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2-ITS\Semester_4\Tesis\Project_fix\CM1_fix\"/>
    </mc:Choice>
  </mc:AlternateContent>
  <bookViews>
    <workbookView xWindow="0" yWindow="0" windowWidth="20490" windowHeight="8955" activeTab="2"/>
  </bookViews>
  <sheets>
    <sheet name="EBD" sheetId="12" r:id="rId1"/>
    <sheet name="pd-pf" sheetId="1" r:id="rId2"/>
    <sheet name="Score &amp; Rank" sheetId="2" r:id="rId3"/>
    <sheet name="CM1" sheetId="27" r:id="rId4"/>
    <sheet name="KC3" sheetId="28" r:id="rId5"/>
    <sheet name="MW1" sheetId="20" r:id="rId6"/>
    <sheet name="PC1" sheetId="30" r:id="rId7"/>
    <sheet name="PC2" sheetId="31" r:id="rId8"/>
    <sheet name="PC3" sheetId="32" r:id="rId9"/>
    <sheet name="PC4" sheetId="33" r:id="rId10"/>
    <sheet name="Sheet5" sheetId="17" r:id="rId11"/>
    <sheet name="Sheet1" sheetId="34" r:id="rId12"/>
    <sheet name="Sheet2" sheetId="3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AY7" i="1"/>
  <c r="AW7" i="1"/>
  <c r="AX7" i="1"/>
  <c r="AG17" i="1"/>
  <c r="U17" i="1"/>
  <c r="Q17" i="1"/>
  <c r="M17" i="1"/>
  <c r="BE16" i="1" l="1"/>
  <c r="AS6" i="1"/>
  <c r="X16" i="1"/>
  <c r="Y16" i="1"/>
  <c r="AK14" i="1"/>
  <c r="AR5" i="1"/>
  <c r="AR6" i="1"/>
  <c r="BD13" i="1"/>
  <c r="BE13" i="1"/>
  <c r="BF13" i="1"/>
  <c r="BF7" i="1"/>
  <c r="BF8" i="1"/>
  <c r="BF9" i="1"/>
  <c r="BF10" i="1"/>
  <c r="BF11" i="1"/>
  <c r="BF12" i="1"/>
  <c r="BF6" i="1"/>
  <c r="BI7" i="1"/>
  <c r="BI8" i="1"/>
  <c r="BI9" i="1"/>
  <c r="BI10" i="1"/>
  <c r="BI11" i="1"/>
  <c r="BI12" i="1"/>
  <c r="BI6" i="1"/>
  <c r="BG7" i="1"/>
  <c r="BH7" i="1"/>
  <c r="BG8" i="1"/>
  <c r="BH8" i="1"/>
  <c r="BG9" i="1"/>
  <c r="BH9" i="1"/>
  <c r="BG10" i="1"/>
  <c r="BH10" i="1"/>
  <c r="BG11" i="1"/>
  <c r="BH11" i="1"/>
  <c r="BG12" i="1"/>
  <c r="BH12" i="1"/>
  <c r="BH6" i="1"/>
  <c r="BG6" i="1"/>
  <c r="AA6" i="12"/>
  <c r="AA7" i="12"/>
  <c r="AA8" i="12"/>
  <c r="AA9" i="12"/>
  <c r="AA10" i="12"/>
  <c r="AA11" i="12"/>
  <c r="AA5" i="12"/>
  <c r="S6" i="12"/>
  <c r="S7" i="12"/>
  <c r="S8" i="12"/>
  <c r="S9" i="12"/>
  <c r="S10" i="12"/>
  <c r="S11" i="12"/>
  <c r="S5" i="12"/>
  <c r="AH5" i="12"/>
  <c r="O5" i="12"/>
  <c r="N5" i="12"/>
  <c r="AF5" i="12"/>
  <c r="H5" i="12"/>
  <c r="AR25" i="1"/>
  <c r="AL17" i="1"/>
  <c r="AK17" i="1"/>
  <c r="AJ17" i="1"/>
  <c r="AT25" i="1"/>
  <c r="AS25" i="1"/>
  <c r="AP28" i="1"/>
  <c r="AO28" i="1"/>
  <c r="AN28" i="1"/>
  <c r="AP27" i="1"/>
  <c r="AO27" i="1"/>
  <c r="AN27" i="1"/>
  <c r="AP26" i="1"/>
  <c r="AO26" i="1"/>
  <c r="AN26" i="1"/>
  <c r="AP25" i="1"/>
  <c r="AO25" i="1"/>
  <c r="AN25" i="1"/>
  <c r="AP24" i="1"/>
  <c r="AO24" i="1"/>
  <c r="AN24" i="1"/>
  <c r="AN6" i="1"/>
  <c r="AO6" i="1"/>
  <c r="AP6" i="1"/>
  <c r="AN7" i="1"/>
  <c r="AO7" i="1"/>
  <c r="AP7" i="1"/>
  <c r="AN8" i="1"/>
  <c r="AO8" i="1"/>
  <c r="AP8" i="1"/>
  <c r="AN9" i="1"/>
  <c r="AO9" i="1"/>
  <c r="AP9" i="1"/>
  <c r="AP5" i="1"/>
  <c r="AO5" i="1"/>
  <c r="AN5" i="1"/>
  <c r="AJ25" i="1"/>
  <c r="AK25" i="1"/>
  <c r="AL25" i="1"/>
  <c r="AJ26" i="1"/>
  <c r="AK26" i="1"/>
  <c r="AL26" i="1"/>
  <c r="AJ27" i="1"/>
  <c r="AK27" i="1"/>
  <c r="AL27" i="1"/>
  <c r="AJ28" i="1"/>
  <c r="AK28" i="1"/>
  <c r="AL28" i="1"/>
  <c r="AL24" i="1"/>
  <c r="AK24" i="1"/>
  <c r="AJ24" i="1"/>
  <c r="AP13" i="1"/>
  <c r="AO13" i="1"/>
  <c r="AN13" i="1"/>
  <c r="AR13" i="1" s="1"/>
  <c r="AL13" i="1"/>
  <c r="AT13" i="1" s="1"/>
  <c r="AK13" i="1"/>
  <c r="AS17" i="1" s="1"/>
  <c r="AJ13" i="1"/>
  <c r="AR17" i="1" s="1"/>
  <c r="AK5" i="1"/>
  <c r="BZ29" i="2"/>
  <c r="BY29" i="2"/>
  <c r="BX29" i="2"/>
  <c r="BW29" i="2"/>
  <c r="BV29" i="2"/>
  <c r="BZ27" i="2"/>
  <c r="BY27" i="2"/>
  <c r="BX27" i="2"/>
  <c r="BW27" i="2"/>
  <c r="BV27" i="2"/>
  <c r="BG29" i="2"/>
  <c r="BF29" i="2"/>
  <c r="BE29" i="2"/>
  <c r="BD29" i="2"/>
  <c r="BC29" i="2"/>
  <c r="BG27" i="2"/>
  <c r="BF27" i="2"/>
  <c r="BE27" i="2"/>
  <c r="BD27" i="2"/>
  <c r="BC27" i="2"/>
  <c r="AK27" i="2"/>
  <c r="AL27" i="2"/>
  <c r="AM27" i="2"/>
  <c r="AN27" i="2"/>
  <c r="AK29" i="2"/>
  <c r="AL29" i="2"/>
  <c r="AM29" i="2"/>
  <c r="AN29" i="2"/>
  <c r="AJ29" i="2"/>
  <c r="AJ27" i="2"/>
  <c r="BZ190" i="2"/>
  <c r="BY190" i="2"/>
  <c r="BX190" i="2"/>
  <c r="BW190" i="2"/>
  <c r="BV190" i="2"/>
  <c r="BZ188" i="2"/>
  <c r="BY188" i="2"/>
  <c r="BX188" i="2"/>
  <c r="BW188" i="2"/>
  <c r="BV188" i="2"/>
  <c r="BG190" i="2"/>
  <c r="BF190" i="2"/>
  <c r="BE190" i="2"/>
  <c r="BD190" i="2"/>
  <c r="BC190" i="2"/>
  <c r="BG188" i="2"/>
  <c r="BF188" i="2"/>
  <c r="BE188" i="2"/>
  <c r="BD188" i="2"/>
  <c r="BC188" i="2"/>
  <c r="AK188" i="2"/>
  <c r="AL188" i="2"/>
  <c r="AM188" i="2"/>
  <c r="AN188" i="2"/>
  <c r="AK190" i="2"/>
  <c r="AL190" i="2"/>
  <c r="AM190" i="2"/>
  <c r="AN190" i="2"/>
  <c r="AJ190" i="2"/>
  <c r="AJ188" i="2"/>
  <c r="BZ147" i="2"/>
  <c r="BY147" i="2"/>
  <c r="BX147" i="2"/>
  <c r="BW147" i="2"/>
  <c r="BV147" i="2"/>
  <c r="BZ145" i="2"/>
  <c r="BY145" i="2"/>
  <c r="BX145" i="2"/>
  <c r="BW145" i="2"/>
  <c r="BV145" i="2"/>
  <c r="BG147" i="2"/>
  <c r="BF147" i="2"/>
  <c r="BE147" i="2"/>
  <c r="BD147" i="2"/>
  <c r="BC147" i="2"/>
  <c r="BG145" i="2"/>
  <c r="BF145" i="2"/>
  <c r="BE145" i="2"/>
  <c r="BD145" i="2"/>
  <c r="BC145" i="2"/>
  <c r="AN145" i="2"/>
  <c r="AK145" i="2"/>
  <c r="AL145" i="2"/>
  <c r="AM145" i="2"/>
  <c r="AK147" i="2"/>
  <c r="AL147" i="2"/>
  <c r="AM147" i="2"/>
  <c r="AN147" i="2"/>
  <c r="AJ147" i="2"/>
  <c r="AJ145" i="2"/>
  <c r="BZ278" i="2"/>
  <c r="BY278" i="2"/>
  <c r="BX278" i="2"/>
  <c r="BW278" i="2"/>
  <c r="BV278" i="2"/>
  <c r="BZ276" i="2"/>
  <c r="BY276" i="2"/>
  <c r="BX276" i="2"/>
  <c r="BW276" i="2"/>
  <c r="BV276" i="2"/>
  <c r="BG278" i="2"/>
  <c r="BF278" i="2"/>
  <c r="BE278" i="2"/>
  <c r="BD278" i="2"/>
  <c r="BC278" i="2"/>
  <c r="BG276" i="2"/>
  <c r="BF276" i="2"/>
  <c r="BE276" i="2"/>
  <c r="BD276" i="2"/>
  <c r="BC276" i="2"/>
  <c r="AN278" i="2"/>
  <c r="AM278" i="2"/>
  <c r="AL278" i="2"/>
  <c r="AK278" i="2"/>
  <c r="AJ278" i="2"/>
  <c r="AN276" i="2"/>
  <c r="AM276" i="2"/>
  <c r="AL276" i="2"/>
  <c r="AK276" i="2"/>
  <c r="AJ276" i="2"/>
  <c r="AN234" i="2"/>
  <c r="AM234" i="2"/>
  <c r="AL234" i="2"/>
  <c r="AK234" i="2"/>
  <c r="AJ234" i="2"/>
  <c r="AN232" i="2"/>
  <c r="AM232" i="2"/>
  <c r="AL232" i="2"/>
  <c r="AK232" i="2"/>
  <c r="AJ232" i="2"/>
  <c r="BG234" i="2"/>
  <c r="BF234" i="2"/>
  <c r="BE234" i="2"/>
  <c r="BD234" i="2"/>
  <c r="BC234" i="2"/>
  <c r="BG232" i="2"/>
  <c r="BF232" i="2"/>
  <c r="BE232" i="2"/>
  <c r="BD232" i="2"/>
  <c r="BC232" i="2"/>
  <c r="BZ234" i="2"/>
  <c r="BY234" i="2"/>
  <c r="BX234" i="2"/>
  <c r="BW234" i="2"/>
  <c r="BV234" i="2"/>
  <c r="BZ232" i="2"/>
  <c r="BY232" i="2"/>
  <c r="BX232" i="2"/>
  <c r="BW232" i="2"/>
  <c r="BV232" i="2"/>
  <c r="BZ119" i="2"/>
  <c r="BY119" i="2"/>
  <c r="BX119" i="2"/>
  <c r="BW119" i="2"/>
  <c r="BV119" i="2"/>
  <c r="BZ117" i="2"/>
  <c r="BY117" i="2"/>
  <c r="BX117" i="2"/>
  <c r="BW117" i="2"/>
  <c r="BV117" i="2"/>
  <c r="BG119" i="2"/>
  <c r="BF119" i="2"/>
  <c r="BE119" i="2"/>
  <c r="BD119" i="2"/>
  <c r="BC119" i="2"/>
  <c r="BG117" i="2"/>
  <c r="BF117" i="2"/>
  <c r="BE117" i="2"/>
  <c r="BD117" i="2"/>
  <c r="BC117" i="2"/>
  <c r="AK119" i="2"/>
  <c r="AL119" i="2"/>
  <c r="AM119" i="2"/>
  <c r="AN119" i="2"/>
  <c r="AJ119" i="2"/>
  <c r="AK117" i="2"/>
  <c r="AL117" i="2"/>
  <c r="AM117" i="2"/>
  <c r="AN117" i="2"/>
  <c r="AJ117" i="2"/>
  <c r="BZ75" i="2"/>
  <c r="BY75" i="2"/>
  <c r="BX75" i="2"/>
  <c r="BW75" i="2"/>
  <c r="BV75" i="2"/>
  <c r="BZ73" i="2"/>
  <c r="BY73" i="2"/>
  <c r="BX73" i="2"/>
  <c r="BW73" i="2"/>
  <c r="BV73" i="2"/>
  <c r="BD75" i="2"/>
  <c r="BE75" i="2"/>
  <c r="BF75" i="2"/>
  <c r="BG75" i="2"/>
  <c r="BC75" i="2"/>
  <c r="BD73" i="2"/>
  <c r="BE73" i="2"/>
  <c r="BF73" i="2"/>
  <c r="BG73" i="2"/>
  <c r="BC73" i="2"/>
  <c r="AK75" i="2"/>
  <c r="AL75" i="2"/>
  <c r="AM75" i="2"/>
  <c r="AN75" i="2"/>
  <c r="AJ75" i="2"/>
  <c r="AK73" i="2"/>
  <c r="AL73" i="2"/>
  <c r="AM73" i="2"/>
  <c r="AN73" i="2"/>
  <c r="AJ73" i="2"/>
  <c r="AL6" i="1"/>
  <c r="AL7" i="1"/>
  <c r="AL8" i="1"/>
  <c r="AL9" i="1"/>
  <c r="AK6" i="1"/>
  <c r="AK7" i="1"/>
  <c r="AK8" i="1"/>
  <c r="AK9" i="1"/>
  <c r="AL5" i="1"/>
  <c r="AJ6" i="1"/>
  <c r="AJ7" i="1"/>
  <c r="AJ8" i="1"/>
  <c r="AJ9" i="1"/>
  <c r="AJ5" i="1"/>
  <c r="F335" i="35"/>
  <c r="E335" i="35"/>
  <c r="D335" i="35"/>
  <c r="C335" i="35"/>
  <c r="B335" i="35"/>
  <c r="G334" i="35"/>
  <c r="F334" i="35"/>
  <c r="E334" i="35"/>
  <c r="D334" i="35"/>
  <c r="C334" i="35"/>
  <c r="B334" i="35"/>
  <c r="G333" i="35"/>
  <c r="F333" i="35"/>
  <c r="E333" i="35"/>
  <c r="D333" i="35"/>
  <c r="C333" i="35"/>
  <c r="B333" i="35"/>
  <c r="M267" i="35"/>
  <c r="L267" i="35"/>
  <c r="L268" i="35" s="1"/>
  <c r="AA69" i="35"/>
  <c r="AB67" i="35"/>
  <c r="Z67" i="35"/>
  <c r="Y67" i="35"/>
  <c r="X67" i="35"/>
  <c r="U67" i="35"/>
  <c r="Q67" i="35"/>
  <c r="AE10" i="34"/>
  <c r="AE9" i="34"/>
  <c r="AE8" i="34"/>
  <c r="AE7" i="34"/>
  <c r="AE6" i="34"/>
  <c r="AE5" i="34"/>
  <c r="AS13" i="1" l="1"/>
  <c r="AT17" i="1"/>
  <c r="G73" i="17"/>
  <c r="H6" i="12" l="1"/>
  <c r="H7" i="12"/>
  <c r="H8" i="12"/>
  <c r="H9" i="12"/>
  <c r="H10" i="12"/>
  <c r="H11" i="12"/>
  <c r="F6" i="12"/>
  <c r="F7" i="12"/>
  <c r="F8" i="12"/>
  <c r="F9" i="12"/>
  <c r="F10" i="12"/>
  <c r="F11" i="12"/>
  <c r="F5" i="12"/>
  <c r="M6" i="12"/>
  <c r="M7" i="12"/>
  <c r="M8" i="12"/>
  <c r="M9" i="12"/>
  <c r="M10" i="12"/>
  <c r="M11" i="12"/>
  <c r="M5" i="12"/>
  <c r="K6" i="12"/>
  <c r="K7" i="12"/>
  <c r="K8" i="12"/>
  <c r="K9" i="12"/>
  <c r="K10" i="12"/>
  <c r="K11" i="12"/>
  <c r="K5" i="12"/>
  <c r="D78" i="17" l="1"/>
  <c r="D77" i="17"/>
  <c r="E77" i="17"/>
  <c r="E78" i="17"/>
  <c r="C78" i="17"/>
  <c r="C77" i="17"/>
  <c r="B71" i="17"/>
  <c r="L43" i="12"/>
  <c r="G43" i="12"/>
  <c r="L37" i="12"/>
  <c r="L38" i="12"/>
  <c r="L39" i="12"/>
  <c r="L40" i="12"/>
  <c r="L41" i="12"/>
  <c r="L42" i="12"/>
  <c r="L36" i="12"/>
  <c r="G37" i="12"/>
  <c r="G38" i="12"/>
  <c r="G39" i="12"/>
  <c r="G40" i="12"/>
  <c r="G41" i="12"/>
  <c r="G42" i="12"/>
  <c r="G36" i="12"/>
  <c r="AF6" i="12"/>
  <c r="AF7" i="12"/>
  <c r="AF8" i="12"/>
  <c r="AF9" i="12"/>
  <c r="AF10" i="12"/>
  <c r="AF11" i="12"/>
  <c r="O6" i="12"/>
  <c r="W6" i="12"/>
  <c r="W7" i="12"/>
  <c r="W8" i="12"/>
  <c r="W9" i="12"/>
  <c r="W10" i="12"/>
  <c r="W11" i="12"/>
  <c r="W5" i="12"/>
  <c r="U6" i="12"/>
  <c r="U7" i="12"/>
  <c r="U8" i="12"/>
  <c r="U9" i="12"/>
  <c r="U10" i="12"/>
  <c r="U11" i="12"/>
  <c r="U5" i="12"/>
  <c r="AC6" i="12"/>
  <c r="AC7" i="12"/>
  <c r="AC8" i="12"/>
  <c r="AC9" i="12"/>
  <c r="AC10" i="12"/>
  <c r="AC11" i="12"/>
  <c r="AC5" i="12"/>
  <c r="AE6" i="12"/>
  <c r="AE7" i="12"/>
  <c r="AE8" i="12"/>
  <c r="AE9" i="12"/>
  <c r="AE10" i="12"/>
  <c r="AE11" i="12"/>
  <c r="AE5" i="12"/>
  <c r="AK6" i="12"/>
  <c r="AK7" i="12"/>
  <c r="AK8" i="12"/>
  <c r="AK9" i="12"/>
  <c r="AK10" i="12"/>
  <c r="AK11" i="12"/>
  <c r="AK5" i="12"/>
  <c r="AL6" i="12"/>
  <c r="AL7" i="12"/>
  <c r="AL8" i="12"/>
  <c r="AL9" i="12"/>
  <c r="AL10" i="12"/>
  <c r="AL11" i="12"/>
  <c r="AL5" i="12"/>
  <c r="AJ6" i="12"/>
  <c r="AJ7" i="12"/>
  <c r="AJ8" i="12"/>
  <c r="AJ9" i="12"/>
  <c r="AJ10" i="12"/>
  <c r="AJ11" i="12"/>
  <c r="AJ5" i="12"/>
  <c r="Q12" i="12"/>
  <c r="Z12" i="12"/>
  <c r="R12" i="12"/>
  <c r="N10" i="12"/>
  <c r="O10" i="12" s="1"/>
  <c r="N11" i="12"/>
  <c r="O11" i="12" s="1"/>
  <c r="N6" i="12"/>
  <c r="N7" i="12"/>
  <c r="O7" i="12" s="1"/>
  <c r="N8" i="12"/>
  <c r="O8" i="12" s="1"/>
  <c r="N9" i="12"/>
  <c r="O9" i="12" s="1"/>
  <c r="AH11" i="12" l="1"/>
  <c r="AD9" i="12"/>
  <c r="AD6" i="12"/>
  <c r="AD7" i="12"/>
  <c r="AD8" i="12"/>
  <c r="AD10" i="12"/>
  <c r="AD11" i="12"/>
  <c r="AH9" i="12"/>
  <c r="AH10" i="12"/>
  <c r="V9" i="12"/>
  <c r="V10" i="12"/>
  <c r="V11" i="12"/>
  <c r="G10" i="12"/>
  <c r="G11" i="12"/>
  <c r="G9" i="12"/>
  <c r="AH7" i="12"/>
  <c r="AH6" i="12"/>
  <c r="AH8" i="12"/>
  <c r="V8" i="12" l="1"/>
  <c r="G8" i="12"/>
  <c r="V7" i="12"/>
  <c r="G7" i="12"/>
  <c r="V6" i="12"/>
  <c r="G6" i="12"/>
  <c r="AD5" i="12"/>
  <c r="V5" i="12"/>
  <c r="G5" i="12"/>
</calcChain>
</file>

<file path=xl/sharedStrings.xml><?xml version="1.0" encoding="utf-8"?>
<sst xmlns="http://schemas.openxmlformats.org/spreadsheetml/2006/main" count="1894" uniqueCount="312">
  <si>
    <t>No. Skenario</t>
  </si>
  <si>
    <t>Diskritisasi</t>
  </si>
  <si>
    <t>Klasifikasi</t>
  </si>
  <si>
    <t>Fold</t>
  </si>
  <si>
    <t>PD</t>
  </si>
  <si>
    <t>PF</t>
  </si>
  <si>
    <t>EBD</t>
  </si>
  <si>
    <t>GR</t>
  </si>
  <si>
    <t>CBC</t>
  </si>
  <si>
    <t>CM1</t>
  </si>
  <si>
    <t>IG</t>
  </si>
  <si>
    <t>OR</t>
  </si>
  <si>
    <t>RFF</t>
  </si>
  <si>
    <t>SU</t>
  </si>
  <si>
    <t>KC3</t>
  </si>
  <si>
    <t>MW1</t>
  </si>
  <si>
    <t>PC1</t>
  </si>
  <si>
    <t>PC2</t>
  </si>
  <si>
    <t>PC3</t>
  </si>
  <si>
    <t>PC4</t>
  </si>
  <si>
    <t>FOLD</t>
  </si>
  <si>
    <t>Kombinasi Metode</t>
  </si>
  <si>
    <t>Score</t>
  </si>
  <si>
    <t>Rank</t>
  </si>
  <si>
    <t>Ranking Fitur</t>
  </si>
  <si>
    <t>Fitur</t>
  </si>
  <si>
    <t>5 Fold</t>
  </si>
  <si>
    <r>
      <t xml:space="preserve">Average </t>
    </r>
    <r>
      <rPr>
        <b/>
        <sz val="11"/>
        <color theme="1"/>
        <rFont val="Arial"/>
        <family val="2"/>
      </rPr>
      <t>PD</t>
    </r>
  </si>
  <si>
    <r>
      <t xml:space="preserve">Average </t>
    </r>
    <r>
      <rPr>
        <b/>
        <sz val="11"/>
        <color theme="1"/>
        <rFont val="Arial"/>
        <family val="2"/>
      </rPr>
      <t>PF</t>
    </r>
  </si>
  <si>
    <r>
      <t xml:space="preserve">Metode Seleksi Fitur Pada Dataset </t>
    </r>
    <r>
      <rPr>
        <b/>
        <sz val="11"/>
        <color theme="1"/>
        <rFont val="Arial"/>
        <family val="2"/>
      </rPr>
      <t>CM1</t>
    </r>
  </si>
  <si>
    <r>
      <t xml:space="preserve">Metode Seleksi Fitur Pada Dataset </t>
    </r>
    <r>
      <rPr>
        <b/>
        <sz val="11"/>
        <color theme="1"/>
        <rFont val="Arial"/>
        <family val="2"/>
      </rPr>
      <t>KC3</t>
    </r>
  </si>
  <si>
    <r>
      <t xml:space="preserve">Metode Seleksi Fitur Pada Dataset </t>
    </r>
    <r>
      <rPr>
        <b/>
        <sz val="11"/>
        <color theme="1"/>
        <rFont val="Arial"/>
        <family val="2"/>
      </rPr>
      <t>MW1</t>
    </r>
  </si>
  <si>
    <r>
      <t xml:space="preserve">Metode Seleksi Fitur Pada Dataset </t>
    </r>
    <r>
      <rPr>
        <b/>
        <sz val="11"/>
        <color theme="1"/>
        <rFont val="Arial"/>
        <family val="2"/>
      </rPr>
      <t>PC1</t>
    </r>
  </si>
  <si>
    <r>
      <t xml:space="preserve">Metode Seleksi Fitur Pada Dataset </t>
    </r>
    <r>
      <rPr>
        <b/>
        <sz val="11"/>
        <color theme="1"/>
        <rFont val="Arial"/>
        <family val="2"/>
      </rPr>
      <t>PC2</t>
    </r>
  </si>
  <si>
    <r>
      <t xml:space="preserve">Metode Seleksi Fitur Pada Dataset </t>
    </r>
    <r>
      <rPr>
        <b/>
        <sz val="11"/>
        <color theme="1"/>
        <rFont val="Arial"/>
        <family val="2"/>
      </rPr>
      <t>PC3</t>
    </r>
  </si>
  <si>
    <r>
      <t xml:space="preserve">Metode Seleksi Fitur Pada Dataset </t>
    </r>
    <r>
      <rPr>
        <b/>
        <sz val="11"/>
        <color theme="1"/>
        <rFont val="Arial"/>
        <family val="2"/>
      </rPr>
      <t>PC4</t>
    </r>
  </si>
  <si>
    <t>Top Fitur</t>
  </si>
  <si>
    <t>No</t>
  </si>
  <si>
    <t>Dataset</t>
  </si>
  <si>
    <t>Fase 1</t>
  </si>
  <si>
    <t>Fase 2</t>
  </si>
  <si>
    <t>Total Data</t>
  </si>
  <si>
    <t>Data Numerik</t>
  </si>
  <si>
    <t>Data Biner</t>
  </si>
  <si>
    <r>
      <t xml:space="preserve">Distinct </t>
    </r>
    <r>
      <rPr>
        <b/>
        <sz val="11"/>
        <color theme="1"/>
        <rFont val="Arial"/>
        <family val="2"/>
      </rPr>
      <t>tanpa</t>
    </r>
    <r>
      <rPr>
        <sz val="11"/>
        <color theme="1"/>
        <rFont val="Arial"/>
        <family val="2"/>
      </rPr>
      <t xml:space="preserve"> kelas</t>
    </r>
  </si>
  <si>
    <r>
      <t xml:space="preserve">Distinct </t>
    </r>
    <r>
      <rPr>
        <b/>
        <sz val="11"/>
        <color theme="1"/>
        <rFont val="Arial"/>
        <family val="2"/>
      </rPr>
      <t>dengan</t>
    </r>
    <r>
      <rPr>
        <sz val="11"/>
        <color theme="1"/>
        <rFont val="Arial"/>
        <family val="2"/>
      </rPr>
      <t xml:space="preserve"> kelas</t>
    </r>
  </si>
  <si>
    <r>
      <rPr>
        <b/>
        <sz val="11"/>
        <color theme="1"/>
        <rFont val="Arial"/>
        <family val="2"/>
      </rPr>
      <t>Sebelum</t>
    </r>
    <r>
      <rPr>
        <sz val="11"/>
        <color theme="1"/>
        <rFont val="Arial"/>
        <family val="2"/>
      </rPr>
      <t xml:space="preserve"> Distinct</t>
    </r>
  </si>
  <si>
    <r>
      <rPr>
        <b/>
        <sz val="11"/>
        <color theme="1"/>
        <rFont val="Arial"/>
        <family val="2"/>
      </rPr>
      <t>Sesudah</t>
    </r>
    <r>
      <rPr>
        <sz val="11"/>
        <color theme="1"/>
        <rFont val="Arial"/>
        <family val="2"/>
      </rPr>
      <t xml:space="preserve"> Distinct</t>
    </r>
  </si>
  <si>
    <t>Threshold</t>
  </si>
  <si>
    <t>0.23103</t>
  </si>
  <si>
    <t>0.2131</t>
  </si>
  <si>
    <t>0.19697</t>
  </si>
  <si>
    <t>0.17804</t>
  </si>
  <si>
    <t>0.17386</t>
  </si>
  <si>
    <t>0.17261</t>
  </si>
  <si>
    <t>0.16777</t>
  </si>
  <si>
    <t>0.1666</t>
  </si>
  <si>
    <t>0.15367</t>
  </si>
  <si>
    <t>0.13367</t>
  </si>
  <si>
    <t>0.12845</t>
  </si>
  <si>
    <t>0.12255</t>
  </si>
  <si>
    <t>0.11912</t>
  </si>
  <si>
    <t>0.10506</t>
  </si>
  <si>
    <t>0.10354</t>
  </si>
  <si>
    <t>0.10136</t>
  </si>
  <si>
    <t>0.10047</t>
  </si>
  <si>
    <t>0.09712</t>
  </si>
  <si>
    <t>0.08664</t>
  </si>
  <si>
    <t>0.08513</t>
  </si>
  <si>
    <t>0.08066</t>
  </si>
  <si>
    <t>0.07872</t>
  </si>
  <si>
    <t>0.07593</t>
  </si>
  <si>
    <t>0.07445</t>
  </si>
  <si>
    <t>0.06379</t>
  </si>
  <si>
    <t>0.06167</t>
  </si>
  <si>
    <t>0.04392</t>
  </si>
  <si>
    <t>0.03925</t>
  </si>
  <si>
    <t>0.03519</t>
  </si>
  <si>
    <t>0.03356</t>
  </si>
  <si>
    <t>0.02484</t>
  </si>
  <si>
    <t>0.02074</t>
  </si>
  <si>
    <t>0.01814</t>
  </si>
  <si>
    <t>0.01376</t>
  </si>
  <si>
    <t>0.00788</t>
  </si>
  <si>
    <t>0.00147</t>
  </si>
  <si>
    <t>0.1319</t>
  </si>
  <si>
    <t>0.08305</t>
  </si>
  <si>
    <t>0.08304</t>
  </si>
  <si>
    <t>0.08231</t>
  </si>
  <si>
    <t>0.07983</t>
  </si>
  <si>
    <t>0.07681</t>
  </si>
  <si>
    <t>0.0696</t>
  </si>
  <si>
    <t>0.06774</t>
  </si>
  <si>
    <t>0.06684</t>
  </si>
  <si>
    <t>0.06672</t>
  </si>
  <si>
    <t>0.06612</t>
  </si>
  <si>
    <t>0.06434</t>
  </si>
  <si>
    <t>0.06159</t>
  </si>
  <si>
    <t>0.06126</t>
  </si>
  <si>
    <t>0.05966</t>
  </si>
  <si>
    <t>0.05738</t>
  </si>
  <si>
    <t>0.05701</t>
  </si>
  <si>
    <t>0.05641</t>
  </si>
  <si>
    <t>0.05607</t>
  </si>
  <si>
    <t>0.05534</t>
  </si>
  <si>
    <t>0.05422</t>
  </si>
  <si>
    <t>0.0535</t>
  </si>
  <si>
    <t>0.05281</t>
  </si>
  <si>
    <t>0.05259</t>
  </si>
  <si>
    <t>0.04853</t>
  </si>
  <si>
    <t>0.04473</t>
  </si>
  <si>
    <t>0.04412</t>
  </si>
  <si>
    <t>0.04197</t>
  </si>
  <si>
    <t>0.04175</t>
  </si>
  <si>
    <t>0.03919</t>
  </si>
  <si>
    <t>0.03832</t>
  </si>
  <si>
    <t>0.03499</t>
  </si>
  <si>
    <t>0.03212</t>
  </si>
  <si>
    <t>0.02409</t>
  </si>
  <si>
    <t>0.02265</t>
  </si>
  <si>
    <t>0.0021</t>
  </si>
  <si>
    <t>% TRUE</t>
  </si>
  <si>
    <t>% FALSE</t>
  </si>
  <si>
    <t>Duplikasi</t>
  </si>
  <si>
    <t>?</t>
  </si>
  <si>
    <t>AVERAGE (%)</t>
  </si>
  <si>
    <t>tp</t>
  </si>
  <si>
    <t>fn</t>
  </si>
  <si>
    <t>fp</t>
  </si>
  <si>
    <t>tn</t>
  </si>
  <si>
    <t>Seed 1</t>
  </si>
  <si>
    <t>CM1_GR                          (5 Fold)</t>
  </si>
  <si>
    <t>Ranking fitur GR</t>
  </si>
  <si>
    <t>Nilai PD</t>
  </si>
  <si>
    <t>Nilai PF</t>
  </si>
  <si>
    <t>Nilai Balance</t>
  </si>
  <si>
    <t>Ranking fitur IG</t>
  </si>
  <si>
    <t>Ranking fitur OR</t>
  </si>
  <si>
    <t>Ranking fitur SU</t>
  </si>
  <si>
    <t>Ranking fitur RFF</t>
  </si>
  <si>
    <t>MW1_GR                          (5 Fold)</t>
  </si>
  <si>
    <t>MW1_IG                          (5 Fold)</t>
  </si>
  <si>
    <t>MW1_OR                          (5 Fold)</t>
  </si>
  <si>
    <t>MW1_RFF                          (5 Fold)</t>
  </si>
  <si>
    <t>MW1_SU                          (5 Fold)</t>
  </si>
  <si>
    <t>TRAINING</t>
  </si>
  <si>
    <t>Data</t>
  </si>
  <si>
    <t>TESTING</t>
  </si>
  <si>
    <t>bal</t>
  </si>
  <si>
    <t>Selisih duplikasi</t>
  </si>
  <si>
    <t>CM1_IG                          (5 Fold)</t>
  </si>
  <si>
    <t>CM1_OR                          (5 Fold)</t>
  </si>
  <si>
    <t>CM1_RFF                          (5 Fold)</t>
  </si>
  <si>
    <t>CM1_SU                          (5 Fold)</t>
  </si>
  <si>
    <t>KC3_GR                          (5 Fold)</t>
  </si>
  <si>
    <t>KC3_IG                          (5 Fold)</t>
  </si>
  <si>
    <t>KC3_OR                          (5 Fold)</t>
  </si>
  <si>
    <t>KC3_RFF                          (5 Fold)</t>
  </si>
  <si>
    <t>KC3_SU                          (5 Fold)</t>
  </si>
  <si>
    <t>PC1_GR                          (5 Fold)</t>
  </si>
  <si>
    <t>PC1_IG                          (5 Fold)</t>
  </si>
  <si>
    <t>PC1_OR                          (5 Fold)</t>
  </si>
  <si>
    <t>PC1_RFF                          (5 Fold)</t>
  </si>
  <si>
    <t>PC1_SU                          (5 Fold)</t>
  </si>
  <si>
    <t>PC2_GR                          (5 Fold)</t>
  </si>
  <si>
    <t>PC2_IG                          (5 Fold)</t>
  </si>
  <si>
    <t>PC2_OR                          (5 Fold)</t>
  </si>
  <si>
    <t>PC2_RFF                          (5 Fold)</t>
  </si>
  <si>
    <t>PC2_SU                          (5 Fold)</t>
  </si>
  <si>
    <t>PC3_GR                          (5 Fold)</t>
  </si>
  <si>
    <t>PC3_IG                          (5 Fold)</t>
  </si>
  <si>
    <t>PC3_OR                          (5 Fold)</t>
  </si>
  <si>
    <t>PC3_RFF                          (5 Fold)</t>
  </si>
  <si>
    <t>PC3_SU                          (5 Fold)</t>
  </si>
  <si>
    <t>PC4_GR                          (5 Fold)</t>
  </si>
  <si>
    <t>PC4_IG                          (5 Fold)</t>
  </si>
  <si>
    <t>PC4_OR                          (5 Fold)</t>
  </si>
  <si>
    <t>PC4_RFF                          (5 Fold)</t>
  </si>
  <si>
    <t>PC4_SU                          (5 Fold)</t>
  </si>
  <si>
    <r>
      <t xml:space="preserve">Average </t>
    </r>
    <r>
      <rPr>
        <b/>
        <sz val="11"/>
        <color theme="1"/>
        <rFont val="Arial"/>
        <family val="2"/>
      </rPr>
      <t>BAL</t>
    </r>
  </si>
  <si>
    <t>A</t>
  </si>
  <si>
    <t>B</t>
  </si>
  <si>
    <t>H</t>
  </si>
  <si>
    <t>T</t>
  </si>
  <si>
    <t>F</t>
  </si>
  <si>
    <t>D</t>
  </si>
  <si>
    <t>Y</t>
  </si>
  <si>
    <t>I</t>
  </si>
  <si>
    <t>Fold 1</t>
  </si>
  <si>
    <t>Fold 2</t>
  </si>
  <si>
    <t>Kelas 1</t>
  </si>
  <si>
    <t>Kelas 0</t>
  </si>
  <si>
    <t>Testing TRUE</t>
  </si>
  <si>
    <t>2 Jam</t>
  </si>
  <si>
    <t>22 Menit</t>
  </si>
  <si>
    <r>
      <t xml:space="preserve">CM1 </t>
    </r>
    <r>
      <rPr>
        <sz val="11"/>
        <color theme="1"/>
        <rFont val="Arial"/>
        <family val="2"/>
      </rPr>
      <t>(21 Fitur)</t>
    </r>
  </si>
  <si>
    <r>
      <t xml:space="preserve">KC3 </t>
    </r>
    <r>
      <rPr>
        <sz val="11"/>
        <color theme="1"/>
        <rFont val="Arial"/>
        <family val="2"/>
      </rPr>
      <t>(39 Fitur)</t>
    </r>
  </si>
  <si>
    <r>
      <t xml:space="preserve">MW1 </t>
    </r>
    <r>
      <rPr>
        <sz val="11"/>
        <color theme="1"/>
        <rFont val="Arial"/>
        <family val="2"/>
      </rPr>
      <t>(37 Fitur)</t>
    </r>
  </si>
  <si>
    <r>
      <t>PC1</t>
    </r>
    <r>
      <rPr>
        <sz val="11"/>
        <color theme="1"/>
        <rFont val="Arial"/>
        <family val="2"/>
      </rPr>
      <t xml:space="preserve"> (21 Fitur)</t>
    </r>
  </si>
  <si>
    <r>
      <t>PC2</t>
    </r>
    <r>
      <rPr>
        <sz val="11"/>
        <color theme="1"/>
        <rFont val="Arial"/>
        <family val="2"/>
      </rPr>
      <t xml:space="preserve"> (36 Fitur)</t>
    </r>
  </si>
  <si>
    <r>
      <t xml:space="preserve">PC3 </t>
    </r>
    <r>
      <rPr>
        <sz val="11"/>
        <color theme="1"/>
        <rFont val="Arial"/>
        <family val="2"/>
      </rPr>
      <t>(37 Fitur)</t>
    </r>
  </si>
  <si>
    <r>
      <t xml:space="preserve">PC4 </t>
    </r>
    <r>
      <rPr>
        <sz val="11"/>
        <color theme="1"/>
        <rFont val="Arial"/>
        <family val="2"/>
      </rPr>
      <t>(37 Fitur)</t>
    </r>
  </si>
  <si>
    <t>TOP Fitur Terbaik</t>
  </si>
  <si>
    <t>31 Menit</t>
  </si>
  <si>
    <t>57 Menit</t>
  </si>
  <si>
    <t>1 Jam</t>
  </si>
  <si>
    <t>35 Menit</t>
  </si>
  <si>
    <t>ASUS</t>
  </si>
  <si>
    <t>5 Jam</t>
  </si>
  <si>
    <t>45 Menit</t>
  </si>
  <si>
    <t>10 Detik</t>
  </si>
  <si>
    <t>40 Detik</t>
  </si>
  <si>
    <t>43 Detik</t>
  </si>
  <si>
    <t>16 Detik</t>
  </si>
  <si>
    <t>2 Menit</t>
  </si>
  <si>
    <t>87 Detik</t>
  </si>
  <si>
    <t>8 Menit</t>
  </si>
  <si>
    <t>52 Detik</t>
  </si>
  <si>
    <t>6 Menit</t>
  </si>
  <si>
    <t>20 Detik</t>
  </si>
  <si>
    <t>80 Detik</t>
  </si>
  <si>
    <t xml:space="preserve">4 Menit </t>
  </si>
  <si>
    <t>58 Detik</t>
  </si>
  <si>
    <t>1 Menit</t>
  </si>
  <si>
    <t>37 Detik</t>
  </si>
  <si>
    <t>7 Menit</t>
  </si>
  <si>
    <t>76 Detik</t>
  </si>
  <si>
    <t>4 Menit</t>
  </si>
  <si>
    <t>96 Detik</t>
  </si>
  <si>
    <t>33 Detik</t>
  </si>
  <si>
    <t>18 Detik</t>
  </si>
  <si>
    <t>17 Detik</t>
  </si>
  <si>
    <t>29 Menit</t>
  </si>
  <si>
    <t>26 Menit</t>
  </si>
  <si>
    <t>31 Detik</t>
  </si>
  <si>
    <t>32 Menit</t>
  </si>
  <si>
    <t>72 Detik</t>
  </si>
  <si>
    <t>55 Detik</t>
  </si>
  <si>
    <t>39 Menit</t>
  </si>
  <si>
    <t>Macbook</t>
  </si>
  <si>
    <t>56 Menit</t>
  </si>
  <si>
    <t>49 Detik</t>
  </si>
  <si>
    <t>13 Menit</t>
  </si>
  <si>
    <t>36 Menit</t>
  </si>
  <si>
    <t>71 Detik</t>
  </si>
  <si>
    <t>BAL</t>
  </si>
  <si>
    <t>14 Detik</t>
  </si>
  <si>
    <t>12 Detik</t>
  </si>
  <si>
    <t>53 Detik</t>
  </si>
  <si>
    <t>60 Detik</t>
  </si>
  <si>
    <t>27 Detik</t>
  </si>
  <si>
    <t>1 Detik</t>
  </si>
  <si>
    <t>51 Detik</t>
  </si>
  <si>
    <t>5 Menit</t>
  </si>
  <si>
    <t>7 Detik</t>
  </si>
  <si>
    <t>15 Detik</t>
  </si>
  <si>
    <r>
      <rPr>
        <b/>
        <sz val="11"/>
        <color theme="1"/>
        <rFont val="Arial"/>
        <family val="2"/>
      </rPr>
      <t>PC1</t>
    </r>
    <r>
      <rPr>
        <sz val="11"/>
        <color theme="1"/>
        <rFont val="Arial"/>
        <family val="2"/>
      </rPr>
      <t xml:space="preserve"> (Previous)</t>
    </r>
  </si>
  <si>
    <r>
      <rPr>
        <b/>
        <sz val="11"/>
        <color theme="1"/>
        <rFont val="Arial"/>
        <family val="2"/>
      </rPr>
      <t>CM1</t>
    </r>
    <r>
      <rPr>
        <sz val="11"/>
        <color theme="1"/>
        <rFont val="Arial"/>
        <family val="2"/>
      </rPr>
      <t xml:space="preserve"> (Previous)</t>
    </r>
  </si>
  <si>
    <r>
      <rPr>
        <b/>
        <sz val="11"/>
        <color theme="1"/>
        <rFont val="Arial"/>
        <family val="2"/>
      </rPr>
      <t>PC3</t>
    </r>
    <r>
      <rPr>
        <sz val="11"/>
        <color theme="1"/>
        <rFont val="Arial"/>
        <family val="2"/>
      </rPr>
      <t xml:space="preserve"> (Previous)</t>
    </r>
  </si>
  <si>
    <r>
      <rPr>
        <b/>
        <sz val="11"/>
        <color theme="1"/>
        <rFont val="Arial"/>
        <family val="2"/>
      </rPr>
      <t>PC4</t>
    </r>
    <r>
      <rPr>
        <sz val="11"/>
        <color theme="1"/>
        <rFont val="Arial"/>
        <family val="2"/>
      </rPr>
      <t xml:space="preserve"> (Previous)</t>
    </r>
  </si>
  <si>
    <r>
      <rPr>
        <b/>
        <sz val="11"/>
        <color theme="1"/>
        <rFont val="Arial"/>
        <family val="2"/>
      </rPr>
      <t>MW1</t>
    </r>
    <r>
      <rPr>
        <sz val="11"/>
        <color theme="1"/>
        <rFont val="Arial"/>
        <family val="2"/>
      </rPr>
      <t xml:space="preserve"> (Previous)</t>
    </r>
  </si>
  <si>
    <r>
      <rPr>
        <b/>
        <sz val="11"/>
        <color theme="1"/>
        <rFont val="Arial"/>
        <family val="2"/>
      </rPr>
      <t>KC3</t>
    </r>
    <r>
      <rPr>
        <sz val="11"/>
        <color theme="1"/>
        <rFont val="Arial"/>
        <family val="2"/>
      </rPr>
      <t xml:space="preserve"> (Previous)</t>
    </r>
  </si>
  <si>
    <r>
      <rPr>
        <b/>
        <sz val="11"/>
        <color theme="1"/>
        <rFont val="Arial"/>
        <family val="2"/>
      </rPr>
      <t>PC2</t>
    </r>
    <r>
      <rPr>
        <sz val="11"/>
        <color theme="1"/>
        <rFont val="Arial"/>
        <family val="2"/>
      </rPr>
      <t xml:space="preserve"> (Previous)</t>
    </r>
  </si>
  <si>
    <t>5 Dataset (Previous)</t>
  </si>
  <si>
    <r>
      <t xml:space="preserve">Avg. </t>
    </r>
    <r>
      <rPr>
        <b/>
        <sz val="11"/>
        <color theme="1"/>
        <rFont val="Arial"/>
        <family val="2"/>
      </rPr>
      <t>PD</t>
    </r>
  </si>
  <si>
    <r>
      <t xml:space="preserve">Avg. </t>
    </r>
    <r>
      <rPr>
        <b/>
        <sz val="11"/>
        <color theme="1"/>
        <rFont val="Arial"/>
        <family val="2"/>
      </rPr>
      <t>BAL</t>
    </r>
  </si>
  <si>
    <r>
      <t xml:space="preserve">Avg. </t>
    </r>
    <r>
      <rPr>
        <b/>
        <sz val="11"/>
        <color theme="1"/>
        <rFont val="Arial"/>
        <family val="2"/>
      </rPr>
      <t>PF</t>
    </r>
  </si>
  <si>
    <t>5 Dataset (Current)</t>
  </si>
  <si>
    <t>7 Dataset NASA public MDP</t>
  </si>
  <si>
    <r>
      <t xml:space="preserve">Dataset NASA public MDP </t>
    </r>
    <r>
      <rPr>
        <b/>
        <sz val="11"/>
        <color theme="1"/>
        <rFont val="Arial"/>
        <family val="2"/>
      </rPr>
      <t>(Balance based)</t>
    </r>
  </si>
  <si>
    <r>
      <t xml:space="preserve">Dataset NASA public MDP </t>
    </r>
    <r>
      <rPr>
        <b/>
        <sz val="11"/>
        <color theme="1"/>
        <rFont val="Arial"/>
        <family val="2"/>
      </rPr>
      <t>(PD based)</t>
    </r>
  </si>
  <si>
    <t>5 Dataset NASA public MDP</t>
  </si>
  <si>
    <t>5 Dataset (Best PD)</t>
  </si>
  <si>
    <t>7 Dataset (Previous)</t>
  </si>
  <si>
    <t>5 Dataset (Previous - Current)</t>
  </si>
  <si>
    <t>5 Dataset (Previous - Best PD)</t>
  </si>
  <si>
    <t>%</t>
  </si>
  <si>
    <t>Selisih Total Data</t>
  </si>
  <si>
    <t>Jumlah Redundansi</t>
  </si>
  <si>
    <t>Redundansi data dengan kelas yang berbeda</t>
  </si>
  <si>
    <t>Selisih Duplikasi Fase 1 &amp; 2</t>
  </si>
  <si>
    <t>pd</t>
  </si>
  <si>
    <t>pf</t>
  </si>
  <si>
    <t>(0-pf)^2</t>
  </si>
  <si>
    <t>(1-pd)^2</t>
  </si>
  <si>
    <t>sqrt(A+B)</t>
  </si>
  <si>
    <r>
      <rPr>
        <b/>
        <sz val="11"/>
        <color theme="1"/>
        <rFont val="Times New Roman"/>
        <family val="1"/>
      </rPr>
      <t>Balance</t>
    </r>
    <r>
      <rPr>
        <sz val="11"/>
        <color theme="1"/>
        <rFont val="Times New Roman"/>
        <family val="1"/>
      </rPr>
      <t xml:space="preserve"> (CM1)</t>
    </r>
  </si>
  <si>
    <r>
      <rPr>
        <b/>
        <sz val="11"/>
        <color theme="1"/>
        <rFont val="Arial"/>
        <family val="2"/>
      </rPr>
      <t>PF</t>
    </r>
    <r>
      <rPr>
        <sz val="11"/>
        <color theme="1"/>
        <rFont val="Arial"/>
        <family val="2"/>
      </rPr>
      <t xml:space="preserve"> (CM1)</t>
    </r>
  </si>
  <si>
    <r>
      <rPr>
        <b/>
        <sz val="11"/>
        <color theme="1"/>
        <rFont val="Arial"/>
        <family val="2"/>
      </rPr>
      <t>PD</t>
    </r>
    <r>
      <rPr>
        <sz val="11"/>
        <color theme="1"/>
        <rFont val="Arial"/>
        <family val="2"/>
      </rPr>
      <t xml:space="preserve"> (CM1)</t>
    </r>
  </si>
  <si>
    <r>
      <rPr>
        <b/>
        <sz val="11"/>
        <color theme="1"/>
        <rFont val="Arial"/>
        <family val="2"/>
      </rPr>
      <t>Balance</t>
    </r>
    <r>
      <rPr>
        <sz val="11"/>
        <color theme="1"/>
        <rFont val="Arial"/>
        <family val="2"/>
      </rPr>
      <t xml:space="preserve"> (KC3)</t>
    </r>
  </si>
  <si>
    <r>
      <rPr>
        <b/>
        <sz val="11"/>
        <color theme="1"/>
        <rFont val="Arial"/>
        <family val="2"/>
      </rPr>
      <t>PD</t>
    </r>
    <r>
      <rPr>
        <sz val="11"/>
        <color theme="1"/>
        <rFont val="Arial"/>
        <family val="2"/>
      </rPr>
      <t xml:space="preserve"> (K3)</t>
    </r>
  </si>
  <si>
    <r>
      <rPr>
        <b/>
        <sz val="11"/>
        <color theme="1"/>
        <rFont val="Arial"/>
        <family val="2"/>
      </rPr>
      <t>PF</t>
    </r>
    <r>
      <rPr>
        <sz val="11"/>
        <color theme="1"/>
        <rFont val="Arial"/>
        <family val="2"/>
      </rPr>
      <t xml:space="preserve"> (KC3)</t>
    </r>
  </si>
  <si>
    <r>
      <rPr>
        <b/>
        <sz val="11"/>
        <color theme="1"/>
        <rFont val="Arial"/>
        <family val="2"/>
      </rPr>
      <t>PF</t>
    </r>
    <r>
      <rPr>
        <sz val="11"/>
        <color theme="1"/>
        <rFont val="Arial"/>
        <family val="2"/>
      </rPr>
      <t xml:space="preserve"> (MW1)</t>
    </r>
  </si>
  <si>
    <r>
      <rPr>
        <b/>
        <sz val="11"/>
        <color theme="1"/>
        <rFont val="Arial"/>
        <family val="2"/>
      </rPr>
      <t>PD</t>
    </r>
    <r>
      <rPr>
        <sz val="11"/>
        <color theme="1"/>
        <rFont val="Arial"/>
        <family val="2"/>
      </rPr>
      <t xml:space="preserve"> (MW1)</t>
    </r>
  </si>
  <si>
    <r>
      <rPr>
        <b/>
        <sz val="11"/>
        <color theme="1"/>
        <rFont val="Arial"/>
        <family val="2"/>
      </rPr>
      <t>Balance</t>
    </r>
    <r>
      <rPr>
        <sz val="11"/>
        <color theme="1"/>
        <rFont val="Arial"/>
        <family val="2"/>
      </rPr>
      <t xml:space="preserve"> (MW1)</t>
    </r>
  </si>
  <si>
    <r>
      <rPr>
        <b/>
        <sz val="11"/>
        <color theme="1"/>
        <rFont val="Arial"/>
        <family val="2"/>
      </rPr>
      <t>Balance</t>
    </r>
    <r>
      <rPr>
        <sz val="11"/>
        <color theme="1"/>
        <rFont val="Arial"/>
        <family val="2"/>
      </rPr>
      <t xml:space="preserve"> (PC1)</t>
    </r>
  </si>
  <si>
    <r>
      <rPr>
        <b/>
        <sz val="11"/>
        <color theme="1"/>
        <rFont val="Arial"/>
        <family val="2"/>
      </rPr>
      <t>PD</t>
    </r>
    <r>
      <rPr>
        <sz val="11"/>
        <color theme="1"/>
        <rFont val="Arial"/>
        <family val="2"/>
      </rPr>
      <t xml:space="preserve"> (PC1)</t>
    </r>
  </si>
  <si>
    <r>
      <rPr>
        <b/>
        <sz val="11"/>
        <color theme="1"/>
        <rFont val="Arial"/>
        <family val="2"/>
      </rPr>
      <t>PF</t>
    </r>
    <r>
      <rPr>
        <sz val="11"/>
        <color theme="1"/>
        <rFont val="Arial"/>
        <family val="2"/>
      </rPr>
      <t xml:space="preserve"> (PC1)</t>
    </r>
  </si>
  <si>
    <r>
      <rPr>
        <b/>
        <sz val="11"/>
        <color theme="1"/>
        <rFont val="Arial"/>
        <family val="2"/>
      </rPr>
      <t>Balance</t>
    </r>
    <r>
      <rPr>
        <sz val="11"/>
        <color theme="1"/>
        <rFont val="Arial"/>
        <family val="2"/>
      </rPr>
      <t xml:space="preserve"> (PC2)</t>
    </r>
  </si>
  <si>
    <r>
      <rPr>
        <b/>
        <sz val="11"/>
        <color theme="1"/>
        <rFont val="Arial"/>
        <family val="2"/>
      </rPr>
      <t>PD</t>
    </r>
    <r>
      <rPr>
        <sz val="11"/>
        <color theme="1"/>
        <rFont val="Arial"/>
        <family val="2"/>
      </rPr>
      <t xml:space="preserve"> (PC2)</t>
    </r>
  </si>
  <si>
    <r>
      <rPr>
        <b/>
        <sz val="11"/>
        <color theme="1"/>
        <rFont val="Arial"/>
        <family val="2"/>
      </rPr>
      <t>PF</t>
    </r>
    <r>
      <rPr>
        <sz val="11"/>
        <color theme="1"/>
        <rFont val="Arial"/>
        <family val="2"/>
      </rPr>
      <t xml:space="preserve"> (PC2)</t>
    </r>
  </si>
  <si>
    <r>
      <rPr>
        <b/>
        <sz val="11"/>
        <color theme="1"/>
        <rFont val="Arial"/>
        <family val="2"/>
      </rPr>
      <t>PF</t>
    </r>
    <r>
      <rPr>
        <sz val="11"/>
        <color theme="1"/>
        <rFont val="Arial"/>
        <family val="2"/>
      </rPr>
      <t xml:space="preserve"> (PC3)</t>
    </r>
  </si>
  <si>
    <r>
      <rPr>
        <b/>
        <sz val="11"/>
        <color theme="1"/>
        <rFont val="Arial"/>
        <family val="2"/>
      </rPr>
      <t>PF</t>
    </r>
    <r>
      <rPr>
        <sz val="11"/>
        <color theme="1"/>
        <rFont val="Arial"/>
        <family val="2"/>
      </rPr>
      <t xml:space="preserve"> (PC4)</t>
    </r>
  </si>
  <si>
    <r>
      <rPr>
        <b/>
        <sz val="11"/>
        <color theme="1"/>
        <rFont val="Arial"/>
        <family val="2"/>
      </rPr>
      <t>PD</t>
    </r>
    <r>
      <rPr>
        <sz val="11"/>
        <color theme="1"/>
        <rFont val="Arial"/>
        <family val="2"/>
      </rPr>
      <t xml:space="preserve"> (PC4)</t>
    </r>
  </si>
  <si>
    <r>
      <rPr>
        <b/>
        <sz val="11"/>
        <color theme="1"/>
        <rFont val="Arial"/>
        <family val="2"/>
      </rPr>
      <t>Balance</t>
    </r>
    <r>
      <rPr>
        <sz val="11"/>
        <color theme="1"/>
        <rFont val="Arial"/>
        <family val="2"/>
      </rPr>
      <t xml:space="preserve"> (PC4)</t>
    </r>
  </si>
  <si>
    <r>
      <rPr>
        <b/>
        <sz val="11"/>
        <color theme="1"/>
        <rFont val="Arial"/>
        <family val="2"/>
      </rPr>
      <t>Balance</t>
    </r>
    <r>
      <rPr>
        <sz val="11"/>
        <color theme="1"/>
        <rFont val="Arial"/>
        <family val="2"/>
      </rPr>
      <t xml:space="preserve"> (PC3)</t>
    </r>
  </si>
  <si>
    <r>
      <rPr>
        <b/>
        <sz val="11"/>
        <color theme="1"/>
        <rFont val="Arial"/>
        <family val="2"/>
      </rPr>
      <t>PD</t>
    </r>
    <r>
      <rPr>
        <sz val="11"/>
        <color theme="1"/>
        <rFont val="Arial"/>
        <family val="2"/>
      </rPr>
      <t xml:space="preserve"> (PC3)</t>
    </r>
  </si>
  <si>
    <r>
      <t xml:space="preserve">Avg. </t>
    </r>
    <r>
      <rPr>
        <b/>
        <sz val="11"/>
        <color theme="0"/>
        <rFont val="Arial"/>
        <family val="2"/>
      </rPr>
      <t>PD</t>
    </r>
  </si>
  <si>
    <r>
      <t xml:space="preserve">Avg. </t>
    </r>
    <r>
      <rPr>
        <b/>
        <sz val="11"/>
        <color theme="0"/>
        <rFont val="Arial"/>
        <family val="2"/>
      </rPr>
      <t>BAL</t>
    </r>
  </si>
  <si>
    <r>
      <t xml:space="preserve">Avg. </t>
    </r>
    <r>
      <rPr>
        <b/>
        <sz val="11"/>
        <color theme="0"/>
        <rFont val="Arial"/>
        <family val="2"/>
      </rPr>
      <t>PF</t>
    </r>
  </si>
  <si>
    <t>Sekarang</t>
  </si>
  <si>
    <t>Sebelumnya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</si>
</sst>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2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28"/>
      <name val="Arial"/>
      <family val="2"/>
    </font>
    <font>
      <b/>
      <sz val="20"/>
      <color theme="1"/>
      <name val="Arial"/>
      <family val="2"/>
    </font>
    <font>
      <b/>
      <sz val="36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36"/>
      <name val="Arial"/>
      <family val="2"/>
    </font>
    <font>
      <b/>
      <sz val="1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3" fontId="1" fillId="0" borderId="1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/>
    <xf numFmtId="0" fontId="1" fillId="0" borderId="0" xfId="0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9" borderId="0" xfId="0" applyFill="1"/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1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43" fontId="1" fillId="0" borderId="1" xfId="1" applyFont="1" applyBorder="1" applyAlignment="1">
      <alignment vertical="center"/>
    </xf>
    <xf numFmtId="43" fontId="1" fillId="0" borderId="1" xfId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10" borderId="0" xfId="0" applyFont="1" applyFill="1"/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" fillId="10" borderId="0" xfId="0" applyNumberFormat="1" applyFont="1" applyFill="1"/>
    <xf numFmtId="2" fontId="1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66"/>
      <color rgb="FFFF0066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Perbandingan Hasil Penelitian </a:t>
            </a:r>
            <a:r>
              <a:rPr lang="en-US" b="1"/>
              <a:t>(CM1)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Sekarang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8.3366537722046486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29E-4DAD-B6B9-56427CD6C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'pd-pf'!$H$4:$J$4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'pd-pf'!$H$5:$J$5</c:f>
              <c:numCache>
                <c:formatCode>0.00</c:formatCode>
                <c:ptCount val="3"/>
                <c:pt idx="0">
                  <c:v>82.2222222222222</c:v>
                </c:pt>
                <c:pt idx="1">
                  <c:v>69.056917203579303</c:v>
                </c:pt>
                <c:pt idx="2">
                  <c:v>37.310909829263601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E-4DAD-B6B9-56427CD6C4A1}"/>
            </c:ext>
          </c:extLst>
        </c:ser>
        <c:ser>
          <c:idx val="1"/>
          <c:order val="1"/>
          <c:tx>
            <c:v>Sebelumnya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5107059791823146E-5"/>
                  <c:y val="2.009428603850739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9E-4DAD-B6B9-56427CD6C4A1}"/>
                </c:ext>
              </c:extLst>
            </c:dLbl>
            <c:dLbl>
              <c:idx val="1"/>
              <c:layout>
                <c:manualLayout>
                  <c:x val="5.54253940041612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9E-4DAD-B6B9-56427CD6C4A1}"/>
                </c:ext>
              </c:extLst>
            </c:dLbl>
            <c:dLbl>
              <c:idx val="2"/>
              <c:layout>
                <c:manualLayout>
                  <c:x val="-8.5387729257842706E-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9E-4DAD-B6B9-56427CD6C4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'pd-pf'!$H$4:$J$4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'pd-pf'!$H$16:$J$16</c:f>
              <c:numCache>
                <c:formatCode>General</c:formatCode>
                <c:ptCount val="3"/>
                <c:pt idx="0">
                  <c:v>81.5</c:v>
                </c:pt>
                <c:pt idx="1">
                  <c:v>68.010000000000005</c:v>
                </c:pt>
                <c:pt idx="2">
                  <c:v>41.29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E-4DAD-B6B9-56427CD6C4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918680"/>
        <c:axId val="827926224"/>
      </c:barChart>
      <c:catAx>
        <c:axId val="82791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7926224"/>
        <c:crosses val="autoZero"/>
        <c:auto val="1"/>
        <c:lblAlgn val="ctr"/>
        <c:lblOffset val="100"/>
        <c:noMultiLvlLbl val="0"/>
      </c:catAx>
      <c:valAx>
        <c:axId val="8279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791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PF</a:t>
            </a:r>
            <a:r>
              <a:rPr lang="en-US"/>
              <a:t> (CM1)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Rank'!$BV$5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Rank'!$BU$6:$BU$26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Rank'!$BV$6:$BV$26</c:f>
              <c:numCache>
                <c:formatCode>General</c:formatCode>
                <c:ptCount val="21"/>
                <c:pt idx="0">
                  <c:v>0</c:v>
                </c:pt>
                <c:pt idx="1">
                  <c:v>22.738095238095202</c:v>
                </c:pt>
                <c:pt idx="2">
                  <c:v>23.137480798771101</c:v>
                </c:pt>
                <c:pt idx="3">
                  <c:v>40.018742165015802</c:v>
                </c:pt>
                <c:pt idx="4">
                  <c:v>44.049976163991701</c:v>
                </c:pt>
                <c:pt idx="5">
                  <c:v>40.998490386143303</c:v>
                </c:pt>
                <c:pt idx="6">
                  <c:v>42.375064004096302</c:v>
                </c:pt>
                <c:pt idx="7">
                  <c:v>39.285025689919998</c:v>
                </c:pt>
                <c:pt idx="8">
                  <c:v>37.310909829263601</c:v>
                </c:pt>
                <c:pt idx="9">
                  <c:v>38.334719353073098</c:v>
                </c:pt>
                <c:pt idx="10">
                  <c:v>38.008580962974698</c:v>
                </c:pt>
                <c:pt idx="11">
                  <c:v>37.333977788371598</c:v>
                </c:pt>
                <c:pt idx="12">
                  <c:v>38.681109522043897</c:v>
                </c:pt>
                <c:pt idx="13">
                  <c:v>39.704098027790998</c:v>
                </c:pt>
                <c:pt idx="14">
                  <c:v>41.366385931458197</c:v>
                </c:pt>
                <c:pt idx="15">
                  <c:v>42.681030068683</c:v>
                </c:pt>
                <c:pt idx="16">
                  <c:v>45.704327559722401</c:v>
                </c:pt>
                <c:pt idx="17">
                  <c:v>46.066590744566298</c:v>
                </c:pt>
                <c:pt idx="18">
                  <c:v>46.066590744566298</c:v>
                </c:pt>
                <c:pt idx="19">
                  <c:v>46.399924077899598</c:v>
                </c:pt>
                <c:pt idx="20">
                  <c:v>46.399924077899598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B-4EF6-BDEC-64884C17AD7D}"/>
            </c:ext>
          </c:extLst>
        </c:ser>
        <c:ser>
          <c:idx val="1"/>
          <c:order val="1"/>
          <c:tx>
            <c:strRef>
              <c:f>'Score &amp; Rank'!$BW$5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Rank'!$BU$6:$BU$26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Rank'!$BW$6:$BW$26</c:f>
              <c:numCache>
                <c:formatCode>General</c:formatCode>
                <c:ptCount val="21"/>
                <c:pt idx="0">
                  <c:v>36.8124658283215</c:v>
                </c:pt>
                <c:pt idx="1">
                  <c:v>31.634773100054701</c:v>
                </c:pt>
                <c:pt idx="2">
                  <c:v>27.807545106615599</c:v>
                </c:pt>
                <c:pt idx="3">
                  <c:v>29.4860579551668</c:v>
                </c:pt>
                <c:pt idx="4">
                  <c:v>32.504100601421499</c:v>
                </c:pt>
                <c:pt idx="5">
                  <c:v>32.148715144887902</c:v>
                </c:pt>
                <c:pt idx="6">
                  <c:v>31.809732094040498</c:v>
                </c:pt>
                <c:pt idx="7">
                  <c:v>29.808638600327999</c:v>
                </c:pt>
                <c:pt idx="8">
                  <c:v>30.147621651175498</c:v>
                </c:pt>
                <c:pt idx="9">
                  <c:v>41.158374339347503</c:v>
                </c:pt>
                <c:pt idx="10">
                  <c:v>37.136322216147299</c:v>
                </c:pt>
                <c:pt idx="11">
                  <c:v>39.164570803717901</c:v>
                </c:pt>
                <c:pt idx="12">
                  <c:v>40.1758702387461</c:v>
                </c:pt>
                <c:pt idx="13">
                  <c:v>41.509750318935701</c:v>
                </c:pt>
                <c:pt idx="14">
                  <c:v>43.1990158556588</c:v>
                </c:pt>
                <c:pt idx="15">
                  <c:v>45.533442682704603</c:v>
                </c:pt>
                <c:pt idx="16">
                  <c:v>46.533989429560798</c:v>
                </c:pt>
                <c:pt idx="17">
                  <c:v>46.195006378713302</c:v>
                </c:pt>
                <c:pt idx="18">
                  <c:v>46.533989429560798</c:v>
                </c:pt>
                <c:pt idx="19">
                  <c:v>46.872972480408201</c:v>
                </c:pt>
                <c:pt idx="20">
                  <c:v>46.872972480408201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B-4EF6-BDEC-64884C17AD7D}"/>
            </c:ext>
          </c:extLst>
        </c:ser>
        <c:ser>
          <c:idx val="2"/>
          <c:order val="2"/>
          <c:tx>
            <c:strRef>
              <c:f>'Score &amp; Rank'!$BX$5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Rank'!$BU$6:$BU$26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Rank'!$BX$6:$BX$26</c:f>
              <c:numCache>
                <c:formatCode>General</c:formatCode>
                <c:ptCount val="21"/>
                <c:pt idx="0">
                  <c:v>36.8124658283215</c:v>
                </c:pt>
                <c:pt idx="1">
                  <c:v>31.634773100054701</c:v>
                </c:pt>
                <c:pt idx="2">
                  <c:v>27.807545106615599</c:v>
                </c:pt>
                <c:pt idx="3">
                  <c:v>35.183160196828901</c:v>
                </c:pt>
                <c:pt idx="4">
                  <c:v>33.149261891744104</c:v>
                </c:pt>
                <c:pt idx="5">
                  <c:v>32.181519956260303</c:v>
                </c:pt>
                <c:pt idx="6">
                  <c:v>35.1667577911427</c:v>
                </c:pt>
                <c:pt idx="7">
                  <c:v>36.522689994532499</c:v>
                </c:pt>
                <c:pt idx="8">
                  <c:v>46.511937306360501</c:v>
                </c:pt>
                <c:pt idx="9">
                  <c:v>49.207399307453997</c:v>
                </c:pt>
                <c:pt idx="10">
                  <c:v>52.2361946418808</c:v>
                </c:pt>
                <c:pt idx="11">
                  <c:v>48.190450154911602</c:v>
                </c:pt>
                <c:pt idx="12">
                  <c:v>49.524330235101203</c:v>
                </c:pt>
                <c:pt idx="13">
                  <c:v>50.202296336796103</c:v>
                </c:pt>
                <c:pt idx="14">
                  <c:v>50.202296336796103</c:v>
                </c:pt>
                <c:pt idx="15">
                  <c:v>51.219245489338398</c:v>
                </c:pt>
                <c:pt idx="16">
                  <c:v>50.563331510843803</c:v>
                </c:pt>
                <c:pt idx="17">
                  <c:v>48.196099872425698</c:v>
                </c:pt>
                <c:pt idx="18">
                  <c:v>48.567887734645502</c:v>
                </c:pt>
                <c:pt idx="19">
                  <c:v>47.211955531255697</c:v>
                </c:pt>
                <c:pt idx="20">
                  <c:v>46.872972480408201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4B-4EF6-BDEC-64884C17AD7D}"/>
            </c:ext>
          </c:extLst>
        </c:ser>
        <c:ser>
          <c:idx val="3"/>
          <c:order val="3"/>
          <c:tx>
            <c:strRef>
              <c:f>'Score &amp; Rank'!$BY$5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Rank'!$BU$6:$BU$26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Rank'!$BY$6:$BY$26</c:f>
              <c:numCache>
                <c:formatCode>General</c:formatCode>
                <c:ptCount val="21"/>
                <c:pt idx="0">
                  <c:v>29.6551724137931</c:v>
                </c:pt>
                <c:pt idx="1">
                  <c:v>34.450809134906201</c:v>
                </c:pt>
                <c:pt idx="2">
                  <c:v>49.3255768732175</c:v>
                </c:pt>
                <c:pt idx="3">
                  <c:v>43.092672413793103</c:v>
                </c:pt>
                <c:pt idx="4">
                  <c:v>44.484298029556697</c:v>
                </c:pt>
                <c:pt idx="5">
                  <c:v>60.056255941578101</c:v>
                </c:pt>
                <c:pt idx="6">
                  <c:v>51.825792930602397</c:v>
                </c:pt>
                <c:pt idx="7">
                  <c:v>59.015939633566703</c:v>
                </c:pt>
                <c:pt idx="8">
                  <c:v>52.2413252959986</c:v>
                </c:pt>
                <c:pt idx="9">
                  <c:v>47.603518494512102</c:v>
                </c:pt>
                <c:pt idx="10">
                  <c:v>44.655442485524198</c:v>
                </c:pt>
                <c:pt idx="11">
                  <c:v>46.129872094028201</c:v>
                </c:pt>
                <c:pt idx="12">
                  <c:v>48.656366130844397</c:v>
                </c:pt>
                <c:pt idx="13">
                  <c:v>45.702240515080803</c:v>
                </c:pt>
                <c:pt idx="14">
                  <c:v>45.963831993777497</c:v>
                </c:pt>
                <c:pt idx="15">
                  <c:v>47.673791158931799</c:v>
                </c:pt>
                <c:pt idx="16">
                  <c:v>49.938261602281599</c:v>
                </c:pt>
                <c:pt idx="17">
                  <c:v>47.673791158931799</c:v>
                </c:pt>
                <c:pt idx="18">
                  <c:v>46.347036772966902</c:v>
                </c:pt>
                <c:pt idx="19">
                  <c:v>46.347036772966902</c:v>
                </c:pt>
                <c:pt idx="20">
                  <c:v>46.659536772966902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6-BDEC-64884C17AD7D}"/>
            </c:ext>
          </c:extLst>
        </c:ser>
        <c:ser>
          <c:idx val="4"/>
          <c:order val="4"/>
          <c:tx>
            <c:strRef>
              <c:f>'Score &amp; Rank'!$BZ$5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Rank'!$BU$6:$BU$26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Rank'!$BZ$6:$BZ$26</c:f>
              <c:numCache>
                <c:formatCode>General</c:formatCode>
                <c:ptCount val="21"/>
                <c:pt idx="0">
                  <c:v>23.784872016105801</c:v>
                </c:pt>
                <c:pt idx="1">
                  <c:v>29.807701843642501</c:v>
                </c:pt>
                <c:pt idx="2">
                  <c:v>28.3754326460583</c:v>
                </c:pt>
                <c:pt idx="3">
                  <c:v>32.051015044677797</c:v>
                </c:pt>
                <c:pt idx="4">
                  <c:v>32.100701159342698</c:v>
                </c:pt>
                <c:pt idx="5">
                  <c:v>32.423710491604901</c:v>
                </c:pt>
                <c:pt idx="6">
                  <c:v>30.398381482252798</c:v>
                </c:pt>
                <c:pt idx="7">
                  <c:v>29.052988604921001</c:v>
                </c:pt>
                <c:pt idx="8">
                  <c:v>30.030545555522501</c:v>
                </c:pt>
                <c:pt idx="9">
                  <c:v>41.321629535645499</c:v>
                </c:pt>
                <c:pt idx="10">
                  <c:v>40.315014637745001</c:v>
                </c:pt>
                <c:pt idx="11">
                  <c:v>42.696080360276298</c:v>
                </c:pt>
                <c:pt idx="12">
                  <c:v>42.718327301321899</c:v>
                </c:pt>
                <c:pt idx="13">
                  <c:v>44.063720178653803</c:v>
                </c:pt>
                <c:pt idx="14">
                  <c:v>44.063720178653803</c:v>
                </c:pt>
                <c:pt idx="15">
                  <c:v>45.794336403564799</c:v>
                </c:pt>
                <c:pt idx="16">
                  <c:v>47.535861755448103</c:v>
                </c:pt>
                <c:pt idx="17">
                  <c:v>47.190272769763403</c:v>
                </c:pt>
                <c:pt idx="18">
                  <c:v>46.200283893233902</c:v>
                </c:pt>
                <c:pt idx="19">
                  <c:v>46.545111479440799</c:v>
                </c:pt>
                <c:pt idx="20">
                  <c:v>46.867692124602101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4B-4EF6-BDEC-64884C17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37184"/>
        <c:axId val="386931608"/>
      </c:lineChart>
      <c:catAx>
        <c:axId val="3869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931608"/>
        <c:crosses val="autoZero"/>
        <c:auto val="1"/>
        <c:lblAlgn val="ctr"/>
        <c:lblOffset val="100"/>
        <c:noMultiLvlLbl val="0"/>
      </c:catAx>
      <c:valAx>
        <c:axId val="38693160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9371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Balance</a:t>
            </a:r>
            <a:r>
              <a:rPr lang="en-US"/>
              <a:t> (KC3)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Rank'!$AJ$33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Rank'!$AI$34:$AI$72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Rank'!$AJ$34:$AJ$72</c:f>
              <c:numCache>
                <c:formatCode>General</c:formatCode>
                <c:ptCount val="39"/>
                <c:pt idx="0">
                  <c:v>39.777905634817401</c:v>
                </c:pt>
                <c:pt idx="1">
                  <c:v>39.777905634817401</c:v>
                </c:pt>
                <c:pt idx="2">
                  <c:v>39.777905634817401</c:v>
                </c:pt>
                <c:pt idx="3">
                  <c:v>35.540741345218002</c:v>
                </c:pt>
                <c:pt idx="4">
                  <c:v>40.141465732293199</c:v>
                </c:pt>
                <c:pt idx="5">
                  <c:v>38.441255692010003</c:v>
                </c:pt>
                <c:pt idx="6">
                  <c:v>38.441255692010003</c:v>
                </c:pt>
                <c:pt idx="7">
                  <c:v>41.879046622780599</c:v>
                </c:pt>
                <c:pt idx="8">
                  <c:v>41.2312799783139</c:v>
                </c:pt>
                <c:pt idx="9">
                  <c:v>46.566324256040303</c:v>
                </c:pt>
                <c:pt idx="10">
                  <c:v>45.703352658674099</c:v>
                </c:pt>
                <c:pt idx="11">
                  <c:v>46.317423718494197</c:v>
                </c:pt>
                <c:pt idx="12">
                  <c:v>45.9368316823981</c:v>
                </c:pt>
                <c:pt idx="13">
                  <c:v>45.952841647255099</c:v>
                </c:pt>
                <c:pt idx="14">
                  <c:v>53.337636818564498</c:v>
                </c:pt>
                <c:pt idx="15">
                  <c:v>53.345985219231899</c:v>
                </c:pt>
                <c:pt idx="16">
                  <c:v>51.613121809685801</c:v>
                </c:pt>
                <c:pt idx="17">
                  <c:v>51.613121809685801</c:v>
                </c:pt>
                <c:pt idx="18">
                  <c:v>51.895964522160398</c:v>
                </c:pt>
                <c:pt idx="19">
                  <c:v>52.196861024793002</c:v>
                </c:pt>
                <c:pt idx="20">
                  <c:v>52.196861024793002</c:v>
                </c:pt>
                <c:pt idx="21">
                  <c:v>51.915696294177103</c:v>
                </c:pt>
                <c:pt idx="22">
                  <c:v>51.828322345997897</c:v>
                </c:pt>
                <c:pt idx="23">
                  <c:v>52.091692082780298</c:v>
                </c:pt>
                <c:pt idx="24">
                  <c:v>53.487815322606998</c:v>
                </c:pt>
                <c:pt idx="25">
                  <c:v>53.193428009623197</c:v>
                </c:pt>
                <c:pt idx="26">
                  <c:v>55.947345453826003</c:v>
                </c:pt>
                <c:pt idx="27">
                  <c:v>53.861850925267603</c:v>
                </c:pt>
                <c:pt idx="28">
                  <c:v>54.095857856425397</c:v>
                </c:pt>
                <c:pt idx="29">
                  <c:v>54.095857856425397</c:v>
                </c:pt>
                <c:pt idx="30">
                  <c:v>53.8130151439507</c:v>
                </c:pt>
                <c:pt idx="31">
                  <c:v>53.8130151439507</c:v>
                </c:pt>
                <c:pt idx="32">
                  <c:v>53.693904473232998</c:v>
                </c:pt>
                <c:pt idx="33">
                  <c:v>54.362690604042903</c:v>
                </c:pt>
                <c:pt idx="34">
                  <c:v>55.712069001845997</c:v>
                </c:pt>
                <c:pt idx="35">
                  <c:v>55.479695198804599</c:v>
                </c:pt>
                <c:pt idx="36">
                  <c:v>55.768310211533802</c:v>
                </c:pt>
                <c:pt idx="37">
                  <c:v>56.069206714166299</c:v>
                </c:pt>
                <c:pt idx="38">
                  <c:v>54.989858427928198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E-4731-AF27-AC941FE05EB0}"/>
            </c:ext>
          </c:extLst>
        </c:ser>
        <c:ser>
          <c:idx val="1"/>
          <c:order val="1"/>
          <c:tx>
            <c:strRef>
              <c:f>'Score &amp; Rank'!$AK$33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Rank'!$AI$34:$AI$72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Rank'!$AK$34:$AK$72</c:f>
              <c:numCache>
                <c:formatCode>General</c:formatCode>
                <c:ptCount val="39"/>
                <c:pt idx="0">
                  <c:v>29.289321881345298</c:v>
                </c:pt>
                <c:pt idx="1">
                  <c:v>29.289321881345298</c:v>
                </c:pt>
                <c:pt idx="2">
                  <c:v>35.409481680942498</c:v>
                </c:pt>
                <c:pt idx="3">
                  <c:v>34.226512792162303</c:v>
                </c:pt>
                <c:pt idx="4">
                  <c:v>34.115898447404597</c:v>
                </c:pt>
                <c:pt idx="5">
                  <c:v>35.0813750283858</c:v>
                </c:pt>
                <c:pt idx="6">
                  <c:v>35.663141339084497</c:v>
                </c:pt>
                <c:pt idx="7">
                  <c:v>35.856382851080099</c:v>
                </c:pt>
                <c:pt idx="8">
                  <c:v>35.138529126040801</c:v>
                </c:pt>
                <c:pt idx="9">
                  <c:v>40.552021181437802</c:v>
                </c:pt>
                <c:pt idx="10">
                  <c:v>40.552021181437802</c:v>
                </c:pt>
                <c:pt idx="11">
                  <c:v>47.675802959700697</c:v>
                </c:pt>
                <c:pt idx="12">
                  <c:v>48.598116152552798</c:v>
                </c:pt>
                <c:pt idx="13">
                  <c:v>49.345148558223798</c:v>
                </c:pt>
                <c:pt idx="14">
                  <c:v>50.477305808601002</c:v>
                </c:pt>
                <c:pt idx="15">
                  <c:v>51.449114045023599</c:v>
                </c:pt>
                <c:pt idx="16">
                  <c:v>50.955234919784203</c:v>
                </c:pt>
                <c:pt idx="17">
                  <c:v>46.405004900871297</c:v>
                </c:pt>
                <c:pt idx="18">
                  <c:v>47.4331822116254</c:v>
                </c:pt>
                <c:pt idx="19">
                  <c:v>47.5391349516688</c:v>
                </c:pt>
                <c:pt idx="20">
                  <c:v>47.860547124935401</c:v>
                </c:pt>
                <c:pt idx="21">
                  <c:v>48.917445383020102</c:v>
                </c:pt>
                <c:pt idx="22">
                  <c:v>49.429589668563302</c:v>
                </c:pt>
                <c:pt idx="23">
                  <c:v>49.125911123412301</c:v>
                </c:pt>
                <c:pt idx="24">
                  <c:v>49.125911123412301</c:v>
                </c:pt>
                <c:pt idx="25">
                  <c:v>49.429589668563302</c:v>
                </c:pt>
                <c:pt idx="26">
                  <c:v>49.429589668563302</c:v>
                </c:pt>
                <c:pt idx="27">
                  <c:v>49.125911123412301</c:v>
                </c:pt>
                <c:pt idx="28">
                  <c:v>49.125911123412301</c:v>
                </c:pt>
                <c:pt idx="29">
                  <c:v>49.174526691776201</c:v>
                </c:pt>
                <c:pt idx="30">
                  <c:v>49.125911123412301</c:v>
                </c:pt>
                <c:pt idx="31">
                  <c:v>49.387802523851697</c:v>
                </c:pt>
                <c:pt idx="32">
                  <c:v>49.387802523851697</c:v>
                </c:pt>
                <c:pt idx="33">
                  <c:v>49.649693924291199</c:v>
                </c:pt>
                <c:pt idx="34">
                  <c:v>48.786587792965399</c:v>
                </c:pt>
                <c:pt idx="35">
                  <c:v>49.909940265573297</c:v>
                </c:pt>
                <c:pt idx="36">
                  <c:v>49.500603786376502</c:v>
                </c:pt>
                <c:pt idx="37">
                  <c:v>50.425509909989003</c:v>
                </c:pt>
                <c:pt idx="38">
                  <c:v>50.425509909989003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E-4731-AF27-AC941FE05EB0}"/>
            </c:ext>
          </c:extLst>
        </c:ser>
        <c:ser>
          <c:idx val="2"/>
          <c:order val="2"/>
          <c:tx>
            <c:strRef>
              <c:f>'Score &amp; Rank'!$AL$33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Rank'!$AI$34:$AI$72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Rank'!$AL$34:$AL$72</c:f>
              <c:numCache>
                <c:formatCode>General</c:formatCode>
                <c:ptCount val="39"/>
                <c:pt idx="0">
                  <c:v>37.764633504105902</c:v>
                </c:pt>
                <c:pt idx="1">
                  <c:v>42.225294953409801</c:v>
                </c:pt>
                <c:pt idx="2">
                  <c:v>48.226102686572297</c:v>
                </c:pt>
                <c:pt idx="3">
                  <c:v>44.3310700596464</c:v>
                </c:pt>
                <c:pt idx="4">
                  <c:v>47.775961485166199</c:v>
                </c:pt>
                <c:pt idx="5">
                  <c:v>45.016889287433102</c:v>
                </c:pt>
                <c:pt idx="6">
                  <c:v>38.973457465608099</c:v>
                </c:pt>
                <c:pt idx="7">
                  <c:v>36.922902512916799</c:v>
                </c:pt>
                <c:pt idx="8">
                  <c:v>44.270057427986302</c:v>
                </c:pt>
                <c:pt idx="9">
                  <c:v>43.857306367435903</c:v>
                </c:pt>
                <c:pt idx="10">
                  <c:v>41.966925946946802</c:v>
                </c:pt>
                <c:pt idx="11">
                  <c:v>48.5499231050105</c:v>
                </c:pt>
                <c:pt idx="12">
                  <c:v>49.2944302032666</c:v>
                </c:pt>
                <c:pt idx="13">
                  <c:v>46.9945201192604</c:v>
                </c:pt>
                <c:pt idx="14">
                  <c:v>47.2919535857054</c:v>
                </c:pt>
                <c:pt idx="15">
                  <c:v>49.463346149232798</c:v>
                </c:pt>
                <c:pt idx="16">
                  <c:v>47.7787691126412</c:v>
                </c:pt>
                <c:pt idx="17">
                  <c:v>47.444411213677299</c:v>
                </c:pt>
                <c:pt idx="18">
                  <c:v>50.1819521430264</c:v>
                </c:pt>
                <c:pt idx="19">
                  <c:v>48.235716948421803</c:v>
                </c:pt>
                <c:pt idx="20">
                  <c:v>49.658962543949201</c:v>
                </c:pt>
                <c:pt idx="21">
                  <c:v>49.181051046244797</c:v>
                </c:pt>
                <c:pt idx="22">
                  <c:v>47.960944359013098</c:v>
                </c:pt>
                <c:pt idx="23">
                  <c:v>48.107775299694701</c:v>
                </c:pt>
                <c:pt idx="24">
                  <c:v>47.650785563608501</c:v>
                </c:pt>
                <c:pt idx="25">
                  <c:v>46.7378330766212</c:v>
                </c:pt>
                <c:pt idx="26">
                  <c:v>45.970546225134498</c:v>
                </c:pt>
                <c:pt idx="27">
                  <c:v>46.113790060183803</c:v>
                </c:pt>
                <c:pt idx="28">
                  <c:v>46.5838215390147</c:v>
                </c:pt>
                <c:pt idx="29">
                  <c:v>46.5838215390147</c:v>
                </c:pt>
                <c:pt idx="30">
                  <c:v>47.7833431382764</c:v>
                </c:pt>
                <c:pt idx="31">
                  <c:v>46.905057449865197</c:v>
                </c:pt>
                <c:pt idx="32">
                  <c:v>46.905057449865197</c:v>
                </c:pt>
                <c:pt idx="33">
                  <c:v>46.905057449865197</c:v>
                </c:pt>
                <c:pt idx="34">
                  <c:v>46.905057449865197</c:v>
                </c:pt>
                <c:pt idx="35">
                  <c:v>46.638224702247697</c:v>
                </c:pt>
                <c:pt idx="36">
                  <c:v>47.133496999106903</c:v>
                </c:pt>
                <c:pt idx="37">
                  <c:v>46.547691841161203</c:v>
                </c:pt>
                <c:pt idx="38">
                  <c:v>48.189774763319299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E-4731-AF27-AC941FE05EB0}"/>
            </c:ext>
          </c:extLst>
        </c:ser>
        <c:ser>
          <c:idx val="3"/>
          <c:order val="3"/>
          <c:tx>
            <c:strRef>
              <c:f>'Score &amp; Rank'!$AM$33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Rank'!$AI$34:$AI$72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Rank'!$AM$34:$AM$72</c:f>
              <c:numCache>
                <c:formatCode>General</c:formatCode>
                <c:ptCount val="39"/>
                <c:pt idx="0">
                  <c:v>29.289321881345298</c:v>
                </c:pt>
                <c:pt idx="1">
                  <c:v>33.730448979832197</c:v>
                </c:pt>
                <c:pt idx="2">
                  <c:v>33.662036344095299</c:v>
                </c:pt>
                <c:pt idx="3">
                  <c:v>33.662036344095299</c:v>
                </c:pt>
                <c:pt idx="4">
                  <c:v>34.339804264800698</c:v>
                </c:pt>
                <c:pt idx="5">
                  <c:v>39.7761665077104</c:v>
                </c:pt>
                <c:pt idx="6">
                  <c:v>43.021330514648596</c:v>
                </c:pt>
                <c:pt idx="7">
                  <c:v>41.530107610635099</c:v>
                </c:pt>
                <c:pt idx="8">
                  <c:v>43.133056941173301</c:v>
                </c:pt>
                <c:pt idx="9">
                  <c:v>41.386315190678097</c:v>
                </c:pt>
                <c:pt idx="10">
                  <c:v>53.196624911722097</c:v>
                </c:pt>
                <c:pt idx="11">
                  <c:v>52.368780225883597</c:v>
                </c:pt>
                <c:pt idx="12">
                  <c:v>53.291093418735599</c:v>
                </c:pt>
                <c:pt idx="13">
                  <c:v>53.847612644669503</c:v>
                </c:pt>
                <c:pt idx="14">
                  <c:v>53.796945115841801</c:v>
                </c:pt>
                <c:pt idx="15">
                  <c:v>53.5478636208586</c:v>
                </c:pt>
                <c:pt idx="16">
                  <c:v>54.071646421737498</c:v>
                </c:pt>
                <c:pt idx="17">
                  <c:v>49.356857811368698</c:v>
                </c:pt>
                <c:pt idx="18">
                  <c:v>47.645696546639201</c:v>
                </c:pt>
                <c:pt idx="19">
                  <c:v>47.953134277589903</c:v>
                </c:pt>
                <c:pt idx="20">
                  <c:v>48.264230495589302</c:v>
                </c:pt>
                <c:pt idx="21">
                  <c:v>49.026734434282801</c:v>
                </c:pt>
                <c:pt idx="22">
                  <c:v>49.014872078907899</c:v>
                </c:pt>
                <c:pt idx="23">
                  <c:v>49.125758797579799</c:v>
                </c:pt>
                <c:pt idx="24">
                  <c:v>49.080411262431099</c:v>
                </c:pt>
                <c:pt idx="25">
                  <c:v>48.981439271872603</c:v>
                </c:pt>
                <c:pt idx="26">
                  <c:v>49.547009217463099</c:v>
                </c:pt>
                <c:pt idx="27">
                  <c:v>49.757020252525898</c:v>
                </c:pt>
                <c:pt idx="28">
                  <c:v>49.495128852086403</c:v>
                </c:pt>
                <c:pt idx="29">
                  <c:v>49.495128852086403</c:v>
                </c:pt>
                <c:pt idx="30">
                  <c:v>49.643574899907101</c:v>
                </c:pt>
                <c:pt idx="31">
                  <c:v>49.495128852086403</c:v>
                </c:pt>
                <c:pt idx="32">
                  <c:v>49.643574899907101</c:v>
                </c:pt>
                <c:pt idx="33">
                  <c:v>49.389176112043003</c:v>
                </c:pt>
                <c:pt idx="34">
                  <c:v>49.495128852086403</c:v>
                </c:pt>
                <c:pt idx="35">
                  <c:v>49.7495276399505</c:v>
                </c:pt>
                <c:pt idx="36">
                  <c:v>49.648048865133802</c:v>
                </c:pt>
                <c:pt idx="37">
                  <c:v>50.163618509549501</c:v>
                </c:pt>
                <c:pt idx="38">
                  <c:v>50.425509909989003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E-4731-AF27-AC941FE05EB0}"/>
            </c:ext>
          </c:extLst>
        </c:ser>
        <c:ser>
          <c:idx val="4"/>
          <c:order val="4"/>
          <c:tx>
            <c:strRef>
              <c:f>'Score &amp; Rank'!$AN$33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Rank'!$AI$34:$AI$72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Rank'!$AN$34:$AN$72</c:f>
              <c:numCache>
                <c:formatCode>General</c:formatCode>
                <c:ptCount val="39"/>
                <c:pt idx="0">
                  <c:v>39.777905634817401</c:v>
                </c:pt>
                <c:pt idx="1">
                  <c:v>40.284657424149799</c:v>
                </c:pt>
                <c:pt idx="2">
                  <c:v>40.141465732293199</c:v>
                </c:pt>
                <c:pt idx="3">
                  <c:v>37.875348257188001</c:v>
                </c:pt>
                <c:pt idx="4">
                  <c:v>38.441255692010003</c:v>
                </c:pt>
                <c:pt idx="5">
                  <c:v>38.441255692010003</c:v>
                </c:pt>
                <c:pt idx="6">
                  <c:v>38.441255692010003</c:v>
                </c:pt>
                <c:pt idx="7">
                  <c:v>41.879046622780599</c:v>
                </c:pt>
                <c:pt idx="8">
                  <c:v>41.2312799783139</c:v>
                </c:pt>
                <c:pt idx="9">
                  <c:v>51.275271290709703</c:v>
                </c:pt>
                <c:pt idx="10">
                  <c:v>49.436097955051999</c:v>
                </c:pt>
                <c:pt idx="11">
                  <c:v>49.178512099227902</c:v>
                </c:pt>
                <c:pt idx="12">
                  <c:v>47.524190049891899</c:v>
                </c:pt>
                <c:pt idx="13">
                  <c:v>54.338542761812903</c:v>
                </c:pt>
                <c:pt idx="14">
                  <c:v>54.073170221679597</c:v>
                </c:pt>
                <c:pt idx="15">
                  <c:v>51.613121809685801</c:v>
                </c:pt>
                <c:pt idx="16">
                  <c:v>51.895964522160398</c:v>
                </c:pt>
                <c:pt idx="17">
                  <c:v>52.477376744348803</c:v>
                </c:pt>
                <c:pt idx="18">
                  <c:v>51.915696294177103</c:v>
                </c:pt>
                <c:pt idx="19">
                  <c:v>55.1561105453967</c:v>
                </c:pt>
                <c:pt idx="20">
                  <c:v>54.874945814780901</c:v>
                </c:pt>
                <c:pt idx="21">
                  <c:v>55.180389910095798</c:v>
                </c:pt>
                <c:pt idx="22">
                  <c:v>54.288562639557703</c:v>
                </c:pt>
                <c:pt idx="23">
                  <c:v>52.091692082780298</c:v>
                </c:pt>
                <c:pt idx="24">
                  <c:v>53.487815322606998</c:v>
                </c:pt>
                <c:pt idx="25">
                  <c:v>53.193428009623197</c:v>
                </c:pt>
                <c:pt idx="26">
                  <c:v>55.947345453826003</c:v>
                </c:pt>
                <c:pt idx="27">
                  <c:v>54.798657703163798</c:v>
                </c:pt>
                <c:pt idx="28">
                  <c:v>52.713163174605398</c:v>
                </c:pt>
                <c:pt idx="29">
                  <c:v>53.8130151439507</c:v>
                </c:pt>
                <c:pt idx="30">
                  <c:v>53.8130151439507</c:v>
                </c:pt>
                <c:pt idx="31">
                  <c:v>53.8130151439507</c:v>
                </c:pt>
                <c:pt idx="32">
                  <c:v>53.693904473232998</c:v>
                </c:pt>
                <c:pt idx="33">
                  <c:v>55.445236254228398</c:v>
                </c:pt>
                <c:pt idx="34">
                  <c:v>55.712069001845997</c:v>
                </c:pt>
                <c:pt idx="35">
                  <c:v>55.479695198804599</c:v>
                </c:pt>
                <c:pt idx="36">
                  <c:v>55.768310211533802</c:v>
                </c:pt>
                <c:pt idx="37">
                  <c:v>56.069206714166299</c:v>
                </c:pt>
                <c:pt idx="38">
                  <c:v>54.989858427928198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E-4731-AF27-AC941FE0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030552"/>
        <c:axId val="772032848"/>
      </c:lineChart>
      <c:catAx>
        <c:axId val="77203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032848"/>
        <c:crosses val="autoZero"/>
        <c:auto val="1"/>
        <c:lblAlgn val="ctr"/>
        <c:lblOffset val="100"/>
        <c:noMultiLvlLbl val="0"/>
      </c:catAx>
      <c:valAx>
        <c:axId val="77203284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0305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PD</a:t>
            </a:r>
            <a:r>
              <a:rPr lang="en-US"/>
              <a:t> (KC3)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Rank'!$BC$33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Rank'!$BB$34:$BB$72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Rank'!$BC$34:$BC$72</c:f>
              <c:numCache>
                <c:formatCode>General</c:formatCode>
                <c:ptCount val="39"/>
                <c:pt idx="0">
                  <c:v>14.8888888888889</c:v>
                </c:pt>
                <c:pt idx="1">
                  <c:v>14.8888888888889</c:v>
                </c:pt>
                <c:pt idx="2">
                  <c:v>14.8888888888889</c:v>
                </c:pt>
                <c:pt idx="3">
                  <c:v>8.8888888888888893</c:v>
                </c:pt>
                <c:pt idx="4">
                  <c:v>23.174603174603199</c:v>
                </c:pt>
                <c:pt idx="5">
                  <c:v>34.285714285714299</c:v>
                </c:pt>
                <c:pt idx="6">
                  <c:v>34.285714285714299</c:v>
                </c:pt>
                <c:pt idx="7">
                  <c:v>40.507936507936499</c:v>
                </c:pt>
                <c:pt idx="8">
                  <c:v>38.285714285714299</c:v>
                </c:pt>
                <c:pt idx="9">
                  <c:v>64.952380952381006</c:v>
                </c:pt>
                <c:pt idx="10">
                  <c:v>45.952380952380999</c:v>
                </c:pt>
                <c:pt idx="11">
                  <c:v>45.952380952380999</c:v>
                </c:pt>
                <c:pt idx="12">
                  <c:v>49.6666666666667</c:v>
                </c:pt>
                <c:pt idx="13">
                  <c:v>49.6666666666667</c:v>
                </c:pt>
                <c:pt idx="14">
                  <c:v>69.4444444444444</c:v>
                </c:pt>
                <c:pt idx="15">
                  <c:v>60.5555555555556</c:v>
                </c:pt>
                <c:pt idx="16">
                  <c:v>79.4444444444445</c:v>
                </c:pt>
                <c:pt idx="17">
                  <c:v>79.4444444444445</c:v>
                </c:pt>
                <c:pt idx="18">
                  <c:v>79.4444444444445</c:v>
                </c:pt>
                <c:pt idx="19">
                  <c:v>79.4444444444445</c:v>
                </c:pt>
                <c:pt idx="20">
                  <c:v>79.4444444444445</c:v>
                </c:pt>
                <c:pt idx="21">
                  <c:v>79.4444444444445</c:v>
                </c:pt>
                <c:pt idx="22">
                  <c:v>79.4444444444445</c:v>
                </c:pt>
                <c:pt idx="23">
                  <c:v>81.6666666666667</c:v>
                </c:pt>
                <c:pt idx="24">
                  <c:v>83.3333333333333</c:v>
                </c:pt>
                <c:pt idx="25">
                  <c:v>83.3333333333333</c:v>
                </c:pt>
                <c:pt idx="26">
                  <c:v>95</c:v>
                </c:pt>
                <c:pt idx="27">
                  <c:v>83.3333333333333</c:v>
                </c:pt>
                <c:pt idx="28">
                  <c:v>85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85</c:v>
                </c:pt>
                <c:pt idx="34">
                  <c:v>86.6666666666667</c:v>
                </c:pt>
                <c:pt idx="35">
                  <c:v>83.809523809523796</c:v>
                </c:pt>
                <c:pt idx="36">
                  <c:v>83.809523809523796</c:v>
                </c:pt>
                <c:pt idx="37">
                  <c:v>83.809523809523796</c:v>
                </c:pt>
                <c:pt idx="38">
                  <c:v>82.142857142857096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5-4CA7-8FDD-E9C35CA77211}"/>
            </c:ext>
          </c:extLst>
        </c:ser>
        <c:ser>
          <c:idx val="1"/>
          <c:order val="1"/>
          <c:tx>
            <c:strRef>
              <c:f>'Score &amp; Rank'!$BD$33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Rank'!$BB$34:$BB$72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Rank'!$BD$34:$BD$72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  <c:pt idx="5">
                  <c:v>18.818181818181799</c:v>
                </c:pt>
                <c:pt idx="6">
                  <c:v>20.484848484848499</c:v>
                </c:pt>
                <c:pt idx="7">
                  <c:v>20.484848484848499</c:v>
                </c:pt>
                <c:pt idx="8">
                  <c:v>22</c:v>
                </c:pt>
                <c:pt idx="9">
                  <c:v>43.818181818181799</c:v>
                </c:pt>
                <c:pt idx="10">
                  <c:v>43.818181818181799</c:v>
                </c:pt>
                <c:pt idx="11">
                  <c:v>78</c:v>
                </c:pt>
                <c:pt idx="12">
                  <c:v>78</c:v>
                </c:pt>
                <c:pt idx="13">
                  <c:v>66</c:v>
                </c:pt>
                <c:pt idx="14">
                  <c:v>68</c:v>
                </c:pt>
                <c:pt idx="15">
                  <c:v>64</c:v>
                </c:pt>
                <c:pt idx="16">
                  <c:v>62.181818181818201</c:v>
                </c:pt>
                <c:pt idx="17">
                  <c:v>72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74.3333333333333</c:v>
                </c:pt>
                <c:pt idx="22">
                  <c:v>72.515151515151501</c:v>
                </c:pt>
                <c:pt idx="23">
                  <c:v>72.515151515151501</c:v>
                </c:pt>
                <c:pt idx="24">
                  <c:v>72.515151515151501</c:v>
                </c:pt>
                <c:pt idx="25">
                  <c:v>72.515151515151501</c:v>
                </c:pt>
                <c:pt idx="26">
                  <c:v>72.515151515151501</c:v>
                </c:pt>
                <c:pt idx="27">
                  <c:v>72.515151515151501</c:v>
                </c:pt>
                <c:pt idx="28">
                  <c:v>72.515151515151501</c:v>
                </c:pt>
                <c:pt idx="29">
                  <c:v>72.515151515151501</c:v>
                </c:pt>
                <c:pt idx="30">
                  <c:v>72.515151515151501</c:v>
                </c:pt>
                <c:pt idx="31">
                  <c:v>72.515151515151501</c:v>
                </c:pt>
                <c:pt idx="32">
                  <c:v>72.515151515151501</c:v>
                </c:pt>
                <c:pt idx="33">
                  <c:v>72.515151515151501</c:v>
                </c:pt>
                <c:pt idx="34">
                  <c:v>69.181818181818201</c:v>
                </c:pt>
                <c:pt idx="35">
                  <c:v>69.181818181818201</c:v>
                </c:pt>
                <c:pt idx="36">
                  <c:v>69.181818181818201</c:v>
                </c:pt>
                <c:pt idx="37">
                  <c:v>69.181818181818201</c:v>
                </c:pt>
                <c:pt idx="38">
                  <c:v>69.181818181818201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5-4CA7-8FDD-E9C35CA77211}"/>
            </c:ext>
          </c:extLst>
        </c:ser>
        <c:ser>
          <c:idx val="2"/>
          <c:order val="2"/>
          <c:tx>
            <c:strRef>
              <c:f>'Score &amp; Rank'!$BE$33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Rank'!$BB$34:$BB$72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Rank'!$BE$34:$BE$72</c:f>
              <c:numCache>
                <c:formatCode>General</c:formatCode>
                <c:ptCount val="39"/>
                <c:pt idx="0">
                  <c:v>16.730769230769202</c:v>
                </c:pt>
                <c:pt idx="1">
                  <c:v>39.615384615384599</c:v>
                </c:pt>
                <c:pt idx="2">
                  <c:v>42.820512820512803</c:v>
                </c:pt>
                <c:pt idx="3">
                  <c:v>34.636752136752101</c:v>
                </c:pt>
                <c:pt idx="4">
                  <c:v>48.0811965811966</c:v>
                </c:pt>
                <c:pt idx="5">
                  <c:v>44.598290598290603</c:v>
                </c:pt>
                <c:pt idx="6">
                  <c:v>18.0982905982906</c:v>
                </c:pt>
                <c:pt idx="7">
                  <c:v>17.653846153846199</c:v>
                </c:pt>
                <c:pt idx="8">
                  <c:v>33.914529914529901</c:v>
                </c:pt>
                <c:pt idx="9">
                  <c:v>30.153846153846199</c:v>
                </c:pt>
                <c:pt idx="10">
                  <c:v>27.115384615384599</c:v>
                </c:pt>
                <c:pt idx="11">
                  <c:v>52.153846153846203</c:v>
                </c:pt>
                <c:pt idx="12">
                  <c:v>41.615384615384599</c:v>
                </c:pt>
                <c:pt idx="13">
                  <c:v>45.076923076923102</c:v>
                </c:pt>
                <c:pt idx="14">
                  <c:v>47.576923076923102</c:v>
                </c:pt>
                <c:pt idx="15">
                  <c:v>62.115384615384599</c:v>
                </c:pt>
                <c:pt idx="16">
                  <c:v>62.115384615384599</c:v>
                </c:pt>
                <c:pt idx="17">
                  <c:v>58.076923076923102</c:v>
                </c:pt>
                <c:pt idx="18">
                  <c:v>57.115384615384599</c:v>
                </c:pt>
                <c:pt idx="19">
                  <c:v>59.615384615384599</c:v>
                </c:pt>
                <c:pt idx="20">
                  <c:v>60.576923076923102</c:v>
                </c:pt>
                <c:pt idx="21">
                  <c:v>59.615384615384599</c:v>
                </c:pt>
                <c:pt idx="22">
                  <c:v>58.076923076923102</c:v>
                </c:pt>
                <c:pt idx="23">
                  <c:v>60.576923076923102</c:v>
                </c:pt>
                <c:pt idx="24">
                  <c:v>60.576923076923102</c:v>
                </c:pt>
                <c:pt idx="25">
                  <c:v>60.576923076923102</c:v>
                </c:pt>
                <c:pt idx="26">
                  <c:v>60.576923076923102</c:v>
                </c:pt>
                <c:pt idx="27">
                  <c:v>60.576923076923102</c:v>
                </c:pt>
                <c:pt idx="28">
                  <c:v>60.576923076923102</c:v>
                </c:pt>
                <c:pt idx="29">
                  <c:v>60.576923076923102</c:v>
                </c:pt>
                <c:pt idx="30">
                  <c:v>62.799145299145302</c:v>
                </c:pt>
                <c:pt idx="31">
                  <c:v>60.576923076923102</c:v>
                </c:pt>
                <c:pt idx="32">
                  <c:v>60.576923076923102</c:v>
                </c:pt>
                <c:pt idx="33">
                  <c:v>60.576923076923102</c:v>
                </c:pt>
                <c:pt idx="34">
                  <c:v>60.576923076923102</c:v>
                </c:pt>
                <c:pt idx="35">
                  <c:v>60.576923076923102</c:v>
                </c:pt>
                <c:pt idx="36">
                  <c:v>60.576923076923102</c:v>
                </c:pt>
                <c:pt idx="37">
                  <c:v>60.576923076923102</c:v>
                </c:pt>
                <c:pt idx="38">
                  <c:v>62.799145299145302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5-4CA7-8FDD-E9C35CA77211}"/>
            </c:ext>
          </c:extLst>
        </c:ser>
        <c:ser>
          <c:idx val="3"/>
          <c:order val="3"/>
          <c:tx>
            <c:strRef>
              <c:f>'Score &amp; Rank'!$BF$33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Rank'!$BB$34:$BB$72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Rank'!$BF$34:$BF$72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40.151515151515198</c:v>
                </c:pt>
                <c:pt idx="6">
                  <c:v>50.3333333333333</c:v>
                </c:pt>
                <c:pt idx="7">
                  <c:v>47</c:v>
                </c:pt>
                <c:pt idx="8">
                  <c:v>50.484848484848499</c:v>
                </c:pt>
                <c:pt idx="9">
                  <c:v>48.6666666666667</c:v>
                </c:pt>
                <c:pt idx="10">
                  <c:v>89.030303030303003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78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74.3333333333333</c:v>
                </c:pt>
                <c:pt idx="22">
                  <c:v>74.3333333333333</c:v>
                </c:pt>
                <c:pt idx="23">
                  <c:v>74.3333333333333</c:v>
                </c:pt>
                <c:pt idx="24">
                  <c:v>72.6666666666667</c:v>
                </c:pt>
                <c:pt idx="25">
                  <c:v>70.848484848484802</c:v>
                </c:pt>
                <c:pt idx="26">
                  <c:v>70.848484848484802</c:v>
                </c:pt>
                <c:pt idx="27">
                  <c:v>70.848484848484802</c:v>
                </c:pt>
                <c:pt idx="28">
                  <c:v>70.848484848484802</c:v>
                </c:pt>
                <c:pt idx="29">
                  <c:v>70.848484848484802</c:v>
                </c:pt>
                <c:pt idx="30">
                  <c:v>70.848484848484802</c:v>
                </c:pt>
                <c:pt idx="31">
                  <c:v>70.848484848484802</c:v>
                </c:pt>
                <c:pt idx="32">
                  <c:v>70.848484848484802</c:v>
                </c:pt>
                <c:pt idx="33">
                  <c:v>70.848484848484802</c:v>
                </c:pt>
                <c:pt idx="34">
                  <c:v>70.848484848484802</c:v>
                </c:pt>
                <c:pt idx="35">
                  <c:v>70.848484848484802</c:v>
                </c:pt>
                <c:pt idx="36">
                  <c:v>69.181818181818201</c:v>
                </c:pt>
                <c:pt idx="37">
                  <c:v>69.181818181818201</c:v>
                </c:pt>
                <c:pt idx="38">
                  <c:v>69.181818181818201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5-4CA7-8FDD-E9C35CA77211}"/>
            </c:ext>
          </c:extLst>
        </c:ser>
        <c:ser>
          <c:idx val="4"/>
          <c:order val="4"/>
          <c:tx>
            <c:strRef>
              <c:f>'Score &amp; Rank'!$BG$33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Rank'!$BB$34:$BB$72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Rank'!$BG$34:$BG$72</c:f>
              <c:numCache>
                <c:formatCode>General</c:formatCode>
                <c:ptCount val="39"/>
                <c:pt idx="0">
                  <c:v>14.8888888888889</c:v>
                </c:pt>
                <c:pt idx="1">
                  <c:v>23.174603174603199</c:v>
                </c:pt>
                <c:pt idx="2">
                  <c:v>23.174603174603199</c:v>
                </c:pt>
                <c:pt idx="3">
                  <c:v>34.285714285714299</c:v>
                </c:pt>
                <c:pt idx="4">
                  <c:v>34.285714285714299</c:v>
                </c:pt>
                <c:pt idx="5">
                  <c:v>34.285714285714299</c:v>
                </c:pt>
                <c:pt idx="6">
                  <c:v>34.285714285714299</c:v>
                </c:pt>
                <c:pt idx="7">
                  <c:v>40.507936507936499</c:v>
                </c:pt>
                <c:pt idx="8">
                  <c:v>38.285714285714299</c:v>
                </c:pt>
                <c:pt idx="9">
                  <c:v>53.952380952380999</c:v>
                </c:pt>
                <c:pt idx="10">
                  <c:v>49.507936507936499</c:v>
                </c:pt>
                <c:pt idx="11">
                  <c:v>49.507936507936499</c:v>
                </c:pt>
                <c:pt idx="12">
                  <c:v>51.8888888888889</c:v>
                </c:pt>
                <c:pt idx="13">
                  <c:v>65</c:v>
                </c:pt>
                <c:pt idx="14">
                  <c:v>82.7777777777778</c:v>
                </c:pt>
                <c:pt idx="15">
                  <c:v>79.4444444444445</c:v>
                </c:pt>
                <c:pt idx="16">
                  <c:v>79.4444444444445</c:v>
                </c:pt>
                <c:pt idx="17">
                  <c:v>79.4444444444445</c:v>
                </c:pt>
                <c:pt idx="18">
                  <c:v>79.4444444444445</c:v>
                </c:pt>
                <c:pt idx="19">
                  <c:v>96.1111111111111</c:v>
                </c:pt>
                <c:pt idx="20">
                  <c:v>96.1111111111111</c:v>
                </c:pt>
                <c:pt idx="21">
                  <c:v>96.1111111111111</c:v>
                </c:pt>
                <c:pt idx="22">
                  <c:v>96.6666666666667</c:v>
                </c:pt>
                <c:pt idx="23">
                  <c:v>81.6666666666667</c:v>
                </c:pt>
                <c:pt idx="24">
                  <c:v>83.3333333333333</c:v>
                </c:pt>
                <c:pt idx="25">
                  <c:v>83.3333333333333</c:v>
                </c:pt>
                <c:pt idx="26">
                  <c:v>95</c:v>
                </c:pt>
                <c:pt idx="27">
                  <c:v>95</c:v>
                </c:pt>
                <c:pt idx="28">
                  <c:v>83.3333333333333</c:v>
                </c:pt>
                <c:pt idx="29">
                  <c:v>85</c:v>
                </c:pt>
                <c:pt idx="30">
                  <c:v>85</c:v>
                </c:pt>
                <c:pt idx="31">
                  <c:v>85</c:v>
                </c:pt>
                <c:pt idx="32">
                  <c:v>85</c:v>
                </c:pt>
                <c:pt idx="33">
                  <c:v>86.6666666666667</c:v>
                </c:pt>
                <c:pt idx="34">
                  <c:v>86.6666666666667</c:v>
                </c:pt>
                <c:pt idx="35">
                  <c:v>83.809523809523796</c:v>
                </c:pt>
                <c:pt idx="36">
                  <c:v>83.809523809523796</c:v>
                </c:pt>
                <c:pt idx="37">
                  <c:v>83.809523809523796</c:v>
                </c:pt>
                <c:pt idx="38">
                  <c:v>82.142857142857096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75-4CA7-8FDD-E9C35CA77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464848"/>
        <c:axId val="745455992"/>
      </c:lineChart>
      <c:catAx>
        <c:axId val="74546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5455992"/>
        <c:crosses val="autoZero"/>
        <c:auto val="1"/>
        <c:lblAlgn val="ctr"/>
        <c:lblOffset val="100"/>
        <c:noMultiLvlLbl val="0"/>
      </c:catAx>
      <c:valAx>
        <c:axId val="7454559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54648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PF</a:t>
            </a:r>
            <a:r>
              <a:rPr lang="en-US"/>
              <a:t> (KC3)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Rank'!$BV$33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Rank'!$BU$34:$BU$72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Rank'!$BV$34:$BV$72</c:f>
              <c:numCache>
                <c:formatCode>General</c:formatCode>
                <c:ptCount val="39"/>
                <c:pt idx="0">
                  <c:v>1.66739036039948</c:v>
                </c:pt>
                <c:pt idx="1">
                  <c:v>1.66739036039948</c:v>
                </c:pt>
                <c:pt idx="2">
                  <c:v>1.66739036039948</c:v>
                </c:pt>
                <c:pt idx="3">
                  <c:v>1.66739036039948</c:v>
                </c:pt>
                <c:pt idx="4">
                  <c:v>15.795049934867601</c:v>
                </c:pt>
                <c:pt idx="5">
                  <c:v>28.631553592934601</c:v>
                </c:pt>
                <c:pt idx="6">
                  <c:v>28.631553592934601</c:v>
                </c:pt>
                <c:pt idx="7">
                  <c:v>35.570329103138697</c:v>
                </c:pt>
                <c:pt idx="8">
                  <c:v>28.631553592934601</c:v>
                </c:pt>
                <c:pt idx="9">
                  <c:v>50.132242675227999</c:v>
                </c:pt>
                <c:pt idx="10">
                  <c:v>35.360017411394402</c:v>
                </c:pt>
                <c:pt idx="11">
                  <c:v>34.1744956555223</c:v>
                </c:pt>
                <c:pt idx="12">
                  <c:v>32.194990662035501</c:v>
                </c:pt>
                <c:pt idx="13">
                  <c:v>32.172349152601498</c:v>
                </c:pt>
                <c:pt idx="14">
                  <c:v>44.469353060547697</c:v>
                </c:pt>
                <c:pt idx="15">
                  <c:v>35.081597958506897</c:v>
                </c:pt>
                <c:pt idx="16">
                  <c:v>54.326061701450897</c:v>
                </c:pt>
                <c:pt idx="17">
                  <c:v>54.326061701450897</c:v>
                </c:pt>
                <c:pt idx="18">
                  <c:v>53.926061701450898</c:v>
                </c:pt>
                <c:pt idx="19">
                  <c:v>53.500529786557301</c:v>
                </c:pt>
                <c:pt idx="20">
                  <c:v>53.500529786557301</c:v>
                </c:pt>
                <c:pt idx="21">
                  <c:v>53.908693051863402</c:v>
                </c:pt>
                <c:pt idx="22">
                  <c:v>54.343475660559001</c:v>
                </c:pt>
                <c:pt idx="23">
                  <c:v>53.908693051863402</c:v>
                </c:pt>
                <c:pt idx="24">
                  <c:v>53.5313345612973</c:v>
                </c:pt>
                <c:pt idx="25">
                  <c:v>53.947661091909602</c:v>
                </c:pt>
                <c:pt idx="26">
                  <c:v>61.453606078599897</c:v>
                </c:pt>
                <c:pt idx="27">
                  <c:v>53.592736513382498</c:v>
                </c:pt>
                <c:pt idx="28">
                  <c:v>54.817226309300899</c:v>
                </c:pt>
                <c:pt idx="29">
                  <c:v>54.817226309300899</c:v>
                </c:pt>
                <c:pt idx="30">
                  <c:v>55.217226309300898</c:v>
                </c:pt>
                <c:pt idx="31">
                  <c:v>55.217226309300898</c:v>
                </c:pt>
                <c:pt idx="32">
                  <c:v>55.652008917996497</c:v>
                </c:pt>
                <c:pt idx="33">
                  <c:v>54.439867818734903</c:v>
                </c:pt>
                <c:pt idx="34">
                  <c:v>54.062509328168801</c:v>
                </c:pt>
                <c:pt idx="35">
                  <c:v>54.5320745455601</c:v>
                </c:pt>
                <c:pt idx="36">
                  <c:v>54.123911280253999</c:v>
                </c:pt>
                <c:pt idx="37">
                  <c:v>53.698379365360402</c:v>
                </c:pt>
                <c:pt idx="38">
                  <c:v>53.7291841401005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E1A-AEF1-2DF1D93FE8C4}"/>
            </c:ext>
          </c:extLst>
        </c:ser>
        <c:ser>
          <c:idx val="1"/>
          <c:order val="1"/>
          <c:tx>
            <c:strRef>
              <c:f>'Score &amp; Rank'!$BW$33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Rank'!$BU$34:$BU$72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Rank'!$BW$34:$BW$72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20.227272727272702</c:v>
                </c:pt>
                <c:pt idx="3">
                  <c:v>19.810606060606101</c:v>
                </c:pt>
                <c:pt idx="4">
                  <c:v>20.227272727272702</c:v>
                </c:pt>
                <c:pt idx="5">
                  <c:v>25.927755819060199</c:v>
                </c:pt>
                <c:pt idx="6">
                  <c:v>25.094422485726799</c:v>
                </c:pt>
                <c:pt idx="7">
                  <c:v>24.261089152393499</c:v>
                </c:pt>
                <c:pt idx="8">
                  <c:v>22.1697042892695</c:v>
                </c:pt>
                <c:pt idx="9">
                  <c:v>37.038866930171302</c:v>
                </c:pt>
                <c:pt idx="10">
                  <c:v>37.038866930171302</c:v>
                </c:pt>
                <c:pt idx="11">
                  <c:v>61.435913689810299</c:v>
                </c:pt>
                <c:pt idx="12">
                  <c:v>60.131565863723402</c:v>
                </c:pt>
                <c:pt idx="13">
                  <c:v>49.390825122982598</c:v>
                </c:pt>
                <c:pt idx="14">
                  <c:v>50.501936234093698</c:v>
                </c:pt>
                <c:pt idx="15">
                  <c:v>46.371957198454297</c:v>
                </c:pt>
                <c:pt idx="16">
                  <c:v>47.853438679935799</c:v>
                </c:pt>
                <c:pt idx="17">
                  <c:v>59.7542073731573</c:v>
                </c:pt>
                <c:pt idx="18">
                  <c:v>60.170874039824</c:v>
                </c:pt>
                <c:pt idx="19">
                  <c:v>59.7542073731573</c:v>
                </c:pt>
                <c:pt idx="20">
                  <c:v>59.299661918611903</c:v>
                </c:pt>
                <c:pt idx="21">
                  <c:v>57.655616874238703</c:v>
                </c:pt>
                <c:pt idx="22">
                  <c:v>56.786051656847398</c:v>
                </c:pt>
                <c:pt idx="23">
                  <c:v>57.220834265542997</c:v>
                </c:pt>
                <c:pt idx="24">
                  <c:v>57.220834265542997</c:v>
                </c:pt>
                <c:pt idx="25">
                  <c:v>56.786051656847398</c:v>
                </c:pt>
                <c:pt idx="26">
                  <c:v>56.786051656847398</c:v>
                </c:pt>
                <c:pt idx="27">
                  <c:v>57.220834265542997</c:v>
                </c:pt>
                <c:pt idx="28">
                  <c:v>57.220834265542997</c:v>
                </c:pt>
                <c:pt idx="29">
                  <c:v>57.163410147413401</c:v>
                </c:pt>
                <c:pt idx="30">
                  <c:v>57.220834265542997</c:v>
                </c:pt>
                <c:pt idx="31">
                  <c:v>56.850463895172702</c:v>
                </c:pt>
                <c:pt idx="32">
                  <c:v>56.850463895172702</c:v>
                </c:pt>
                <c:pt idx="33">
                  <c:v>56.480093524802299</c:v>
                </c:pt>
                <c:pt idx="34">
                  <c:v>56.766288810997601</c:v>
                </c:pt>
                <c:pt idx="35">
                  <c:v>55.148994732669898</c:v>
                </c:pt>
                <c:pt idx="36">
                  <c:v>56.000444008032197</c:v>
                </c:pt>
                <c:pt idx="37">
                  <c:v>54.4012658717335</c:v>
                </c:pt>
                <c:pt idx="38">
                  <c:v>54.4012658717335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2C-4E1A-AEF1-2DF1D93FE8C4}"/>
            </c:ext>
          </c:extLst>
        </c:ser>
        <c:ser>
          <c:idx val="2"/>
          <c:order val="2"/>
          <c:tx>
            <c:strRef>
              <c:f>'Score &amp; Rank'!$BX$33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Rank'!$BU$34:$BU$72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Rank'!$BX$34:$BX$72</c:f>
              <c:numCache>
                <c:formatCode>General</c:formatCode>
                <c:ptCount val="39"/>
                <c:pt idx="0">
                  <c:v>12.7274376417234</c:v>
                </c:pt>
                <c:pt idx="1">
                  <c:v>35.504988662131503</c:v>
                </c:pt>
                <c:pt idx="2">
                  <c:v>34.847165532879799</c:v>
                </c:pt>
                <c:pt idx="3">
                  <c:v>29.866326530612199</c:v>
                </c:pt>
                <c:pt idx="4">
                  <c:v>49.884755914944598</c:v>
                </c:pt>
                <c:pt idx="5">
                  <c:v>49.446117314850497</c:v>
                </c:pt>
                <c:pt idx="6">
                  <c:v>21.6458862790399</c:v>
                </c:pt>
                <c:pt idx="7">
                  <c:v>28.5101420442391</c:v>
                </c:pt>
                <c:pt idx="8">
                  <c:v>39.203906216574701</c:v>
                </c:pt>
                <c:pt idx="9">
                  <c:v>33.565017327685801</c:v>
                </c:pt>
                <c:pt idx="10">
                  <c:v>24.5430047490694</c:v>
                </c:pt>
                <c:pt idx="11">
                  <c:v>46.883431737474901</c:v>
                </c:pt>
                <c:pt idx="12">
                  <c:v>37.274245924784999</c:v>
                </c:pt>
                <c:pt idx="13">
                  <c:v>40.487613913489902</c:v>
                </c:pt>
                <c:pt idx="14">
                  <c:v>43.428100800068499</c:v>
                </c:pt>
                <c:pt idx="15">
                  <c:v>46.7224660933556</c:v>
                </c:pt>
                <c:pt idx="16">
                  <c:v>49.529529799341098</c:v>
                </c:pt>
                <c:pt idx="17">
                  <c:v>47.202864416206701</c:v>
                </c:pt>
                <c:pt idx="18">
                  <c:v>43.810935695032697</c:v>
                </c:pt>
                <c:pt idx="19">
                  <c:v>47.704043126684603</c:v>
                </c:pt>
                <c:pt idx="20">
                  <c:v>43.169359945236003</c:v>
                </c:pt>
                <c:pt idx="21">
                  <c:v>45.646299148590302</c:v>
                </c:pt>
                <c:pt idx="22">
                  <c:v>45.652273991357603</c:v>
                </c:pt>
                <c:pt idx="23">
                  <c:v>46.871129080563001</c:v>
                </c:pt>
                <c:pt idx="24">
                  <c:v>48.232240191674101</c:v>
                </c:pt>
                <c:pt idx="25">
                  <c:v>48.987455611175299</c:v>
                </c:pt>
                <c:pt idx="26">
                  <c:v>50.634088478158603</c:v>
                </c:pt>
                <c:pt idx="27">
                  <c:v>50.189644033714103</c:v>
                </c:pt>
                <c:pt idx="28">
                  <c:v>49.8207889445086</c:v>
                </c:pt>
                <c:pt idx="29">
                  <c:v>49.8207889445086</c:v>
                </c:pt>
                <c:pt idx="30">
                  <c:v>51.0707889445086</c:v>
                </c:pt>
                <c:pt idx="31">
                  <c:v>49.904541565053698</c:v>
                </c:pt>
                <c:pt idx="32">
                  <c:v>49.904541565053698</c:v>
                </c:pt>
                <c:pt idx="33">
                  <c:v>49.904541565053698</c:v>
                </c:pt>
                <c:pt idx="34">
                  <c:v>49.904541565053698</c:v>
                </c:pt>
                <c:pt idx="35">
                  <c:v>50.281900055619701</c:v>
                </c:pt>
                <c:pt idx="36">
                  <c:v>49.043430453942598</c:v>
                </c:pt>
                <c:pt idx="37">
                  <c:v>50.698566722286401</c:v>
                </c:pt>
                <c:pt idx="38">
                  <c:v>50.737874898386998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2C-4E1A-AEF1-2DF1D93FE8C4}"/>
            </c:ext>
          </c:extLst>
        </c:ser>
        <c:ser>
          <c:idx val="3"/>
          <c:order val="3"/>
          <c:tx>
            <c:strRef>
              <c:f>'Score &amp; Rank'!$BY$33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Rank'!$BU$34:$BU$72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Rank'!$BY$34:$BY$72</c:f>
              <c:numCache>
                <c:formatCode>General</c:formatCode>
                <c:ptCount val="39"/>
                <c:pt idx="0">
                  <c:v>0</c:v>
                </c:pt>
                <c:pt idx="1">
                  <c:v>16.6205533596838</c:v>
                </c:pt>
                <c:pt idx="2">
                  <c:v>17.055335968379499</c:v>
                </c:pt>
                <c:pt idx="3">
                  <c:v>17.055335968379499</c:v>
                </c:pt>
                <c:pt idx="4">
                  <c:v>15.947884643536799</c:v>
                </c:pt>
                <c:pt idx="5">
                  <c:v>39.7946411061669</c:v>
                </c:pt>
                <c:pt idx="6">
                  <c:v>45.1250576588969</c:v>
                </c:pt>
                <c:pt idx="7">
                  <c:v>50.6806132144524</c:v>
                </c:pt>
                <c:pt idx="8">
                  <c:v>50.6806132144524</c:v>
                </c:pt>
                <c:pt idx="9">
                  <c:v>51.474638371685103</c:v>
                </c:pt>
                <c:pt idx="10">
                  <c:v>64.6840085293736</c:v>
                </c:pt>
                <c:pt idx="11">
                  <c:v>66.813272180376401</c:v>
                </c:pt>
                <c:pt idx="12">
                  <c:v>65.508924354289405</c:v>
                </c:pt>
                <c:pt idx="13">
                  <c:v>64.721887317252396</c:v>
                </c:pt>
                <c:pt idx="14">
                  <c:v>64.779311435381999</c:v>
                </c:pt>
                <c:pt idx="15">
                  <c:v>65.131565863723395</c:v>
                </c:pt>
                <c:pt idx="16">
                  <c:v>64.390825122982605</c:v>
                </c:pt>
                <c:pt idx="17">
                  <c:v>57.6778621600197</c:v>
                </c:pt>
                <c:pt idx="18">
                  <c:v>59.3445288266863</c:v>
                </c:pt>
                <c:pt idx="19">
                  <c:v>58.909746217990701</c:v>
                </c:pt>
                <c:pt idx="20">
                  <c:v>59.270418154749599</c:v>
                </c:pt>
                <c:pt idx="21">
                  <c:v>58.075131959463398</c:v>
                </c:pt>
                <c:pt idx="22">
                  <c:v>58.061155719072097</c:v>
                </c:pt>
                <c:pt idx="23">
                  <c:v>57.644489052405397</c:v>
                </c:pt>
                <c:pt idx="24">
                  <c:v>57.606610264526601</c:v>
                </c:pt>
                <c:pt idx="25">
                  <c:v>57.606610264526601</c:v>
                </c:pt>
                <c:pt idx="26">
                  <c:v>56.8014572854606</c:v>
                </c:pt>
                <c:pt idx="27">
                  <c:v>55.9611358319316</c:v>
                </c:pt>
                <c:pt idx="28">
                  <c:v>56.331506202301902</c:v>
                </c:pt>
                <c:pt idx="29">
                  <c:v>56.331506202301902</c:v>
                </c:pt>
                <c:pt idx="30">
                  <c:v>56.370814378402599</c:v>
                </c:pt>
                <c:pt idx="31">
                  <c:v>56.331506202301902</c:v>
                </c:pt>
                <c:pt idx="32">
                  <c:v>56.370814378402599</c:v>
                </c:pt>
                <c:pt idx="33">
                  <c:v>56.748172868968602</c:v>
                </c:pt>
                <c:pt idx="34">
                  <c:v>56.331506202301902</c:v>
                </c:pt>
                <c:pt idx="35">
                  <c:v>55.954147711735899</c:v>
                </c:pt>
                <c:pt idx="36">
                  <c:v>55.519365103040201</c:v>
                </c:pt>
                <c:pt idx="37">
                  <c:v>54.771636242103803</c:v>
                </c:pt>
                <c:pt idx="38">
                  <c:v>54.4012658717335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2C-4E1A-AEF1-2DF1D93FE8C4}"/>
            </c:ext>
          </c:extLst>
        </c:ser>
        <c:ser>
          <c:idx val="4"/>
          <c:order val="4"/>
          <c:tx>
            <c:strRef>
              <c:f>'Score &amp; Rank'!$BZ$33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Rank'!$BU$34:$BU$72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'Score &amp; Rank'!$BZ$34:$BZ$72</c:f>
              <c:numCache>
                <c:formatCode>General</c:formatCode>
                <c:ptCount val="39"/>
                <c:pt idx="0">
                  <c:v>1.66739036039948</c:v>
                </c:pt>
                <c:pt idx="1">
                  <c:v>13.6673903603995</c:v>
                </c:pt>
                <c:pt idx="2">
                  <c:v>15.795049934867601</c:v>
                </c:pt>
                <c:pt idx="3">
                  <c:v>34.345839307220302</c:v>
                </c:pt>
                <c:pt idx="4">
                  <c:v>28.631553592934601</c:v>
                </c:pt>
                <c:pt idx="5">
                  <c:v>28.631553592934601</c:v>
                </c:pt>
                <c:pt idx="6">
                  <c:v>28.631553592934601</c:v>
                </c:pt>
                <c:pt idx="7">
                  <c:v>35.570329103138697</c:v>
                </c:pt>
                <c:pt idx="8">
                  <c:v>28.631553592934601</c:v>
                </c:pt>
                <c:pt idx="9">
                  <c:v>37.062145070968903</c:v>
                </c:pt>
                <c:pt idx="10">
                  <c:v>31.3949906620355</c:v>
                </c:pt>
                <c:pt idx="11">
                  <c:v>31.794990662035499</c:v>
                </c:pt>
                <c:pt idx="12">
                  <c:v>32.172349152601498</c:v>
                </c:pt>
                <c:pt idx="13">
                  <c:v>40.804046938098701</c:v>
                </c:pt>
                <c:pt idx="14">
                  <c:v>51.708115355474902</c:v>
                </c:pt>
                <c:pt idx="15">
                  <c:v>54.326061701450897</c:v>
                </c:pt>
                <c:pt idx="16">
                  <c:v>53.926061701450898</c:v>
                </c:pt>
                <c:pt idx="17">
                  <c:v>53.092366521251101</c:v>
                </c:pt>
                <c:pt idx="18">
                  <c:v>53.908693051863402</c:v>
                </c:pt>
                <c:pt idx="19">
                  <c:v>63.065747177861603</c:v>
                </c:pt>
                <c:pt idx="20">
                  <c:v>63.473910443167703</c:v>
                </c:pt>
                <c:pt idx="21">
                  <c:v>63.039127834472097</c:v>
                </c:pt>
                <c:pt idx="22">
                  <c:v>64.263617630390399</c:v>
                </c:pt>
                <c:pt idx="23">
                  <c:v>53.908693051863402</c:v>
                </c:pt>
                <c:pt idx="24">
                  <c:v>53.5313345612973</c:v>
                </c:pt>
                <c:pt idx="25">
                  <c:v>53.947661091909602</c:v>
                </c:pt>
                <c:pt idx="26">
                  <c:v>61.453606078599897</c:v>
                </c:pt>
                <c:pt idx="27">
                  <c:v>63.078095874518297</c:v>
                </c:pt>
                <c:pt idx="28">
                  <c:v>55.217226309300898</c:v>
                </c:pt>
                <c:pt idx="29">
                  <c:v>55.217226309300898</c:v>
                </c:pt>
                <c:pt idx="30">
                  <c:v>55.217226309300898</c:v>
                </c:pt>
                <c:pt idx="31">
                  <c:v>55.217226309300898</c:v>
                </c:pt>
                <c:pt idx="32">
                  <c:v>55.652008917996497</c:v>
                </c:pt>
                <c:pt idx="33">
                  <c:v>54.439867818734903</c:v>
                </c:pt>
                <c:pt idx="34">
                  <c:v>54.062509328168801</c:v>
                </c:pt>
                <c:pt idx="35">
                  <c:v>54.5320745455601</c:v>
                </c:pt>
                <c:pt idx="36">
                  <c:v>54.123911280253999</c:v>
                </c:pt>
                <c:pt idx="37">
                  <c:v>53.698379365360402</c:v>
                </c:pt>
                <c:pt idx="38">
                  <c:v>53.7291841401005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2C-4E1A-AEF1-2DF1D93FE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728408"/>
        <c:axId val="762727424"/>
      </c:lineChart>
      <c:catAx>
        <c:axId val="76272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27424"/>
        <c:crosses val="autoZero"/>
        <c:auto val="1"/>
        <c:lblAlgn val="ctr"/>
        <c:lblOffset val="100"/>
        <c:noMultiLvlLbl val="0"/>
      </c:catAx>
      <c:valAx>
        <c:axId val="76272742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284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Balance</a:t>
            </a:r>
            <a:r>
              <a:rPr lang="en-US"/>
              <a:t> (MW1)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Rank'!$AJ$79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Rank'!$AI$80:$AI$116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Rank'!$AJ$80:$AJ$116</c:f>
              <c:numCache>
                <c:formatCode>General</c:formatCode>
                <c:ptCount val="37"/>
                <c:pt idx="0">
                  <c:v>35.231391275562601</c:v>
                </c:pt>
                <c:pt idx="1">
                  <c:v>36.234937895808201</c:v>
                </c:pt>
                <c:pt idx="2">
                  <c:v>36.306348283431497</c:v>
                </c:pt>
                <c:pt idx="3">
                  <c:v>37.499460876517098</c:v>
                </c:pt>
                <c:pt idx="4">
                  <c:v>35.580432727979698</c:v>
                </c:pt>
                <c:pt idx="5">
                  <c:v>35.580432727979698</c:v>
                </c:pt>
                <c:pt idx="6">
                  <c:v>40.814789174493399</c:v>
                </c:pt>
                <c:pt idx="7">
                  <c:v>42.802110417810603</c:v>
                </c:pt>
                <c:pt idx="8">
                  <c:v>38.767282781494501</c:v>
                </c:pt>
                <c:pt idx="9">
                  <c:v>40.750520360582101</c:v>
                </c:pt>
                <c:pt idx="10">
                  <c:v>46.871445651545301</c:v>
                </c:pt>
                <c:pt idx="11">
                  <c:v>48.712964066930297</c:v>
                </c:pt>
                <c:pt idx="12">
                  <c:v>48.938590396038997</c:v>
                </c:pt>
                <c:pt idx="13">
                  <c:v>45.2826548624152</c:v>
                </c:pt>
                <c:pt idx="14">
                  <c:v>45.456347366480799</c:v>
                </c:pt>
                <c:pt idx="15">
                  <c:v>48.623187828266303</c:v>
                </c:pt>
                <c:pt idx="16">
                  <c:v>39.313183935806897</c:v>
                </c:pt>
                <c:pt idx="17">
                  <c:v>50.248073119029797</c:v>
                </c:pt>
                <c:pt idx="18">
                  <c:v>41.245524939399097</c:v>
                </c:pt>
                <c:pt idx="19">
                  <c:v>51.112543547796797</c:v>
                </c:pt>
                <c:pt idx="20">
                  <c:v>52.480276939767698</c:v>
                </c:pt>
                <c:pt idx="21">
                  <c:v>51.849402686346302</c:v>
                </c:pt>
                <c:pt idx="22">
                  <c:v>51.833070703705701</c:v>
                </c:pt>
                <c:pt idx="23">
                  <c:v>50.291677346867601</c:v>
                </c:pt>
                <c:pt idx="24">
                  <c:v>50.291677346867601</c:v>
                </c:pt>
                <c:pt idx="25">
                  <c:v>48.414690497889502</c:v>
                </c:pt>
                <c:pt idx="26">
                  <c:v>48.414690497889502</c:v>
                </c:pt>
                <c:pt idx="27">
                  <c:v>48.2992051398844</c:v>
                </c:pt>
                <c:pt idx="28">
                  <c:v>48.2992051398844</c:v>
                </c:pt>
                <c:pt idx="29">
                  <c:v>48.2992051398844</c:v>
                </c:pt>
                <c:pt idx="30">
                  <c:v>53.036869998038</c:v>
                </c:pt>
                <c:pt idx="31">
                  <c:v>53.036869998038</c:v>
                </c:pt>
                <c:pt idx="32">
                  <c:v>53.036869998038</c:v>
                </c:pt>
                <c:pt idx="33">
                  <c:v>53.0115200914478</c:v>
                </c:pt>
                <c:pt idx="34">
                  <c:v>49.067655334894702</c:v>
                </c:pt>
                <c:pt idx="35">
                  <c:v>49.067655334894702</c:v>
                </c:pt>
                <c:pt idx="36">
                  <c:v>49.067655334894702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E-46F8-97D7-7A3FFB53550D}"/>
            </c:ext>
          </c:extLst>
        </c:ser>
        <c:ser>
          <c:idx val="1"/>
          <c:order val="1"/>
          <c:tx>
            <c:strRef>
              <c:f>'Score &amp; Rank'!$AK$79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Rank'!$AI$80:$AI$116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Rank'!$AK$80:$AK$116</c:f>
              <c:numCache>
                <c:formatCode>General</c:formatCode>
                <c:ptCount val="37"/>
                <c:pt idx="0">
                  <c:v>41.921468640168598</c:v>
                </c:pt>
                <c:pt idx="1">
                  <c:v>41.921468640168598</c:v>
                </c:pt>
                <c:pt idx="2">
                  <c:v>44.645551532773197</c:v>
                </c:pt>
                <c:pt idx="3">
                  <c:v>54.518219255854099</c:v>
                </c:pt>
                <c:pt idx="4">
                  <c:v>44.256131862701899</c:v>
                </c:pt>
                <c:pt idx="5">
                  <c:v>46.475502754599802</c:v>
                </c:pt>
                <c:pt idx="6">
                  <c:v>45.085761759272003</c:v>
                </c:pt>
                <c:pt idx="7">
                  <c:v>47.3262996766559</c:v>
                </c:pt>
                <c:pt idx="8">
                  <c:v>55.569969668283001</c:v>
                </c:pt>
                <c:pt idx="9">
                  <c:v>47.406686642049699</c:v>
                </c:pt>
                <c:pt idx="10">
                  <c:v>53.366860328435102</c:v>
                </c:pt>
                <c:pt idx="11">
                  <c:v>51.019208696824201</c:v>
                </c:pt>
                <c:pt idx="12">
                  <c:v>50.981825765030997</c:v>
                </c:pt>
                <c:pt idx="13">
                  <c:v>53.303129123183602</c:v>
                </c:pt>
                <c:pt idx="14">
                  <c:v>53.303129123183602</c:v>
                </c:pt>
                <c:pt idx="15">
                  <c:v>53.436675184727399</c:v>
                </c:pt>
                <c:pt idx="16">
                  <c:v>53.303129123183602</c:v>
                </c:pt>
                <c:pt idx="17">
                  <c:v>53.257701693981197</c:v>
                </c:pt>
                <c:pt idx="18">
                  <c:v>53.017809930434602</c:v>
                </c:pt>
                <c:pt idx="19">
                  <c:v>50.3275019470871</c:v>
                </c:pt>
                <c:pt idx="20">
                  <c:v>57.52562137684</c:v>
                </c:pt>
                <c:pt idx="21">
                  <c:v>56.613554386506998</c:v>
                </c:pt>
                <c:pt idx="22">
                  <c:v>57.695041180834998</c:v>
                </c:pt>
                <c:pt idx="23">
                  <c:v>53.323402585972097</c:v>
                </c:pt>
                <c:pt idx="24">
                  <c:v>53.339860654334302</c:v>
                </c:pt>
                <c:pt idx="25">
                  <c:v>62.903128631799703</c:v>
                </c:pt>
                <c:pt idx="26">
                  <c:v>59.123737451720402</c:v>
                </c:pt>
                <c:pt idx="27">
                  <c:v>51.993170317816499</c:v>
                </c:pt>
                <c:pt idx="28">
                  <c:v>57.763592046877498</c:v>
                </c:pt>
                <c:pt idx="29">
                  <c:v>52.335364802868497</c:v>
                </c:pt>
                <c:pt idx="30">
                  <c:v>55.454587337309597</c:v>
                </c:pt>
                <c:pt idx="31">
                  <c:v>55.454587337309597</c:v>
                </c:pt>
                <c:pt idx="32">
                  <c:v>55.318755539492699</c:v>
                </c:pt>
                <c:pt idx="33">
                  <c:v>55.318755539492699</c:v>
                </c:pt>
                <c:pt idx="34">
                  <c:v>55.122691460473298</c:v>
                </c:pt>
                <c:pt idx="35">
                  <c:v>55.122691460473298</c:v>
                </c:pt>
                <c:pt idx="36">
                  <c:v>55.122691460473298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E-46F8-97D7-7A3FFB53550D}"/>
            </c:ext>
          </c:extLst>
        </c:ser>
        <c:ser>
          <c:idx val="2"/>
          <c:order val="2"/>
          <c:tx>
            <c:strRef>
              <c:f>'Score &amp; Rank'!$AL$79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Rank'!$AI$80:$AI$116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Rank'!$AL$80:$AL$116</c:f>
              <c:numCache>
                <c:formatCode>General</c:formatCode>
                <c:ptCount val="37"/>
                <c:pt idx="0">
                  <c:v>39.961432537807902</c:v>
                </c:pt>
                <c:pt idx="1">
                  <c:v>39.663911668811799</c:v>
                </c:pt>
                <c:pt idx="2">
                  <c:v>34.8674829688172</c:v>
                </c:pt>
                <c:pt idx="3">
                  <c:v>39.074225744993797</c:v>
                </c:pt>
                <c:pt idx="4">
                  <c:v>39.074225744993797</c:v>
                </c:pt>
                <c:pt idx="5">
                  <c:v>39.074225744993797</c:v>
                </c:pt>
                <c:pt idx="6">
                  <c:v>35.000668553261598</c:v>
                </c:pt>
                <c:pt idx="7">
                  <c:v>34.585165096324097</c:v>
                </c:pt>
                <c:pt idx="8">
                  <c:v>34.849809640743302</c:v>
                </c:pt>
                <c:pt idx="9">
                  <c:v>38.371753606516698</c:v>
                </c:pt>
                <c:pt idx="10">
                  <c:v>39.920902943582099</c:v>
                </c:pt>
                <c:pt idx="11">
                  <c:v>39.738475047010397</c:v>
                </c:pt>
                <c:pt idx="12">
                  <c:v>38.344443955281797</c:v>
                </c:pt>
                <c:pt idx="13">
                  <c:v>38.851414441086298</c:v>
                </c:pt>
                <c:pt idx="14">
                  <c:v>38.780369889354397</c:v>
                </c:pt>
                <c:pt idx="15">
                  <c:v>40.825917883772199</c:v>
                </c:pt>
                <c:pt idx="16">
                  <c:v>38.9411962267557</c:v>
                </c:pt>
                <c:pt idx="17">
                  <c:v>39.3348716804852</c:v>
                </c:pt>
                <c:pt idx="18">
                  <c:v>42.223027753394398</c:v>
                </c:pt>
                <c:pt idx="19">
                  <c:v>40.4152422434192</c:v>
                </c:pt>
                <c:pt idx="20">
                  <c:v>40.551303705741297</c:v>
                </c:pt>
                <c:pt idx="21">
                  <c:v>40.385207033158103</c:v>
                </c:pt>
                <c:pt idx="22">
                  <c:v>40.298867910602397</c:v>
                </c:pt>
                <c:pt idx="23">
                  <c:v>40.298867910602397</c:v>
                </c:pt>
                <c:pt idx="24">
                  <c:v>40.633544859250897</c:v>
                </c:pt>
                <c:pt idx="25">
                  <c:v>40.633544859250897</c:v>
                </c:pt>
                <c:pt idx="26">
                  <c:v>40.683449278586899</c:v>
                </c:pt>
                <c:pt idx="27">
                  <c:v>40.599339844242202</c:v>
                </c:pt>
                <c:pt idx="28">
                  <c:v>41.028029896879602</c:v>
                </c:pt>
                <c:pt idx="29">
                  <c:v>40.894931066568397</c:v>
                </c:pt>
                <c:pt idx="30">
                  <c:v>40.693655376380597</c:v>
                </c:pt>
                <c:pt idx="31">
                  <c:v>40.693655376380597</c:v>
                </c:pt>
                <c:pt idx="32">
                  <c:v>40.7435597957166</c:v>
                </c:pt>
                <c:pt idx="33">
                  <c:v>40.9887041260044</c:v>
                </c:pt>
                <c:pt idx="34">
                  <c:v>40.649244263578197</c:v>
                </c:pt>
                <c:pt idx="35">
                  <c:v>40.458030900842402</c:v>
                </c:pt>
                <c:pt idx="36">
                  <c:v>39.980666409064497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E-46F8-97D7-7A3FFB53550D}"/>
            </c:ext>
          </c:extLst>
        </c:ser>
        <c:ser>
          <c:idx val="3"/>
          <c:order val="3"/>
          <c:tx>
            <c:strRef>
              <c:f>'Score &amp; Rank'!$AM$79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Rank'!$AI$80:$AI$116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Rank'!$AM$80:$AM$116</c:f>
              <c:numCache>
                <c:formatCode>General</c:formatCode>
                <c:ptCount val="37"/>
                <c:pt idx="0">
                  <c:v>36.000660309602999</c:v>
                </c:pt>
                <c:pt idx="1">
                  <c:v>45.4559974682508</c:v>
                </c:pt>
                <c:pt idx="2">
                  <c:v>45.332196851375201</c:v>
                </c:pt>
                <c:pt idx="3">
                  <c:v>45.264183503647999</c:v>
                </c:pt>
                <c:pt idx="4">
                  <c:v>47.771615605162403</c:v>
                </c:pt>
                <c:pt idx="5">
                  <c:v>59.136271995365</c:v>
                </c:pt>
                <c:pt idx="6">
                  <c:v>51.080050814809098</c:v>
                </c:pt>
                <c:pt idx="7">
                  <c:v>57.632097908020199</c:v>
                </c:pt>
                <c:pt idx="8">
                  <c:v>48.981600859543803</c:v>
                </c:pt>
                <c:pt idx="9">
                  <c:v>46.5467713595649</c:v>
                </c:pt>
                <c:pt idx="10">
                  <c:v>48.741025679801098</c:v>
                </c:pt>
                <c:pt idx="11">
                  <c:v>48.891481401695103</c:v>
                </c:pt>
                <c:pt idx="12">
                  <c:v>37.918747017131899</c:v>
                </c:pt>
                <c:pt idx="13">
                  <c:v>43.145043048903297</c:v>
                </c:pt>
                <c:pt idx="14">
                  <c:v>43.291581337195502</c:v>
                </c:pt>
                <c:pt idx="15">
                  <c:v>43.7556249777723</c:v>
                </c:pt>
                <c:pt idx="16">
                  <c:v>51.013395702020603</c:v>
                </c:pt>
                <c:pt idx="17">
                  <c:v>51.013395702020603</c:v>
                </c:pt>
                <c:pt idx="18">
                  <c:v>51.265763454075703</c:v>
                </c:pt>
                <c:pt idx="19">
                  <c:v>46.203315683924899</c:v>
                </c:pt>
                <c:pt idx="20">
                  <c:v>46.705741614362204</c:v>
                </c:pt>
                <c:pt idx="21">
                  <c:v>40.276047104954301</c:v>
                </c:pt>
                <c:pt idx="22">
                  <c:v>40.432350940824797</c:v>
                </c:pt>
                <c:pt idx="23">
                  <c:v>38.526497919626998</c:v>
                </c:pt>
                <c:pt idx="24">
                  <c:v>30.927390556500999</c:v>
                </c:pt>
                <c:pt idx="25">
                  <c:v>43.212852682860003</c:v>
                </c:pt>
                <c:pt idx="26">
                  <c:v>43.386533609207</c:v>
                </c:pt>
                <c:pt idx="27">
                  <c:v>43.388759564977597</c:v>
                </c:pt>
                <c:pt idx="28">
                  <c:v>42.698401070381998</c:v>
                </c:pt>
                <c:pt idx="29">
                  <c:v>42.677864224474703</c:v>
                </c:pt>
                <c:pt idx="30">
                  <c:v>42.8515451508217</c:v>
                </c:pt>
                <c:pt idx="31">
                  <c:v>45.103872761941297</c:v>
                </c:pt>
                <c:pt idx="32">
                  <c:v>49.673606749496997</c:v>
                </c:pt>
                <c:pt idx="33">
                  <c:v>51.112004407950501</c:v>
                </c:pt>
                <c:pt idx="34">
                  <c:v>49.211680197044203</c:v>
                </c:pt>
                <c:pt idx="35">
                  <c:v>49.211680197044203</c:v>
                </c:pt>
                <c:pt idx="36">
                  <c:v>49.211680197044203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E-46F8-97D7-7A3FFB53550D}"/>
            </c:ext>
          </c:extLst>
        </c:ser>
        <c:ser>
          <c:idx val="4"/>
          <c:order val="4"/>
          <c:tx>
            <c:strRef>
              <c:f>'Score &amp; Rank'!$AN$79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Rank'!$AI$80:$AI$116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Rank'!$AN$80:$AN$116</c:f>
              <c:numCache>
                <c:formatCode>General</c:formatCode>
                <c:ptCount val="37"/>
                <c:pt idx="0">
                  <c:v>35.231391275562601</c:v>
                </c:pt>
                <c:pt idx="1">
                  <c:v>36.234937895808201</c:v>
                </c:pt>
                <c:pt idx="2">
                  <c:v>33.263638607609003</c:v>
                </c:pt>
                <c:pt idx="3">
                  <c:v>33.562497294965802</c:v>
                </c:pt>
                <c:pt idx="4">
                  <c:v>35.580432727979698</c:v>
                </c:pt>
                <c:pt idx="5">
                  <c:v>40.814789174493399</c:v>
                </c:pt>
                <c:pt idx="6">
                  <c:v>38.798311693778999</c:v>
                </c:pt>
                <c:pt idx="7">
                  <c:v>46.834671402387201</c:v>
                </c:pt>
                <c:pt idx="8">
                  <c:v>47.119987423085199</c:v>
                </c:pt>
                <c:pt idx="9">
                  <c:v>48.838693238292798</c:v>
                </c:pt>
                <c:pt idx="10">
                  <c:v>48.712964066930297</c:v>
                </c:pt>
                <c:pt idx="11">
                  <c:v>45.2826548624152</c:v>
                </c:pt>
                <c:pt idx="12">
                  <c:v>45.382354623157198</c:v>
                </c:pt>
                <c:pt idx="13">
                  <c:v>45.331417439226698</c:v>
                </c:pt>
                <c:pt idx="14">
                  <c:v>45.456347366480799</c:v>
                </c:pt>
                <c:pt idx="15">
                  <c:v>48.623187828266303</c:v>
                </c:pt>
                <c:pt idx="16">
                  <c:v>39.313183935806897</c:v>
                </c:pt>
                <c:pt idx="17">
                  <c:v>50.248073119029797</c:v>
                </c:pt>
                <c:pt idx="18">
                  <c:v>53.620489458508501</c:v>
                </c:pt>
                <c:pt idx="19">
                  <c:v>50.958837833262798</c:v>
                </c:pt>
                <c:pt idx="20">
                  <c:v>42.354204977334703</c:v>
                </c:pt>
                <c:pt idx="21">
                  <c:v>51.849402686346302</c:v>
                </c:pt>
                <c:pt idx="22">
                  <c:v>51.833070703705701</c:v>
                </c:pt>
                <c:pt idx="23">
                  <c:v>50.291677346867601</c:v>
                </c:pt>
                <c:pt idx="24">
                  <c:v>48.089587559048901</c:v>
                </c:pt>
                <c:pt idx="25">
                  <c:v>48.089587559048901</c:v>
                </c:pt>
                <c:pt idx="26">
                  <c:v>47.9687245942578</c:v>
                </c:pt>
                <c:pt idx="27">
                  <c:v>47.9687245942578</c:v>
                </c:pt>
                <c:pt idx="28">
                  <c:v>48.2992051398844</c:v>
                </c:pt>
                <c:pt idx="29">
                  <c:v>53.036869998038</c:v>
                </c:pt>
                <c:pt idx="30">
                  <c:v>53.036869998038</c:v>
                </c:pt>
                <c:pt idx="31">
                  <c:v>53.036869998038</c:v>
                </c:pt>
                <c:pt idx="32">
                  <c:v>53.0115200914478</c:v>
                </c:pt>
                <c:pt idx="33">
                  <c:v>49.067655334894702</c:v>
                </c:pt>
                <c:pt idx="34">
                  <c:v>49.067655334894702</c:v>
                </c:pt>
                <c:pt idx="35">
                  <c:v>49.067655334894702</c:v>
                </c:pt>
                <c:pt idx="36">
                  <c:v>49.067655334894702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E-46F8-97D7-7A3FFB53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943728"/>
        <c:axId val="851948320"/>
      </c:lineChart>
      <c:catAx>
        <c:axId val="85194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1948320"/>
        <c:crosses val="autoZero"/>
        <c:auto val="1"/>
        <c:lblAlgn val="ctr"/>
        <c:lblOffset val="100"/>
        <c:noMultiLvlLbl val="0"/>
      </c:catAx>
      <c:valAx>
        <c:axId val="851948320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5194372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PD</a:t>
            </a:r>
            <a:r>
              <a:rPr lang="en-US"/>
              <a:t> (MW1)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Rank'!$BC$79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Rank'!$BB$80:$BB$116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Rank'!$BC$80:$BC$116</c:f>
              <c:numCache>
                <c:formatCode>General</c:formatCode>
                <c:ptCount val="37"/>
                <c:pt idx="0">
                  <c:v>8.5714285714285694</c:v>
                </c:pt>
                <c:pt idx="1">
                  <c:v>14.285714285714301</c:v>
                </c:pt>
                <c:pt idx="2">
                  <c:v>14.285714285714301</c:v>
                </c:pt>
                <c:pt idx="3">
                  <c:v>19.285714285714299</c:v>
                </c:pt>
                <c:pt idx="4">
                  <c:v>13.5714285714286</c:v>
                </c:pt>
                <c:pt idx="5">
                  <c:v>13.5714285714286</c:v>
                </c:pt>
                <c:pt idx="6">
                  <c:v>16.428571428571399</c:v>
                </c:pt>
                <c:pt idx="7">
                  <c:v>19.285714285714299</c:v>
                </c:pt>
                <c:pt idx="8">
                  <c:v>22.619047619047599</c:v>
                </c:pt>
                <c:pt idx="9">
                  <c:v>25.476190476190499</c:v>
                </c:pt>
                <c:pt idx="10">
                  <c:v>34.047619047619101</c:v>
                </c:pt>
                <c:pt idx="11">
                  <c:v>36.904761904761898</c:v>
                </c:pt>
                <c:pt idx="12">
                  <c:v>36.904761904761898</c:v>
                </c:pt>
                <c:pt idx="13">
                  <c:v>31.904761904761902</c:v>
                </c:pt>
                <c:pt idx="14">
                  <c:v>31.904761904761902</c:v>
                </c:pt>
                <c:pt idx="15">
                  <c:v>36.904761904761898</c:v>
                </c:pt>
                <c:pt idx="16">
                  <c:v>23.3333333333333</c:v>
                </c:pt>
                <c:pt idx="17">
                  <c:v>30</c:v>
                </c:pt>
                <c:pt idx="18">
                  <c:v>26.1904761904762</c:v>
                </c:pt>
                <c:pt idx="19">
                  <c:v>36.190476190476197</c:v>
                </c:pt>
                <c:pt idx="20">
                  <c:v>38.3333333333333</c:v>
                </c:pt>
                <c:pt idx="21">
                  <c:v>44.761904761904802</c:v>
                </c:pt>
                <c:pt idx="22">
                  <c:v>44.761904761904802</c:v>
                </c:pt>
                <c:pt idx="23">
                  <c:v>41.428571428571402</c:v>
                </c:pt>
                <c:pt idx="24">
                  <c:v>41.428571428571402</c:v>
                </c:pt>
                <c:pt idx="25">
                  <c:v>38.571428571428598</c:v>
                </c:pt>
                <c:pt idx="26">
                  <c:v>38.571428571428598</c:v>
                </c:pt>
                <c:pt idx="27">
                  <c:v>46.428571428571402</c:v>
                </c:pt>
                <c:pt idx="28">
                  <c:v>46.428571428571402</c:v>
                </c:pt>
                <c:pt idx="29">
                  <c:v>46.428571428571402</c:v>
                </c:pt>
                <c:pt idx="30">
                  <c:v>51.428571428571402</c:v>
                </c:pt>
                <c:pt idx="31">
                  <c:v>51.428571428571402</c:v>
                </c:pt>
                <c:pt idx="32">
                  <c:v>51.428571428571402</c:v>
                </c:pt>
                <c:pt idx="33">
                  <c:v>51.428571428571402</c:v>
                </c:pt>
                <c:pt idx="34">
                  <c:v>46.428571428571402</c:v>
                </c:pt>
                <c:pt idx="35">
                  <c:v>46.428571428571402</c:v>
                </c:pt>
                <c:pt idx="36">
                  <c:v>46.428571428571402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B-4B1B-81A2-6D9A707FEB6B}"/>
            </c:ext>
          </c:extLst>
        </c:ser>
        <c:ser>
          <c:idx val="1"/>
          <c:order val="1"/>
          <c:tx>
            <c:strRef>
              <c:f>'Score &amp; Rank'!$BD$79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Rank'!$BB$80:$BB$116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Rank'!$BD$80:$BD$116</c:f>
              <c:numCache>
                <c:formatCode>General</c:formatCode>
                <c:ptCount val="37"/>
                <c:pt idx="0">
                  <c:v>23.3333333333333</c:v>
                </c:pt>
                <c:pt idx="1">
                  <c:v>23.3333333333333</c:v>
                </c:pt>
                <c:pt idx="2">
                  <c:v>27.3333333333333</c:v>
                </c:pt>
                <c:pt idx="3">
                  <c:v>42</c:v>
                </c:pt>
                <c:pt idx="4">
                  <c:v>26.6666666666667</c:v>
                </c:pt>
                <c:pt idx="5">
                  <c:v>30</c:v>
                </c:pt>
                <c:pt idx="6">
                  <c:v>26.6666666666667</c:v>
                </c:pt>
                <c:pt idx="7">
                  <c:v>30</c:v>
                </c:pt>
                <c:pt idx="8">
                  <c:v>42</c:v>
                </c:pt>
                <c:pt idx="9">
                  <c:v>30</c:v>
                </c:pt>
                <c:pt idx="10">
                  <c:v>38.6666666666667</c:v>
                </c:pt>
                <c:pt idx="11">
                  <c:v>35.3333333333333</c:v>
                </c:pt>
                <c:pt idx="12">
                  <c:v>35.3333333333333</c:v>
                </c:pt>
                <c:pt idx="13">
                  <c:v>38.6666666666667</c:v>
                </c:pt>
                <c:pt idx="14">
                  <c:v>38.6666666666667</c:v>
                </c:pt>
                <c:pt idx="15">
                  <c:v>38.6666666666667</c:v>
                </c:pt>
                <c:pt idx="16">
                  <c:v>38.6666666666667</c:v>
                </c:pt>
                <c:pt idx="17">
                  <c:v>38.6666666666667</c:v>
                </c:pt>
                <c:pt idx="18">
                  <c:v>38.6666666666667</c:v>
                </c:pt>
                <c:pt idx="19">
                  <c:v>34.6666666666667</c:v>
                </c:pt>
                <c:pt idx="20">
                  <c:v>41.1666666666667</c:v>
                </c:pt>
                <c:pt idx="21">
                  <c:v>46.1666666666667</c:v>
                </c:pt>
                <c:pt idx="22">
                  <c:v>51.1666666666667</c:v>
                </c:pt>
                <c:pt idx="23">
                  <c:v>50.3333333333333</c:v>
                </c:pt>
                <c:pt idx="24">
                  <c:v>50.3333333333333</c:v>
                </c:pt>
                <c:pt idx="25">
                  <c:v>58.6666666666667</c:v>
                </c:pt>
                <c:pt idx="26">
                  <c:v>61.1666666666667</c:v>
                </c:pt>
                <c:pt idx="27">
                  <c:v>47.8333333333333</c:v>
                </c:pt>
                <c:pt idx="28">
                  <c:v>52.8333333333333</c:v>
                </c:pt>
                <c:pt idx="29">
                  <c:v>47.8333333333333</c:v>
                </c:pt>
                <c:pt idx="30">
                  <c:v>47.8333333333333</c:v>
                </c:pt>
                <c:pt idx="31">
                  <c:v>47.8333333333333</c:v>
                </c:pt>
                <c:pt idx="32">
                  <c:v>47.8333333333333</c:v>
                </c:pt>
                <c:pt idx="33">
                  <c:v>47.8333333333333</c:v>
                </c:pt>
                <c:pt idx="34">
                  <c:v>47.8333333333333</c:v>
                </c:pt>
                <c:pt idx="35">
                  <c:v>47.8333333333333</c:v>
                </c:pt>
                <c:pt idx="36">
                  <c:v>47.8333333333333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B-4B1B-81A2-6D9A707FEB6B}"/>
            </c:ext>
          </c:extLst>
        </c:ser>
        <c:ser>
          <c:idx val="2"/>
          <c:order val="2"/>
          <c:tx>
            <c:strRef>
              <c:f>'Score &amp; Rank'!$BE$79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Rank'!$BB$80:$BB$116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Rank'!$BE$80:$BE$116</c:f>
              <c:numCache>
                <c:formatCode>General</c:formatCode>
                <c:ptCount val="37"/>
                <c:pt idx="0">
                  <c:v>25.714285714285701</c:v>
                </c:pt>
                <c:pt idx="1">
                  <c:v>25.714285714285701</c:v>
                </c:pt>
                <c:pt idx="2">
                  <c:v>27.380952380952401</c:v>
                </c:pt>
                <c:pt idx="3">
                  <c:v>32.380952380952401</c:v>
                </c:pt>
                <c:pt idx="4">
                  <c:v>32.380952380952401</c:v>
                </c:pt>
                <c:pt idx="5">
                  <c:v>32.380952380952401</c:v>
                </c:pt>
                <c:pt idx="6">
                  <c:v>27.380952380952401</c:v>
                </c:pt>
                <c:pt idx="7">
                  <c:v>27.380952380952401</c:v>
                </c:pt>
                <c:pt idx="8">
                  <c:v>27.380952380952401</c:v>
                </c:pt>
                <c:pt idx="9">
                  <c:v>34.880952380952401</c:v>
                </c:pt>
                <c:pt idx="10">
                  <c:v>34.880952380952401</c:v>
                </c:pt>
                <c:pt idx="11">
                  <c:v>42.380952380952401</c:v>
                </c:pt>
                <c:pt idx="12">
                  <c:v>34.880952380952401</c:v>
                </c:pt>
                <c:pt idx="13">
                  <c:v>31.547619047619001</c:v>
                </c:pt>
                <c:pt idx="14">
                  <c:v>41.547619047619001</c:v>
                </c:pt>
                <c:pt idx="15">
                  <c:v>41.547619047619001</c:v>
                </c:pt>
                <c:pt idx="16">
                  <c:v>41.547619047619001</c:v>
                </c:pt>
                <c:pt idx="17">
                  <c:v>41.547619047619001</c:v>
                </c:pt>
                <c:pt idx="18">
                  <c:v>39.880952380952401</c:v>
                </c:pt>
                <c:pt idx="19">
                  <c:v>34.880952380952401</c:v>
                </c:pt>
                <c:pt idx="20">
                  <c:v>34.880952380952401</c:v>
                </c:pt>
                <c:pt idx="21">
                  <c:v>34.880952380952401</c:v>
                </c:pt>
                <c:pt idx="22">
                  <c:v>34.880952380952401</c:v>
                </c:pt>
                <c:pt idx="23">
                  <c:v>34.880952380952401</c:v>
                </c:pt>
                <c:pt idx="24">
                  <c:v>34.880952380952401</c:v>
                </c:pt>
                <c:pt idx="25">
                  <c:v>34.880952380952401</c:v>
                </c:pt>
                <c:pt idx="26">
                  <c:v>34.880952380952401</c:v>
                </c:pt>
                <c:pt idx="27">
                  <c:v>34.880952380952401</c:v>
                </c:pt>
                <c:pt idx="28">
                  <c:v>34.880952380952401</c:v>
                </c:pt>
                <c:pt idx="29">
                  <c:v>34.880952380952401</c:v>
                </c:pt>
                <c:pt idx="30">
                  <c:v>42.380952380952401</c:v>
                </c:pt>
                <c:pt idx="31">
                  <c:v>42.380952380952401</c:v>
                </c:pt>
                <c:pt idx="32">
                  <c:v>42.380952380952401</c:v>
                </c:pt>
                <c:pt idx="33">
                  <c:v>34.880952380952401</c:v>
                </c:pt>
                <c:pt idx="34">
                  <c:v>34.880952380952401</c:v>
                </c:pt>
                <c:pt idx="35">
                  <c:v>34.880952380952401</c:v>
                </c:pt>
                <c:pt idx="36">
                  <c:v>34.880952380952401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2B-4B1B-81A2-6D9A707FEB6B}"/>
            </c:ext>
          </c:extLst>
        </c:ser>
        <c:ser>
          <c:idx val="3"/>
          <c:order val="3"/>
          <c:tx>
            <c:strRef>
              <c:f>'Score &amp; Rank'!$BF$79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Rank'!$BB$80:$BB$116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Rank'!$BF$80:$BF$116</c:f>
              <c:numCache>
                <c:formatCode>General</c:formatCode>
                <c:ptCount val="37"/>
                <c:pt idx="0">
                  <c:v>10.8571428571429</c:v>
                </c:pt>
                <c:pt idx="1">
                  <c:v>23.523809523809501</c:v>
                </c:pt>
                <c:pt idx="2">
                  <c:v>23.523809523809501</c:v>
                </c:pt>
                <c:pt idx="3">
                  <c:v>23.523809523809501</c:v>
                </c:pt>
                <c:pt idx="4">
                  <c:v>27.523809523809501</c:v>
                </c:pt>
                <c:pt idx="5">
                  <c:v>46.952380952380999</c:v>
                </c:pt>
                <c:pt idx="6">
                  <c:v>32.6666666666667</c:v>
                </c:pt>
                <c:pt idx="7">
                  <c:v>44.095238095238102</c:v>
                </c:pt>
                <c:pt idx="8">
                  <c:v>30.761904761904798</c:v>
                </c:pt>
                <c:pt idx="9">
                  <c:v>27.428571428571399</c:v>
                </c:pt>
                <c:pt idx="10">
                  <c:v>50.428571428571402</c:v>
                </c:pt>
                <c:pt idx="11">
                  <c:v>50.428571428571402</c:v>
                </c:pt>
                <c:pt idx="12">
                  <c:v>18</c:v>
                </c:pt>
                <c:pt idx="13">
                  <c:v>26</c:v>
                </c:pt>
                <c:pt idx="14">
                  <c:v>29.3333333333333</c:v>
                </c:pt>
                <c:pt idx="15">
                  <c:v>26.8333333333333</c:v>
                </c:pt>
                <c:pt idx="16">
                  <c:v>41.119047619047599</c:v>
                </c:pt>
                <c:pt idx="17">
                  <c:v>41.119047619047599</c:v>
                </c:pt>
                <c:pt idx="18">
                  <c:v>41.119047619047599</c:v>
                </c:pt>
                <c:pt idx="19">
                  <c:v>39.619047619047599</c:v>
                </c:pt>
                <c:pt idx="20">
                  <c:v>39.619047619047599</c:v>
                </c:pt>
                <c:pt idx="21">
                  <c:v>35.047619047619101</c:v>
                </c:pt>
                <c:pt idx="22">
                  <c:v>35.047619047619101</c:v>
                </c:pt>
                <c:pt idx="23">
                  <c:v>30.047619047619101</c:v>
                </c:pt>
                <c:pt idx="24">
                  <c:v>44.047619047619001</c:v>
                </c:pt>
                <c:pt idx="25">
                  <c:v>52.619047619047599</c:v>
                </c:pt>
                <c:pt idx="26">
                  <c:v>52.619047619047599</c:v>
                </c:pt>
                <c:pt idx="27">
                  <c:v>52.619047619047599</c:v>
                </c:pt>
                <c:pt idx="28">
                  <c:v>52.619047619047599</c:v>
                </c:pt>
                <c:pt idx="29">
                  <c:v>52.619047619047599</c:v>
                </c:pt>
                <c:pt idx="30">
                  <c:v>52.619047619047599</c:v>
                </c:pt>
                <c:pt idx="31">
                  <c:v>42.619047619047599</c:v>
                </c:pt>
                <c:pt idx="32">
                  <c:v>42.619047619047599</c:v>
                </c:pt>
                <c:pt idx="33">
                  <c:v>45.952380952380999</c:v>
                </c:pt>
                <c:pt idx="34">
                  <c:v>43.095238095238102</c:v>
                </c:pt>
                <c:pt idx="35">
                  <c:v>43.095238095238102</c:v>
                </c:pt>
                <c:pt idx="36">
                  <c:v>43.095238095238102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2B-4B1B-81A2-6D9A707FEB6B}"/>
            </c:ext>
          </c:extLst>
        </c:ser>
        <c:ser>
          <c:idx val="4"/>
          <c:order val="4"/>
          <c:tx>
            <c:strRef>
              <c:f>'Score &amp; Rank'!$BG$79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Rank'!$BB$80:$BB$116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Rank'!$BG$80:$BG$116</c:f>
              <c:numCache>
                <c:formatCode>General</c:formatCode>
                <c:ptCount val="37"/>
                <c:pt idx="0">
                  <c:v>8.5714285714285694</c:v>
                </c:pt>
                <c:pt idx="1">
                  <c:v>14.285714285714301</c:v>
                </c:pt>
                <c:pt idx="2">
                  <c:v>5.71428571428571</c:v>
                </c:pt>
                <c:pt idx="3">
                  <c:v>10.714285714285699</c:v>
                </c:pt>
                <c:pt idx="4">
                  <c:v>13.5714285714286</c:v>
                </c:pt>
                <c:pt idx="5">
                  <c:v>16.428571428571399</c:v>
                </c:pt>
                <c:pt idx="6">
                  <c:v>22.619047619047599</c:v>
                </c:pt>
                <c:pt idx="7">
                  <c:v>34.047619047619101</c:v>
                </c:pt>
                <c:pt idx="8">
                  <c:v>34.047619047619101</c:v>
                </c:pt>
                <c:pt idx="9">
                  <c:v>36.904761904761898</c:v>
                </c:pt>
                <c:pt idx="10">
                  <c:v>36.904761904761898</c:v>
                </c:pt>
                <c:pt idx="11">
                  <c:v>31.904761904761902</c:v>
                </c:pt>
                <c:pt idx="12">
                  <c:v>31.904761904761902</c:v>
                </c:pt>
                <c:pt idx="13">
                  <c:v>31.904761904761902</c:v>
                </c:pt>
                <c:pt idx="14">
                  <c:v>31.904761904761902</c:v>
                </c:pt>
                <c:pt idx="15">
                  <c:v>36.904761904761898</c:v>
                </c:pt>
                <c:pt idx="16">
                  <c:v>23.3333333333333</c:v>
                </c:pt>
                <c:pt idx="17">
                  <c:v>30</c:v>
                </c:pt>
                <c:pt idx="18">
                  <c:v>35</c:v>
                </c:pt>
                <c:pt idx="19">
                  <c:v>44.285714285714299</c:v>
                </c:pt>
                <c:pt idx="20">
                  <c:v>34.761904761904802</c:v>
                </c:pt>
                <c:pt idx="21">
                  <c:v>44.761904761904802</c:v>
                </c:pt>
                <c:pt idx="22">
                  <c:v>44.761904761904802</c:v>
                </c:pt>
                <c:pt idx="23">
                  <c:v>41.428571428571402</c:v>
                </c:pt>
                <c:pt idx="24">
                  <c:v>38.571428571428598</c:v>
                </c:pt>
                <c:pt idx="25">
                  <c:v>38.571428571428598</c:v>
                </c:pt>
                <c:pt idx="26">
                  <c:v>46.428571428571402</c:v>
                </c:pt>
                <c:pt idx="27">
                  <c:v>46.428571428571402</c:v>
                </c:pt>
                <c:pt idx="28">
                  <c:v>46.428571428571402</c:v>
                </c:pt>
                <c:pt idx="29">
                  <c:v>51.428571428571402</c:v>
                </c:pt>
                <c:pt idx="30">
                  <c:v>51.428571428571402</c:v>
                </c:pt>
                <c:pt idx="31">
                  <c:v>51.428571428571402</c:v>
                </c:pt>
                <c:pt idx="32">
                  <c:v>51.428571428571402</c:v>
                </c:pt>
                <c:pt idx="33">
                  <c:v>46.428571428571402</c:v>
                </c:pt>
                <c:pt idx="34">
                  <c:v>46.428571428571402</c:v>
                </c:pt>
                <c:pt idx="35">
                  <c:v>46.428571428571402</c:v>
                </c:pt>
                <c:pt idx="36">
                  <c:v>46.428571428571402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2B-4B1B-81A2-6D9A707FE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037744"/>
        <c:axId val="828041024"/>
      </c:lineChart>
      <c:catAx>
        <c:axId val="8280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8041024"/>
        <c:crosses val="autoZero"/>
        <c:auto val="1"/>
        <c:lblAlgn val="ctr"/>
        <c:lblOffset val="100"/>
        <c:noMultiLvlLbl val="0"/>
      </c:catAx>
      <c:valAx>
        <c:axId val="828041024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80377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PF</a:t>
            </a:r>
            <a:r>
              <a:rPr lang="en-US"/>
              <a:t> (MW1)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Rank'!$BV$79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Rank'!$BU$80:$BU$116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Rank'!$BV$80:$BV$116</c:f>
              <c:numCache>
                <c:formatCode>General</c:formatCode>
                <c:ptCount val="37"/>
                <c:pt idx="0">
                  <c:v>1.9672131147541001</c:v>
                </c:pt>
                <c:pt idx="1">
                  <c:v>12.8146707418727</c:v>
                </c:pt>
                <c:pt idx="2">
                  <c:v>11.8310641844957</c:v>
                </c:pt>
                <c:pt idx="3">
                  <c:v>23.033548745619299</c:v>
                </c:pt>
                <c:pt idx="4">
                  <c:v>14.558972474432901</c:v>
                </c:pt>
                <c:pt idx="5">
                  <c:v>14.558972474432901</c:v>
                </c:pt>
                <c:pt idx="6">
                  <c:v>2.9519137839858498</c:v>
                </c:pt>
                <c:pt idx="7">
                  <c:v>4.3195350580945604</c:v>
                </c:pt>
                <c:pt idx="8">
                  <c:v>25.287814777371398</c:v>
                </c:pt>
                <c:pt idx="9">
                  <c:v>25.282545114342401</c:v>
                </c:pt>
                <c:pt idx="10">
                  <c:v>26.310608465273202</c:v>
                </c:pt>
                <c:pt idx="11">
                  <c:v>27.650156807245601</c:v>
                </c:pt>
                <c:pt idx="12">
                  <c:v>26.660167930716099</c:v>
                </c:pt>
                <c:pt idx="13">
                  <c:v>25.719961143575599</c:v>
                </c:pt>
                <c:pt idx="14">
                  <c:v>25.392092291116601</c:v>
                </c:pt>
                <c:pt idx="15">
                  <c:v>28.300606304865902</c:v>
                </c:pt>
                <c:pt idx="16">
                  <c:v>23.995823212541101</c:v>
                </c:pt>
                <c:pt idx="17">
                  <c:v>3.9624806173757898</c:v>
                </c:pt>
                <c:pt idx="18">
                  <c:v>26.064788729782499</c:v>
                </c:pt>
                <c:pt idx="19">
                  <c:v>14.8727909526222</c:v>
                </c:pt>
                <c:pt idx="20">
                  <c:v>15.4553684267135</c:v>
                </c:pt>
                <c:pt idx="21">
                  <c:v>27.613321708137299</c:v>
                </c:pt>
                <c:pt idx="22">
                  <c:v>26.5963725555949</c:v>
                </c:pt>
                <c:pt idx="23">
                  <c:v>26.585258357206499</c:v>
                </c:pt>
                <c:pt idx="24">
                  <c:v>26.585258357206499</c:v>
                </c:pt>
                <c:pt idx="25">
                  <c:v>26.946469804830802</c:v>
                </c:pt>
                <c:pt idx="26">
                  <c:v>26.946469804830802</c:v>
                </c:pt>
                <c:pt idx="27">
                  <c:v>39.521279702896102</c:v>
                </c:pt>
                <c:pt idx="28">
                  <c:v>39.521279702896102</c:v>
                </c:pt>
                <c:pt idx="29">
                  <c:v>39.521279702896102</c:v>
                </c:pt>
                <c:pt idx="30">
                  <c:v>33.064378592372599</c:v>
                </c:pt>
                <c:pt idx="31">
                  <c:v>33.064378592372599</c:v>
                </c:pt>
                <c:pt idx="32">
                  <c:v>33.064378592372599</c:v>
                </c:pt>
                <c:pt idx="33">
                  <c:v>33.0807809980587</c:v>
                </c:pt>
                <c:pt idx="34">
                  <c:v>36.650858707816802</c:v>
                </c:pt>
                <c:pt idx="35">
                  <c:v>36.650858707816802</c:v>
                </c:pt>
                <c:pt idx="36">
                  <c:v>36.650858707816802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B-477E-8682-04505D686B75}"/>
            </c:ext>
          </c:extLst>
        </c:ser>
        <c:ser>
          <c:idx val="1"/>
          <c:order val="1"/>
          <c:tx>
            <c:strRef>
              <c:f>'Score &amp; Rank'!$BW$79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Rank'!$BU$80:$BU$116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Rank'!$BW$80:$BW$116</c:f>
              <c:numCache>
                <c:formatCode>General</c:formatCode>
                <c:ptCount val="37"/>
                <c:pt idx="0">
                  <c:v>13.4022988505747</c:v>
                </c:pt>
                <c:pt idx="1">
                  <c:v>13.4022988505747</c:v>
                </c:pt>
                <c:pt idx="2">
                  <c:v>15.416017797552801</c:v>
                </c:pt>
                <c:pt idx="3">
                  <c:v>18.340748980348501</c:v>
                </c:pt>
                <c:pt idx="4">
                  <c:v>13.758620689655199</c:v>
                </c:pt>
                <c:pt idx="5">
                  <c:v>15.1149425287356</c:v>
                </c:pt>
                <c:pt idx="6">
                  <c:v>12.7241379310345</c:v>
                </c:pt>
                <c:pt idx="7">
                  <c:v>13.735632183908001</c:v>
                </c:pt>
                <c:pt idx="8">
                  <c:v>15.971449758991501</c:v>
                </c:pt>
                <c:pt idx="9">
                  <c:v>13.0574712643678</c:v>
                </c:pt>
                <c:pt idx="10">
                  <c:v>14.970708194289999</c:v>
                </c:pt>
                <c:pt idx="11">
                  <c:v>14.970708194289999</c:v>
                </c:pt>
                <c:pt idx="12">
                  <c:v>15.3155357804969</c:v>
                </c:pt>
                <c:pt idx="13">
                  <c:v>15.6488691138302</c:v>
                </c:pt>
                <c:pt idx="14">
                  <c:v>15.6488691138302</c:v>
                </c:pt>
                <c:pt idx="15">
                  <c:v>14.6703744901743</c:v>
                </c:pt>
                <c:pt idx="16">
                  <c:v>15.6488691138302</c:v>
                </c:pt>
                <c:pt idx="17">
                  <c:v>15.9936967000371</c:v>
                </c:pt>
                <c:pt idx="18">
                  <c:v>16.661104931405301</c:v>
                </c:pt>
                <c:pt idx="19">
                  <c:v>16.338524286243999</c:v>
                </c:pt>
                <c:pt idx="20">
                  <c:v>8.2962550982573209</c:v>
                </c:pt>
                <c:pt idx="21">
                  <c:v>15.2043010752688</c:v>
                </c:pt>
                <c:pt idx="22">
                  <c:v>24.127796316895299</c:v>
                </c:pt>
                <c:pt idx="23">
                  <c:v>31.736250154492598</c:v>
                </c:pt>
                <c:pt idx="24">
                  <c:v>31.402916821159302</c:v>
                </c:pt>
                <c:pt idx="25">
                  <c:v>22.514027932270398</c:v>
                </c:pt>
                <c:pt idx="26">
                  <c:v>27.861239119303601</c:v>
                </c:pt>
                <c:pt idx="27">
                  <c:v>31.660522273425499</c:v>
                </c:pt>
                <c:pt idx="28">
                  <c:v>24.9938556067588</c:v>
                </c:pt>
                <c:pt idx="29">
                  <c:v>31.703762558045099</c:v>
                </c:pt>
                <c:pt idx="30">
                  <c:v>23.482635026572702</c:v>
                </c:pt>
                <c:pt idx="31">
                  <c:v>23.482635026572702</c:v>
                </c:pt>
                <c:pt idx="32">
                  <c:v>24.105549375849701</c:v>
                </c:pt>
                <c:pt idx="33">
                  <c:v>24.105549375849701</c:v>
                </c:pt>
                <c:pt idx="34">
                  <c:v>24.42300969331</c:v>
                </c:pt>
                <c:pt idx="35">
                  <c:v>24.42300969331</c:v>
                </c:pt>
                <c:pt idx="36">
                  <c:v>24.42300969331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B-477E-8682-04505D686B75}"/>
            </c:ext>
          </c:extLst>
        </c:ser>
        <c:ser>
          <c:idx val="2"/>
          <c:order val="2"/>
          <c:tx>
            <c:strRef>
              <c:f>'Score &amp; Rank'!$BX$79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Rank'!$BU$80:$BU$116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Rank'!$BX$80:$BX$116</c:f>
              <c:numCache>
                <c:formatCode>General</c:formatCode>
                <c:ptCount val="37"/>
                <c:pt idx="0">
                  <c:v>21.6284153005465</c:v>
                </c:pt>
                <c:pt idx="1">
                  <c:v>23.6174863387978</c:v>
                </c:pt>
                <c:pt idx="2">
                  <c:v>42.3273400317292</c:v>
                </c:pt>
                <c:pt idx="3">
                  <c:v>40.7385194235246</c:v>
                </c:pt>
                <c:pt idx="4">
                  <c:v>40.7385194235246</c:v>
                </c:pt>
                <c:pt idx="5">
                  <c:v>40.7385194235246</c:v>
                </c:pt>
                <c:pt idx="6">
                  <c:v>40.693283976731898</c:v>
                </c:pt>
                <c:pt idx="7">
                  <c:v>42.004935660144596</c:v>
                </c:pt>
                <c:pt idx="8">
                  <c:v>40.687819495857603</c:v>
                </c:pt>
                <c:pt idx="9">
                  <c:v>41.010400141018899</c:v>
                </c:pt>
                <c:pt idx="10">
                  <c:v>42.3897104858465</c:v>
                </c:pt>
                <c:pt idx="11">
                  <c:v>53.401204738719997</c:v>
                </c:pt>
                <c:pt idx="12">
                  <c:v>41.343733474352199</c:v>
                </c:pt>
                <c:pt idx="13">
                  <c:v>43.863102293380003</c:v>
                </c:pt>
                <c:pt idx="14">
                  <c:v>49.970629175100399</c:v>
                </c:pt>
                <c:pt idx="15">
                  <c:v>41.361433772801597</c:v>
                </c:pt>
                <c:pt idx="16">
                  <c:v>49.292468255560202</c:v>
                </c:pt>
                <c:pt idx="17">
                  <c:v>48.969887610398899</c:v>
                </c:pt>
                <c:pt idx="18">
                  <c:v>41.717755611882097</c:v>
                </c:pt>
                <c:pt idx="19">
                  <c:v>42.384246004972098</c:v>
                </c:pt>
                <c:pt idx="20">
                  <c:v>42.394998693144203</c:v>
                </c:pt>
                <c:pt idx="21">
                  <c:v>42.729073591179002</c:v>
                </c:pt>
                <c:pt idx="22">
                  <c:v>43.378605250521197</c:v>
                </c:pt>
                <c:pt idx="23">
                  <c:v>43.378605250521197</c:v>
                </c:pt>
                <c:pt idx="24">
                  <c:v>43.067695131810098</c:v>
                </c:pt>
                <c:pt idx="25">
                  <c:v>43.067695131810098</c:v>
                </c:pt>
                <c:pt idx="26">
                  <c:v>42.734361798476797</c:v>
                </c:pt>
                <c:pt idx="27">
                  <c:v>43.395563984269103</c:v>
                </c:pt>
                <c:pt idx="28">
                  <c:v>42.395563984269103</c:v>
                </c:pt>
                <c:pt idx="29">
                  <c:v>43.379170541646197</c:v>
                </c:pt>
                <c:pt idx="30">
                  <c:v>53.378605250521197</c:v>
                </c:pt>
                <c:pt idx="31">
                  <c:v>53.378605250521197</c:v>
                </c:pt>
                <c:pt idx="32">
                  <c:v>53.045271917187897</c:v>
                </c:pt>
                <c:pt idx="33">
                  <c:v>42.723432836728101</c:v>
                </c:pt>
                <c:pt idx="34">
                  <c:v>43.062230650935803</c:v>
                </c:pt>
                <c:pt idx="35">
                  <c:v>43.395563984269103</c:v>
                </c:pt>
                <c:pt idx="36">
                  <c:v>43.401204738719997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B-477E-8682-04505D686B75}"/>
            </c:ext>
          </c:extLst>
        </c:ser>
        <c:ser>
          <c:idx val="3"/>
          <c:order val="3"/>
          <c:tx>
            <c:strRef>
              <c:f>'Score &amp; Rank'!$BY$79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Rank'!$BU$80:$BU$116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Rank'!$BY$80:$BY$116</c:f>
              <c:numCache>
                <c:formatCode>General</c:formatCode>
                <c:ptCount val="37"/>
                <c:pt idx="0">
                  <c:v>8.9032258064516103</c:v>
                </c:pt>
                <c:pt idx="1">
                  <c:v>6.3333333333333304</c:v>
                </c:pt>
                <c:pt idx="2">
                  <c:v>7</c:v>
                </c:pt>
                <c:pt idx="3">
                  <c:v>7.3333333333333304</c:v>
                </c:pt>
                <c:pt idx="4">
                  <c:v>9</c:v>
                </c:pt>
                <c:pt idx="5">
                  <c:v>16.1827956989247</c:v>
                </c:pt>
                <c:pt idx="6">
                  <c:v>9.5161290322580694</c:v>
                </c:pt>
                <c:pt idx="7">
                  <c:v>16.1827956989247</c:v>
                </c:pt>
                <c:pt idx="8">
                  <c:v>12.193548387096801</c:v>
                </c:pt>
                <c:pt idx="9">
                  <c:v>12.5161290322581</c:v>
                </c:pt>
                <c:pt idx="10">
                  <c:v>38.408784399489697</c:v>
                </c:pt>
                <c:pt idx="11">
                  <c:v>37.763623109167099</c:v>
                </c:pt>
                <c:pt idx="12">
                  <c:v>16.819209039547999</c:v>
                </c:pt>
                <c:pt idx="13">
                  <c:v>20.690176781483501</c:v>
                </c:pt>
                <c:pt idx="14">
                  <c:v>31.356843448150201</c:v>
                </c:pt>
                <c:pt idx="15">
                  <c:v>24.910515764534399</c:v>
                </c:pt>
                <c:pt idx="16">
                  <c:v>32.5879351193731</c:v>
                </c:pt>
                <c:pt idx="17">
                  <c:v>32.5879351193731</c:v>
                </c:pt>
                <c:pt idx="18">
                  <c:v>31.932021140878401</c:v>
                </c:pt>
                <c:pt idx="19">
                  <c:v>38.371605613267697</c:v>
                </c:pt>
                <c:pt idx="20">
                  <c:v>37.371605613267697</c:v>
                </c:pt>
                <c:pt idx="21">
                  <c:v>50.027519591762399</c:v>
                </c:pt>
                <c:pt idx="22">
                  <c:v>48.038272279934397</c:v>
                </c:pt>
                <c:pt idx="23">
                  <c:v>42.9535265172225</c:v>
                </c:pt>
                <c:pt idx="24">
                  <c:v>74.202114087843995</c:v>
                </c:pt>
                <c:pt idx="25">
                  <c:v>57.202114087844002</c:v>
                </c:pt>
                <c:pt idx="26">
                  <c:v>56.868780754510702</c:v>
                </c:pt>
                <c:pt idx="27">
                  <c:v>56.5462001093494</c:v>
                </c:pt>
                <c:pt idx="28">
                  <c:v>56.885183160196803</c:v>
                </c:pt>
                <c:pt idx="29">
                  <c:v>57.218516493530203</c:v>
                </c:pt>
                <c:pt idx="30">
                  <c:v>56.885183160196803</c:v>
                </c:pt>
                <c:pt idx="31">
                  <c:v>41.291962821213801</c:v>
                </c:pt>
                <c:pt idx="32">
                  <c:v>33.291962821213801</c:v>
                </c:pt>
                <c:pt idx="33">
                  <c:v>33.947876799708403</c:v>
                </c:pt>
                <c:pt idx="34">
                  <c:v>32.980134864224503</c:v>
                </c:pt>
                <c:pt idx="35">
                  <c:v>32.980134864224503</c:v>
                </c:pt>
                <c:pt idx="36">
                  <c:v>32.980134864224503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B-477E-8682-04505D686B75}"/>
            </c:ext>
          </c:extLst>
        </c:ser>
        <c:ser>
          <c:idx val="4"/>
          <c:order val="4"/>
          <c:tx>
            <c:strRef>
              <c:f>'Score &amp; Rank'!$BZ$79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Rank'!$BU$80:$BU$116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Rank'!$BZ$80:$BZ$116</c:f>
              <c:numCache>
                <c:formatCode>General</c:formatCode>
                <c:ptCount val="37"/>
                <c:pt idx="0">
                  <c:v>1.9672131147541001</c:v>
                </c:pt>
                <c:pt idx="1">
                  <c:v>12.8146707418727</c:v>
                </c:pt>
                <c:pt idx="2">
                  <c:v>1.63934426229508</c:v>
                </c:pt>
                <c:pt idx="3">
                  <c:v>14.2199894235854</c:v>
                </c:pt>
                <c:pt idx="4">
                  <c:v>14.558972474432901</c:v>
                </c:pt>
                <c:pt idx="5">
                  <c:v>2.9519137839858498</c:v>
                </c:pt>
                <c:pt idx="6">
                  <c:v>24.265021089469599</c:v>
                </c:pt>
                <c:pt idx="7">
                  <c:v>24.937717528135501</c:v>
                </c:pt>
                <c:pt idx="8">
                  <c:v>25.304773511119301</c:v>
                </c:pt>
                <c:pt idx="9">
                  <c:v>26.627363119343801</c:v>
                </c:pt>
                <c:pt idx="10">
                  <c:v>27.650156807245601</c:v>
                </c:pt>
                <c:pt idx="11">
                  <c:v>25.719961143575599</c:v>
                </c:pt>
                <c:pt idx="12">
                  <c:v>25.053109240269102</c:v>
                </c:pt>
                <c:pt idx="13">
                  <c:v>25.392092291116601</c:v>
                </c:pt>
                <c:pt idx="14">
                  <c:v>25.392092291116601</c:v>
                </c:pt>
                <c:pt idx="15">
                  <c:v>28.300606304865902</c:v>
                </c:pt>
                <c:pt idx="16">
                  <c:v>23.995823212541101</c:v>
                </c:pt>
                <c:pt idx="17">
                  <c:v>3.9624806173757898</c:v>
                </c:pt>
                <c:pt idx="18">
                  <c:v>5.9471717054020399</c:v>
                </c:pt>
                <c:pt idx="19">
                  <c:v>22.587883607515501</c:v>
                </c:pt>
                <c:pt idx="20">
                  <c:v>36.7936495769898</c:v>
                </c:pt>
                <c:pt idx="21">
                  <c:v>27.613321708137299</c:v>
                </c:pt>
                <c:pt idx="22">
                  <c:v>26.5963725555949</c:v>
                </c:pt>
                <c:pt idx="23">
                  <c:v>26.585258357206499</c:v>
                </c:pt>
                <c:pt idx="24">
                  <c:v>27.602207509748901</c:v>
                </c:pt>
                <c:pt idx="25">
                  <c:v>27.602207509748901</c:v>
                </c:pt>
                <c:pt idx="26">
                  <c:v>40.177017407814098</c:v>
                </c:pt>
                <c:pt idx="27">
                  <c:v>40.177017407814098</c:v>
                </c:pt>
                <c:pt idx="28">
                  <c:v>39.521279702896102</c:v>
                </c:pt>
                <c:pt idx="29">
                  <c:v>33.064378592372599</c:v>
                </c:pt>
                <c:pt idx="30">
                  <c:v>33.064378592372599</c:v>
                </c:pt>
                <c:pt idx="31">
                  <c:v>33.064378592372599</c:v>
                </c:pt>
                <c:pt idx="32">
                  <c:v>33.0807809980587</c:v>
                </c:pt>
                <c:pt idx="33">
                  <c:v>36.650858707816802</c:v>
                </c:pt>
                <c:pt idx="34">
                  <c:v>36.650858707816802</c:v>
                </c:pt>
                <c:pt idx="35">
                  <c:v>36.650858707816802</c:v>
                </c:pt>
                <c:pt idx="36">
                  <c:v>36.650858707816802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B-477E-8682-04505D686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763856"/>
        <c:axId val="763768776"/>
      </c:lineChart>
      <c:catAx>
        <c:axId val="76376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3768776"/>
        <c:crosses val="autoZero"/>
        <c:auto val="1"/>
        <c:lblAlgn val="ctr"/>
        <c:lblOffset val="100"/>
        <c:noMultiLvlLbl val="0"/>
      </c:catAx>
      <c:valAx>
        <c:axId val="76376877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37638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Balance</a:t>
            </a:r>
            <a:r>
              <a:rPr lang="en-US"/>
              <a:t> (PC1)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Rank'!$AJ$123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Rank'!$AI$124:$AI$144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Rank'!$AJ$124:$AJ$144</c:f>
              <c:numCache>
                <c:formatCode>General</c:formatCode>
                <c:ptCount val="21"/>
                <c:pt idx="0">
                  <c:v>46.111852674919803</c:v>
                </c:pt>
                <c:pt idx="1">
                  <c:v>41.676392634710197</c:v>
                </c:pt>
                <c:pt idx="2">
                  <c:v>37.860422357218702</c:v>
                </c:pt>
                <c:pt idx="3">
                  <c:v>42.657625896238102</c:v>
                </c:pt>
                <c:pt idx="4">
                  <c:v>55.551351675461497</c:v>
                </c:pt>
                <c:pt idx="5">
                  <c:v>61.841522690947897</c:v>
                </c:pt>
                <c:pt idx="6">
                  <c:v>61.880768714085299</c:v>
                </c:pt>
                <c:pt idx="7">
                  <c:v>59.390415391507602</c:v>
                </c:pt>
                <c:pt idx="8">
                  <c:v>58.665884843910803</c:v>
                </c:pt>
                <c:pt idx="9">
                  <c:v>59.791854043476498</c:v>
                </c:pt>
                <c:pt idx="10">
                  <c:v>62.494461096790303</c:v>
                </c:pt>
                <c:pt idx="11">
                  <c:v>60.145569479122102</c:v>
                </c:pt>
                <c:pt idx="12">
                  <c:v>60.520905639739702</c:v>
                </c:pt>
                <c:pt idx="13">
                  <c:v>61.031536239223698</c:v>
                </c:pt>
                <c:pt idx="14">
                  <c:v>62.502759190714798</c:v>
                </c:pt>
                <c:pt idx="15">
                  <c:v>61.789234805669203</c:v>
                </c:pt>
                <c:pt idx="16">
                  <c:v>61.947888622581303</c:v>
                </c:pt>
                <c:pt idx="17">
                  <c:v>61.7463839790802</c:v>
                </c:pt>
                <c:pt idx="18">
                  <c:v>62.227105716735799</c:v>
                </c:pt>
                <c:pt idx="19">
                  <c:v>61.122287862278803</c:v>
                </c:pt>
                <c:pt idx="20">
                  <c:v>61.745865169618199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C1D-A358-4FB522E73586}"/>
            </c:ext>
          </c:extLst>
        </c:ser>
        <c:ser>
          <c:idx val="1"/>
          <c:order val="1"/>
          <c:tx>
            <c:strRef>
              <c:f>'Score &amp; Rank'!$AK$123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Rank'!$AI$124:$AI$144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Rank'!$AK$124:$AK$144</c:f>
              <c:numCache>
                <c:formatCode>General</c:formatCode>
                <c:ptCount val="21"/>
                <c:pt idx="0">
                  <c:v>54.422305415066901</c:v>
                </c:pt>
                <c:pt idx="1">
                  <c:v>56.856660086921302</c:v>
                </c:pt>
                <c:pt idx="2">
                  <c:v>58.9507201747737</c:v>
                </c:pt>
                <c:pt idx="3">
                  <c:v>59.299637821822103</c:v>
                </c:pt>
                <c:pt idx="4">
                  <c:v>63.779437766681298</c:v>
                </c:pt>
                <c:pt idx="5">
                  <c:v>62.754298611639001</c:v>
                </c:pt>
                <c:pt idx="6">
                  <c:v>60.0735109734362</c:v>
                </c:pt>
                <c:pt idx="7">
                  <c:v>60.683918707287098</c:v>
                </c:pt>
                <c:pt idx="8">
                  <c:v>60.827261873322101</c:v>
                </c:pt>
                <c:pt idx="9">
                  <c:v>59.029708006720597</c:v>
                </c:pt>
                <c:pt idx="10">
                  <c:v>59.029078462574702</c:v>
                </c:pt>
                <c:pt idx="11">
                  <c:v>60.382587839478298</c:v>
                </c:pt>
                <c:pt idx="12">
                  <c:v>60.278431327336598</c:v>
                </c:pt>
                <c:pt idx="13">
                  <c:v>60.632964920847499</c:v>
                </c:pt>
                <c:pt idx="14">
                  <c:v>60.201614237576301</c:v>
                </c:pt>
                <c:pt idx="15">
                  <c:v>62.766956490666601</c:v>
                </c:pt>
                <c:pt idx="16">
                  <c:v>62.867852167743997</c:v>
                </c:pt>
                <c:pt idx="17">
                  <c:v>62.867852167743997</c:v>
                </c:pt>
                <c:pt idx="18">
                  <c:v>62.547649655538301</c:v>
                </c:pt>
                <c:pt idx="19">
                  <c:v>62.9411319662537</c:v>
                </c:pt>
                <c:pt idx="20">
                  <c:v>62.361999873124397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C1D-A358-4FB522E73586}"/>
            </c:ext>
          </c:extLst>
        </c:ser>
        <c:ser>
          <c:idx val="2"/>
          <c:order val="2"/>
          <c:tx>
            <c:strRef>
              <c:f>'Score &amp; Rank'!$AL$123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Rank'!$AI$124:$AI$144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Rank'!$AL$124:$AL$144</c:f>
              <c:numCache>
                <c:formatCode>General</c:formatCode>
                <c:ptCount val="21"/>
                <c:pt idx="0">
                  <c:v>46.111852674919803</c:v>
                </c:pt>
                <c:pt idx="1">
                  <c:v>37.863140691818302</c:v>
                </c:pt>
                <c:pt idx="2">
                  <c:v>37.860422357218702</c:v>
                </c:pt>
                <c:pt idx="3">
                  <c:v>46.666107075752599</c:v>
                </c:pt>
                <c:pt idx="4">
                  <c:v>47.025364697359898</c:v>
                </c:pt>
                <c:pt idx="5">
                  <c:v>53.057210268788602</c:v>
                </c:pt>
                <c:pt idx="6">
                  <c:v>61.100041279167201</c:v>
                </c:pt>
                <c:pt idx="7">
                  <c:v>60.068609707098503</c:v>
                </c:pt>
                <c:pt idx="8">
                  <c:v>60.332620046274599</c:v>
                </c:pt>
                <c:pt idx="9">
                  <c:v>61.697680878529297</c:v>
                </c:pt>
                <c:pt idx="10">
                  <c:v>59.794081866867202</c:v>
                </c:pt>
                <c:pt idx="11">
                  <c:v>60.7561688716738</c:v>
                </c:pt>
                <c:pt idx="12">
                  <c:v>60.745511568907197</c:v>
                </c:pt>
                <c:pt idx="13">
                  <c:v>62.173636597532202</c:v>
                </c:pt>
                <c:pt idx="14">
                  <c:v>62.354339988671903</c:v>
                </c:pt>
                <c:pt idx="15">
                  <c:v>61.840059789307901</c:v>
                </c:pt>
                <c:pt idx="16">
                  <c:v>62.098063337916699</c:v>
                </c:pt>
                <c:pt idx="17">
                  <c:v>62.088602280458701</c:v>
                </c:pt>
                <c:pt idx="18">
                  <c:v>61.485760249907401</c:v>
                </c:pt>
                <c:pt idx="19">
                  <c:v>61.751041611581797</c:v>
                </c:pt>
                <c:pt idx="20">
                  <c:v>61.745865169618199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C1D-A358-4FB522E73586}"/>
            </c:ext>
          </c:extLst>
        </c:ser>
        <c:ser>
          <c:idx val="3"/>
          <c:order val="3"/>
          <c:tx>
            <c:strRef>
              <c:f>'Score &amp; Rank'!$AM$123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Rank'!$AI$124:$AI$144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Rank'!$AM$124:$AM$144</c:f>
              <c:numCache>
                <c:formatCode>General</c:formatCode>
                <c:ptCount val="21"/>
                <c:pt idx="0">
                  <c:v>54.422305415066901</c:v>
                </c:pt>
                <c:pt idx="1">
                  <c:v>58.399051640985398</c:v>
                </c:pt>
                <c:pt idx="2">
                  <c:v>58.957491662051098</c:v>
                </c:pt>
                <c:pt idx="3">
                  <c:v>62.3330051787743</c:v>
                </c:pt>
                <c:pt idx="4">
                  <c:v>59.277167731468801</c:v>
                </c:pt>
                <c:pt idx="5">
                  <c:v>59.489206851302299</c:v>
                </c:pt>
                <c:pt idx="6">
                  <c:v>60.371337624418203</c:v>
                </c:pt>
                <c:pt idx="7">
                  <c:v>57.9086958284811</c:v>
                </c:pt>
                <c:pt idx="8">
                  <c:v>56.057245183462598</c:v>
                </c:pt>
                <c:pt idx="9">
                  <c:v>56.056133112070597</c:v>
                </c:pt>
                <c:pt idx="10">
                  <c:v>57.446326702827903</c:v>
                </c:pt>
                <c:pt idx="11">
                  <c:v>58.027480794154599</c:v>
                </c:pt>
                <c:pt idx="12">
                  <c:v>58.743281372302498</c:v>
                </c:pt>
                <c:pt idx="13">
                  <c:v>58.550777943058399</c:v>
                </c:pt>
                <c:pt idx="14">
                  <c:v>60.463636092834697</c:v>
                </c:pt>
                <c:pt idx="15">
                  <c:v>60.808889288520703</c:v>
                </c:pt>
                <c:pt idx="16">
                  <c:v>61.479732583173799</c:v>
                </c:pt>
                <c:pt idx="17">
                  <c:v>61.298915108711199</c:v>
                </c:pt>
                <c:pt idx="18">
                  <c:v>61.799683370900603</c:v>
                </c:pt>
                <c:pt idx="19">
                  <c:v>62.361999873124397</c:v>
                </c:pt>
                <c:pt idx="20">
                  <c:v>62.361999873124397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C1D-A358-4FB522E73586}"/>
            </c:ext>
          </c:extLst>
        </c:ser>
        <c:ser>
          <c:idx val="4"/>
          <c:order val="4"/>
          <c:tx>
            <c:strRef>
              <c:f>'Score &amp; Rank'!$AN$123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Rank'!$AI$124:$AI$144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Rank'!$AN$124:$AN$144</c:f>
              <c:numCache>
                <c:formatCode>General</c:formatCode>
                <c:ptCount val="21"/>
                <c:pt idx="0">
                  <c:v>46.111852674919803</c:v>
                </c:pt>
                <c:pt idx="1">
                  <c:v>51.468713415773799</c:v>
                </c:pt>
                <c:pt idx="2">
                  <c:v>64.149736521153102</c:v>
                </c:pt>
                <c:pt idx="3">
                  <c:v>55.551351675461497</c:v>
                </c:pt>
                <c:pt idx="4">
                  <c:v>61.841522690947897</c:v>
                </c:pt>
                <c:pt idx="5">
                  <c:v>61.880768714085299</c:v>
                </c:pt>
                <c:pt idx="6">
                  <c:v>59.390415391507602</c:v>
                </c:pt>
                <c:pt idx="7">
                  <c:v>58.665884843910803</c:v>
                </c:pt>
                <c:pt idx="8">
                  <c:v>58.665884843910803</c:v>
                </c:pt>
                <c:pt idx="9">
                  <c:v>59.791854043476498</c:v>
                </c:pt>
                <c:pt idx="10">
                  <c:v>62.494461096790303</c:v>
                </c:pt>
                <c:pt idx="11">
                  <c:v>60.145569479122102</c:v>
                </c:pt>
                <c:pt idx="12">
                  <c:v>60.855275448109602</c:v>
                </c:pt>
                <c:pt idx="13">
                  <c:v>60.8918440448643</c:v>
                </c:pt>
                <c:pt idx="14">
                  <c:v>60.199437117708101</c:v>
                </c:pt>
                <c:pt idx="15">
                  <c:v>61.789234805669203</c:v>
                </c:pt>
                <c:pt idx="16">
                  <c:v>61.947888622581303</c:v>
                </c:pt>
                <c:pt idx="17">
                  <c:v>61.7463839790802</c:v>
                </c:pt>
                <c:pt idx="18">
                  <c:v>62.227105716735799</c:v>
                </c:pt>
                <c:pt idx="19">
                  <c:v>61.122287862278803</c:v>
                </c:pt>
                <c:pt idx="20">
                  <c:v>61.745865169618199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2-4C1D-A358-4FB522E7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435560"/>
        <c:axId val="762436872"/>
      </c:lineChart>
      <c:catAx>
        <c:axId val="76243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436872"/>
        <c:crosses val="autoZero"/>
        <c:auto val="1"/>
        <c:lblAlgn val="ctr"/>
        <c:lblOffset val="100"/>
        <c:noMultiLvlLbl val="0"/>
      </c:catAx>
      <c:valAx>
        <c:axId val="762436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4355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PD</a:t>
            </a:r>
            <a:r>
              <a:rPr lang="en-US"/>
              <a:t> (PC1)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Rank'!$BC$123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Rank'!$BB$124:$BB$144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Rank'!$BC$124:$BC$144</c:f>
              <c:numCache>
                <c:formatCode>General</c:formatCode>
                <c:ptCount val="21"/>
                <c:pt idx="0">
                  <c:v>26.372960372960399</c:v>
                </c:pt>
                <c:pt idx="1">
                  <c:v>20.090909090909101</c:v>
                </c:pt>
                <c:pt idx="2">
                  <c:v>12.4848484848485</c:v>
                </c:pt>
                <c:pt idx="3">
                  <c:v>21.272727272727298</c:v>
                </c:pt>
                <c:pt idx="4">
                  <c:v>42.806526806526797</c:v>
                </c:pt>
                <c:pt idx="5">
                  <c:v>61.573426573426602</c:v>
                </c:pt>
                <c:pt idx="6">
                  <c:v>64.906759906759902</c:v>
                </c:pt>
                <c:pt idx="7">
                  <c:v>66.724941724941701</c:v>
                </c:pt>
                <c:pt idx="8">
                  <c:v>64.724941724941701</c:v>
                </c:pt>
                <c:pt idx="9">
                  <c:v>68.111888111888106</c:v>
                </c:pt>
                <c:pt idx="10">
                  <c:v>73.930069930069905</c:v>
                </c:pt>
                <c:pt idx="11">
                  <c:v>70.293706293706293</c:v>
                </c:pt>
                <c:pt idx="12">
                  <c:v>70.293706293706293</c:v>
                </c:pt>
                <c:pt idx="13">
                  <c:v>70.293706293706293</c:v>
                </c:pt>
                <c:pt idx="14">
                  <c:v>75.165501165501198</c:v>
                </c:pt>
                <c:pt idx="15">
                  <c:v>73.165501165501198</c:v>
                </c:pt>
                <c:pt idx="16">
                  <c:v>73.165501165501198</c:v>
                </c:pt>
                <c:pt idx="17">
                  <c:v>71.627039627039593</c:v>
                </c:pt>
                <c:pt idx="18">
                  <c:v>73.165501165501198</c:v>
                </c:pt>
                <c:pt idx="19">
                  <c:v>71.627039627039593</c:v>
                </c:pt>
                <c:pt idx="20">
                  <c:v>73.627039627039593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D-4636-93E9-EDF9D07323CC}"/>
            </c:ext>
          </c:extLst>
        </c:ser>
        <c:ser>
          <c:idx val="1"/>
          <c:order val="1"/>
          <c:tx>
            <c:strRef>
              <c:f>'Score &amp; Rank'!$BD$123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Rank'!$BB$124:$BB$144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Rank'!$BD$124:$BD$144</c:f>
              <c:numCache>
                <c:formatCode>General</c:formatCode>
                <c:ptCount val="21"/>
                <c:pt idx="0">
                  <c:v>44.807692307692299</c:v>
                </c:pt>
                <c:pt idx="1">
                  <c:v>53.653846153846203</c:v>
                </c:pt>
                <c:pt idx="2">
                  <c:v>63.269230769230802</c:v>
                </c:pt>
                <c:pt idx="3">
                  <c:v>67.435897435897502</c:v>
                </c:pt>
                <c:pt idx="4">
                  <c:v>75.769230769230802</c:v>
                </c:pt>
                <c:pt idx="5">
                  <c:v>67.820512820512803</c:v>
                </c:pt>
                <c:pt idx="6">
                  <c:v>70.897435897435898</c:v>
                </c:pt>
                <c:pt idx="7">
                  <c:v>70.897435897435898</c:v>
                </c:pt>
                <c:pt idx="8">
                  <c:v>72.307692307692307</c:v>
                </c:pt>
                <c:pt idx="9">
                  <c:v>70.641025641025607</c:v>
                </c:pt>
                <c:pt idx="10">
                  <c:v>69.230769230769198</c:v>
                </c:pt>
                <c:pt idx="11">
                  <c:v>70.769230769230802</c:v>
                </c:pt>
                <c:pt idx="12">
                  <c:v>70.769230769230802</c:v>
                </c:pt>
                <c:pt idx="13">
                  <c:v>70.769230769230802</c:v>
                </c:pt>
                <c:pt idx="14">
                  <c:v>67.692307692307693</c:v>
                </c:pt>
                <c:pt idx="15">
                  <c:v>74.935897435897502</c:v>
                </c:pt>
                <c:pt idx="16">
                  <c:v>74.935897435897502</c:v>
                </c:pt>
                <c:pt idx="17">
                  <c:v>74.935897435897502</c:v>
                </c:pt>
                <c:pt idx="18">
                  <c:v>73.397435897435898</c:v>
                </c:pt>
                <c:pt idx="19">
                  <c:v>76.602564102564102</c:v>
                </c:pt>
                <c:pt idx="20">
                  <c:v>76.602564102564102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D-4636-93E9-EDF9D07323CC}"/>
            </c:ext>
          </c:extLst>
        </c:ser>
        <c:ser>
          <c:idx val="2"/>
          <c:order val="2"/>
          <c:tx>
            <c:strRef>
              <c:f>'Score &amp; Rank'!$BE$123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Rank'!$BB$124:$BB$144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Rank'!$BE$124:$BE$144</c:f>
              <c:numCache>
                <c:formatCode>General</c:formatCode>
                <c:ptCount val="21"/>
                <c:pt idx="0">
                  <c:v>26.372960372960399</c:v>
                </c:pt>
                <c:pt idx="1">
                  <c:v>12.4848484848485</c:v>
                </c:pt>
                <c:pt idx="2">
                  <c:v>12.4848484848485</c:v>
                </c:pt>
                <c:pt idx="3">
                  <c:v>26.972027972027998</c:v>
                </c:pt>
                <c:pt idx="4">
                  <c:v>26.7156177156177</c:v>
                </c:pt>
                <c:pt idx="5">
                  <c:v>40.421911421911403</c:v>
                </c:pt>
                <c:pt idx="6">
                  <c:v>69.960372960372993</c:v>
                </c:pt>
                <c:pt idx="7">
                  <c:v>75.317016317016297</c:v>
                </c:pt>
                <c:pt idx="8">
                  <c:v>71.960372960372993</c:v>
                </c:pt>
                <c:pt idx="9">
                  <c:v>71.498834498834498</c:v>
                </c:pt>
                <c:pt idx="10">
                  <c:v>71.498834498834498</c:v>
                </c:pt>
                <c:pt idx="11">
                  <c:v>73.498834498834498</c:v>
                </c:pt>
                <c:pt idx="12">
                  <c:v>73.165501165501198</c:v>
                </c:pt>
                <c:pt idx="13">
                  <c:v>73.960372960372993</c:v>
                </c:pt>
                <c:pt idx="14">
                  <c:v>73.627039627039593</c:v>
                </c:pt>
                <c:pt idx="15">
                  <c:v>73.627039627039593</c:v>
                </c:pt>
                <c:pt idx="16">
                  <c:v>73.627039627039593</c:v>
                </c:pt>
                <c:pt idx="17">
                  <c:v>73.627039627039593</c:v>
                </c:pt>
                <c:pt idx="18">
                  <c:v>73.627039627039593</c:v>
                </c:pt>
                <c:pt idx="19">
                  <c:v>73.627039627039593</c:v>
                </c:pt>
                <c:pt idx="20">
                  <c:v>73.627039627039593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7D-4636-93E9-EDF9D07323CC}"/>
            </c:ext>
          </c:extLst>
        </c:ser>
        <c:ser>
          <c:idx val="3"/>
          <c:order val="3"/>
          <c:tx>
            <c:strRef>
              <c:f>'Score &amp; Rank'!$BF$123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Rank'!$BB$124:$BB$144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Rank'!$BF$124:$BF$144</c:f>
              <c:numCache>
                <c:formatCode>General</c:formatCode>
                <c:ptCount val="21"/>
                <c:pt idx="0">
                  <c:v>44.807692307692299</c:v>
                </c:pt>
                <c:pt idx="1">
                  <c:v>50.705128205128197</c:v>
                </c:pt>
                <c:pt idx="2">
                  <c:v>57.564102564102598</c:v>
                </c:pt>
                <c:pt idx="3">
                  <c:v>69.358974358974393</c:v>
                </c:pt>
                <c:pt idx="4">
                  <c:v>72.692307692307693</c:v>
                </c:pt>
                <c:pt idx="5">
                  <c:v>74.230769230769198</c:v>
                </c:pt>
                <c:pt idx="6">
                  <c:v>69.487179487179503</c:v>
                </c:pt>
                <c:pt idx="7">
                  <c:v>66.153846153846203</c:v>
                </c:pt>
                <c:pt idx="8">
                  <c:v>74.807692307692307</c:v>
                </c:pt>
                <c:pt idx="9">
                  <c:v>73.525641025640994</c:v>
                </c:pt>
                <c:pt idx="10">
                  <c:v>81.346153846153797</c:v>
                </c:pt>
                <c:pt idx="11">
                  <c:v>81.346153846153797</c:v>
                </c:pt>
                <c:pt idx="12">
                  <c:v>79.807692307692307</c:v>
                </c:pt>
                <c:pt idx="13">
                  <c:v>78.141025641025607</c:v>
                </c:pt>
                <c:pt idx="14">
                  <c:v>79.807692307692307</c:v>
                </c:pt>
                <c:pt idx="15">
                  <c:v>79.679487179487197</c:v>
                </c:pt>
                <c:pt idx="16">
                  <c:v>76.602564102564102</c:v>
                </c:pt>
                <c:pt idx="17">
                  <c:v>75.064102564102598</c:v>
                </c:pt>
                <c:pt idx="18">
                  <c:v>78.141025641025607</c:v>
                </c:pt>
                <c:pt idx="19">
                  <c:v>76.602564102564102</c:v>
                </c:pt>
                <c:pt idx="20">
                  <c:v>76.602564102564102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7D-4636-93E9-EDF9D07323CC}"/>
            </c:ext>
          </c:extLst>
        </c:ser>
        <c:ser>
          <c:idx val="4"/>
          <c:order val="4"/>
          <c:tx>
            <c:strRef>
              <c:f>'Score &amp; Rank'!$BG$123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Rank'!$BB$124:$BB$144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Rank'!$BG$124:$BG$144</c:f>
              <c:numCache>
                <c:formatCode>General</c:formatCode>
                <c:ptCount val="21"/>
                <c:pt idx="0">
                  <c:v>26.372960372960399</c:v>
                </c:pt>
                <c:pt idx="1">
                  <c:v>37.342657342657397</c:v>
                </c:pt>
                <c:pt idx="2">
                  <c:v>69.930069930069905</c:v>
                </c:pt>
                <c:pt idx="3">
                  <c:v>42.806526806526797</c:v>
                </c:pt>
                <c:pt idx="4">
                  <c:v>61.573426573426602</c:v>
                </c:pt>
                <c:pt idx="5">
                  <c:v>64.906759906759902</c:v>
                </c:pt>
                <c:pt idx="6">
                  <c:v>66.724941724941701</c:v>
                </c:pt>
                <c:pt idx="7">
                  <c:v>64.724941724941701</c:v>
                </c:pt>
                <c:pt idx="8">
                  <c:v>64.724941724941701</c:v>
                </c:pt>
                <c:pt idx="9">
                  <c:v>68.111888111888106</c:v>
                </c:pt>
                <c:pt idx="10">
                  <c:v>73.930069930069905</c:v>
                </c:pt>
                <c:pt idx="11">
                  <c:v>70.293706293706293</c:v>
                </c:pt>
                <c:pt idx="12">
                  <c:v>70.293706293706293</c:v>
                </c:pt>
                <c:pt idx="13">
                  <c:v>70.293706293706293</c:v>
                </c:pt>
                <c:pt idx="14">
                  <c:v>68.293706293706293</c:v>
                </c:pt>
                <c:pt idx="15">
                  <c:v>73.165501165501198</c:v>
                </c:pt>
                <c:pt idx="16">
                  <c:v>73.165501165501198</c:v>
                </c:pt>
                <c:pt idx="17">
                  <c:v>71.627039627039593</c:v>
                </c:pt>
                <c:pt idx="18">
                  <c:v>73.165501165501198</c:v>
                </c:pt>
                <c:pt idx="19">
                  <c:v>71.627039627039593</c:v>
                </c:pt>
                <c:pt idx="20">
                  <c:v>73.627039627039593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7D-4636-93E9-EDF9D0732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945904"/>
        <c:axId val="827938688"/>
      </c:lineChart>
      <c:catAx>
        <c:axId val="82794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7938688"/>
        <c:crosses val="autoZero"/>
        <c:auto val="1"/>
        <c:lblAlgn val="ctr"/>
        <c:lblOffset val="100"/>
        <c:noMultiLvlLbl val="0"/>
      </c:catAx>
      <c:valAx>
        <c:axId val="82793868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7945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PF</a:t>
            </a:r>
            <a:r>
              <a:rPr lang="en-US"/>
              <a:t> (PC1)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Rank'!$BV$123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Rank'!$BU$124:$BU$144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Rank'!$BV$124:$BV$144</c:f>
              <c:numCache>
                <c:formatCode>General</c:formatCode>
                <c:ptCount val="21"/>
                <c:pt idx="0">
                  <c:v>12.715848381049</c:v>
                </c:pt>
                <c:pt idx="1">
                  <c:v>12.138925304125999</c:v>
                </c:pt>
                <c:pt idx="2">
                  <c:v>5.7120705938737801</c:v>
                </c:pt>
                <c:pt idx="3">
                  <c:v>13.212070593873801</c:v>
                </c:pt>
                <c:pt idx="4">
                  <c:v>20.915620022272002</c:v>
                </c:pt>
                <c:pt idx="5">
                  <c:v>36.857177090821999</c:v>
                </c:pt>
                <c:pt idx="6">
                  <c:v>39.540850847887697</c:v>
                </c:pt>
                <c:pt idx="7">
                  <c:v>45.308989160006199</c:v>
                </c:pt>
                <c:pt idx="8">
                  <c:v>44.554841347034902</c:v>
                </c:pt>
                <c:pt idx="9">
                  <c:v>45.893982323339102</c:v>
                </c:pt>
                <c:pt idx="10">
                  <c:v>45.714607913618401</c:v>
                </c:pt>
                <c:pt idx="11">
                  <c:v>47.2385151041006</c:v>
                </c:pt>
                <c:pt idx="12">
                  <c:v>46.470905400262197</c:v>
                </c:pt>
                <c:pt idx="13">
                  <c:v>45.697903891966597</c:v>
                </c:pt>
                <c:pt idx="14">
                  <c:v>45.890211584274297</c:v>
                </c:pt>
                <c:pt idx="15">
                  <c:v>45.5002043952016</c:v>
                </c:pt>
                <c:pt idx="16">
                  <c:v>45.309517768286298</c:v>
                </c:pt>
                <c:pt idx="17">
                  <c:v>44.921131644606099</c:v>
                </c:pt>
                <c:pt idx="18">
                  <c:v>44.928673122735802</c:v>
                </c:pt>
                <c:pt idx="19">
                  <c:v>46.073885341340002</c:v>
                </c:pt>
                <c:pt idx="20">
                  <c:v>46.458500725955403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8-4461-9C8B-0D985526FB43}"/>
            </c:ext>
          </c:extLst>
        </c:ser>
        <c:ser>
          <c:idx val="1"/>
          <c:order val="1"/>
          <c:tx>
            <c:strRef>
              <c:f>'Score &amp; Rank'!$BW$123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Rank'!$BU$124:$BU$144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Rank'!$BW$124:$BW$144</c:f>
              <c:numCache>
                <c:formatCode>General</c:formatCode>
                <c:ptCount val="21"/>
                <c:pt idx="0">
                  <c:v>18.564524945989799</c:v>
                </c:pt>
                <c:pt idx="1">
                  <c:v>37.928029431311998</c:v>
                </c:pt>
                <c:pt idx="2">
                  <c:v>44.509755893093903</c:v>
                </c:pt>
                <c:pt idx="3">
                  <c:v>46.657027049502602</c:v>
                </c:pt>
                <c:pt idx="4">
                  <c:v>44.702288613919698</c:v>
                </c:pt>
                <c:pt idx="5">
                  <c:v>40.515328405276001</c:v>
                </c:pt>
                <c:pt idx="6">
                  <c:v>46.657467702362098</c:v>
                </c:pt>
                <c:pt idx="7">
                  <c:v>45.915288383786098</c:v>
                </c:pt>
                <c:pt idx="8">
                  <c:v>46.485844161235399</c:v>
                </c:pt>
                <c:pt idx="9">
                  <c:v>48.030530593063702</c:v>
                </c:pt>
                <c:pt idx="10">
                  <c:v>47.041940680870503</c:v>
                </c:pt>
                <c:pt idx="11">
                  <c:v>46.078571763475303</c:v>
                </c:pt>
                <c:pt idx="12">
                  <c:v>46.268975781691999</c:v>
                </c:pt>
                <c:pt idx="13">
                  <c:v>45.679533730162703</c:v>
                </c:pt>
                <c:pt idx="14">
                  <c:v>44.719311853387303</c:v>
                </c:pt>
                <c:pt idx="15">
                  <c:v>45.2999690602581</c:v>
                </c:pt>
                <c:pt idx="16">
                  <c:v>45.105794302976498</c:v>
                </c:pt>
                <c:pt idx="17">
                  <c:v>45.105794302976498</c:v>
                </c:pt>
                <c:pt idx="18">
                  <c:v>44.537656070711897</c:v>
                </c:pt>
                <c:pt idx="19">
                  <c:v>45.873671878327102</c:v>
                </c:pt>
                <c:pt idx="20">
                  <c:v>46.826939366300898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8-4461-9C8B-0D985526FB43}"/>
            </c:ext>
          </c:extLst>
        </c:ser>
        <c:ser>
          <c:idx val="2"/>
          <c:order val="2"/>
          <c:tx>
            <c:strRef>
              <c:f>'Score &amp; Rank'!$BX$123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Rank'!$BU$124:$BU$144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Rank'!$BX$124:$BX$144</c:f>
              <c:numCache>
                <c:formatCode>General</c:formatCode>
                <c:ptCount val="21"/>
                <c:pt idx="0">
                  <c:v>12.715848381049</c:v>
                </c:pt>
                <c:pt idx="1">
                  <c:v>5.3199137311286799</c:v>
                </c:pt>
                <c:pt idx="2">
                  <c:v>5.7120705938737801</c:v>
                </c:pt>
                <c:pt idx="3">
                  <c:v>14.0340917100125</c:v>
                </c:pt>
                <c:pt idx="4">
                  <c:v>13.483563806543501</c:v>
                </c:pt>
                <c:pt idx="5">
                  <c:v>21.058978587840599</c:v>
                </c:pt>
                <c:pt idx="6">
                  <c:v>45.307896702893999</c:v>
                </c:pt>
                <c:pt idx="7">
                  <c:v>50.320266136648797</c:v>
                </c:pt>
                <c:pt idx="8">
                  <c:v>47.995341199024502</c:v>
                </c:pt>
                <c:pt idx="9">
                  <c:v>44.915739840148902</c:v>
                </c:pt>
                <c:pt idx="10">
                  <c:v>48.1784863478102</c:v>
                </c:pt>
                <c:pt idx="11">
                  <c:v>47.977016111980397</c:v>
                </c:pt>
                <c:pt idx="12">
                  <c:v>47.401714100449702</c:v>
                </c:pt>
                <c:pt idx="13">
                  <c:v>46.067964928602599</c:v>
                </c:pt>
                <c:pt idx="14">
                  <c:v>45.476487503700298</c:v>
                </c:pt>
                <c:pt idx="15">
                  <c:v>46.262422294582798</c:v>
                </c:pt>
                <c:pt idx="16">
                  <c:v>45.877806909967397</c:v>
                </c:pt>
                <c:pt idx="17">
                  <c:v>45.890740192554397</c:v>
                </c:pt>
                <c:pt idx="18">
                  <c:v>46.841495045178398</c:v>
                </c:pt>
                <c:pt idx="19">
                  <c:v>46.462271465020201</c:v>
                </c:pt>
                <c:pt idx="20">
                  <c:v>46.458500725955403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8-4461-9C8B-0D985526FB43}"/>
            </c:ext>
          </c:extLst>
        </c:ser>
        <c:ser>
          <c:idx val="3"/>
          <c:order val="3"/>
          <c:tx>
            <c:strRef>
              <c:f>'Score &amp; Rank'!$BY$123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Rank'!$BU$124:$BU$144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Rank'!$BY$124:$BY$144</c:f>
              <c:numCache>
                <c:formatCode>General</c:formatCode>
                <c:ptCount val="21"/>
                <c:pt idx="0">
                  <c:v>18.564524945989799</c:v>
                </c:pt>
                <c:pt idx="1">
                  <c:v>24.6568583788731</c:v>
                </c:pt>
                <c:pt idx="2">
                  <c:v>30.527370117905502</c:v>
                </c:pt>
                <c:pt idx="3">
                  <c:v>43.193763929097301</c:v>
                </c:pt>
                <c:pt idx="4">
                  <c:v>50.367618678361197</c:v>
                </c:pt>
                <c:pt idx="5">
                  <c:v>51.058809557491799</c:v>
                </c:pt>
                <c:pt idx="6">
                  <c:v>45.138002265331899</c:v>
                </c:pt>
                <c:pt idx="7">
                  <c:v>47.830309957639599</c:v>
                </c:pt>
                <c:pt idx="8">
                  <c:v>55.284899538536997</c:v>
                </c:pt>
                <c:pt idx="9">
                  <c:v>54.302053227372397</c:v>
                </c:pt>
                <c:pt idx="10">
                  <c:v>55.8705342418843</c:v>
                </c:pt>
                <c:pt idx="11">
                  <c:v>55.133405638018999</c:v>
                </c:pt>
                <c:pt idx="12">
                  <c:v>53.031415929144103</c:v>
                </c:pt>
                <c:pt idx="13">
                  <c:v>52.634208351688301</c:v>
                </c:pt>
                <c:pt idx="14">
                  <c:v>50.310955825759898</c:v>
                </c:pt>
                <c:pt idx="15">
                  <c:v>49.7284315539153</c:v>
                </c:pt>
                <c:pt idx="16">
                  <c:v>48.180598081467302</c:v>
                </c:pt>
                <c:pt idx="17">
                  <c:v>47.405729508197801</c:v>
                </c:pt>
                <c:pt idx="18">
                  <c:v>47.9826159760038</c:v>
                </c:pt>
                <c:pt idx="19">
                  <c:v>46.826939366300898</c:v>
                </c:pt>
                <c:pt idx="20">
                  <c:v>46.826939366300898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8-4461-9C8B-0D985526FB43}"/>
            </c:ext>
          </c:extLst>
        </c:ser>
        <c:ser>
          <c:idx val="4"/>
          <c:order val="4"/>
          <c:tx>
            <c:strRef>
              <c:f>'Score &amp; Rank'!$BZ$123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Rank'!$BU$124:$BU$144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Rank'!$BZ$124:$BZ$144</c:f>
              <c:numCache>
                <c:formatCode>General</c:formatCode>
                <c:ptCount val="21"/>
                <c:pt idx="0">
                  <c:v>12.715848381049</c:v>
                </c:pt>
                <c:pt idx="1">
                  <c:v>18.831951903694598</c:v>
                </c:pt>
                <c:pt idx="2">
                  <c:v>39.537608717102898</c:v>
                </c:pt>
                <c:pt idx="3">
                  <c:v>20.915620022272002</c:v>
                </c:pt>
                <c:pt idx="4">
                  <c:v>36.857177090821999</c:v>
                </c:pt>
                <c:pt idx="5">
                  <c:v>39.540850847887697</c:v>
                </c:pt>
                <c:pt idx="6">
                  <c:v>45.308989160006199</c:v>
                </c:pt>
                <c:pt idx="7">
                  <c:v>44.554841347034902</c:v>
                </c:pt>
                <c:pt idx="8">
                  <c:v>44.554841347034902</c:v>
                </c:pt>
                <c:pt idx="9">
                  <c:v>45.893982323339102</c:v>
                </c:pt>
                <c:pt idx="10">
                  <c:v>45.714607913618401</c:v>
                </c:pt>
                <c:pt idx="11">
                  <c:v>47.2385151041006</c:v>
                </c:pt>
                <c:pt idx="12">
                  <c:v>45.900995193188699</c:v>
                </c:pt>
                <c:pt idx="13">
                  <c:v>45.890211584274297</c:v>
                </c:pt>
                <c:pt idx="14">
                  <c:v>45.5002043952016</c:v>
                </c:pt>
                <c:pt idx="15">
                  <c:v>45.5002043952016</c:v>
                </c:pt>
                <c:pt idx="16">
                  <c:v>45.309517768286298</c:v>
                </c:pt>
                <c:pt idx="17">
                  <c:v>44.921131644606099</c:v>
                </c:pt>
                <c:pt idx="18">
                  <c:v>44.928673122735802</c:v>
                </c:pt>
                <c:pt idx="19">
                  <c:v>46.073885341340002</c:v>
                </c:pt>
                <c:pt idx="20">
                  <c:v>46.458500725955403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8-4461-9C8B-0D985526F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238312"/>
        <c:axId val="750234704"/>
      </c:lineChart>
      <c:catAx>
        <c:axId val="75023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234704"/>
        <c:crosses val="autoZero"/>
        <c:auto val="1"/>
        <c:lblAlgn val="ctr"/>
        <c:lblOffset val="100"/>
        <c:noMultiLvlLbl val="0"/>
      </c:catAx>
      <c:valAx>
        <c:axId val="7502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023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Perbandingan Hasil Penelitian</a:t>
            </a:r>
            <a:r>
              <a:rPr lang="en-US" baseline="0"/>
              <a:t> </a:t>
            </a:r>
            <a:r>
              <a:rPr lang="en-US" b="1" baseline="0"/>
              <a:t>(KC3)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Sekarang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'pd-pf'!$L$4:$N$4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'pd-pf'!$L$5:$N$5</c:f>
              <c:numCache>
                <c:formatCode>0.00</c:formatCode>
                <c:ptCount val="3"/>
                <c:pt idx="0">
                  <c:v>83.809523809523796</c:v>
                </c:pt>
                <c:pt idx="1">
                  <c:v>56.069206714166299</c:v>
                </c:pt>
                <c:pt idx="2">
                  <c:v>53.698379365360402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F-4E34-BE60-128667C35F19}"/>
            </c:ext>
          </c:extLst>
        </c:ser>
        <c:ser>
          <c:idx val="1"/>
          <c:order val="1"/>
          <c:tx>
            <c:v>Sebelumnya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'pd-pf'!$L$4:$N$4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'pd-pf'!$L$16:$N$16</c:f>
              <c:numCache>
                <c:formatCode>General</c:formatCode>
                <c:ptCount val="3"/>
                <c:pt idx="0">
                  <c:v>99</c:v>
                </c:pt>
                <c:pt idx="1">
                  <c:v>68.34</c:v>
                </c:pt>
                <c:pt idx="2">
                  <c:v>44.76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F-4E34-BE60-128667C35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473608"/>
        <c:axId val="762477216"/>
      </c:barChart>
      <c:catAx>
        <c:axId val="76247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477216"/>
        <c:crosses val="autoZero"/>
        <c:auto val="1"/>
        <c:lblAlgn val="ctr"/>
        <c:lblOffset val="100"/>
        <c:noMultiLvlLbl val="0"/>
      </c:catAx>
      <c:valAx>
        <c:axId val="7624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47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Balance</a:t>
            </a:r>
            <a:r>
              <a:rPr lang="en-US"/>
              <a:t> (PC2)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Rank'!$AJ$151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Rank'!$AI$152:$AI$187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Rank'!$AJ$152:$AJ$187</c:f>
              <c:numCache>
                <c:formatCode>General</c:formatCode>
                <c:ptCount val="36"/>
                <c:pt idx="0">
                  <c:v>30.4037444977719</c:v>
                </c:pt>
                <c:pt idx="1">
                  <c:v>29.491068482060701</c:v>
                </c:pt>
                <c:pt idx="2">
                  <c:v>28.7799723123278</c:v>
                </c:pt>
                <c:pt idx="3">
                  <c:v>28.7799723123278</c:v>
                </c:pt>
                <c:pt idx="4">
                  <c:v>30.2157596274314</c:v>
                </c:pt>
                <c:pt idx="5">
                  <c:v>29.4018977893823</c:v>
                </c:pt>
                <c:pt idx="6">
                  <c:v>29.160794304850398</c:v>
                </c:pt>
                <c:pt idx="7">
                  <c:v>36.999835382985601</c:v>
                </c:pt>
                <c:pt idx="8">
                  <c:v>33.666653848902001</c:v>
                </c:pt>
                <c:pt idx="9">
                  <c:v>38.110358009077601</c:v>
                </c:pt>
                <c:pt idx="10">
                  <c:v>34.210478969905203</c:v>
                </c:pt>
                <c:pt idx="11">
                  <c:v>28.782062129645698</c:v>
                </c:pt>
                <c:pt idx="12">
                  <c:v>26.642730592588801</c:v>
                </c:pt>
                <c:pt idx="13">
                  <c:v>26.323045686839802</c:v>
                </c:pt>
                <c:pt idx="14">
                  <c:v>27.503822888562102</c:v>
                </c:pt>
                <c:pt idx="15">
                  <c:v>27.658479775960199</c:v>
                </c:pt>
                <c:pt idx="16">
                  <c:v>27.658479775960199</c:v>
                </c:pt>
                <c:pt idx="17">
                  <c:v>27.940564875304599</c:v>
                </c:pt>
                <c:pt idx="18">
                  <c:v>27.329727783966199</c:v>
                </c:pt>
                <c:pt idx="19">
                  <c:v>28.0345652285929</c:v>
                </c:pt>
                <c:pt idx="20">
                  <c:v>29.319162743197701</c:v>
                </c:pt>
                <c:pt idx="21">
                  <c:v>28.2094696987083</c:v>
                </c:pt>
                <c:pt idx="22">
                  <c:v>29.953294823712099</c:v>
                </c:pt>
                <c:pt idx="23">
                  <c:v>28.6939499133751</c:v>
                </c:pt>
                <c:pt idx="24">
                  <c:v>26.6899624774647</c:v>
                </c:pt>
                <c:pt idx="25">
                  <c:v>28.009012185201499</c:v>
                </c:pt>
                <c:pt idx="26">
                  <c:v>27.774278503038701</c:v>
                </c:pt>
                <c:pt idx="27">
                  <c:v>26.7843629273167</c:v>
                </c:pt>
                <c:pt idx="28">
                  <c:v>26.832342051172901</c:v>
                </c:pt>
                <c:pt idx="29">
                  <c:v>38.121482249329702</c:v>
                </c:pt>
                <c:pt idx="30">
                  <c:v>38.096447615968401</c:v>
                </c:pt>
                <c:pt idx="31">
                  <c:v>40.088872198515801</c:v>
                </c:pt>
                <c:pt idx="32">
                  <c:v>36.432874776608799</c:v>
                </c:pt>
                <c:pt idx="33">
                  <c:v>38.407038829056802</c:v>
                </c:pt>
                <c:pt idx="34">
                  <c:v>36.276477644001602</c:v>
                </c:pt>
                <c:pt idx="35">
                  <c:v>38.076559499986303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9-4F54-87F7-FD1FE498A5DF}"/>
            </c:ext>
          </c:extLst>
        </c:ser>
        <c:ser>
          <c:idx val="1"/>
          <c:order val="1"/>
          <c:tx>
            <c:strRef>
              <c:f>'Score &amp; Rank'!$AK$151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Rank'!$AI$152:$AI$187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Rank'!$AK$152:$AK$187</c:f>
              <c:numCache>
                <c:formatCode>General</c:formatCode>
                <c:ptCount val="36"/>
                <c:pt idx="0">
                  <c:v>39.229504724361703</c:v>
                </c:pt>
                <c:pt idx="1">
                  <c:v>47.295819429478101</c:v>
                </c:pt>
                <c:pt idx="2">
                  <c:v>53.493131418469197</c:v>
                </c:pt>
                <c:pt idx="3">
                  <c:v>54.001529699126401</c:v>
                </c:pt>
                <c:pt idx="4">
                  <c:v>50.934463121634103</c:v>
                </c:pt>
                <c:pt idx="5">
                  <c:v>53.2373281483383</c:v>
                </c:pt>
                <c:pt idx="6">
                  <c:v>52.164256777905699</c:v>
                </c:pt>
                <c:pt idx="7">
                  <c:v>46.802630029849098</c:v>
                </c:pt>
                <c:pt idx="8">
                  <c:v>47.700183271362803</c:v>
                </c:pt>
                <c:pt idx="9">
                  <c:v>55.740779779267797</c:v>
                </c:pt>
                <c:pt idx="10">
                  <c:v>56.154977799422902</c:v>
                </c:pt>
                <c:pt idx="11">
                  <c:v>55.578780977044097</c:v>
                </c:pt>
                <c:pt idx="12">
                  <c:v>55.499505764040698</c:v>
                </c:pt>
                <c:pt idx="13">
                  <c:v>57.199298645974899</c:v>
                </c:pt>
                <c:pt idx="14">
                  <c:v>53.598876035566398</c:v>
                </c:pt>
                <c:pt idx="15">
                  <c:v>41.416767287224197</c:v>
                </c:pt>
                <c:pt idx="16">
                  <c:v>42.468781397270597</c:v>
                </c:pt>
                <c:pt idx="17">
                  <c:v>53.6802882428019</c:v>
                </c:pt>
                <c:pt idx="18">
                  <c:v>51.376491715472802</c:v>
                </c:pt>
                <c:pt idx="19">
                  <c:v>52.511898674059502</c:v>
                </c:pt>
                <c:pt idx="20">
                  <c:v>51.885883381898203</c:v>
                </c:pt>
                <c:pt idx="21">
                  <c:v>47.586563984429297</c:v>
                </c:pt>
                <c:pt idx="22">
                  <c:v>47.586563984429297</c:v>
                </c:pt>
                <c:pt idx="23">
                  <c:v>41.137504562483599</c:v>
                </c:pt>
                <c:pt idx="24">
                  <c:v>39.107942966840398</c:v>
                </c:pt>
                <c:pt idx="25">
                  <c:v>40.4057553150625</c:v>
                </c:pt>
                <c:pt idx="26">
                  <c:v>43.169350871629703</c:v>
                </c:pt>
                <c:pt idx="27">
                  <c:v>44.555772826562702</c:v>
                </c:pt>
                <c:pt idx="28">
                  <c:v>44.618055545076601</c:v>
                </c:pt>
                <c:pt idx="29">
                  <c:v>43.398170892229601</c:v>
                </c:pt>
                <c:pt idx="30">
                  <c:v>42.868026546523403</c:v>
                </c:pt>
                <c:pt idx="31">
                  <c:v>42.868026546523403</c:v>
                </c:pt>
                <c:pt idx="32">
                  <c:v>42.868026546523403</c:v>
                </c:pt>
                <c:pt idx="33">
                  <c:v>42.794157943682698</c:v>
                </c:pt>
                <c:pt idx="34">
                  <c:v>46.730248452458099</c:v>
                </c:pt>
                <c:pt idx="35">
                  <c:v>45.168486274105398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9-4F54-87F7-FD1FE498A5DF}"/>
            </c:ext>
          </c:extLst>
        </c:ser>
        <c:ser>
          <c:idx val="2"/>
          <c:order val="2"/>
          <c:tx>
            <c:strRef>
              <c:f>'Score &amp; Rank'!$AL$151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Rank'!$AI$152:$AI$187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Rank'!$AL$152:$AL$187</c:f>
              <c:numCache>
                <c:formatCode>General</c:formatCode>
                <c:ptCount val="36"/>
                <c:pt idx="0">
                  <c:v>48.6247141122616</c:v>
                </c:pt>
                <c:pt idx="1">
                  <c:v>56.840650537664303</c:v>
                </c:pt>
                <c:pt idx="2">
                  <c:v>56.840650537664303</c:v>
                </c:pt>
                <c:pt idx="3">
                  <c:v>56.457261943437899</c:v>
                </c:pt>
                <c:pt idx="4">
                  <c:v>55.606541818919297</c:v>
                </c:pt>
                <c:pt idx="5">
                  <c:v>59.3967728097657</c:v>
                </c:pt>
                <c:pt idx="6">
                  <c:v>59.3967728097657</c:v>
                </c:pt>
                <c:pt idx="7">
                  <c:v>58.774955453896403</c:v>
                </c:pt>
                <c:pt idx="8">
                  <c:v>58.508291189515802</c:v>
                </c:pt>
                <c:pt idx="9">
                  <c:v>62.176709773479203</c:v>
                </c:pt>
                <c:pt idx="10">
                  <c:v>58.008256678093197</c:v>
                </c:pt>
                <c:pt idx="11">
                  <c:v>60.741814246677002</c:v>
                </c:pt>
                <c:pt idx="12">
                  <c:v>55.843723739284002</c:v>
                </c:pt>
                <c:pt idx="13">
                  <c:v>61.161576760281299</c:v>
                </c:pt>
                <c:pt idx="14">
                  <c:v>59.205998153878703</c:v>
                </c:pt>
                <c:pt idx="15">
                  <c:v>57.824351725499398</c:v>
                </c:pt>
                <c:pt idx="16">
                  <c:v>62.433981696972602</c:v>
                </c:pt>
                <c:pt idx="17">
                  <c:v>60.748216350151999</c:v>
                </c:pt>
                <c:pt idx="18">
                  <c:v>57.909534590839101</c:v>
                </c:pt>
                <c:pt idx="19">
                  <c:v>58.759864303960299</c:v>
                </c:pt>
                <c:pt idx="20">
                  <c:v>58.5462289472976</c:v>
                </c:pt>
                <c:pt idx="21">
                  <c:v>60.311915117640801</c:v>
                </c:pt>
                <c:pt idx="22">
                  <c:v>61.775020713963798</c:v>
                </c:pt>
                <c:pt idx="23">
                  <c:v>59.591233938471497</c:v>
                </c:pt>
                <c:pt idx="24">
                  <c:v>60.183684859812601</c:v>
                </c:pt>
                <c:pt idx="25">
                  <c:v>62.4799599508992</c:v>
                </c:pt>
                <c:pt idx="26">
                  <c:v>62.4799599508992</c:v>
                </c:pt>
                <c:pt idx="27">
                  <c:v>55.434576926902601</c:v>
                </c:pt>
                <c:pt idx="28">
                  <c:v>60.855440292707499</c:v>
                </c:pt>
                <c:pt idx="29">
                  <c:v>57.634130550679899</c:v>
                </c:pt>
                <c:pt idx="30">
                  <c:v>59.6796529817641</c:v>
                </c:pt>
                <c:pt idx="31">
                  <c:v>55.034457459489303</c:v>
                </c:pt>
                <c:pt idx="32">
                  <c:v>57.6440038015539</c:v>
                </c:pt>
                <c:pt idx="33">
                  <c:v>58.492327731373301</c:v>
                </c:pt>
                <c:pt idx="34">
                  <c:v>56.373205396930999</c:v>
                </c:pt>
                <c:pt idx="35">
                  <c:v>59.198563681047801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9-4F54-87F7-FD1FE498A5DF}"/>
            </c:ext>
          </c:extLst>
        </c:ser>
        <c:ser>
          <c:idx val="3"/>
          <c:order val="3"/>
          <c:tx>
            <c:strRef>
              <c:f>'Score &amp; Rank'!$AM$151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Rank'!$AI$152:$AI$187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Rank'!$AM$152:$AM$187</c:f>
              <c:numCache>
                <c:formatCode>General</c:formatCode>
                <c:ptCount val="36"/>
                <c:pt idx="0">
                  <c:v>39.229504724361703</c:v>
                </c:pt>
                <c:pt idx="1">
                  <c:v>39.557278770287503</c:v>
                </c:pt>
                <c:pt idx="2">
                  <c:v>39.437954543374403</c:v>
                </c:pt>
                <c:pt idx="3">
                  <c:v>44.235025438997198</c:v>
                </c:pt>
                <c:pt idx="4">
                  <c:v>44.692604987017702</c:v>
                </c:pt>
                <c:pt idx="5">
                  <c:v>43.379466470413803</c:v>
                </c:pt>
                <c:pt idx="6">
                  <c:v>49.825454818706902</c:v>
                </c:pt>
                <c:pt idx="7">
                  <c:v>49.877600846415199</c:v>
                </c:pt>
                <c:pt idx="8">
                  <c:v>54.131582594325302</c:v>
                </c:pt>
                <c:pt idx="9">
                  <c:v>53.115494087503301</c:v>
                </c:pt>
                <c:pt idx="10">
                  <c:v>53.812323186239198</c:v>
                </c:pt>
                <c:pt idx="11">
                  <c:v>55.951339391203902</c:v>
                </c:pt>
                <c:pt idx="12">
                  <c:v>52.885973508966998</c:v>
                </c:pt>
                <c:pt idx="13">
                  <c:v>55.870062007232796</c:v>
                </c:pt>
                <c:pt idx="14">
                  <c:v>55.757938499087999</c:v>
                </c:pt>
                <c:pt idx="15">
                  <c:v>55.681253122336102</c:v>
                </c:pt>
                <c:pt idx="16">
                  <c:v>47.164385857305099</c:v>
                </c:pt>
                <c:pt idx="17">
                  <c:v>45.806876350146702</c:v>
                </c:pt>
                <c:pt idx="18">
                  <c:v>47.757311328963802</c:v>
                </c:pt>
                <c:pt idx="19">
                  <c:v>46.473632559768397</c:v>
                </c:pt>
                <c:pt idx="20">
                  <c:v>47.786644052659398</c:v>
                </c:pt>
                <c:pt idx="21">
                  <c:v>46.844455474377398</c:v>
                </c:pt>
                <c:pt idx="22">
                  <c:v>47.192756219409901</c:v>
                </c:pt>
                <c:pt idx="23">
                  <c:v>53.423396018313397</c:v>
                </c:pt>
                <c:pt idx="24">
                  <c:v>53.588697313025399</c:v>
                </c:pt>
                <c:pt idx="25">
                  <c:v>54.163516313626801</c:v>
                </c:pt>
                <c:pt idx="26">
                  <c:v>46.284064160741998</c:v>
                </c:pt>
                <c:pt idx="27">
                  <c:v>42.618522312783398</c:v>
                </c:pt>
                <c:pt idx="28">
                  <c:v>42.724370830972397</c:v>
                </c:pt>
                <c:pt idx="29">
                  <c:v>46.7215685580938</c:v>
                </c:pt>
                <c:pt idx="30">
                  <c:v>42.263658309042903</c:v>
                </c:pt>
                <c:pt idx="31">
                  <c:v>48.620309138770097</c:v>
                </c:pt>
                <c:pt idx="32">
                  <c:v>47.117815859358203</c:v>
                </c:pt>
                <c:pt idx="33">
                  <c:v>47.117815859358203</c:v>
                </c:pt>
                <c:pt idx="34">
                  <c:v>45.168486274105398</c:v>
                </c:pt>
                <c:pt idx="35">
                  <c:v>45.168486274105398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9-4F54-87F7-FD1FE498A5DF}"/>
            </c:ext>
          </c:extLst>
        </c:ser>
        <c:ser>
          <c:idx val="4"/>
          <c:order val="4"/>
          <c:tx>
            <c:strRef>
              <c:f>'Score &amp; Rank'!$AN$151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Rank'!$AI$152:$AI$187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Rank'!$AN$152:$AN$187</c:f>
              <c:numCache>
                <c:formatCode>General</c:formatCode>
                <c:ptCount val="36"/>
                <c:pt idx="0">
                  <c:v>30.4037444977719</c:v>
                </c:pt>
                <c:pt idx="1">
                  <c:v>29.0275354354843</c:v>
                </c:pt>
                <c:pt idx="2">
                  <c:v>28.7799723123278</c:v>
                </c:pt>
                <c:pt idx="3">
                  <c:v>30.2157596274314</c:v>
                </c:pt>
                <c:pt idx="4">
                  <c:v>29.4018977893823</c:v>
                </c:pt>
                <c:pt idx="5">
                  <c:v>29.160794304850398</c:v>
                </c:pt>
                <c:pt idx="6">
                  <c:v>36.999835382985601</c:v>
                </c:pt>
                <c:pt idx="7">
                  <c:v>31.310507709068201</c:v>
                </c:pt>
                <c:pt idx="8">
                  <c:v>38.110358009077601</c:v>
                </c:pt>
                <c:pt idx="9">
                  <c:v>34.210478969905203</c:v>
                </c:pt>
                <c:pt idx="10">
                  <c:v>34.210478969905203</c:v>
                </c:pt>
                <c:pt idx="11">
                  <c:v>28.782062129645698</c:v>
                </c:pt>
                <c:pt idx="12">
                  <c:v>29.1095830768426</c:v>
                </c:pt>
                <c:pt idx="13">
                  <c:v>26.549468160892701</c:v>
                </c:pt>
                <c:pt idx="14">
                  <c:v>27.503822888562102</c:v>
                </c:pt>
                <c:pt idx="15">
                  <c:v>27.658479775960199</c:v>
                </c:pt>
                <c:pt idx="16">
                  <c:v>27.940564875304599</c:v>
                </c:pt>
                <c:pt idx="17">
                  <c:v>26.709061370792199</c:v>
                </c:pt>
                <c:pt idx="18">
                  <c:v>27.329727783966199</c:v>
                </c:pt>
                <c:pt idx="19">
                  <c:v>28.2474257637016</c:v>
                </c:pt>
                <c:pt idx="20">
                  <c:v>29.319162743197701</c:v>
                </c:pt>
                <c:pt idx="21">
                  <c:v>30.6399009192261</c:v>
                </c:pt>
                <c:pt idx="22">
                  <c:v>29.953294823712099</c:v>
                </c:pt>
                <c:pt idx="23">
                  <c:v>28.6939499133751</c:v>
                </c:pt>
                <c:pt idx="24">
                  <c:v>26.6899624774647</c:v>
                </c:pt>
                <c:pt idx="25">
                  <c:v>28.009012185201499</c:v>
                </c:pt>
                <c:pt idx="26">
                  <c:v>27.774278503038701</c:v>
                </c:pt>
                <c:pt idx="27">
                  <c:v>26.7843629273167</c:v>
                </c:pt>
                <c:pt idx="28">
                  <c:v>26.832342051172901</c:v>
                </c:pt>
                <c:pt idx="29">
                  <c:v>38.121482249329702</c:v>
                </c:pt>
                <c:pt idx="30">
                  <c:v>38.096447615968401</c:v>
                </c:pt>
                <c:pt idx="31">
                  <c:v>40.088872198515801</c:v>
                </c:pt>
                <c:pt idx="32">
                  <c:v>36.432874776608799</c:v>
                </c:pt>
                <c:pt idx="33">
                  <c:v>38.407038829056802</c:v>
                </c:pt>
                <c:pt idx="34">
                  <c:v>36.276477644001602</c:v>
                </c:pt>
                <c:pt idx="35">
                  <c:v>38.076559499986303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9-4F54-87F7-FD1FE498A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31336"/>
        <c:axId val="386136912"/>
      </c:lineChart>
      <c:catAx>
        <c:axId val="3861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136912"/>
        <c:crosses val="autoZero"/>
        <c:auto val="1"/>
        <c:lblAlgn val="ctr"/>
        <c:lblOffset val="100"/>
        <c:noMultiLvlLbl val="0"/>
      </c:catAx>
      <c:valAx>
        <c:axId val="38613691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1313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PD</a:t>
            </a:r>
            <a:r>
              <a:rPr lang="en-US"/>
              <a:t> (PC2)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Rank'!$BC$151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Rank'!$BB$152:$BB$187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Rank'!$BC$152:$BC$187</c:f>
              <c:numCache>
                <c:formatCode>General</c:formatCode>
                <c:ptCount val="36"/>
                <c:pt idx="0">
                  <c:v>31</c:v>
                </c:pt>
                <c:pt idx="1">
                  <c:v>31</c:v>
                </c:pt>
                <c:pt idx="2">
                  <c:v>9.8333333333333304</c:v>
                </c:pt>
                <c:pt idx="3">
                  <c:v>9.8333333333333304</c:v>
                </c:pt>
                <c:pt idx="4">
                  <c:v>14</c:v>
                </c:pt>
                <c:pt idx="5">
                  <c:v>12.3333333333333</c:v>
                </c:pt>
                <c:pt idx="6">
                  <c:v>2.5</c:v>
                </c:pt>
                <c:pt idx="7">
                  <c:v>31.1666666666667</c:v>
                </c:pt>
                <c:pt idx="8">
                  <c:v>21.5</c:v>
                </c:pt>
                <c:pt idx="9">
                  <c:v>33.8333333333333</c:v>
                </c:pt>
                <c:pt idx="10">
                  <c:v>27.1666666666667</c:v>
                </c:pt>
                <c:pt idx="11">
                  <c:v>25.6666666666667</c:v>
                </c:pt>
                <c:pt idx="12">
                  <c:v>29.6666666666667</c:v>
                </c:pt>
                <c:pt idx="13">
                  <c:v>26.3333333333333</c:v>
                </c:pt>
                <c:pt idx="14">
                  <c:v>25.6666666666667</c:v>
                </c:pt>
                <c:pt idx="15">
                  <c:v>22.3333333333333</c:v>
                </c:pt>
                <c:pt idx="16">
                  <c:v>22.3333333333333</c:v>
                </c:pt>
                <c:pt idx="17">
                  <c:v>22.3333333333333</c:v>
                </c:pt>
                <c:pt idx="18">
                  <c:v>23.8333333333333</c:v>
                </c:pt>
                <c:pt idx="19">
                  <c:v>23.8333333333333</c:v>
                </c:pt>
                <c:pt idx="20">
                  <c:v>26.3333333333333</c:v>
                </c:pt>
                <c:pt idx="21">
                  <c:v>27.1666666666667</c:v>
                </c:pt>
                <c:pt idx="22">
                  <c:v>28.8333333333333</c:v>
                </c:pt>
                <c:pt idx="23">
                  <c:v>27.1666666666667</c:v>
                </c:pt>
                <c:pt idx="24">
                  <c:v>19.8333333333333</c:v>
                </c:pt>
                <c:pt idx="25">
                  <c:v>23.8333333333333</c:v>
                </c:pt>
                <c:pt idx="26">
                  <c:v>26.3333333333333</c:v>
                </c:pt>
                <c:pt idx="27">
                  <c:v>22.3333333333333</c:v>
                </c:pt>
                <c:pt idx="28">
                  <c:v>19.8333333333333</c:v>
                </c:pt>
                <c:pt idx="29">
                  <c:v>32.8333333333333</c:v>
                </c:pt>
                <c:pt idx="30">
                  <c:v>32.8333333333333</c:v>
                </c:pt>
                <c:pt idx="31">
                  <c:v>42.8333333333333</c:v>
                </c:pt>
                <c:pt idx="32">
                  <c:v>32.8333333333333</c:v>
                </c:pt>
                <c:pt idx="33">
                  <c:v>39.5</c:v>
                </c:pt>
                <c:pt idx="34">
                  <c:v>32.8333333333333</c:v>
                </c:pt>
                <c:pt idx="35">
                  <c:v>42.8333333333333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4-4769-8458-06A5CDB849B0}"/>
            </c:ext>
          </c:extLst>
        </c:ser>
        <c:ser>
          <c:idx val="1"/>
          <c:order val="1"/>
          <c:tx>
            <c:strRef>
              <c:f>'Score &amp; Rank'!$BD$151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Rank'!$BB$152:$BB$187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Rank'!$BD$152:$BD$187</c:f>
              <c:numCache>
                <c:formatCode>General</c:formatCode>
                <c:ptCount val="36"/>
                <c:pt idx="0">
                  <c:v>16.428571428571399</c:v>
                </c:pt>
                <c:pt idx="1">
                  <c:v>32.142857142857103</c:v>
                </c:pt>
                <c:pt idx="2">
                  <c:v>42.142857142857103</c:v>
                </c:pt>
                <c:pt idx="3">
                  <c:v>42.142857142857103</c:v>
                </c:pt>
                <c:pt idx="4">
                  <c:v>37.142857142857103</c:v>
                </c:pt>
                <c:pt idx="5">
                  <c:v>45</c:v>
                </c:pt>
                <c:pt idx="6">
                  <c:v>44.285714285714299</c:v>
                </c:pt>
                <c:pt idx="7">
                  <c:v>34.285714285714299</c:v>
                </c:pt>
                <c:pt idx="8">
                  <c:v>34.285714285714299</c:v>
                </c:pt>
                <c:pt idx="9">
                  <c:v>47.142857142857103</c:v>
                </c:pt>
                <c:pt idx="10">
                  <c:v>41.428571428571402</c:v>
                </c:pt>
                <c:pt idx="11">
                  <c:v>41.428571428571402</c:v>
                </c:pt>
                <c:pt idx="12">
                  <c:v>41.428571428571402</c:v>
                </c:pt>
                <c:pt idx="13">
                  <c:v>52.857142857142897</c:v>
                </c:pt>
                <c:pt idx="14">
                  <c:v>52.857142857142897</c:v>
                </c:pt>
                <c:pt idx="15">
                  <c:v>38.571428571428598</c:v>
                </c:pt>
                <c:pt idx="16">
                  <c:v>41.428571428571402</c:v>
                </c:pt>
                <c:pt idx="17">
                  <c:v>52.857142857142897</c:v>
                </c:pt>
                <c:pt idx="18">
                  <c:v>47.142857142857103</c:v>
                </c:pt>
                <c:pt idx="19">
                  <c:v>52.857142857142897</c:v>
                </c:pt>
                <c:pt idx="20">
                  <c:v>52.857142857142897</c:v>
                </c:pt>
                <c:pt idx="21">
                  <c:v>55.714285714285701</c:v>
                </c:pt>
                <c:pt idx="22">
                  <c:v>55.714285714285701</c:v>
                </c:pt>
                <c:pt idx="23">
                  <c:v>38.571428571428598</c:v>
                </c:pt>
                <c:pt idx="24">
                  <c:v>38.571428571428598</c:v>
                </c:pt>
                <c:pt idx="25">
                  <c:v>38.571428571428598</c:v>
                </c:pt>
                <c:pt idx="26">
                  <c:v>40.714285714285701</c:v>
                </c:pt>
                <c:pt idx="27">
                  <c:v>46.428571428571402</c:v>
                </c:pt>
                <c:pt idx="28">
                  <c:v>43.571428571428598</c:v>
                </c:pt>
                <c:pt idx="29">
                  <c:v>44.285714285714299</c:v>
                </c:pt>
                <c:pt idx="30">
                  <c:v>44.285714285714299</c:v>
                </c:pt>
                <c:pt idx="31">
                  <c:v>44.285714285714299</c:v>
                </c:pt>
                <c:pt idx="32">
                  <c:v>44.285714285714299</c:v>
                </c:pt>
                <c:pt idx="33">
                  <c:v>44.285714285714299</c:v>
                </c:pt>
                <c:pt idx="34">
                  <c:v>49.285714285714299</c:v>
                </c:pt>
                <c:pt idx="35">
                  <c:v>49.285714285714299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4-4769-8458-06A5CDB849B0}"/>
            </c:ext>
          </c:extLst>
        </c:ser>
        <c:ser>
          <c:idx val="2"/>
          <c:order val="2"/>
          <c:tx>
            <c:strRef>
              <c:f>'Score &amp; Rank'!$BE$151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Rank'!$BB$152:$BB$187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Rank'!$BE$152:$BE$187</c:f>
              <c:numCache>
                <c:formatCode>General</c:formatCode>
                <c:ptCount val="36"/>
                <c:pt idx="0">
                  <c:v>40</c:v>
                </c:pt>
                <c:pt idx="1">
                  <c:v>46.6666666666667</c:v>
                </c:pt>
                <c:pt idx="2">
                  <c:v>46.6666666666667</c:v>
                </c:pt>
                <c:pt idx="3">
                  <c:v>46.6666666666667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63.3333333333333</c:v>
                </c:pt>
                <c:pt idx="8">
                  <c:v>53.3333333333333</c:v>
                </c:pt>
                <c:pt idx="9">
                  <c:v>56.6666666666667</c:v>
                </c:pt>
                <c:pt idx="10">
                  <c:v>50</c:v>
                </c:pt>
                <c:pt idx="11">
                  <c:v>53.3333333333333</c:v>
                </c:pt>
                <c:pt idx="12">
                  <c:v>53.3333333333333</c:v>
                </c:pt>
                <c:pt idx="13">
                  <c:v>56.6666666666667</c:v>
                </c:pt>
                <c:pt idx="14">
                  <c:v>60</c:v>
                </c:pt>
                <c:pt idx="15">
                  <c:v>53.3333333333333</c:v>
                </c:pt>
                <c:pt idx="16">
                  <c:v>60</c:v>
                </c:pt>
                <c:pt idx="17">
                  <c:v>63.3333333333333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63.3333333333333</c:v>
                </c:pt>
                <c:pt idx="22">
                  <c:v>66.6666666666667</c:v>
                </c:pt>
                <c:pt idx="23">
                  <c:v>60</c:v>
                </c:pt>
                <c:pt idx="24">
                  <c:v>56.6666666666667</c:v>
                </c:pt>
                <c:pt idx="25">
                  <c:v>60</c:v>
                </c:pt>
                <c:pt idx="26">
                  <c:v>60</c:v>
                </c:pt>
                <c:pt idx="27">
                  <c:v>53.3333333333333</c:v>
                </c:pt>
                <c:pt idx="28">
                  <c:v>60</c:v>
                </c:pt>
                <c:pt idx="29">
                  <c:v>56.6666666666667</c:v>
                </c:pt>
                <c:pt idx="30">
                  <c:v>60</c:v>
                </c:pt>
                <c:pt idx="31">
                  <c:v>50</c:v>
                </c:pt>
                <c:pt idx="32">
                  <c:v>56.6666666666667</c:v>
                </c:pt>
                <c:pt idx="33">
                  <c:v>56.6666666666667</c:v>
                </c:pt>
                <c:pt idx="34">
                  <c:v>56.6666666666667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4-4769-8458-06A5CDB849B0}"/>
            </c:ext>
          </c:extLst>
        </c:ser>
        <c:ser>
          <c:idx val="3"/>
          <c:order val="3"/>
          <c:tx>
            <c:strRef>
              <c:f>'Score &amp; Rank'!$BF$151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Rank'!$BB$152:$BB$187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Rank'!$BF$152:$BF$187</c:f>
              <c:numCache>
                <c:formatCode>General</c:formatCode>
                <c:ptCount val="36"/>
                <c:pt idx="0">
                  <c:v>16.428571428571399</c:v>
                </c:pt>
                <c:pt idx="1">
                  <c:v>16.428571428571399</c:v>
                </c:pt>
                <c:pt idx="2">
                  <c:v>16.428571428571399</c:v>
                </c:pt>
                <c:pt idx="3">
                  <c:v>30</c:v>
                </c:pt>
                <c:pt idx="4">
                  <c:v>27.1428571428571</c:v>
                </c:pt>
                <c:pt idx="5">
                  <c:v>27.1428571428571</c:v>
                </c:pt>
                <c:pt idx="6">
                  <c:v>50.714285714285701</c:v>
                </c:pt>
                <c:pt idx="7">
                  <c:v>60.714285714285701</c:v>
                </c:pt>
                <c:pt idx="8">
                  <c:v>67.857142857142904</c:v>
                </c:pt>
                <c:pt idx="9">
                  <c:v>49.285714285714299</c:v>
                </c:pt>
                <c:pt idx="10">
                  <c:v>57.857142857142897</c:v>
                </c:pt>
                <c:pt idx="11">
                  <c:v>57.857142857142897</c:v>
                </c:pt>
                <c:pt idx="12">
                  <c:v>57.857142857142897</c:v>
                </c:pt>
                <c:pt idx="13">
                  <c:v>57.857142857142897</c:v>
                </c:pt>
                <c:pt idx="14">
                  <c:v>57.857142857142897</c:v>
                </c:pt>
                <c:pt idx="15">
                  <c:v>57.857142857142897</c:v>
                </c:pt>
                <c:pt idx="16">
                  <c:v>43.571428571428598</c:v>
                </c:pt>
                <c:pt idx="17">
                  <c:v>40.714285714285701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52.142857142857103</c:v>
                </c:pt>
                <c:pt idx="27">
                  <c:v>44.285714285714299</c:v>
                </c:pt>
                <c:pt idx="28">
                  <c:v>44.285714285714299</c:v>
                </c:pt>
                <c:pt idx="29">
                  <c:v>49.285714285714299</c:v>
                </c:pt>
                <c:pt idx="30">
                  <c:v>44.285714285714299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49.285714285714299</c:v>
                </c:pt>
                <c:pt idx="35">
                  <c:v>49.285714285714299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4-4769-8458-06A5CDB849B0}"/>
            </c:ext>
          </c:extLst>
        </c:ser>
        <c:ser>
          <c:idx val="4"/>
          <c:order val="4"/>
          <c:tx>
            <c:strRef>
              <c:f>'Score &amp; Rank'!$BG$151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Rank'!$BB$152:$BB$187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Rank'!$BG$152:$BG$187</c:f>
              <c:numCache>
                <c:formatCode>General</c:formatCode>
                <c:ptCount val="36"/>
                <c:pt idx="0">
                  <c:v>31</c:v>
                </c:pt>
                <c:pt idx="1">
                  <c:v>5.8333333333333304</c:v>
                </c:pt>
                <c:pt idx="2">
                  <c:v>9.8333333333333304</c:v>
                </c:pt>
                <c:pt idx="3">
                  <c:v>14</c:v>
                </c:pt>
                <c:pt idx="4">
                  <c:v>12.3333333333333</c:v>
                </c:pt>
                <c:pt idx="5">
                  <c:v>2.5</c:v>
                </c:pt>
                <c:pt idx="6">
                  <c:v>31.1666666666667</c:v>
                </c:pt>
                <c:pt idx="7">
                  <c:v>23</c:v>
                </c:pt>
                <c:pt idx="8">
                  <c:v>33.8333333333333</c:v>
                </c:pt>
                <c:pt idx="9">
                  <c:v>27.1666666666667</c:v>
                </c:pt>
                <c:pt idx="10">
                  <c:v>27.1666666666667</c:v>
                </c:pt>
                <c:pt idx="11">
                  <c:v>25.6666666666667</c:v>
                </c:pt>
                <c:pt idx="12">
                  <c:v>25.6666666666667</c:v>
                </c:pt>
                <c:pt idx="13">
                  <c:v>25.6666666666667</c:v>
                </c:pt>
                <c:pt idx="14">
                  <c:v>25.6666666666667</c:v>
                </c:pt>
                <c:pt idx="15">
                  <c:v>22.3333333333333</c:v>
                </c:pt>
                <c:pt idx="16">
                  <c:v>22.3333333333333</c:v>
                </c:pt>
                <c:pt idx="17">
                  <c:v>23.8333333333333</c:v>
                </c:pt>
                <c:pt idx="18">
                  <c:v>23.8333333333333</c:v>
                </c:pt>
                <c:pt idx="19">
                  <c:v>26.3333333333333</c:v>
                </c:pt>
                <c:pt idx="20">
                  <c:v>26.3333333333333</c:v>
                </c:pt>
                <c:pt idx="21">
                  <c:v>32.1666666666667</c:v>
                </c:pt>
                <c:pt idx="22">
                  <c:v>28.8333333333333</c:v>
                </c:pt>
                <c:pt idx="23">
                  <c:v>27.1666666666667</c:v>
                </c:pt>
                <c:pt idx="24">
                  <c:v>19.8333333333333</c:v>
                </c:pt>
                <c:pt idx="25">
                  <c:v>23.8333333333333</c:v>
                </c:pt>
                <c:pt idx="26">
                  <c:v>26.3333333333333</c:v>
                </c:pt>
                <c:pt idx="27">
                  <c:v>22.3333333333333</c:v>
                </c:pt>
                <c:pt idx="28">
                  <c:v>19.8333333333333</c:v>
                </c:pt>
                <c:pt idx="29">
                  <c:v>32.8333333333333</c:v>
                </c:pt>
                <c:pt idx="30">
                  <c:v>32.8333333333333</c:v>
                </c:pt>
                <c:pt idx="31">
                  <c:v>42.8333333333333</c:v>
                </c:pt>
                <c:pt idx="32">
                  <c:v>32.8333333333333</c:v>
                </c:pt>
                <c:pt idx="33">
                  <c:v>39.5</c:v>
                </c:pt>
                <c:pt idx="34">
                  <c:v>32.8333333333333</c:v>
                </c:pt>
                <c:pt idx="35">
                  <c:v>42.8333333333333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4-4769-8458-06A5CDB8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026264"/>
        <c:axId val="828025608"/>
      </c:lineChart>
      <c:catAx>
        <c:axId val="828026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8025608"/>
        <c:crosses val="autoZero"/>
        <c:auto val="1"/>
        <c:lblAlgn val="ctr"/>
        <c:lblOffset val="100"/>
        <c:noMultiLvlLbl val="0"/>
      </c:catAx>
      <c:valAx>
        <c:axId val="82802560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80262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PF</a:t>
            </a:r>
            <a:r>
              <a:rPr lang="en-US"/>
              <a:t> (PC2)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Rank'!$BV$151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Rank'!$BU$152:$BU$187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Rank'!$BV$152:$BV$187</c:f>
              <c:numCache>
                <c:formatCode>General</c:formatCode>
                <c:ptCount val="36"/>
                <c:pt idx="0">
                  <c:v>37.4596411261425</c:v>
                </c:pt>
                <c:pt idx="1">
                  <c:v>38.893285465371001</c:v>
                </c:pt>
                <c:pt idx="2">
                  <c:v>34.996416695819903</c:v>
                </c:pt>
                <c:pt idx="3">
                  <c:v>34.996416695819903</c:v>
                </c:pt>
                <c:pt idx="4">
                  <c:v>32.661189249408203</c:v>
                </c:pt>
                <c:pt idx="5">
                  <c:v>38.847517670274897</c:v>
                </c:pt>
                <c:pt idx="6">
                  <c:v>11.7385138967669</c:v>
                </c:pt>
                <c:pt idx="7">
                  <c:v>48.527584848986798</c:v>
                </c:pt>
                <c:pt idx="8">
                  <c:v>45.915792651459299</c:v>
                </c:pt>
                <c:pt idx="9">
                  <c:v>48.281491669492098</c:v>
                </c:pt>
                <c:pt idx="10">
                  <c:v>51.235749048431401</c:v>
                </c:pt>
                <c:pt idx="11">
                  <c:v>61.691334557537402</c:v>
                </c:pt>
                <c:pt idx="12">
                  <c:v>69.241086143751403</c:v>
                </c:pt>
                <c:pt idx="13">
                  <c:v>67.087978858605197</c:v>
                </c:pt>
                <c:pt idx="14">
                  <c:v>65.033166591976993</c:v>
                </c:pt>
                <c:pt idx="15">
                  <c:v>63.632996926969497</c:v>
                </c:pt>
                <c:pt idx="16">
                  <c:v>63.632996926969497</c:v>
                </c:pt>
                <c:pt idx="17">
                  <c:v>61.313632919007297</c:v>
                </c:pt>
                <c:pt idx="18">
                  <c:v>63.574878869933499</c:v>
                </c:pt>
                <c:pt idx="19">
                  <c:v>62.397194933145997</c:v>
                </c:pt>
                <c:pt idx="20">
                  <c:v>62.411475404268003</c:v>
                </c:pt>
                <c:pt idx="21">
                  <c:v>64.556287644923003</c:v>
                </c:pt>
                <c:pt idx="22">
                  <c:v>63.487283615678798</c:v>
                </c:pt>
                <c:pt idx="23">
                  <c:v>64.301705021440895</c:v>
                </c:pt>
                <c:pt idx="24">
                  <c:v>62.470174462059802</c:v>
                </c:pt>
                <c:pt idx="25">
                  <c:v>62.395672303586103</c:v>
                </c:pt>
                <c:pt idx="26">
                  <c:v>65.925639095836601</c:v>
                </c:pt>
                <c:pt idx="27">
                  <c:v>64.815562029323004</c:v>
                </c:pt>
                <c:pt idx="28">
                  <c:v>62.218795734079897</c:v>
                </c:pt>
                <c:pt idx="29">
                  <c:v>51.931916421403002</c:v>
                </c:pt>
                <c:pt idx="30">
                  <c:v>50.788955471326901</c:v>
                </c:pt>
                <c:pt idx="31">
                  <c:v>53.180683642890699</c:v>
                </c:pt>
                <c:pt idx="32">
                  <c:v>55.015742163532501</c:v>
                </c:pt>
                <c:pt idx="33">
                  <c:v>55.856333577548099</c:v>
                </c:pt>
                <c:pt idx="34">
                  <c:v>55.253149701398002</c:v>
                </c:pt>
                <c:pt idx="35">
                  <c:v>57.537361765075502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1-494E-8450-816CD0BF30B9}"/>
            </c:ext>
          </c:extLst>
        </c:ser>
        <c:ser>
          <c:idx val="1"/>
          <c:order val="1"/>
          <c:tx>
            <c:strRef>
              <c:f>'Score &amp; Rank'!$BW$151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Rank'!$BU$152:$BU$187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Rank'!$BW$152:$BW$187</c:f>
              <c:numCache>
                <c:formatCode>General</c:formatCode>
                <c:ptCount val="36"/>
                <c:pt idx="0">
                  <c:v>10.5657382017607</c:v>
                </c:pt>
                <c:pt idx="1">
                  <c:v>12.1258478856978</c:v>
                </c:pt>
                <c:pt idx="2">
                  <c:v>17.566026843700399</c:v>
                </c:pt>
                <c:pt idx="3">
                  <c:v>17.178525039688299</c:v>
                </c:pt>
                <c:pt idx="4">
                  <c:v>17.6591138692452</c:v>
                </c:pt>
                <c:pt idx="5">
                  <c:v>19.556213017751499</c:v>
                </c:pt>
                <c:pt idx="6">
                  <c:v>37.821449211271499</c:v>
                </c:pt>
                <c:pt idx="7">
                  <c:v>33.438170588457801</c:v>
                </c:pt>
                <c:pt idx="8">
                  <c:v>30.741290912742201</c:v>
                </c:pt>
                <c:pt idx="9">
                  <c:v>31.924722865404998</c:v>
                </c:pt>
                <c:pt idx="10">
                  <c:v>16.4912111905298</c:v>
                </c:pt>
                <c:pt idx="11">
                  <c:v>18.498893117240101</c:v>
                </c:pt>
                <c:pt idx="12">
                  <c:v>18.731427114956301</c:v>
                </c:pt>
                <c:pt idx="13">
                  <c:v>35.536643226650803</c:v>
                </c:pt>
                <c:pt idx="14">
                  <c:v>43.088394160627097</c:v>
                </c:pt>
                <c:pt idx="15">
                  <c:v>53.107818412795503</c:v>
                </c:pt>
                <c:pt idx="16">
                  <c:v>54.432559531465103</c:v>
                </c:pt>
                <c:pt idx="17">
                  <c:v>42.635796609832298</c:v>
                </c:pt>
                <c:pt idx="18">
                  <c:v>41.092429108508099</c:v>
                </c:pt>
                <c:pt idx="19">
                  <c:v>44.871348925708901</c:v>
                </c:pt>
                <c:pt idx="20">
                  <c:v>45.252663076163898</c:v>
                </c:pt>
                <c:pt idx="21">
                  <c:v>53.2088183533983</c:v>
                </c:pt>
                <c:pt idx="22">
                  <c:v>53.2088183533983</c:v>
                </c:pt>
                <c:pt idx="23">
                  <c:v>54.550281768032498</c:v>
                </c:pt>
                <c:pt idx="24">
                  <c:v>58.096474633963503</c:v>
                </c:pt>
                <c:pt idx="25">
                  <c:v>55.874252411741303</c:v>
                </c:pt>
                <c:pt idx="26">
                  <c:v>53.583465144919103</c:v>
                </c:pt>
                <c:pt idx="27">
                  <c:v>55.851253288163797</c:v>
                </c:pt>
                <c:pt idx="28">
                  <c:v>52.786469127509797</c:v>
                </c:pt>
                <c:pt idx="29">
                  <c:v>53.234950420058802</c:v>
                </c:pt>
                <c:pt idx="30">
                  <c:v>55.010098349052903</c:v>
                </c:pt>
                <c:pt idx="31">
                  <c:v>55.010098349052903</c:v>
                </c:pt>
                <c:pt idx="32">
                  <c:v>55.010098349052903</c:v>
                </c:pt>
                <c:pt idx="33">
                  <c:v>55.2667865131612</c:v>
                </c:pt>
                <c:pt idx="34">
                  <c:v>52.8947978413036</c:v>
                </c:pt>
                <c:pt idx="35">
                  <c:v>55.108715277893097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1-494E-8450-816CD0BF30B9}"/>
            </c:ext>
          </c:extLst>
        </c:ser>
        <c:ser>
          <c:idx val="2"/>
          <c:order val="2"/>
          <c:tx>
            <c:strRef>
              <c:f>'Score &amp; Rank'!$BX$151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Rank'!$BU$152:$BU$187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Rank'!$BX$152:$BX$187</c:f>
              <c:numCache>
                <c:formatCode>General</c:formatCode>
                <c:ptCount val="36"/>
                <c:pt idx="0">
                  <c:v>22.7388208295366</c:v>
                </c:pt>
                <c:pt idx="1">
                  <c:v>15.6756562324081</c:v>
                </c:pt>
                <c:pt idx="2">
                  <c:v>15.6756562324081</c:v>
                </c:pt>
                <c:pt idx="3">
                  <c:v>16.384323131120301</c:v>
                </c:pt>
                <c:pt idx="4">
                  <c:v>32.443602264460402</c:v>
                </c:pt>
                <c:pt idx="5">
                  <c:v>25.020774860168601</c:v>
                </c:pt>
                <c:pt idx="6">
                  <c:v>25.020774860168601</c:v>
                </c:pt>
                <c:pt idx="7">
                  <c:v>38.825250968396801</c:v>
                </c:pt>
                <c:pt idx="8">
                  <c:v>29.936595955525501</c:v>
                </c:pt>
                <c:pt idx="9">
                  <c:v>16.863565744255901</c:v>
                </c:pt>
                <c:pt idx="10">
                  <c:v>15.1882932256099</c:v>
                </c:pt>
                <c:pt idx="11">
                  <c:v>14.122550966633201</c:v>
                </c:pt>
                <c:pt idx="12">
                  <c:v>28.731156322603901</c:v>
                </c:pt>
                <c:pt idx="13">
                  <c:v>26.515001866974</c:v>
                </c:pt>
                <c:pt idx="14">
                  <c:v>31.949997170370999</c:v>
                </c:pt>
                <c:pt idx="15">
                  <c:v>18.985162868170001</c:v>
                </c:pt>
                <c:pt idx="16">
                  <c:v>19.5860446409975</c:v>
                </c:pt>
                <c:pt idx="17">
                  <c:v>34.912830573258603</c:v>
                </c:pt>
                <c:pt idx="18">
                  <c:v>37.187838316428603</c:v>
                </c:pt>
                <c:pt idx="19">
                  <c:v>34.302688248701998</c:v>
                </c:pt>
                <c:pt idx="20">
                  <c:v>34.784573771306</c:v>
                </c:pt>
                <c:pt idx="21">
                  <c:v>36.8363483246344</c:v>
                </c:pt>
                <c:pt idx="22">
                  <c:v>38.290389569761402</c:v>
                </c:pt>
                <c:pt idx="23">
                  <c:v>32.892424593227403</c:v>
                </c:pt>
                <c:pt idx="24">
                  <c:v>28.638117229407101</c:v>
                </c:pt>
                <c:pt idx="25">
                  <c:v>29.135822034209902</c:v>
                </c:pt>
                <c:pt idx="26">
                  <c:v>29.135822034209902</c:v>
                </c:pt>
                <c:pt idx="27">
                  <c:v>32.773401687321297</c:v>
                </c:pt>
                <c:pt idx="28">
                  <c:v>30.083788861628701</c:v>
                </c:pt>
                <c:pt idx="29">
                  <c:v>32.103405591189301</c:v>
                </c:pt>
                <c:pt idx="30">
                  <c:v>32.0955467978537</c:v>
                </c:pt>
                <c:pt idx="31">
                  <c:v>31.959139001684701</c:v>
                </c:pt>
                <c:pt idx="32">
                  <c:v>31.0277167286335</c:v>
                </c:pt>
                <c:pt idx="33">
                  <c:v>30.441636142552898</c:v>
                </c:pt>
                <c:pt idx="34">
                  <c:v>33.264268277871203</c:v>
                </c:pt>
                <c:pt idx="35">
                  <c:v>32.5615319166874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1-494E-8450-816CD0BF30B9}"/>
            </c:ext>
          </c:extLst>
        </c:ser>
        <c:ser>
          <c:idx val="3"/>
          <c:order val="3"/>
          <c:tx>
            <c:strRef>
              <c:f>'Score &amp; Rank'!$BY$151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Rank'!$BU$152:$BU$187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Rank'!$BY$152:$BY$187</c:f>
              <c:numCache>
                <c:formatCode>General</c:formatCode>
                <c:ptCount val="36"/>
                <c:pt idx="0">
                  <c:v>10.5657382017607</c:v>
                </c:pt>
                <c:pt idx="1">
                  <c:v>9.5901284456631597</c:v>
                </c:pt>
                <c:pt idx="2">
                  <c:v>12.193678741521101</c:v>
                </c:pt>
                <c:pt idx="3">
                  <c:v>20.262757003154</c:v>
                </c:pt>
                <c:pt idx="4">
                  <c:v>15.137919364245001</c:v>
                </c:pt>
                <c:pt idx="5">
                  <c:v>19.459830241404301</c:v>
                </c:pt>
                <c:pt idx="6">
                  <c:v>46.844524030457301</c:v>
                </c:pt>
                <c:pt idx="7">
                  <c:v>50.3588987897107</c:v>
                </c:pt>
                <c:pt idx="8">
                  <c:v>52.545257779049102</c:v>
                </c:pt>
                <c:pt idx="9">
                  <c:v>34.422424946765801</c:v>
                </c:pt>
                <c:pt idx="10">
                  <c:v>49.5248755514016</c:v>
                </c:pt>
                <c:pt idx="11">
                  <c:v>45.032922763244699</c:v>
                </c:pt>
                <c:pt idx="12">
                  <c:v>51.296614373170897</c:v>
                </c:pt>
                <c:pt idx="13">
                  <c:v>44.9247326242659</c:v>
                </c:pt>
                <c:pt idx="14">
                  <c:v>45.135399672837103</c:v>
                </c:pt>
                <c:pt idx="15">
                  <c:v>45.508588725024403</c:v>
                </c:pt>
                <c:pt idx="16">
                  <c:v>40.244750818098098</c:v>
                </c:pt>
                <c:pt idx="17">
                  <c:v>40.244750818098098</c:v>
                </c:pt>
                <c:pt idx="18">
                  <c:v>44.5591080538535</c:v>
                </c:pt>
                <c:pt idx="19">
                  <c:v>47.036886265751498</c:v>
                </c:pt>
                <c:pt idx="20">
                  <c:v>44.546421787280302</c:v>
                </c:pt>
                <c:pt idx="21">
                  <c:v>46.3126903909681</c:v>
                </c:pt>
                <c:pt idx="22">
                  <c:v>45.596928931431101</c:v>
                </c:pt>
                <c:pt idx="23">
                  <c:v>46.666269540154403</c:v>
                </c:pt>
                <c:pt idx="24">
                  <c:v>46.192896759089301</c:v>
                </c:pt>
                <c:pt idx="25">
                  <c:v>44.743403006193098</c:v>
                </c:pt>
                <c:pt idx="26">
                  <c:v>56.453839756258297</c:v>
                </c:pt>
                <c:pt idx="27">
                  <c:v>55.731483206928303</c:v>
                </c:pt>
                <c:pt idx="28">
                  <c:v>54.273608078270897</c:v>
                </c:pt>
                <c:pt idx="29">
                  <c:v>52.787082783487698</c:v>
                </c:pt>
                <c:pt idx="30">
                  <c:v>54.8726395616047</c:v>
                </c:pt>
                <c:pt idx="31">
                  <c:v>54.588326644571602</c:v>
                </c:pt>
                <c:pt idx="32">
                  <c:v>56.565557690628602</c:v>
                </c:pt>
                <c:pt idx="33">
                  <c:v>56.565557690628602</c:v>
                </c:pt>
                <c:pt idx="34">
                  <c:v>55.108715277893097</c:v>
                </c:pt>
                <c:pt idx="35">
                  <c:v>55.108715277893097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1-494E-8450-816CD0BF30B9}"/>
            </c:ext>
          </c:extLst>
        </c:ser>
        <c:ser>
          <c:idx val="4"/>
          <c:order val="4"/>
          <c:tx>
            <c:strRef>
              <c:f>'Score &amp; Rank'!$BZ$151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Rank'!$BU$152:$BU$187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'Score &amp; Rank'!$BZ$152:$BZ$187</c:f>
              <c:numCache>
                <c:formatCode>General</c:formatCode>
                <c:ptCount val="36"/>
                <c:pt idx="0">
                  <c:v>37.4596411261425</c:v>
                </c:pt>
                <c:pt idx="1">
                  <c:v>22.421566396418701</c:v>
                </c:pt>
                <c:pt idx="2">
                  <c:v>34.996416695819903</c:v>
                </c:pt>
                <c:pt idx="3">
                  <c:v>32.661189249408203</c:v>
                </c:pt>
                <c:pt idx="4">
                  <c:v>38.847517670274897</c:v>
                </c:pt>
                <c:pt idx="5">
                  <c:v>11.7385138967669</c:v>
                </c:pt>
                <c:pt idx="6">
                  <c:v>48.527584848986798</c:v>
                </c:pt>
                <c:pt idx="7">
                  <c:v>54.105234261382797</c:v>
                </c:pt>
                <c:pt idx="8">
                  <c:v>48.281491669492098</c:v>
                </c:pt>
                <c:pt idx="9">
                  <c:v>51.235749048431401</c:v>
                </c:pt>
                <c:pt idx="10">
                  <c:v>51.235749048431401</c:v>
                </c:pt>
                <c:pt idx="11">
                  <c:v>61.691334557537402</c:v>
                </c:pt>
                <c:pt idx="12">
                  <c:v>61.107558064612199</c:v>
                </c:pt>
                <c:pt idx="13">
                  <c:v>65.905168009714799</c:v>
                </c:pt>
                <c:pt idx="14">
                  <c:v>65.033166591976993</c:v>
                </c:pt>
                <c:pt idx="15">
                  <c:v>63.632996926969497</c:v>
                </c:pt>
                <c:pt idx="16">
                  <c:v>61.313632919007297</c:v>
                </c:pt>
                <c:pt idx="17">
                  <c:v>64.772483660352705</c:v>
                </c:pt>
                <c:pt idx="18">
                  <c:v>63.574878869933499</c:v>
                </c:pt>
                <c:pt idx="19">
                  <c:v>64.785982937198597</c:v>
                </c:pt>
                <c:pt idx="20">
                  <c:v>62.411475404268003</c:v>
                </c:pt>
                <c:pt idx="21">
                  <c:v>65.382562824702603</c:v>
                </c:pt>
                <c:pt idx="22">
                  <c:v>63.487283615678798</c:v>
                </c:pt>
                <c:pt idx="23">
                  <c:v>64.301705021440895</c:v>
                </c:pt>
                <c:pt idx="24">
                  <c:v>62.470174462059802</c:v>
                </c:pt>
                <c:pt idx="25">
                  <c:v>62.395672303586103</c:v>
                </c:pt>
                <c:pt idx="26">
                  <c:v>65.925639095836601</c:v>
                </c:pt>
                <c:pt idx="27">
                  <c:v>64.815562029323004</c:v>
                </c:pt>
                <c:pt idx="28">
                  <c:v>62.218795734079897</c:v>
                </c:pt>
                <c:pt idx="29">
                  <c:v>51.931916421403002</c:v>
                </c:pt>
                <c:pt idx="30">
                  <c:v>50.788955471326901</c:v>
                </c:pt>
                <c:pt idx="31">
                  <c:v>53.180683642890699</c:v>
                </c:pt>
                <c:pt idx="32">
                  <c:v>55.015742163532501</c:v>
                </c:pt>
                <c:pt idx="33">
                  <c:v>55.856333577548099</c:v>
                </c:pt>
                <c:pt idx="34">
                  <c:v>55.253149701398002</c:v>
                </c:pt>
                <c:pt idx="35">
                  <c:v>57.537361765075502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1-494E-8450-816CD0BF3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540520"/>
        <c:axId val="762543800"/>
      </c:lineChart>
      <c:catAx>
        <c:axId val="76254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543800"/>
        <c:crosses val="autoZero"/>
        <c:auto val="1"/>
        <c:lblAlgn val="ctr"/>
        <c:lblOffset val="100"/>
        <c:noMultiLvlLbl val="0"/>
      </c:catAx>
      <c:valAx>
        <c:axId val="7625438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5405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Balance</a:t>
            </a:r>
            <a:r>
              <a:rPr lang="en-US"/>
              <a:t> (PC3)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Rank'!$AJ$194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Rank'!$AI$195:$AI$231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Rank'!$AJ$195:$AJ$231</c:f>
              <c:numCache>
                <c:formatCode>General</c:formatCode>
                <c:ptCount val="37"/>
                <c:pt idx="0">
                  <c:v>41.772864272760302</c:v>
                </c:pt>
                <c:pt idx="1">
                  <c:v>69.347717742024003</c:v>
                </c:pt>
                <c:pt idx="2">
                  <c:v>66.940030796758407</c:v>
                </c:pt>
                <c:pt idx="3">
                  <c:v>68.7226427619091</c:v>
                </c:pt>
                <c:pt idx="4">
                  <c:v>65.572130922112905</c:v>
                </c:pt>
                <c:pt idx="5">
                  <c:v>65.341682243644101</c:v>
                </c:pt>
                <c:pt idx="6">
                  <c:v>69.150085391204101</c:v>
                </c:pt>
                <c:pt idx="7">
                  <c:v>67.791518345901295</c:v>
                </c:pt>
                <c:pt idx="8">
                  <c:v>66.070430847376798</c:v>
                </c:pt>
                <c:pt idx="9">
                  <c:v>66.750476097934893</c:v>
                </c:pt>
                <c:pt idx="10">
                  <c:v>66.925750908547897</c:v>
                </c:pt>
                <c:pt idx="11">
                  <c:v>68.468509459686999</c:v>
                </c:pt>
                <c:pt idx="12">
                  <c:v>67.543288277360602</c:v>
                </c:pt>
                <c:pt idx="13">
                  <c:v>67.813404004020995</c:v>
                </c:pt>
                <c:pt idx="14">
                  <c:v>67.681782198804399</c:v>
                </c:pt>
                <c:pt idx="15">
                  <c:v>67.920897266400004</c:v>
                </c:pt>
                <c:pt idx="16">
                  <c:v>68.266042577067296</c:v>
                </c:pt>
                <c:pt idx="17">
                  <c:v>67.152489374369594</c:v>
                </c:pt>
                <c:pt idx="18">
                  <c:v>66.766867480436602</c:v>
                </c:pt>
                <c:pt idx="19">
                  <c:v>66.756265492848399</c:v>
                </c:pt>
                <c:pt idx="20">
                  <c:v>65.222966907728605</c:v>
                </c:pt>
                <c:pt idx="21">
                  <c:v>66.737357041565801</c:v>
                </c:pt>
                <c:pt idx="22">
                  <c:v>65.937798679832696</c:v>
                </c:pt>
                <c:pt idx="23">
                  <c:v>66.503472276461395</c:v>
                </c:pt>
                <c:pt idx="24">
                  <c:v>65.974258576837997</c:v>
                </c:pt>
                <c:pt idx="25">
                  <c:v>65.606395939109305</c:v>
                </c:pt>
                <c:pt idx="26">
                  <c:v>65.130115095347506</c:v>
                </c:pt>
                <c:pt idx="27">
                  <c:v>65.017341515310306</c:v>
                </c:pt>
                <c:pt idx="28">
                  <c:v>63.384251415881799</c:v>
                </c:pt>
                <c:pt idx="29">
                  <c:v>64.457057645035206</c:v>
                </c:pt>
                <c:pt idx="30">
                  <c:v>64.226719559547703</c:v>
                </c:pt>
                <c:pt idx="31">
                  <c:v>64.810481105227495</c:v>
                </c:pt>
                <c:pt idx="32">
                  <c:v>64.758836836024102</c:v>
                </c:pt>
                <c:pt idx="33">
                  <c:v>64.7433086818573</c:v>
                </c:pt>
                <c:pt idx="34">
                  <c:v>64.683100375365896</c:v>
                </c:pt>
                <c:pt idx="35">
                  <c:v>65.084168555811502</c:v>
                </c:pt>
                <c:pt idx="36">
                  <c:v>65.616321795840193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2-491D-8DA9-0B6F17EEA895}"/>
            </c:ext>
          </c:extLst>
        </c:ser>
        <c:ser>
          <c:idx val="1"/>
          <c:order val="1"/>
          <c:tx>
            <c:strRef>
              <c:f>'Score &amp; Rank'!$AK$194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Rank'!$AI$195:$AI$231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Rank'!$AK$195:$AK$231</c:f>
              <c:numCache>
                <c:formatCode>General</c:formatCode>
                <c:ptCount val="37"/>
                <c:pt idx="0">
                  <c:v>41.772864272760302</c:v>
                </c:pt>
                <c:pt idx="1">
                  <c:v>60.152200432807703</c:v>
                </c:pt>
                <c:pt idx="2">
                  <c:v>66.470448887148905</c:v>
                </c:pt>
                <c:pt idx="3">
                  <c:v>65.938552949576703</c:v>
                </c:pt>
                <c:pt idx="4">
                  <c:v>66.929855153260704</c:v>
                </c:pt>
                <c:pt idx="5">
                  <c:v>69.048610953062493</c:v>
                </c:pt>
                <c:pt idx="6">
                  <c:v>69.369240081706494</c:v>
                </c:pt>
                <c:pt idx="7">
                  <c:v>67.6372257755839</c:v>
                </c:pt>
                <c:pt idx="8">
                  <c:v>68.294417373951603</c:v>
                </c:pt>
                <c:pt idx="9">
                  <c:v>68.749426090683798</c:v>
                </c:pt>
                <c:pt idx="10">
                  <c:v>68.362051556162598</c:v>
                </c:pt>
                <c:pt idx="11">
                  <c:v>68.468509459686999</c:v>
                </c:pt>
                <c:pt idx="12">
                  <c:v>67.543288277360602</c:v>
                </c:pt>
                <c:pt idx="13">
                  <c:v>67.609614221640697</c:v>
                </c:pt>
                <c:pt idx="14">
                  <c:v>67.531000107308401</c:v>
                </c:pt>
                <c:pt idx="15">
                  <c:v>67.920897266400004</c:v>
                </c:pt>
                <c:pt idx="16">
                  <c:v>68.001128396226093</c:v>
                </c:pt>
                <c:pt idx="17">
                  <c:v>67.798563342112004</c:v>
                </c:pt>
                <c:pt idx="18">
                  <c:v>67.330756646137701</c:v>
                </c:pt>
                <c:pt idx="19">
                  <c:v>67.4500137583358</c:v>
                </c:pt>
                <c:pt idx="20">
                  <c:v>66.841180023064496</c:v>
                </c:pt>
                <c:pt idx="21">
                  <c:v>66.754220802409705</c:v>
                </c:pt>
                <c:pt idx="22">
                  <c:v>67.334251792582606</c:v>
                </c:pt>
                <c:pt idx="23">
                  <c:v>66.961813336404006</c:v>
                </c:pt>
                <c:pt idx="24">
                  <c:v>66.961813336404006</c:v>
                </c:pt>
                <c:pt idx="25">
                  <c:v>65.734107147783604</c:v>
                </c:pt>
                <c:pt idx="26">
                  <c:v>65.390151402134705</c:v>
                </c:pt>
                <c:pt idx="27">
                  <c:v>64.616190011216403</c:v>
                </c:pt>
                <c:pt idx="28">
                  <c:v>64.940003879974896</c:v>
                </c:pt>
                <c:pt idx="29">
                  <c:v>64.457057645035206</c:v>
                </c:pt>
                <c:pt idx="30">
                  <c:v>64.938862852807404</c:v>
                </c:pt>
                <c:pt idx="31">
                  <c:v>64.810481105227495</c:v>
                </c:pt>
                <c:pt idx="32">
                  <c:v>64.758836836024102</c:v>
                </c:pt>
                <c:pt idx="33">
                  <c:v>64.830663630817995</c:v>
                </c:pt>
                <c:pt idx="34">
                  <c:v>64.683100375365896</c:v>
                </c:pt>
                <c:pt idx="35">
                  <c:v>65.084168555811502</c:v>
                </c:pt>
                <c:pt idx="36">
                  <c:v>65.616321795840193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2-491D-8DA9-0B6F17EEA895}"/>
            </c:ext>
          </c:extLst>
        </c:ser>
        <c:ser>
          <c:idx val="2"/>
          <c:order val="2"/>
          <c:tx>
            <c:strRef>
              <c:f>'Score &amp; Rank'!$AL$194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Rank'!$AI$195:$AI$231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Rank'!$AL$195:$AL$231</c:f>
              <c:numCache>
                <c:formatCode>General</c:formatCode>
                <c:ptCount val="37"/>
                <c:pt idx="0">
                  <c:v>50.850120202113096</c:v>
                </c:pt>
                <c:pt idx="1">
                  <c:v>37.560679605421903</c:v>
                </c:pt>
                <c:pt idx="2">
                  <c:v>42.966464456236103</c:v>
                </c:pt>
                <c:pt idx="3">
                  <c:v>41.583768457772599</c:v>
                </c:pt>
                <c:pt idx="4">
                  <c:v>41.509080573570202</c:v>
                </c:pt>
                <c:pt idx="5">
                  <c:v>38.758010546986597</c:v>
                </c:pt>
                <c:pt idx="6">
                  <c:v>44.190822374459202</c:v>
                </c:pt>
                <c:pt idx="7">
                  <c:v>44.190822374459202</c:v>
                </c:pt>
                <c:pt idx="8">
                  <c:v>41.131399332776603</c:v>
                </c:pt>
                <c:pt idx="9">
                  <c:v>46.416380510189001</c:v>
                </c:pt>
                <c:pt idx="10">
                  <c:v>50.563154900447302</c:v>
                </c:pt>
                <c:pt idx="11">
                  <c:v>50.364741617633101</c:v>
                </c:pt>
                <c:pt idx="12">
                  <c:v>45.158000644374603</c:v>
                </c:pt>
                <c:pt idx="13">
                  <c:v>44.455809916274198</c:v>
                </c:pt>
                <c:pt idx="14">
                  <c:v>56.435354837093001</c:v>
                </c:pt>
                <c:pt idx="15">
                  <c:v>58.2720194616548</c:v>
                </c:pt>
                <c:pt idx="16">
                  <c:v>58.644050975298001</c:v>
                </c:pt>
                <c:pt idx="17">
                  <c:v>51.297284968910503</c:v>
                </c:pt>
                <c:pt idx="18">
                  <c:v>50.991190104019203</c:v>
                </c:pt>
                <c:pt idx="19">
                  <c:v>51.053026169433899</c:v>
                </c:pt>
                <c:pt idx="20">
                  <c:v>51.100423120874602</c:v>
                </c:pt>
                <c:pt idx="21">
                  <c:v>50.463786879834899</c:v>
                </c:pt>
                <c:pt idx="22">
                  <c:v>48.561388166862102</c:v>
                </c:pt>
                <c:pt idx="23">
                  <c:v>40.632110233247701</c:v>
                </c:pt>
                <c:pt idx="24">
                  <c:v>48.584073966621702</c:v>
                </c:pt>
                <c:pt idx="25">
                  <c:v>48.952170142335802</c:v>
                </c:pt>
                <c:pt idx="26">
                  <c:v>56.462747807890302</c:v>
                </c:pt>
                <c:pt idx="27">
                  <c:v>56.500158076644396</c:v>
                </c:pt>
                <c:pt idx="28">
                  <c:v>57.119865545160501</c:v>
                </c:pt>
                <c:pt idx="29">
                  <c:v>57.337079848429603</c:v>
                </c:pt>
                <c:pt idx="30">
                  <c:v>56.794779298682101</c:v>
                </c:pt>
                <c:pt idx="31">
                  <c:v>49.538016120216298</c:v>
                </c:pt>
                <c:pt idx="32">
                  <c:v>48.758314515655997</c:v>
                </c:pt>
                <c:pt idx="33">
                  <c:v>48.552030698905497</c:v>
                </c:pt>
                <c:pt idx="34">
                  <c:v>48.9237477259366</c:v>
                </c:pt>
                <c:pt idx="35">
                  <c:v>50.033161837852099</c:v>
                </c:pt>
                <c:pt idx="36">
                  <c:v>49.358336672820201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2-491D-8DA9-0B6F17EEA895}"/>
            </c:ext>
          </c:extLst>
        </c:ser>
        <c:ser>
          <c:idx val="3"/>
          <c:order val="3"/>
          <c:tx>
            <c:strRef>
              <c:f>'Score &amp; Rank'!$AM$194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Rank'!$AI$195:$AI$231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Rank'!$AM$195:$AM$231</c:f>
              <c:numCache>
                <c:formatCode>General</c:formatCode>
                <c:ptCount val="37"/>
                <c:pt idx="0">
                  <c:v>41.772864272760302</c:v>
                </c:pt>
                <c:pt idx="1">
                  <c:v>47.675191516136799</c:v>
                </c:pt>
                <c:pt idx="2">
                  <c:v>46.249989243452099</c:v>
                </c:pt>
                <c:pt idx="3">
                  <c:v>49.431451500662497</c:v>
                </c:pt>
                <c:pt idx="4">
                  <c:v>49.509210013411199</c:v>
                </c:pt>
                <c:pt idx="5">
                  <c:v>62.015827724967501</c:v>
                </c:pt>
                <c:pt idx="6">
                  <c:v>48.505200363367003</c:v>
                </c:pt>
                <c:pt idx="7">
                  <c:v>54.257840751059199</c:v>
                </c:pt>
                <c:pt idx="8">
                  <c:v>54.719518639613099</c:v>
                </c:pt>
                <c:pt idx="9">
                  <c:v>62.141449952784001</c:v>
                </c:pt>
                <c:pt idx="10">
                  <c:v>63.623851042744199</c:v>
                </c:pt>
                <c:pt idx="11">
                  <c:v>69.262112636989798</c:v>
                </c:pt>
                <c:pt idx="12">
                  <c:v>65.492857936107995</c:v>
                </c:pt>
                <c:pt idx="13">
                  <c:v>65.267490989072897</c:v>
                </c:pt>
                <c:pt idx="14">
                  <c:v>64.846963072255903</c:v>
                </c:pt>
                <c:pt idx="15">
                  <c:v>67.350515640898905</c:v>
                </c:pt>
                <c:pt idx="16">
                  <c:v>67.3410844102997</c:v>
                </c:pt>
                <c:pt idx="17">
                  <c:v>67.027764970061597</c:v>
                </c:pt>
                <c:pt idx="18">
                  <c:v>67.217210169101193</c:v>
                </c:pt>
                <c:pt idx="19">
                  <c:v>66.974951374626897</c:v>
                </c:pt>
                <c:pt idx="20">
                  <c:v>65.400622531625302</c:v>
                </c:pt>
                <c:pt idx="21">
                  <c:v>65.587249801286802</c:v>
                </c:pt>
                <c:pt idx="22">
                  <c:v>66.993409245339606</c:v>
                </c:pt>
                <c:pt idx="23">
                  <c:v>66.218227100852701</c:v>
                </c:pt>
                <c:pt idx="24">
                  <c:v>67.149245703768003</c:v>
                </c:pt>
                <c:pt idx="25">
                  <c:v>66.347114425350298</c:v>
                </c:pt>
                <c:pt idx="26">
                  <c:v>67.900547701299104</c:v>
                </c:pt>
                <c:pt idx="27">
                  <c:v>66.938638848098606</c:v>
                </c:pt>
                <c:pt idx="28">
                  <c:v>66.064150101208895</c:v>
                </c:pt>
                <c:pt idx="29">
                  <c:v>64.459706701135801</c:v>
                </c:pt>
                <c:pt idx="30">
                  <c:v>63.335948812131498</c:v>
                </c:pt>
                <c:pt idx="31">
                  <c:v>64.452418552563898</c:v>
                </c:pt>
                <c:pt idx="32">
                  <c:v>64.236503081452497</c:v>
                </c:pt>
                <c:pt idx="33">
                  <c:v>63.887517886579801</c:v>
                </c:pt>
                <c:pt idx="34">
                  <c:v>64.231652263704504</c:v>
                </c:pt>
                <c:pt idx="35">
                  <c:v>64.719352837594002</c:v>
                </c:pt>
                <c:pt idx="36">
                  <c:v>65.616321795840193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2-491D-8DA9-0B6F17EEA895}"/>
            </c:ext>
          </c:extLst>
        </c:ser>
        <c:ser>
          <c:idx val="4"/>
          <c:order val="4"/>
          <c:tx>
            <c:strRef>
              <c:f>'Score &amp; Rank'!$AN$194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Rank'!$AI$195:$AI$231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Rank'!$AN$195:$AN$231</c:f>
              <c:numCache>
                <c:formatCode>General</c:formatCode>
                <c:ptCount val="37"/>
                <c:pt idx="0">
                  <c:v>41.772864272760302</c:v>
                </c:pt>
                <c:pt idx="1">
                  <c:v>69.347717742024003</c:v>
                </c:pt>
                <c:pt idx="2">
                  <c:v>66.940030796758407</c:v>
                </c:pt>
                <c:pt idx="3">
                  <c:v>68.7226427619091</c:v>
                </c:pt>
                <c:pt idx="4">
                  <c:v>67.169243590572705</c:v>
                </c:pt>
                <c:pt idx="5">
                  <c:v>65.341682243644101</c:v>
                </c:pt>
                <c:pt idx="6">
                  <c:v>67.455088768207204</c:v>
                </c:pt>
                <c:pt idx="7">
                  <c:v>67.791518345901295</c:v>
                </c:pt>
                <c:pt idx="8">
                  <c:v>66.070430847376798</c:v>
                </c:pt>
                <c:pt idx="9">
                  <c:v>66.750476097934893</c:v>
                </c:pt>
                <c:pt idx="10">
                  <c:v>66.925750908547897</c:v>
                </c:pt>
                <c:pt idx="11">
                  <c:v>68.468509459686999</c:v>
                </c:pt>
                <c:pt idx="12">
                  <c:v>67.543288277360602</c:v>
                </c:pt>
                <c:pt idx="13">
                  <c:v>67.813404004020995</c:v>
                </c:pt>
                <c:pt idx="14">
                  <c:v>67.681782198804399</c:v>
                </c:pt>
                <c:pt idx="15">
                  <c:v>67.920897266400004</c:v>
                </c:pt>
                <c:pt idx="16">
                  <c:v>68.266042577067296</c:v>
                </c:pt>
                <c:pt idx="17">
                  <c:v>67.798563342112004</c:v>
                </c:pt>
                <c:pt idx="18">
                  <c:v>67.330756646137701</c:v>
                </c:pt>
                <c:pt idx="19">
                  <c:v>66.756265492848399</c:v>
                </c:pt>
                <c:pt idx="20">
                  <c:v>65.222966907728605</c:v>
                </c:pt>
                <c:pt idx="21">
                  <c:v>65.346810436051996</c:v>
                </c:pt>
                <c:pt idx="22">
                  <c:v>65.937798679832696</c:v>
                </c:pt>
                <c:pt idx="23">
                  <c:v>66.658960762768302</c:v>
                </c:pt>
                <c:pt idx="24">
                  <c:v>66.658960762768302</c:v>
                </c:pt>
                <c:pt idx="25">
                  <c:v>65.606395939109305</c:v>
                </c:pt>
                <c:pt idx="26">
                  <c:v>65.130115095347506</c:v>
                </c:pt>
                <c:pt idx="27">
                  <c:v>65.017341515310306</c:v>
                </c:pt>
                <c:pt idx="28">
                  <c:v>63.384251415881799</c:v>
                </c:pt>
                <c:pt idx="29">
                  <c:v>64.457057645035206</c:v>
                </c:pt>
                <c:pt idx="30">
                  <c:v>64.226719559547703</c:v>
                </c:pt>
                <c:pt idx="31">
                  <c:v>64.810481105227495</c:v>
                </c:pt>
                <c:pt idx="32">
                  <c:v>64.758836836024102</c:v>
                </c:pt>
                <c:pt idx="33">
                  <c:v>64.7433086818573</c:v>
                </c:pt>
                <c:pt idx="34">
                  <c:v>64.683100375365896</c:v>
                </c:pt>
                <c:pt idx="35">
                  <c:v>65.084168555811502</c:v>
                </c:pt>
                <c:pt idx="36">
                  <c:v>65.616321795840193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2-491D-8DA9-0B6F17EEA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10976"/>
        <c:axId val="641310320"/>
      </c:lineChart>
      <c:catAx>
        <c:axId val="64131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1310320"/>
        <c:crosses val="autoZero"/>
        <c:auto val="1"/>
        <c:lblAlgn val="ctr"/>
        <c:lblOffset val="100"/>
        <c:noMultiLvlLbl val="0"/>
      </c:catAx>
      <c:valAx>
        <c:axId val="6413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13109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PD</a:t>
            </a:r>
            <a:r>
              <a:rPr lang="en-US"/>
              <a:t> (PC3)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Rank'!$BC$194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Rank'!$BB$195:$BB$231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Rank'!$BC$195:$BC$231</c:f>
              <c:numCache>
                <c:formatCode>General</c:formatCode>
                <c:ptCount val="37"/>
                <c:pt idx="0">
                  <c:v>19.110122358175801</c:v>
                </c:pt>
                <c:pt idx="1">
                  <c:v>71.628476084538406</c:v>
                </c:pt>
                <c:pt idx="2">
                  <c:v>75.545420837968095</c:v>
                </c:pt>
                <c:pt idx="3">
                  <c:v>79.434927697441594</c:v>
                </c:pt>
                <c:pt idx="4">
                  <c:v>84.101594364108294</c:v>
                </c:pt>
                <c:pt idx="5">
                  <c:v>86.101594364108294</c:v>
                </c:pt>
                <c:pt idx="6">
                  <c:v>79.563959955506107</c:v>
                </c:pt>
                <c:pt idx="7">
                  <c:v>80.852799406748204</c:v>
                </c:pt>
                <c:pt idx="8">
                  <c:v>83.477938450129798</c:v>
                </c:pt>
                <c:pt idx="9">
                  <c:v>82.854282536151302</c:v>
                </c:pt>
                <c:pt idx="10">
                  <c:v>81.499443826473893</c:v>
                </c:pt>
                <c:pt idx="11">
                  <c:v>81.4764553207267</c:v>
                </c:pt>
                <c:pt idx="12">
                  <c:v>83.477938450129798</c:v>
                </c:pt>
                <c:pt idx="13">
                  <c:v>82.766777901371896</c:v>
                </c:pt>
                <c:pt idx="14">
                  <c:v>84.7467556544308</c:v>
                </c:pt>
                <c:pt idx="15">
                  <c:v>83.411939191694501</c:v>
                </c:pt>
                <c:pt idx="16">
                  <c:v>84.0786058583612</c:v>
                </c:pt>
                <c:pt idx="17">
                  <c:v>84.0786058583612</c:v>
                </c:pt>
                <c:pt idx="18">
                  <c:v>83.411939191694501</c:v>
                </c:pt>
                <c:pt idx="19">
                  <c:v>85.457916203188702</c:v>
                </c:pt>
                <c:pt idx="20">
                  <c:v>84.146088246199497</c:v>
                </c:pt>
                <c:pt idx="21">
                  <c:v>82.121616611049305</c:v>
                </c:pt>
                <c:pt idx="22">
                  <c:v>82.788283277716005</c:v>
                </c:pt>
                <c:pt idx="23">
                  <c:v>83.433444568038595</c:v>
                </c:pt>
                <c:pt idx="24">
                  <c:v>85.457916203188702</c:v>
                </c:pt>
                <c:pt idx="25">
                  <c:v>84.167593622543606</c:v>
                </c:pt>
                <c:pt idx="26">
                  <c:v>84.834260289210206</c:v>
                </c:pt>
                <c:pt idx="27">
                  <c:v>82.187615869484603</c:v>
                </c:pt>
                <c:pt idx="28">
                  <c:v>82.811271783463098</c:v>
                </c:pt>
                <c:pt idx="29">
                  <c:v>82.811271783463098</c:v>
                </c:pt>
                <c:pt idx="30">
                  <c:v>82.854282536151302</c:v>
                </c:pt>
                <c:pt idx="31">
                  <c:v>81.454949944382705</c:v>
                </c:pt>
                <c:pt idx="32">
                  <c:v>81.454949944382705</c:v>
                </c:pt>
                <c:pt idx="33">
                  <c:v>81.4764553207267</c:v>
                </c:pt>
                <c:pt idx="34">
                  <c:v>81.4764553207267</c:v>
                </c:pt>
                <c:pt idx="35">
                  <c:v>81.4764553207267</c:v>
                </c:pt>
                <c:pt idx="36">
                  <c:v>81.4764553207267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4618-9910-700346E67861}"/>
            </c:ext>
          </c:extLst>
        </c:ser>
        <c:ser>
          <c:idx val="1"/>
          <c:order val="1"/>
          <c:tx>
            <c:strRef>
              <c:f>'Score &amp; Rank'!$BD$194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Rank'!$BB$195:$BB$231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Rank'!$BD$195:$BD$231</c:f>
              <c:numCache>
                <c:formatCode>General</c:formatCode>
                <c:ptCount val="37"/>
                <c:pt idx="0">
                  <c:v>19.110122358175801</c:v>
                </c:pt>
                <c:pt idx="1">
                  <c:v>52.387838338895101</c:v>
                </c:pt>
                <c:pt idx="2">
                  <c:v>64.997404523544702</c:v>
                </c:pt>
                <c:pt idx="3">
                  <c:v>68.332220986281001</c:v>
                </c:pt>
                <c:pt idx="4">
                  <c:v>77.493511308861699</c:v>
                </c:pt>
                <c:pt idx="5">
                  <c:v>81.542454579161998</c:v>
                </c:pt>
                <c:pt idx="6">
                  <c:v>82.187615869484603</c:v>
                </c:pt>
                <c:pt idx="7">
                  <c:v>84.789766407119004</c:v>
                </c:pt>
                <c:pt idx="8">
                  <c:v>84.123099740452403</c:v>
                </c:pt>
                <c:pt idx="9">
                  <c:v>84.789766407119004</c:v>
                </c:pt>
                <c:pt idx="10">
                  <c:v>82.098628105302197</c:v>
                </c:pt>
                <c:pt idx="11">
                  <c:v>81.4764553207267</c:v>
                </c:pt>
                <c:pt idx="12">
                  <c:v>83.477938450129798</c:v>
                </c:pt>
                <c:pt idx="13">
                  <c:v>84.123099740452403</c:v>
                </c:pt>
                <c:pt idx="14">
                  <c:v>84.789766407119004</c:v>
                </c:pt>
                <c:pt idx="15">
                  <c:v>83.411939191694501</c:v>
                </c:pt>
                <c:pt idx="16">
                  <c:v>83.433444568038595</c:v>
                </c:pt>
                <c:pt idx="17">
                  <c:v>84.745272525027801</c:v>
                </c:pt>
                <c:pt idx="18">
                  <c:v>84.745272525027801</c:v>
                </c:pt>
                <c:pt idx="19">
                  <c:v>84.745272525027801</c:v>
                </c:pt>
                <c:pt idx="20">
                  <c:v>83.433444568038595</c:v>
                </c:pt>
                <c:pt idx="21">
                  <c:v>84.834260289210206</c:v>
                </c:pt>
                <c:pt idx="22">
                  <c:v>81.497960697070795</c:v>
                </c:pt>
                <c:pt idx="23">
                  <c:v>83.499443826473893</c:v>
                </c:pt>
                <c:pt idx="24">
                  <c:v>83.499443826473893</c:v>
                </c:pt>
                <c:pt idx="25">
                  <c:v>83.499443826473893</c:v>
                </c:pt>
                <c:pt idx="26">
                  <c:v>81.520949202818002</c:v>
                </c:pt>
                <c:pt idx="27">
                  <c:v>82.187615869484603</c:v>
                </c:pt>
                <c:pt idx="28">
                  <c:v>81.454949944382705</c:v>
                </c:pt>
                <c:pt idx="29">
                  <c:v>82.811271783463098</c:v>
                </c:pt>
                <c:pt idx="30">
                  <c:v>81.454949944382705</c:v>
                </c:pt>
                <c:pt idx="31">
                  <c:v>81.454949944382705</c:v>
                </c:pt>
                <c:pt idx="32">
                  <c:v>81.454949944382705</c:v>
                </c:pt>
                <c:pt idx="33">
                  <c:v>81.454949944382705</c:v>
                </c:pt>
                <c:pt idx="34">
                  <c:v>81.4764553207267</c:v>
                </c:pt>
                <c:pt idx="35">
                  <c:v>81.4764553207267</c:v>
                </c:pt>
                <c:pt idx="36">
                  <c:v>81.4764553207267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4618-9910-700346E67861}"/>
            </c:ext>
          </c:extLst>
        </c:ser>
        <c:ser>
          <c:idx val="2"/>
          <c:order val="2"/>
          <c:tx>
            <c:strRef>
              <c:f>'Score &amp; Rank'!$BE$194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Rank'!$BB$195:$BB$231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Rank'!$BE$195:$BE$231</c:f>
              <c:numCache>
                <c:formatCode>General</c:formatCode>
                <c:ptCount val="37"/>
                <c:pt idx="0">
                  <c:v>51.845238095238102</c:v>
                </c:pt>
                <c:pt idx="1">
                  <c:v>34.315476190476197</c:v>
                </c:pt>
                <c:pt idx="2">
                  <c:v>62.125</c:v>
                </c:pt>
                <c:pt idx="3">
                  <c:v>39.273809523809497</c:v>
                </c:pt>
                <c:pt idx="4">
                  <c:v>38.220238095238102</c:v>
                </c:pt>
                <c:pt idx="5">
                  <c:v>30.9821428571429</c:v>
                </c:pt>
                <c:pt idx="6">
                  <c:v>44.073051948051997</c:v>
                </c:pt>
                <c:pt idx="7">
                  <c:v>44.073051948051997</c:v>
                </c:pt>
                <c:pt idx="8">
                  <c:v>46.686147186147203</c:v>
                </c:pt>
                <c:pt idx="9">
                  <c:v>48.188852813852797</c:v>
                </c:pt>
                <c:pt idx="10">
                  <c:v>56.204545454545503</c:v>
                </c:pt>
                <c:pt idx="11">
                  <c:v>54.318181818181799</c:v>
                </c:pt>
                <c:pt idx="12">
                  <c:v>42.0925324675325</c:v>
                </c:pt>
                <c:pt idx="13">
                  <c:v>42.0925324675325</c:v>
                </c:pt>
                <c:pt idx="14">
                  <c:v>62.9675324675325</c:v>
                </c:pt>
                <c:pt idx="15">
                  <c:v>66.245129870129901</c:v>
                </c:pt>
                <c:pt idx="16">
                  <c:v>65.9366883116883</c:v>
                </c:pt>
                <c:pt idx="17">
                  <c:v>53.676948051948003</c:v>
                </c:pt>
                <c:pt idx="18">
                  <c:v>52.099567099567103</c:v>
                </c:pt>
                <c:pt idx="19">
                  <c:v>53.051948051948102</c:v>
                </c:pt>
                <c:pt idx="20">
                  <c:v>55.147186147186197</c:v>
                </c:pt>
                <c:pt idx="21">
                  <c:v>53.528138528138498</c:v>
                </c:pt>
                <c:pt idx="22">
                  <c:v>49.718614718614702</c:v>
                </c:pt>
                <c:pt idx="23">
                  <c:v>37.699675324675297</c:v>
                </c:pt>
                <c:pt idx="24">
                  <c:v>51.318722943722904</c:v>
                </c:pt>
                <c:pt idx="25">
                  <c:v>51.318722943722904</c:v>
                </c:pt>
                <c:pt idx="26">
                  <c:v>64.979437229437195</c:v>
                </c:pt>
                <c:pt idx="27">
                  <c:v>65.604437229437195</c:v>
                </c:pt>
                <c:pt idx="28">
                  <c:v>64.979437229437195</c:v>
                </c:pt>
                <c:pt idx="29">
                  <c:v>64.979437229437195</c:v>
                </c:pt>
                <c:pt idx="30">
                  <c:v>64.979437229437195</c:v>
                </c:pt>
                <c:pt idx="31">
                  <c:v>51.943722943722904</c:v>
                </c:pt>
                <c:pt idx="32">
                  <c:v>51.299783549783598</c:v>
                </c:pt>
                <c:pt idx="33">
                  <c:v>51.299783549783598</c:v>
                </c:pt>
                <c:pt idx="34">
                  <c:v>52.130952380952401</c:v>
                </c:pt>
                <c:pt idx="35">
                  <c:v>52.511904761904802</c:v>
                </c:pt>
                <c:pt idx="36">
                  <c:v>52.130952380952401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C-4618-9910-700346E67861}"/>
            </c:ext>
          </c:extLst>
        </c:ser>
        <c:ser>
          <c:idx val="3"/>
          <c:order val="3"/>
          <c:tx>
            <c:strRef>
              <c:f>'Score &amp; Rank'!$BF$194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Rank'!$BB$195:$BB$231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Rank'!$BF$195:$BF$231</c:f>
              <c:numCache>
                <c:formatCode>General</c:formatCode>
                <c:ptCount val="37"/>
                <c:pt idx="0">
                  <c:v>19.110122358175801</c:v>
                </c:pt>
                <c:pt idx="1">
                  <c:v>34.459028550241001</c:v>
                </c:pt>
                <c:pt idx="2">
                  <c:v>29.878383388950699</c:v>
                </c:pt>
                <c:pt idx="3">
                  <c:v>32.743047830923203</c:v>
                </c:pt>
                <c:pt idx="4">
                  <c:v>30.226918798665199</c:v>
                </c:pt>
                <c:pt idx="5">
                  <c:v>56.290693362995903</c:v>
                </c:pt>
                <c:pt idx="6">
                  <c:v>33.830181683351903</c:v>
                </c:pt>
                <c:pt idx="7">
                  <c:v>48.624397478680002</c:v>
                </c:pt>
                <c:pt idx="8">
                  <c:v>46.043752317389703</c:v>
                </c:pt>
                <c:pt idx="9">
                  <c:v>60.800889877641801</c:v>
                </c:pt>
                <c:pt idx="10">
                  <c:v>68.026696329254705</c:v>
                </c:pt>
                <c:pt idx="11">
                  <c:v>71.604004449388199</c:v>
                </c:pt>
                <c:pt idx="12">
                  <c:v>66.227660363366695</c:v>
                </c:pt>
                <c:pt idx="13">
                  <c:v>80.877271041898396</c:v>
                </c:pt>
                <c:pt idx="14">
                  <c:v>80.877271041898396</c:v>
                </c:pt>
                <c:pt idx="15">
                  <c:v>78.874304783092299</c:v>
                </c:pt>
                <c:pt idx="16">
                  <c:v>80.875787912495397</c:v>
                </c:pt>
                <c:pt idx="17">
                  <c:v>78.207638116425699</c:v>
                </c:pt>
                <c:pt idx="18">
                  <c:v>78.184649610678605</c:v>
                </c:pt>
                <c:pt idx="19">
                  <c:v>78.829810901001096</c:v>
                </c:pt>
                <c:pt idx="20">
                  <c:v>80.877271041898396</c:v>
                </c:pt>
                <c:pt idx="21">
                  <c:v>79.520949202818002</c:v>
                </c:pt>
                <c:pt idx="22">
                  <c:v>83.500926955876906</c:v>
                </c:pt>
                <c:pt idx="23">
                  <c:v>84.167593622543606</c:v>
                </c:pt>
                <c:pt idx="24">
                  <c:v>82.834260289210206</c:v>
                </c:pt>
                <c:pt idx="25">
                  <c:v>86.081572117167198</c:v>
                </c:pt>
                <c:pt idx="26">
                  <c:v>83.479421579532797</c:v>
                </c:pt>
                <c:pt idx="27">
                  <c:v>84.146088246199497</c:v>
                </c:pt>
                <c:pt idx="28">
                  <c:v>80.898776418242505</c:v>
                </c:pt>
                <c:pt idx="29">
                  <c:v>83.456433073785703</c:v>
                </c:pt>
                <c:pt idx="30">
                  <c:v>81.454949944382705</c:v>
                </c:pt>
                <c:pt idx="31">
                  <c:v>81.454949944382705</c:v>
                </c:pt>
                <c:pt idx="32">
                  <c:v>81.520949202818002</c:v>
                </c:pt>
                <c:pt idx="33">
                  <c:v>81.4764553207267</c:v>
                </c:pt>
                <c:pt idx="34">
                  <c:v>80.186132740081604</c:v>
                </c:pt>
                <c:pt idx="35">
                  <c:v>80.120133481646306</c:v>
                </c:pt>
                <c:pt idx="36">
                  <c:v>81.4764553207267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C-4618-9910-700346E67861}"/>
            </c:ext>
          </c:extLst>
        </c:ser>
        <c:ser>
          <c:idx val="4"/>
          <c:order val="4"/>
          <c:tx>
            <c:strRef>
              <c:f>'Score &amp; Rank'!$BG$194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Rank'!$BB$195:$BB$231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Rank'!$BG$195:$BG$231</c:f>
              <c:numCache>
                <c:formatCode>General</c:formatCode>
                <c:ptCount val="37"/>
                <c:pt idx="0">
                  <c:v>19.110122358175801</c:v>
                </c:pt>
                <c:pt idx="1">
                  <c:v>71.628476084538406</c:v>
                </c:pt>
                <c:pt idx="2">
                  <c:v>75.545420837968095</c:v>
                </c:pt>
                <c:pt idx="3">
                  <c:v>79.434927697441594</c:v>
                </c:pt>
                <c:pt idx="4">
                  <c:v>80.189098998887701</c:v>
                </c:pt>
                <c:pt idx="5">
                  <c:v>86.101594364108294</c:v>
                </c:pt>
                <c:pt idx="6">
                  <c:v>83.477938450129798</c:v>
                </c:pt>
                <c:pt idx="7">
                  <c:v>80.852799406748204</c:v>
                </c:pt>
                <c:pt idx="8">
                  <c:v>83.477938450129798</c:v>
                </c:pt>
                <c:pt idx="9">
                  <c:v>82.854282536151302</c:v>
                </c:pt>
                <c:pt idx="10">
                  <c:v>81.499443826473893</c:v>
                </c:pt>
                <c:pt idx="11">
                  <c:v>81.4764553207267</c:v>
                </c:pt>
                <c:pt idx="12">
                  <c:v>83.477938450129798</c:v>
                </c:pt>
                <c:pt idx="13">
                  <c:v>82.766777901371896</c:v>
                </c:pt>
                <c:pt idx="14">
                  <c:v>84.7467556544308</c:v>
                </c:pt>
                <c:pt idx="15">
                  <c:v>83.411939191694501</c:v>
                </c:pt>
                <c:pt idx="16">
                  <c:v>84.0786058583612</c:v>
                </c:pt>
                <c:pt idx="17">
                  <c:v>84.745272525027801</c:v>
                </c:pt>
                <c:pt idx="18">
                  <c:v>84.745272525027801</c:v>
                </c:pt>
                <c:pt idx="19">
                  <c:v>85.457916203188702</c:v>
                </c:pt>
                <c:pt idx="20">
                  <c:v>84.146088246199497</c:v>
                </c:pt>
                <c:pt idx="21">
                  <c:v>84.146088246199497</c:v>
                </c:pt>
                <c:pt idx="22">
                  <c:v>82.788283277716005</c:v>
                </c:pt>
                <c:pt idx="23">
                  <c:v>84.144605116796399</c:v>
                </c:pt>
                <c:pt idx="24">
                  <c:v>84.144605116796399</c:v>
                </c:pt>
                <c:pt idx="25">
                  <c:v>84.167593622543606</c:v>
                </c:pt>
                <c:pt idx="26">
                  <c:v>84.834260289210206</c:v>
                </c:pt>
                <c:pt idx="27">
                  <c:v>82.187615869484603</c:v>
                </c:pt>
                <c:pt idx="28">
                  <c:v>82.811271783463098</c:v>
                </c:pt>
                <c:pt idx="29">
                  <c:v>82.811271783463098</c:v>
                </c:pt>
                <c:pt idx="30">
                  <c:v>82.854282536151302</c:v>
                </c:pt>
                <c:pt idx="31">
                  <c:v>81.454949944382705</c:v>
                </c:pt>
                <c:pt idx="32">
                  <c:v>81.454949944382705</c:v>
                </c:pt>
                <c:pt idx="33">
                  <c:v>81.4764553207267</c:v>
                </c:pt>
                <c:pt idx="34">
                  <c:v>81.4764553207267</c:v>
                </c:pt>
                <c:pt idx="35">
                  <c:v>81.4764553207267</c:v>
                </c:pt>
                <c:pt idx="36">
                  <c:v>81.4764553207267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C-4618-9910-700346E67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28216"/>
        <c:axId val="757828872"/>
      </c:lineChart>
      <c:catAx>
        <c:axId val="757828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828872"/>
        <c:crosses val="autoZero"/>
        <c:auto val="1"/>
        <c:lblAlgn val="ctr"/>
        <c:lblOffset val="100"/>
        <c:noMultiLvlLbl val="0"/>
      </c:catAx>
      <c:valAx>
        <c:axId val="757828872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8282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PF</a:t>
            </a:r>
            <a:r>
              <a:rPr lang="en-US"/>
              <a:t> (PC3)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Rank'!$BV$194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Rank'!$BU$195:$BU$231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Rank'!$BV$195:$BV$231</c:f>
              <c:numCache>
                <c:formatCode>General</c:formatCode>
                <c:ptCount val="37"/>
                <c:pt idx="0">
                  <c:v>11.0056390977444</c:v>
                </c:pt>
                <c:pt idx="1">
                  <c:v>31.478296512205599</c:v>
                </c:pt>
                <c:pt idx="2">
                  <c:v>37.609938944276998</c:v>
                </c:pt>
                <c:pt idx="3">
                  <c:v>37.967875360206698</c:v>
                </c:pt>
                <c:pt idx="4">
                  <c:v>45.843628896028598</c:v>
                </c:pt>
                <c:pt idx="5">
                  <c:v>46.990997593101703</c:v>
                </c:pt>
                <c:pt idx="6">
                  <c:v>38.321478255109099</c:v>
                </c:pt>
                <c:pt idx="7">
                  <c:v>41.057903569496403</c:v>
                </c:pt>
                <c:pt idx="8">
                  <c:v>44.963710211652497</c:v>
                </c:pt>
                <c:pt idx="9">
                  <c:v>43.459605787596701</c:v>
                </c:pt>
                <c:pt idx="10">
                  <c:v>42.4821621785742</c:v>
                </c:pt>
                <c:pt idx="11">
                  <c:v>40.1799584313206</c:v>
                </c:pt>
                <c:pt idx="12">
                  <c:v>42.749612191271098</c:v>
                </c:pt>
                <c:pt idx="13">
                  <c:v>41.955480662007403</c:v>
                </c:pt>
                <c:pt idx="14">
                  <c:v>42.839691464343701</c:v>
                </c:pt>
                <c:pt idx="15">
                  <c:v>42.053371313746901</c:v>
                </c:pt>
                <c:pt idx="16">
                  <c:v>41.782360637276</c:v>
                </c:pt>
                <c:pt idx="17">
                  <c:v>43.461130800569698</c:v>
                </c:pt>
                <c:pt idx="18">
                  <c:v>43.813960838218897</c:v>
                </c:pt>
                <c:pt idx="19">
                  <c:v>44.523140174224103</c:v>
                </c:pt>
                <c:pt idx="20">
                  <c:v>46.289243207136799</c:v>
                </c:pt>
                <c:pt idx="21">
                  <c:v>43.370278670243898</c:v>
                </c:pt>
                <c:pt idx="22">
                  <c:v>44.8775159263798</c:v>
                </c:pt>
                <c:pt idx="23">
                  <c:v>44.175030086228801</c:v>
                </c:pt>
                <c:pt idx="24">
                  <c:v>45.671688858710702</c:v>
                </c:pt>
                <c:pt idx="25">
                  <c:v>45.751189648129099</c:v>
                </c:pt>
                <c:pt idx="26">
                  <c:v>46.726252580791197</c:v>
                </c:pt>
                <c:pt idx="27">
                  <c:v>45.937572455367501</c:v>
                </c:pt>
                <c:pt idx="28">
                  <c:v>48.5859541474832</c:v>
                </c:pt>
                <c:pt idx="29">
                  <c:v>46.996448996941702</c:v>
                </c:pt>
                <c:pt idx="30">
                  <c:v>47.171480463272701</c:v>
                </c:pt>
                <c:pt idx="31">
                  <c:v>45.8482867410818</c:v>
                </c:pt>
                <c:pt idx="32">
                  <c:v>45.935212480540599</c:v>
                </c:pt>
                <c:pt idx="33">
                  <c:v>46.1153710266857</c:v>
                </c:pt>
                <c:pt idx="34">
                  <c:v>46.204656740971402</c:v>
                </c:pt>
                <c:pt idx="35">
                  <c:v>45.587102392545198</c:v>
                </c:pt>
                <c:pt idx="36">
                  <c:v>44.790997317081299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297-B631-ACC5A7CB4479}"/>
            </c:ext>
          </c:extLst>
        </c:ser>
        <c:ser>
          <c:idx val="1"/>
          <c:order val="1"/>
          <c:tx>
            <c:strRef>
              <c:f>'Score &amp; Rank'!$BW$194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Rank'!$BU$195:$BU$231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Rank'!$BW$195:$BW$231</c:f>
              <c:numCache>
                <c:formatCode>General</c:formatCode>
                <c:ptCount val="37"/>
                <c:pt idx="0">
                  <c:v>11.0056390977444</c:v>
                </c:pt>
                <c:pt idx="1">
                  <c:v>27.249828867322499</c:v>
                </c:pt>
                <c:pt idx="2">
                  <c:v>30.964125622426099</c:v>
                </c:pt>
                <c:pt idx="3">
                  <c:v>34.767300961655202</c:v>
                </c:pt>
                <c:pt idx="4">
                  <c:v>40.622805637441601</c:v>
                </c:pt>
                <c:pt idx="5">
                  <c:v>39.279676338423101</c:v>
                </c:pt>
                <c:pt idx="6">
                  <c:v>39.296927616397802</c:v>
                </c:pt>
                <c:pt idx="7">
                  <c:v>42.745685800404097</c:v>
                </c:pt>
                <c:pt idx="8">
                  <c:v>41.510211376458798</c:v>
                </c:pt>
                <c:pt idx="9">
                  <c:v>41.059083556909897</c:v>
                </c:pt>
                <c:pt idx="10">
                  <c:v>40.3534234816115</c:v>
                </c:pt>
                <c:pt idx="11">
                  <c:v>40.1799584313206</c:v>
                </c:pt>
                <c:pt idx="12">
                  <c:v>42.749612191271098</c:v>
                </c:pt>
                <c:pt idx="13">
                  <c:v>42.926210073642302</c:v>
                </c:pt>
                <c:pt idx="14">
                  <c:v>43.281013657491798</c:v>
                </c:pt>
                <c:pt idx="15">
                  <c:v>42.053371313746901</c:v>
                </c:pt>
                <c:pt idx="16">
                  <c:v>41.871259922935103</c:v>
                </c:pt>
                <c:pt idx="17">
                  <c:v>42.753925010764803</c:v>
                </c:pt>
                <c:pt idx="18">
                  <c:v>43.454844434875703</c:v>
                </c:pt>
                <c:pt idx="19">
                  <c:v>43.278632981131203</c:v>
                </c:pt>
                <c:pt idx="20">
                  <c:v>43.635734435206999</c:v>
                </c:pt>
                <c:pt idx="21">
                  <c:v>44.346500888785798</c:v>
                </c:pt>
                <c:pt idx="22">
                  <c:v>42.127358594724697</c:v>
                </c:pt>
                <c:pt idx="23">
                  <c:v>43.452912291742599</c:v>
                </c:pt>
                <c:pt idx="24">
                  <c:v>43.452912291742599</c:v>
                </c:pt>
                <c:pt idx="25">
                  <c:v>45.318472392434799</c:v>
                </c:pt>
                <c:pt idx="26">
                  <c:v>45.043942455257103</c:v>
                </c:pt>
                <c:pt idx="27">
                  <c:v>46.376555375222203</c:v>
                </c:pt>
                <c:pt idx="28">
                  <c:v>45.669736014043899</c:v>
                </c:pt>
                <c:pt idx="29">
                  <c:v>46.996448996941702</c:v>
                </c:pt>
                <c:pt idx="30">
                  <c:v>45.670895299923799</c:v>
                </c:pt>
                <c:pt idx="31">
                  <c:v>45.8482867410818</c:v>
                </c:pt>
                <c:pt idx="32">
                  <c:v>45.935212480540599</c:v>
                </c:pt>
                <c:pt idx="33">
                  <c:v>45.847106753668299</c:v>
                </c:pt>
                <c:pt idx="34">
                  <c:v>46.204656740971402</c:v>
                </c:pt>
                <c:pt idx="35">
                  <c:v>45.587102392545198</c:v>
                </c:pt>
                <c:pt idx="36">
                  <c:v>44.790997317081299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297-B631-ACC5A7CB4479}"/>
            </c:ext>
          </c:extLst>
        </c:ser>
        <c:ser>
          <c:idx val="2"/>
          <c:order val="2"/>
          <c:tx>
            <c:strRef>
              <c:f>'Score &amp; Rank'!$BX$194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Rank'!$BU$195:$BU$231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Rank'!$BX$195:$BX$231</c:f>
              <c:numCache>
                <c:formatCode>General</c:formatCode>
                <c:ptCount val="37"/>
                <c:pt idx="0">
                  <c:v>38.341099595599403</c:v>
                </c:pt>
                <c:pt idx="1">
                  <c:v>27.451573849878901</c:v>
                </c:pt>
                <c:pt idx="2">
                  <c:v>57.174128262698801</c:v>
                </c:pt>
                <c:pt idx="3">
                  <c:v>44.514721054487801</c:v>
                </c:pt>
                <c:pt idx="4">
                  <c:v>44.189843837923902</c:v>
                </c:pt>
                <c:pt idx="5">
                  <c:v>45.013410767685599</c:v>
                </c:pt>
                <c:pt idx="6">
                  <c:v>50.918757392246199</c:v>
                </c:pt>
                <c:pt idx="7">
                  <c:v>50.918757392246199</c:v>
                </c:pt>
                <c:pt idx="8">
                  <c:v>57.1011561632343</c:v>
                </c:pt>
                <c:pt idx="9">
                  <c:v>53.080684406899401</c:v>
                </c:pt>
                <c:pt idx="10">
                  <c:v>52.299782452962297</c:v>
                </c:pt>
                <c:pt idx="11">
                  <c:v>48.235366706568101</c:v>
                </c:pt>
                <c:pt idx="12">
                  <c:v>48.4575143829681</c:v>
                </c:pt>
                <c:pt idx="13">
                  <c:v>49.474463535510502</c:v>
                </c:pt>
                <c:pt idx="14">
                  <c:v>45.512249242750201</c:v>
                </c:pt>
                <c:pt idx="15">
                  <c:v>46.191210589084399</c:v>
                </c:pt>
                <c:pt idx="16">
                  <c:v>45.8441671304466</c:v>
                </c:pt>
                <c:pt idx="17">
                  <c:v>48.225198537370403</c:v>
                </c:pt>
                <c:pt idx="18">
                  <c:v>47.904131699785701</c:v>
                </c:pt>
                <c:pt idx="19">
                  <c:v>48.138614666757</c:v>
                </c:pt>
                <c:pt idx="20">
                  <c:v>48.842512266278597</c:v>
                </c:pt>
                <c:pt idx="21">
                  <c:v>48.627003495385097</c:v>
                </c:pt>
                <c:pt idx="22">
                  <c:v>49.7423182653609</c:v>
                </c:pt>
                <c:pt idx="23">
                  <c:v>53.303711986215397</c:v>
                </c:pt>
                <c:pt idx="24">
                  <c:v>50.8182232056351</c:v>
                </c:pt>
                <c:pt idx="25">
                  <c:v>50.367730044964901</c:v>
                </c:pt>
                <c:pt idx="26">
                  <c:v>47.657803403266101</c:v>
                </c:pt>
                <c:pt idx="27">
                  <c:v>48.461374831837603</c:v>
                </c:pt>
                <c:pt idx="28">
                  <c:v>46.592180284808201</c:v>
                </c:pt>
                <c:pt idx="29">
                  <c:v>46.240339044823799</c:v>
                </c:pt>
                <c:pt idx="30">
                  <c:v>47.218256727125002</c:v>
                </c:pt>
                <c:pt idx="31">
                  <c:v>49.832805898315101</c:v>
                </c:pt>
                <c:pt idx="32">
                  <c:v>49.951541153637301</c:v>
                </c:pt>
                <c:pt idx="33">
                  <c:v>50.574932402028601</c:v>
                </c:pt>
                <c:pt idx="34">
                  <c:v>49.763631992145598</c:v>
                </c:pt>
                <c:pt idx="35">
                  <c:v>48.700651357393497</c:v>
                </c:pt>
                <c:pt idx="36">
                  <c:v>49.054877251311197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3-4297-B631-ACC5A7CB4479}"/>
            </c:ext>
          </c:extLst>
        </c:ser>
        <c:ser>
          <c:idx val="3"/>
          <c:order val="3"/>
          <c:tx>
            <c:strRef>
              <c:f>'Score &amp; Rank'!$BY$194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Rank'!$BU$195:$BU$231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Rank'!$BY$195:$BY$231</c:f>
              <c:numCache>
                <c:formatCode>General</c:formatCode>
                <c:ptCount val="37"/>
                <c:pt idx="0">
                  <c:v>11.0056390977444</c:v>
                </c:pt>
                <c:pt idx="1">
                  <c:v>26.882631965376</c:v>
                </c:pt>
                <c:pt idx="2">
                  <c:v>19.684708743223698</c:v>
                </c:pt>
                <c:pt idx="3">
                  <c:v>16.069289412959701</c:v>
                </c:pt>
                <c:pt idx="4">
                  <c:v>12.584786580989901</c:v>
                </c:pt>
                <c:pt idx="5">
                  <c:v>27.376591257880399</c:v>
                </c:pt>
                <c:pt idx="6">
                  <c:v>16.386050478619499</c:v>
                </c:pt>
                <c:pt idx="7">
                  <c:v>27.332165766839999</c:v>
                </c:pt>
                <c:pt idx="8">
                  <c:v>25.278594338268601</c:v>
                </c:pt>
                <c:pt idx="9">
                  <c:v>35.316485045212197</c:v>
                </c:pt>
                <c:pt idx="10">
                  <c:v>38.960679507137897</c:v>
                </c:pt>
                <c:pt idx="11">
                  <c:v>32.373941461583499</c:v>
                </c:pt>
                <c:pt idx="12">
                  <c:v>32.752324092168799</c:v>
                </c:pt>
                <c:pt idx="13">
                  <c:v>44.478956201075398</c:v>
                </c:pt>
                <c:pt idx="14">
                  <c:v>45.103956201075398</c:v>
                </c:pt>
                <c:pt idx="15">
                  <c:v>40.884783544765</c:v>
                </c:pt>
                <c:pt idx="16">
                  <c:v>41.674236527441998</c:v>
                </c:pt>
                <c:pt idx="17">
                  <c:v>41.064597065350597</c:v>
                </c:pt>
                <c:pt idx="18">
                  <c:v>40.7196198094355</c:v>
                </c:pt>
                <c:pt idx="19">
                  <c:v>41.515338456272801</c:v>
                </c:pt>
                <c:pt idx="20">
                  <c:v>44.881849447407099</c:v>
                </c:pt>
                <c:pt idx="21">
                  <c:v>44.010597805085403</c:v>
                </c:pt>
                <c:pt idx="22">
                  <c:v>43.463104346770002</c:v>
                </c:pt>
                <c:pt idx="23">
                  <c:v>44.872023119472701</c:v>
                </c:pt>
                <c:pt idx="24">
                  <c:v>42.9360157000431</c:v>
                </c:pt>
                <c:pt idx="25">
                  <c:v>45.340443620063397</c:v>
                </c:pt>
                <c:pt idx="26">
                  <c:v>41.963292040674403</c:v>
                </c:pt>
                <c:pt idx="27">
                  <c:v>43.7222944475727</c:v>
                </c:pt>
                <c:pt idx="28">
                  <c:v>43.6330294348205</c:v>
                </c:pt>
                <c:pt idx="29">
                  <c:v>46.920508871297201</c:v>
                </c:pt>
                <c:pt idx="30">
                  <c:v>47.713481114681002</c:v>
                </c:pt>
                <c:pt idx="31">
                  <c:v>46.033551665507403</c:v>
                </c:pt>
                <c:pt idx="32">
                  <c:v>46.640486127212299</c:v>
                </c:pt>
                <c:pt idx="33">
                  <c:v>47.433092643503002</c:v>
                </c:pt>
                <c:pt idx="34">
                  <c:v>46.200730350104301</c:v>
                </c:pt>
                <c:pt idx="35">
                  <c:v>45.497816678259497</c:v>
                </c:pt>
                <c:pt idx="36">
                  <c:v>44.790997317081299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3-4297-B631-ACC5A7CB4479}"/>
            </c:ext>
          </c:extLst>
        </c:ser>
        <c:ser>
          <c:idx val="4"/>
          <c:order val="4"/>
          <c:tx>
            <c:strRef>
              <c:f>'Score &amp; Rank'!$BZ$194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Rank'!$BU$195:$BU$231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Rank'!$BZ$195:$BZ$231</c:f>
              <c:numCache>
                <c:formatCode>General</c:formatCode>
                <c:ptCount val="37"/>
                <c:pt idx="0">
                  <c:v>11.0056390977444</c:v>
                </c:pt>
                <c:pt idx="1">
                  <c:v>31.478296512205599</c:v>
                </c:pt>
                <c:pt idx="2">
                  <c:v>37.609938944276998</c:v>
                </c:pt>
                <c:pt idx="3">
                  <c:v>37.967875360206698</c:v>
                </c:pt>
                <c:pt idx="4">
                  <c:v>41.236882128228103</c:v>
                </c:pt>
                <c:pt idx="5">
                  <c:v>46.990997593101703</c:v>
                </c:pt>
                <c:pt idx="6">
                  <c:v>42.8201423161428</c:v>
                </c:pt>
                <c:pt idx="7">
                  <c:v>41.057903569496403</c:v>
                </c:pt>
                <c:pt idx="8">
                  <c:v>44.963710211652497</c:v>
                </c:pt>
                <c:pt idx="9">
                  <c:v>43.459605787596701</c:v>
                </c:pt>
                <c:pt idx="10">
                  <c:v>42.4821621785742</c:v>
                </c:pt>
                <c:pt idx="11">
                  <c:v>40.1799584313206</c:v>
                </c:pt>
                <c:pt idx="12">
                  <c:v>42.749612191271098</c:v>
                </c:pt>
                <c:pt idx="13">
                  <c:v>41.955480662007403</c:v>
                </c:pt>
                <c:pt idx="14">
                  <c:v>42.839691464343701</c:v>
                </c:pt>
                <c:pt idx="15">
                  <c:v>42.053371313746901</c:v>
                </c:pt>
                <c:pt idx="16">
                  <c:v>41.782360637276</c:v>
                </c:pt>
                <c:pt idx="17">
                  <c:v>42.753925010764803</c:v>
                </c:pt>
                <c:pt idx="18">
                  <c:v>43.454844434875703</c:v>
                </c:pt>
                <c:pt idx="19">
                  <c:v>44.523140174224103</c:v>
                </c:pt>
                <c:pt idx="20">
                  <c:v>46.289243207136799</c:v>
                </c:pt>
                <c:pt idx="21">
                  <c:v>46.110671778565397</c:v>
                </c:pt>
                <c:pt idx="22">
                  <c:v>44.8775159263798</c:v>
                </c:pt>
                <c:pt idx="23">
                  <c:v>44.256442317246901</c:v>
                </c:pt>
                <c:pt idx="24">
                  <c:v>44.256442317246901</c:v>
                </c:pt>
                <c:pt idx="25">
                  <c:v>45.751189648129099</c:v>
                </c:pt>
                <c:pt idx="26">
                  <c:v>46.726252580791197</c:v>
                </c:pt>
                <c:pt idx="27">
                  <c:v>45.937572455367501</c:v>
                </c:pt>
                <c:pt idx="28">
                  <c:v>48.5859541474832</c:v>
                </c:pt>
                <c:pt idx="29">
                  <c:v>46.996448996941702</c:v>
                </c:pt>
                <c:pt idx="30">
                  <c:v>47.171480463272701</c:v>
                </c:pt>
                <c:pt idx="31">
                  <c:v>45.8482867410818</c:v>
                </c:pt>
                <c:pt idx="32">
                  <c:v>45.935212480540599</c:v>
                </c:pt>
                <c:pt idx="33">
                  <c:v>46.1153710266857</c:v>
                </c:pt>
                <c:pt idx="34">
                  <c:v>46.204656740971402</c:v>
                </c:pt>
                <c:pt idx="35">
                  <c:v>45.587102392545198</c:v>
                </c:pt>
                <c:pt idx="36">
                  <c:v>44.790997317081299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3-4297-B631-ACC5A7CB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01368"/>
        <c:axId val="833903008"/>
      </c:lineChart>
      <c:catAx>
        <c:axId val="833901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3903008"/>
        <c:crosses val="autoZero"/>
        <c:auto val="1"/>
        <c:lblAlgn val="ctr"/>
        <c:lblOffset val="100"/>
        <c:noMultiLvlLbl val="0"/>
      </c:catAx>
      <c:valAx>
        <c:axId val="8339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3901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Balance </a:t>
            </a:r>
            <a:r>
              <a:rPr lang="en-US"/>
              <a:t>(PC4)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Rank'!$AJ$238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Rank'!$AI$239:$AI$275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Rank'!$AJ$239:$AJ$275</c:f>
              <c:numCache>
                <c:formatCode>General</c:formatCode>
                <c:ptCount val="37"/>
                <c:pt idx="0">
                  <c:v>55.435616893351998</c:v>
                </c:pt>
                <c:pt idx="1">
                  <c:v>72.705438595406804</c:v>
                </c:pt>
                <c:pt idx="2">
                  <c:v>71.867703399822403</c:v>
                </c:pt>
                <c:pt idx="3">
                  <c:v>68.304148817797397</c:v>
                </c:pt>
                <c:pt idx="4">
                  <c:v>61.223508676483497</c:v>
                </c:pt>
                <c:pt idx="5">
                  <c:v>60.435749715790003</c:v>
                </c:pt>
                <c:pt idx="6">
                  <c:v>60.435749715790003</c:v>
                </c:pt>
                <c:pt idx="7">
                  <c:v>61.6859396478254</c:v>
                </c:pt>
                <c:pt idx="8">
                  <c:v>51.430072271728399</c:v>
                </c:pt>
                <c:pt idx="9">
                  <c:v>39.930627186361598</c:v>
                </c:pt>
                <c:pt idx="10">
                  <c:v>41.536944820788797</c:v>
                </c:pt>
                <c:pt idx="11">
                  <c:v>41.644015509288998</c:v>
                </c:pt>
                <c:pt idx="12">
                  <c:v>42.008071017471998</c:v>
                </c:pt>
                <c:pt idx="13">
                  <c:v>42.905656700156698</c:v>
                </c:pt>
                <c:pt idx="14">
                  <c:v>44.157294918938099</c:v>
                </c:pt>
                <c:pt idx="15">
                  <c:v>46.056071481363297</c:v>
                </c:pt>
                <c:pt idx="16">
                  <c:v>45.2375096000874</c:v>
                </c:pt>
                <c:pt idx="17">
                  <c:v>44.407665720417597</c:v>
                </c:pt>
                <c:pt idx="18">
                  <c:v>44.4901006506269</c:v>
                </c:pt>
                <c:pt idx="19">
                  <c:v>46.360870864156801</c:v>
                </c:pt>
                <c:pt idx="20">
                  <c:v>46.3376899519196</c:v>
                </c:pt>
                <c:pt idx="21">
                  <c:v>46.4065137850192</c:v>
                </c:pt>
                <c:pt idx="22">
                  <c:v>45.523810531220903</c:v>
                </c:pt>
                <c:pt idx="23">
                  <c:v>45.979109257345698</c:v>
                </c:pt>
                <c:pt idx="24">
                  <c:v>46.380460927575797</c:v>
                </c:pt>
                <c:pt idx="25">
                  <c:v>45.381760110894298</c:v>
                </c:pt>
                <c:pt idx="26">
                  <c:v>46.973147486523303</c:v>
                </c:pt>
                <c:pt idx="27">
                  <c:v>46.973147486523303</c:v>
                </c:pt>
                <c:pt idx="28">
                  <c:v>47.607245123336497</c:v>
                </c:pt>
                <c:pt idx="29">
                  <c:v>47.288776900646297</c:v>
                </c:pt>
                <c:pt idx="30">
                  <c:v>47.5579061867601</c:v>
                </c:pt>
                <c:pt idx="31">
                  <c:v>47.5579061867601</c:v>
                </c:pt>
                <c:pt idx="32">
                  <c:v>46.6032885486647</c:v>
                </c:pt>
                <c:pt idx="33">
                  <c:v>40.199848569652801</c:v>
                </c:pt>
                <c:pt idx="34">
                  <c:v>46.447604322024397</c:v>
                </c:pt>
                <c:pt idx="35">
                  <c:v>46.447604322024397</c:v>
                </c:pt>
                <c:pt idx="36">
                  <c:v>39.809878454987803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6-4CE6-8A6B-69DCC9F81CD7}"/>
            </c:ext>
          </c:extLst>
        </c:ser>
        <c:ser>
          <c:idx val="1"/>
          <c:order val="1"/>
          <c:tx>
            <c:strRef>
              <c:f>'Score &amp; Rank'!$AK$238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Rank'!$AI$239:$AI$275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Rank'!$AK$239:$AK$275</c:f>
              <c:numCache>
                <c:formatCode>General</c:formatCode>
                <c:ptCount val="37"/>
                <c:pt idx="0">
                  <c:v>55.435616893351998</c:v>
                </c:pt>
                <c:pt idx="1">
                  <c:v>72.705438595406804</c:v>
                </c:pt>
                <c:pt idx="2">
                  <c:v>59.694211757063201</c:v>
                </c:pt>
                <c:pt idx="3">
                  <c:v>61.2306289759237</c:v>
                </c:pt>
                <c:pt idx="4">
                  <c:v>52.892339792737602</c:v>
                </c:pt>
                <c:pt idx="5">
                  <c:v>53.379182052518097</c:v>
                </c:pt>
                <c:pt idx="6">
                  <c:v>51.026431070697399</c:v>
                </c:pt>
                <c:pt idx="7">
                  <c:v>51.026963944018497</c:v>
                </c:pt>
                <c:pt idx="8">
                  <c:v>50.528612017544098</c:v>
                </c:pt>
                <c:pt idx="9">
                  <c:v>50.446066146303302</c:v>
                </c:pt>
                <c:pt idx="10">
                  <c:v>41.391812044381098</c:v>
                </c:pt>
                <c:pt idx="11">
                  <c:v>41.644015509288998</c:v>
                </c:pt>
                <c:pt idx="12">
                  <c:v>42.3009960263403</c:v>
                </c:pt>
                <c:pt idx="13">
                  <c:v>41.059284256496802</c:v>
                </c:pt>
                <c:pt idx="14">
                  <c:v>41.874332524991402</c:v>
                </c:pt>
                <c:pt idx="15">
                  <c:v>42.711742010029702</c:v>
                </c:pt>
                <c:pt idx="16">
                  <c:v>46.072119872874097</c:v>
                </c:pt>
                <c:pt idx="17">
                  <c:v>46.214546775638198</c:v>
                </c:pt>
                <c:pt idx="18">
                  <c:v>45.776710957764301</c:v>
                </c:pt>
                <c:pt idx="19">
                  <c:v>46.146228189197799</c:v>
                </c:pt>
                <c:pt idx="20">
                  <c:v>45.997771126117897</c:v>
                </c:pt>
                <c:pt idx="21">
                  <c:v>46.4065137850192</c:v>
                </c:pt>
                <c:pt idx="22">
                  <c:v>45.523810531220903</c:v>
                </c:pt>
                <c:pt idx="23">
                  <c:v>46.050933336058897</c:v>
                </c:pt>
                <c:pt idx="24">
                  <c:v>46.044154327404001</c:v>
                </c:pt>
                <c:pt idx="25">
                  <c:v>46.209655980625101</c:v>
                </c:pt>
                <c:pt idx="26">
                  <c:v>47.569613014795998</c:v>
                </c:pt>
                <c:pt idx="27">
                  <c:v>47.569613014795998</c:v>
                </c:pt>
                <c:pt idx="28">
                  <c:v>47.385701928218197</c:v>
                </c:pt>
                <c:pt idx="29">
                  <c:v>46.6979384902533</c:v>
                </c:pt>
                <c:pt idx="30">
                  <c:v>47.286039504530798</c:v>
                </c:pt>
                <c:pt idx="31">
                  <c:v>40.7357107621757</c:v>
                </c:pt>
                <c:pt idx="32">
                  <c:v>40.469568799908302</c:v>
                </c:pt>
                <c:pt idx="33">
                  <c:v>40.199848569652801</c:v>
                </c:pt>
                <c:pt idx="34">
                  <c:v>40.199848569652801</c:v>
                </c:pt>
                <c:pt idx="35">
                  <c:v>46.447604322024397</c:v>
                </c:pt>
                <c:pt idx="36">
                  <c:v>39.809878454987803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6-4CE6-8A6B-69DCC9F81CD7}"/>
            </c:ext>
          </c:extLst>
        </c:ser>
        <c:ser>
          <c:idx val="2"/>
          <c:order val="2"/>
          <c:tx>
            <c:strRef>
              <c:f>'Score &amp; Rank'!$AL$238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Rank'!$AI$239:$AI$275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Rank'!$AL$239:$AL$275</c:f>
              <c:numCache>
                <c:formatCode>General</c:formatCode>
                <c:ptCount val="37"/>
                <c:pt idx="0">
                  <c:v>55.435616893351998</c:v>
                </c:pt>
                <c:pt idx="1">
                  <c:v>50.088703713761397</c:v>
                </c:pt>
                <c:pt idx="2">
                  <c:v>49.774982890956501</c:v>
                </c:pt>
                <c:pt idx="3">
                  <c:v>49.8662595166915</c:v>
                </c:pt>
                <c:pt idx="4">
                  <c:v>50.170383422804598</c:v>
                </c:pt>
                <c:pt idx="5">
                  <c:v>49.934361505812703</c:v>
                </c:pt>
                <c:pt idx="6">
                  <c:v>50.054879918385502</c:v>
                </c:pt>
                <c:pt idx="7">
                  <c:v>49.853386933720003</c:v>
                </c:pt>
                <c:pt idx="8">
                  <c:v>49.964330349836203</c:v>
                </c:pt>
                <c:pt idx="9">
                  <c:v>50.109028504625797</c:v>
                </c:pt>
                <c:pt idx="10">
                  <c:v>50.109028504625797</c:v>
                </c:pt>
                <c:pt idx="11">
                  <c:v>48.764096286629801</c:v>
                </c:pt>
                <c:pt idx="12">
                  <c:v>49.102073510330897</c:v>
                </c:pt>
                <c:pt idx="13">
                  <c:v>48.6840835190768</c:v>
                </c:pt>
                <c:pt idx="14">
                  <c:v>48.620142869726003</c:v>
                </c:pt>
                <c:pt idx="15">
                  <c:v>49.269981587409802</c:v>
                </c:pt>
                <c:pt idx="16">
                  <c:v>49.425167251263801</c:v>
                </c:pt>
                <c:pt idx="17">
                  <c:v>49.521160087019602</c:v>
                </c:pt>
                <c:pt idx="18">
                  <c:v>49.521160087019602</c:v>
                </c:pt>
                <c:pt idx="19">
                  <c:v>49.790834327706598</c:v>
                </c:pt>
                <c:pt idx="20">
                  <c:v>49.393962393461898</c:v>
                </c:pt>
                <c:pt idx="21">
                  <c:v>49.393962393461898</c:v>
                </c:pt>
                <c:pt idx="22">
                  <c:v>48.780184772641803</c:v>
                </c:pt>
                <c:pt idx="23">
                  <c:v>48.780184772641803</c:v>
                </c:pt>
                <c:pt idx="24">
                  <c:v>48.219851030577601</c:v>
                </c:pt>
                <c:pt idx="25">
                  <c:v>48.526909576006503</c:v>
                </c:pt>
                <c:pt idx="26">
                  <c:v>48.565167179693901</c:v>
                </c:pt>
                <c:pt idx="27">
                  <c:v>48.565167179693901</c:v>
                </c:pt>
                <c:pt idx="28">
                  <c:v>48.732872547567702</c:v>
                </c:pt>
                <c:pt idx="29">
                  <c:v>48.891476162580197</c:v>
                </c:pt>
                <c:pt idx="30">
                  <c:v>48.892128642757797</c:v>
                </c:pt>
                <c:pt idx="31">
                  <c:v>48.5861328404931</c:v>
                </c:pt>
                <c:pt idx="32">
                  <c:v>48.843081807037002</c:v>
                </c:pt>
                <c:pt idx="33">
                  <c:v>48.854046694715102</c:v>
                </c:pt>
                <c:pt idx="34">
                  <c:v>48.265206077464697</c:v>
                </c:pt>
                <c:pt idx="35">
                  <c:v>42.304039908975199</c:v>
                </c:pt>
                <c:pt idx="36">
                  <c:v>39.809878454987803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6-4CE6-8A6B-69DCC9F81CD7}"/>
            </c:ext>
          </c:extLst>
        </c:ser>
        <c:ser>
          <c:idx val="3"/>
          <c:order val="3"/>
          <c:tx>
            <c:strRef>
              <c:f>'Score &amp; Rank'!$AM$238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Rank'!$AI$239:$AI$275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Rank'!$AM$239:$AM$275</c:f>
              <c:numCache>
                <c:formatCode>General</c:formatCode>
                <c:ptCount val="37"/>
                <c:pt idx="0">
                  <c:v>55.435616893351998</c:v>
                </c:pt>
                <c:pt idx="1">
                  <c:v>72.705438595406804</c:v>
                </c:pt>
                <c:pt idx="2">
                  <c:v>70.545015793867293</c:v>
                </c:pt>
                <c:pt idx="3">
                  <c:v>53.752527437562797</c:v>
                </c:pt>
                <c:pt idx="4">
                  <c:v>61.169091993513199</c:v>
                </c:pt>
                <c:pt idx="5">
                  <c:v>58.3071619532979</c:v>
                </c:pt>
                <c:pt idx="6">
                  <c:v>59.166039548295601</c:v>
                </c:pt>
                <c:pt idx="7">
                  <c:v>53.494464847034301</c:v>
                </c:pt>
                <c:pt idx="8">
                  <c:v>52.242207861358096</c:v>
                </c:pt>
                <c:pt idx="9">
                  <c:v>50.446066146303302</c:v>
                </c:pt>
                <c:pt idx="10">
                  <c:v>51.910123187603901</c:v>
                </c:pt>
                <c:pt idx="11">
                  <c:v>51.979985986012601</c:v>
                </c:pt>
                <c:pt idx="12">
                  <c:v>42.3009960263403</c:v>
                </c:pt>
                <c:pt idx="13">
                  <c:v>42.5221197336503</c:v>
                </c:pt>
                <c:pt idx="14">
                  <c:v>42.541960992234003</c:v>
                </c:pt>
                <c:pt idx="15">
                  <c:v>33.687981174791901</c:v>
                </c:pt>
                <c:pt idx="16">
                  <c:v>35.433707548040204</c:v>
                </c:pt>
                <c:pt idx="17">
                  <c:v>36.107429376650401</c:v>
                </c:pt>
                <c:pt idx="18">
                  <c:v>38.481543611979198</c:v>
                </c:pt>
                <c:pt idx="19">
                  <c:v>38.668632307194699</c:v>
                </c:pt>
                <c:pt idx="20">
                  <c:v>38.668632307194699</c:v>
                </c:pt>
                <c:pt idx="21">
                  <c:v>44.485045273845103</c:v>
                </c:pt>
                <c:pt idx="22">
                  <c:v>43.903246614910103</c:v>
                </c:pt>
                <c:pt idx="23">
                  <c:v>46.008848061519501</c:v>
                </c:pt>
                <c:pt idx="24">
                  <c:v>46.479335065329103</c:v>
                </c:pt>
                <c:pt idx="25">
                  <c:v>46.773507953641698</c:v>
                </c:pt>
                <c:pt idx="26">
                  <c:v>46.773507953641698</c:v>
                </c:pt>
                <c:pt idx="27">
                  <c:v>46.6018480464435</c:v>
                </c:pt>
                <c:pt idx="28">
                  <c:v>45.282381528967903</c:v>
                </c:pt>
                <c:pt idx="29">
                  <c:v>46.021688439148498</c:v>
                </c:pt>
                <c:pt idx="30">
                  <c:v>45.955325278113499</c:v>
                </c:pt>
                <c:pt idx="31">
                  <c:v>47.022864474040396</c:v>
                </c:pt>
                <c:pt idx="32">
                  <c:v>46.572430394632697</c:v>
                </c:pt>
                <c:pt idx="33">
                  <c:v>46.518582153530602</c:v>
                </c:pt>
                <c:pt idx="34">
                  <c:v>46.518582153530602</c:v>
                </c:pt>
                <c:pt idx="35">
                  <c:v>46.447604322024397</c:v>
                </c:pt>
                <c:pt idx="36">
                  <c:v>39.809878454987803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6-4CE6-8A6B-69DCC9F81CD7}"/>
            </c:ext>
          </c:extLst>
        </c:ser>
        <c:ser>
          <c:idx val="4"/>
          <c:order val="4"/>
          <c:tx>
            <c:strRef>
              <c:f>'Score &amp; Rank'!$AN$238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Rank'!$AI$239:$AI$275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Rank'!$AN$239:$AN$275</c:f>
              <c:numCache>
                <c:formatCode>General</c:formatCode>
                <c:ptCount val="37"/>
                <c:pt idx="0">
                  <c:v>55.435616893351998</c:v>
                </c:pt>
                <c:pt idx="1">
                  <c:v>72.705438595406804</c:v>
                </c:pt>
                <c:pt idx="2">
                  <c:v>71.867703399822403</c:v>
                </c:pt>
                <c:pt idx="3">
                  <c:v>68.304148817797397</c:v>
                </c:pt>
                <c:pt idx="4">
                  <c:v>61.223508676483497</c:v>
                </c:pt>
                <c:pt idx="5">
                  <c:v>60.584173929249197</c:v>
                </c:pt>
                <c:pt idx="6">
                  <c:v>60.435749715790003</c:v>
                </c:pt>
                <c:pt idx="7">
                  <c:v>50.634151696432603</c:v>
                </c:pt>
                <c:pt idx="8">
                  <c:v>51.430072271728399</c:v>
                </c:pt>
                <c:pt idx="9">
                  <c:v>52.115492442921003</c:v>
                </c:pt>
                <c:pt idx="10">
                  <c:v>41.536944820788797</c:v>
                </c:pt>
                <c:pt idx="11">
                  <c:v>41.644015509288998</c:v>
                </c:pt>
                <c:pt idx="12">
                  <c:v>42.3009960263403</c:v>
                </c:pt>
                <c:pt idx="13">
                  <c:v>41.059284256496802</c:v>
                </c:pt>
                <c:pt idx="14">
                  <c:v>46.164277853604801</c:v>
                </c:pt>
                <c:pt idx="15">
                  <c:v>46.056071481363297</c:v>
                </c:pt>
                <c:pt idx="16">
                  <c:v>47.496670406925197</c:v>
                </c:pt>
                <c:pt idx="17">
                  <c:v>46.531887658148896</c:v>
                </c:pt>
                <c:pt idx="18">
                  <c:v>45.021281775793597</c:v>
                </c:pt>
                <c:pt idx="19">
                  <c:v>46.360870864156801</c:v>
                </c:pt>
                <c:pt idx="20">
                  <c:v>46.117109710048098</c:v>
                </c:pt>
                <c:pt idx="21">
                  <c:v>46.4065137850192</c:v>
                </c:pt>
                <c:pt idx="22">
                  <c:v>45.523810531220903</c:v>
                </c:pt>
                <c:pt idx="23">
                  <c:v>46.050933336058897</c:v>
                </c:pt>
                <c:pt idx="24">
                  <c:v>46.380460927575797</c:v>
                </c:pt>
                <c:pt idx="25">
                  <c:v>46.380460927575797</c:v>
                </c:pt>
                <c:pt idx="26">
                  <c:v>47.569613014795998</c:v>
                </c:pt>
                <c:pt idx="27">
                  <c:v>46.5193747233198</c:v>
                </c:pt>
                <c:pt idx="28">
                  <c:v>47.607245123336497</c:v>
                </c:pt>
                <c:pt idx="29">
                  <c:v>47.288776900646297</c:v>
                </c:pt>
                <c:pt idx="30">
                  <c:v>47.288776900646297</c:v>
                </c:pt>
                <c:pt idx="31">
                  <c:v>47.5579061867601</c:v>
                </c:pt>
                <c:pt idx="32">
                  <c:v>46.6032885486647</c:v>
                </c:pt>
                <c:pt idx="33">
                  <c:v>40.199848569652801</c:v>
                </c:pt>
                <c:pt idx="34">
                  <c:v>46.447604322024397</c:v>
                </c:pt>
                <c:pt idx="35">
                  <c:v>46.447604322024397</c:v>
                </c:pt>
                <c:pt idx="36">
                  <c:v>39.809878454987803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6-4CE6-8A6B-69DCC9F8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00008"/>
        <c:axId val="772304272"/>
      </c:lineChart>
      <c:catAx>
        <c:axId val="772300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304272"/>
        <c:crosses val="autoZero"/>
        <c:auto val="1"/>
        <c:lblAlgn val="ctr"/>
        <c:lblOffset val="100"/>
        <c:noMultiLvlLbl val="0"/>
      </c:catAx>
      <c:valAx>
        <c:axId val="7723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723000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PD</a:t>
            </a:r>
            <a:r>
              <a:rPr lang="en-US"/>
              <a:t> (PC4)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Rank'!$BC$238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Rank'!$BB$239:$BB$275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Rank'!$BC$239:$BC$275</c:f>
              <c:numCache>
                <c:formatCode>General</c:formatCode>
                <c:ptCount val="37"/>
                <c:pt idx="0">
                  <c:v>52.099358974358999</c:v>
                </c:pt>
                <c:pt idx="1">
                  <c:v>98.256118881118894</c:v>
                </c:pt>
                <c:pt idx="2">
                  <c:v>98.881118881118894</c:v>
                </c:pt>
                <c:pt idx="3">
                  <c:v>95.625</c:v>
                </c:pt>
                <c:pt idx="4">
                  <c:v>69.214743589743605</c:v>
                </c:pt>
                <c:pt idx="5">
                  <c:v>70.426864801864795</c:v>
                </c:pt>
                <c:pt idx="6">
                  <c:v>70.426864801864795</c:v>
                </c:pt>
                <c:pt idx="7">
                  <c:v>69.214743589743605</c:v>
                </c:pt>
                <c:pt idx="8">
                  <c:v>53.093531468531502</c:v>
                </c:pt>
                <c:pt idx="9">
                  <c:v>36.468531468531502</c:v>
                </c:pt>
                <c:pt idx="10">
                  <c:v>35.135198135198102</c:v>
                </c:pt>
                <c:pt idx="11">
                  <c:v>35.760198135198102</c:v>
                </c:pt>
                <c:pt idx="12">
                  <c:v>33.135198135198102</c:v>
                </c:pt>
                <c:pt idx="13">
                  <c:v>33.535256410256402</c:v>
                </c:pt>
                <c:pt idx="14">
                  <c:v>36.555652680652699</c:v>
                </c:pt>
                <c:pt idx="15">
                  <c:v>41.386655011655002</c:v>
                </c:pt>
                <c:pt idx="16">
                  <c:v>41.4382284382284</c:v>
                </c:pt>
                <c:pt idx="17">
                  <c:v>41.758741258741303</c:v>
                </c:pt>
                <c:pt idx="18">
                  <c:v>41.665792540792502</c:v>
                </c:pt>
                <c:pt idx="19">
                  <c:v>44.999125874125902</c:v>
                </c:pt>
                <c:pt idx="20">
                  <c:v>45.1340326340326</c:v>
                </c:pt>
                <c:pt idx="21">
                  <c:v>45.040792540792502</c:v>
                </c:pt>
                <c:pt idx="22">
                  <c:v>43.665792540792502</c:v>
                </c:pt>
                <c:pt idx="23">
                  <c:v>44.332459207459202</c:v>
                </c:pt>
                <c:pt idx="24">
                  <c:v>45.274766899766902</c:v>
                </c:pt>
                <c:pt idx="25">
                  <c:v>42.999125874125902</c:v>
                </c:pt>
                <c:pt idx="26">
                  <c:v>45.274766899766902</c:v>
                </c:pt>
                <c:pt idx="27">
                  <c:v>45.274766899766902</c:v>
                </c:pt>
                <c:pt idx="28">
                  <c:v>45.941433566433602</c:v>
                </c:pt>
                <c:pt idx="29">
                  <c:v>44.761946386946398</c:v>
                </c:pt>
                <c:pt idx="30">
                  <c:v>45.274766899766902</c:v>
                </c:pt>
                <c:pt idx="31">
                  <c:v>45.274766899766902</c:v>
                </c:pt>
                <c:pt idx="32">
                  <c:v>44.608100233100203</c:v>
                </c:pt>
                <c:pt idx="33">
                  <c:v>32.719988344988302</c:v>
                </c:pt>
                <c:pt idx="34">
                  <c:v>45.787587412587399</c:v>
                </c:pt>
                <c:pt idx="35">
                  <c:v>45.787587412587399</c:v>
                </c:pt>
                <c:pt idx="36">
                  <c:v>32.454254079254099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C-433C-A681-3FABC0A4C794}"/>
            </c:ext>
          </c:extLst>
        </c:ser>
        <c:ser>
          <c:idx val="1"/>
          <c:order val="1"/>
          <c:tx>
            <c:strRef>
              <c:f>'Score &amp; Rank'!$BD$238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Rank'!$BB$239:$BB$275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Rank'!$BD$239:$BD$275</c:f>
              <c:numCache>
                <c:formatCode>General</c:formatCode>
                <c:ptCount val="37"/>
                <c:pt idx="0">
                  <c:v>52.099358974358999</c:v>
                </c:pt>
                <c:pt idx="1">
                  <c:v>98.256118881118894</c:v>
                </c:pt>
                <c:pt idx="2">
                  <c:v>76.256118881118894</c:v>
                </c:pt>
                <c:pt idx="3">
                  <c:v>75.743298368298397</c:v>
                </c:pt>
                <c:pt idx="4">
                  <c:v>57.487179487179503</c:v>
                </c:pt>
                <c:pt idx="5">
                  <c:v>54.403846153846096</c:v>
                </c:pt>
                <c:pt idx="6">
                  <c:v>52.426864801864802</c:v>
                </c:pt>
                <c:pt idx="7">
                  <c:v>51.914044289044298</c:v>
                </c:pt>
                <c:pt idx="8">
                  <c:v>51.760198135198102</c:v>
                </c:pt>
                <c:pt idx="9">
                  <c:v>51.760198135198102</c:v>
                </c:pt>
                <c:pt idx="10">
                  <c:v>34.109557109557102</c:v>
                </c:pt>
                <c:pt idx="11">
                  <c:v>35.760198135198102</c:v>
                </c:pt>
                <c:pt idx="12">
                  <c:v>35.801864801864802</c:v>
                </c:pt>
                <c:pt idx="13">
                  <c:v>37.433566433566398</c:v>
                </c:pt>
                <c:pt idx="14">
                  <c:v>39.433566433566398</c:v>
                </c:pt>
                <c:pt idx="15">
                  <c:v>42.3152680652681</c:v>
                </c:pt>
                <c:pt idx="16">
                  <c:v>45.0562354312354</c:v>
                </c:pt>
                <c:pt idx="17">
                  <c:v>44.207167832167798</c:v>
                </c:pt>
                <c:pt idx="18">
                  <c:v>43.675407925407903</c:v>
                </c:pt>
                <c:pt idx="19">
                  <c:v>43.582459207459202</c:v>
                </c:pt>
                <c:pt idx="20">
                  <c:v>44.249125874125902</c:v>
                </c:pt>
                <c:pt idx="21">
                  <c:v>45.040792540792502</c:v>
                </c:pt>
                <c:pt idx="22">
                  <c:v>43.665792540792502</c:v>
                </c:pt>
                <c:pt idx="23">
                  <c:v>44.915792540792502</c:v>
                </c:pt>
                <c:pt idx="24">
                  <c:v>44.249125874125902</c:v>
                </c:pt>
                <c:pt idx="25">
                  <c:v>44.249125874125902</c:v>
                </c:pt>
                <c:pt idx="26">
                  <c:v>45.941433566433602</c:v>
                </c:pt>
                <c:pt idx="27">
                  <c:v>45.941433566433602</c:v>
                </c:pt>
                <c:pt idx="28">
                  <c:v>45.470279720279699</c:v>
                </c:pt>
                <c:pt idx="29">
                  <c:v>44.803613053613098</c:v>
                </c:pt>
                <c:pt idx="30">
                  <c:v>44.803613053613098</c:v>
                </c:pt>
                <c:pt idx="31">
                  <c:v>35.060023310023297</c:v>
                </c:pt>
                <c:pt idx="32">
                  <c:v>33.367715617715596</c:v>
                </c:pt>
                <c:pt idx="33">
                  <c:v>32.719988344988302</c:v>
                </c:pt>
                <c:pt idx="34">
                  <c:v>32.719988344988302</c:v>
                </c:pt>
                <c:pt idx="35">
                  <c:v>45.787587412587399</c:v>
                </c:pt>
                <c:pt idx="36">
                  <c:v>32.454254079254099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C-433C-A681-3FABC0A4C794}"/>
            </c:ext>
          </c:extLst>
        </c:ser>
        <c:ser>
          <c:idx val="2"/>
          <c:order val="2"/>
          <c:tx>
            <c:strRef>
              <c:f>'Score &amp; Rank'!$BE$238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Rank'!$BB$239:$BB$275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Rank'!$BE$239:$BE$275</c:f>
              <c:numCache>
                <c:formatCode>General</c:formatCode>
                <c:ptCount val="37"/>
                <c:pt idx="0">
                  <c:v>52.099358974358999</c:v>
                </c:pt>
                <c:pt idx="1">
                  <c:v>44.5416666666667</c:v>
                </c:pt>
                <c:pt idx="2">
                  <c:v>47.931818181818201</c:v>
                </c:pt>
                <c:pt idx="3">
                  <c:v>45.721153846153904</c:v>
                </c:pt>
                <c:pt idx="4">
                  <c:v>45.721153846153904</c:v>
                </c:pt>
                <c:pt idx="5">
                  <c:v>45.766608391608401</c:v>
                </c:pt>
                <c:pt idx="6">
                  <c:v>45.253787878787897</c:v>
                </c:pt>
                <c:pt idx="7">
                  <c:v>45.766608391608401</c:v>
                </c:pt>
                <c:pt idx="8">
                  <c:v>46.3082750582751</c:v>
                </c:pt>
                <c:pt idx="9">
                  <c:v>46.3082750582751</c:v>
                </c:pt>
                <c:pt idx="10">
                  <c:v>46.3082750582751</c:v>
                </c:pt>
                <c:pt idx="11">
                  <c:v>46.3082750582751</c:v>
                </c:pt>
                <c:pt idx="12">
                  <c:v>48.974941724941701</c:v>
                </c:pt>
                <c:pt idx="13">
                  <c:v>48.462121212121197</c:v>
                </c:pt>
                <c:pt idx="14">
                  <c:v>49.016608391608401</c:v>
                </c:pt>
                <c:pt idx="15">
                  <c:v>49.054487179487197</c:v>
                </c:pt>
                <c:pt idx="16">
                  <c:v>49.679487179487197</c:v>
                </c:pt>
                <c:pt idx="17">
                  <c:v>49.679487179487197</c:v>
                </c:pt>
                <c:pt idx="18">
                  <c:v>49.679487179487197</c:v>
                </c:pt>
                <c:pt idx="19">
                  <c:v>51.679487179487197</c:v>
                </c:pt>
                <c:pt idx="20">
                  <c:v>51.679487179487197</c:v>
                </c:pt>
                <c:pt idx="21">
                  <c:v>51.679487179487197</c:v>
                </c:pt>
                <c:pt idx="22">
                  <c:v>48.990093240093202</c:v>
                </c:pt>
                <c:pt idx="23">
                  <c:v>48.990093240093202</c:v>
                </c:pt>
                <c:pt idx="24">
                  <c:v>47.7590326340326</c:v>
                </c:pt>
                <c:pt idx="25">
                  <c:v>49.092365967366</c:v>
                </c:pt>
                <c:pt idx="26">
                  <c:v>49.092365967366</c:v>
                </c:pt>
                <c:pt idx="27">
                  <c:v>49.092365967366</c:v>
                </c:pt>
                <c:pt idx="28">
                  <c:v>49.717365967366</c:v>
                </c:pt>
                <c:pt idx="29">
                  <c:v>49.717365967366</c:v>
                </c:pt>
                <c:pt idx="30">
                  <c:v>50.896853146853203</c:v>
                </c:pt>
                <c:pt idx="31">
                  <c:v>50.230186480186497</c:v>
                </c:pt>
                <c:pt idx="32">
                  <c:v>50.855186480186497</c:v>
                </c:pt>
                <c:pt idx="33">
                  <c:v>51.386946386946398</c:v>
                </c:pt>
                <c:pt idx="34">
                  <c:v>51.787587412587399</c:v>
                </c:pt>
                <c:pt idx="35">
                  <c:v>39.992715617715596</c:v>
                </c:pt>
                <c:pt idx="36">
                  <c:v>32.454254079254099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C-433C-A681-3FABC0A4C794}"/>
            </c:ext>
          </c:extLst>
        </c:ser>
        <c:ser>
          <c:idx val="3"/>
          <c:order val="3"/>
          <c:tx>
            <c:strRef>
              <c:f>'Score &amp; Rank'!$BF$238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Rank'!$BB$239:$BB$275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Rank'!$BF$239:$BF$275</c:f>
              <c:numCache>
                <c:formatCode>General</c:formatCode>
                <c:ptCount val="37"/>
                <c:pt idx="0">
                  <c:v>52.099358974358999</c:v>
                </c:pt>
                <c:pt idx="1">
                  <c:v>98.256118881118894</c:v>
                </c:pt>
                <c:pt idx="2">
                  <c:v>95.188811188811201</c:v>
                </c:pt>
                <c:pt idx="3">
                  <c:v>58.7083333333333</c:v>
                </c:pt>
                <c:pt idx="4">
                  <c:v>75.762237762237802</c:v>
                </c:pt>
                <c:pt idx="5">
                  <c:v>76.181818181818201</c:v>
                </c:pt>
                <c:pt idx="6">
                  <c:v>73.617715617715604</c:v>
                </c:pt>
                <c:pt idx="7">
                  <c:v>53.006410256410298</c:v>
                </c:pt>
                <c:pt idx="8">
                  <c:v>50.548076923076898</c:v>
                </c:pt>
                <c:pt idx="9">
                  <c:v>51.760198135198102</c:v>
                </c:pt>
                <c:pt idx="10">
                  <c:v>51.093531468531502</c:v>
                </c:pt>
                <c:pt idx="11">
                  <c:v>51.093531468531502</c:v>
                </c:pt>
                <c:pt idx="12">
                  <c:v>35.801864801864802</c:v>
                </c:pt>
                <c:pt idx="13">
                  <c:v>36.314685314685299</c:v>
                </c:pt>
                <c:pt idx="14">
                  <c:v>36.314685314685299</c:v>
                </c:pt>
                <c:pt idx="15">
                  <c:v>20.930069930069902</c:v>
                </c:pt>
                <c:pt idx="16">
                  <c:v>23.02331002331</c:v>
                </c:pt>
                <c:pt idx="17">
                  <c:v>26.7808857808858</c:v>
                </c:pt>
                <c:pt idx="18">
                  <c:v>29.806526806526801</c:v>
                </c:pt>
                <c:pt idx="19">
                  <c:v>29.979312354312398</c:v>
                </c:pt>
                <c:pt idx="20">
                  <c:v>29.979312354312398</c:v>
                </c:pt>
                <c:pt idx="21">
                  <c:v>45.270687645687602</c:v>
                </c:pt>
                <c:pt idx="22">
                  <c:v>45.289627039627</c:v>
                </c:pt>
                <c:pt idx="23">
                  <c:v>46.790501165501198</c:v>
                </c:pt>
                <c:pt idx="24">
                  <c:v>46.319347319347301</c:v>
                </c:pt>
                <c:pt idx="25">
                  <c:v>44.6687062937063</c:v>
                </c:pt>
                <c:pt idx="26">
                  <c:v>44.6687062937063</c:v>
                </c:pt>
                <c:pt idx="27">
                  <c:v>47.857808857808898</c:v>
                </c:pt>
                <c:pt idx="28">
                  <c:v>46.524475524475498</c:v>
                </c:pt>
                <c:pt idx="29">
                  <c:v>46.594988344988302</c:v>
                </c:pt>
                <c:pt idx="30">
                  <c:v>46.594988344988302</c:v>
                </c:pt>
                <c:pt idx="31">
                  <c:v>46.902680652680701</c:v>
                </c:pt>
                <c:pt idx="32">
                  <c:v>45.764860139860097</c:v>
                </c:pt>
                <c:pt idx="33">
                  <c:v>44.514860139860097</c:v>
                </c:pt>
                <c:pt idx="34">
                  <c:v>44.514860139860097</c:v>
                </c:pt>
                <c:pt idx="35">
                  <c:v>45.787587412587399</c:v>
                </c:pt>
                <c:pt idx="36">
                  <c:v>32.454254079254099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BC-433C-A681-3FABC0A4C794}"/>
            </c:ext>
          </c:extLst>
        </c:ser>
        <c:ser>
          <c:idx val="4"/>
          <c:order val="4"/>
          <c:tx>
            <c:strRef>
              <c:f>'Score &amp; Rank'!$BG$238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Rank'!$BB$239:$BB$275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Rank'!$BG$239:$BG$275</c:f>
              <c:numCache>
                <c:formatCode>General</c:formatCode>
                <c:ptCount val="37"/>
                <c:pt idx="0">
                  <c:v>52.099358974358999</c:v>
                </c:pt>
                <c:pt idx="1">
                  <c:v>98.256118881118894</c:v>
                </c:pt>
                <c:pt idx="2">
                  <c:v>98.881118881118894</c:v>
                </c:pt>
                <c:pt idx="3">
                  <c:v>95.625</c:v>
                </c:pt>
                <c:pt idx="4">
                  <c:v>69.214743589743605</c:v>
                </c:pt>
                <c:pt idx="5">
                  <c:v>70.426864801864795</c:v>
                </c:pt>
                <c:pt idx="6">
                  <c:v>70.426864801864795</c:v>
                </c:pt>
                <c:pt idx="7">
                  <c:v>52.426864801864802</c:v>
                </c:pt>
                <c:pt idx="8">
                  <c:v>53.093531468531502</c:v>
                </c:pt>
                <c:pt idx="9">
                  <c:v>51.093531468531502</c:v>
                </c:pt>
                <c:pt idx="10">
                  <c:v>35.135198135198102</c:v>
                </c:pt>
                <c:pt idx="11">
                  <c:v>35.760198135198102</c:v>
                </c:pt>
                <c:pt idx="12">
                  <c:v>35.801864801864802</c:v>
                </c:pt>
                <c:pt idx="13">
                  <c:v>37.433566433566398</c:v>
                </c:pt>
                <c:pt idx="14">
                  <c:v>43.018356643356597</c:v>
                </c:pt>
                <c:pt idx="15">
                  <c:v>41.386655011655002</c:v>
                </c:pt>
                <c:pt idx="16">
                  <c:v>45.386655011655002</c:v>
                </c:pt>
                <c:pt idx="17">
                  <c:v>44.7715617715618</c:v>
                </c:pt>
                <c:pt idx="18">
                  <c:v>42.425407925407903</c:v>
                </c:pt>
                <c:pt idx="19">
                  <c:v>44.999125874125902</c:v>
                </c:pt>
                <c:pt idx="20">
                  <c:v>44.874125874125902</c:v>
                </c:pt>
                <c:pt idx="21">
                  <c:v>45.040792540792502</c:v>
                </c:pt>
                <c:pt idx="22">
                  <c:v>43.665792540792502</c:v>
                </c:pt>
                <c:pt idx="23">
                  <c:v>44.915792540792502</c:v>
                </c:pt>
                <c:pt idx="24">
                  <c:v>45.274766899766902</c:v>
                </c:pt>
                <c:pt idx="25">
                  <c:v>45.274766899766902</c:v>
                </c:pt>
                <c:pt idx="26">
                  <c:v>45.941433566433602</c:v>
                </c:pt>
                <c:pt idx="27">
                  <c:v>45.428613053613098</c:v>
                </c:pt>
                <c:pt idx="28">
                  <c:v>45.941433566433602</c:v>
                </c:pt>
                <c:pt idx="29">
                  <c:v>44.761946386946398</c:v>
                </c:pt>
                <c:pt idx="30">
                  <c:v>44.761946386946398</c:v>
                </c:pt>
                <c:pt idx="31">
                  <c:v>45.274766899766902</c:v>
                </c:pt>
                <c:pt idx="32">
                  <c:v>44.608100233100203</c:v>
                </c:pt>
                <c:pt idx="33">
                  <c:v>32.719988344988302</c:v>
                </c:pt>
                <c:pt idx="34">
                  <c:v>45.787587412587399</c:v>
                </c:pt>
                <c:pt idx="35">
                  <c:v>45.787587412587399</c:v>
                </c:pt>
                <c:pt idx="36">
                  <c:v>32.454254079254099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BC-433C-A681-3FABC0A4C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950896"/>
        <c:axId val="833950568"/>
      </c:lineChart>
      <c:catAx>
        <c:axId val="83395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3950568"/>
        <c:crosses val="autoZero"/>
        <c:auto val="1"/>
        <c:lblAlgn val="ctr"/>
        <c:lblOffset val="100"/>
        <c:noMultiLvlLbl val="0"/>
      </c:catAx>
      <c:valAx>
        <c:axId val="833950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395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PF</a:t>
            </a:r>
            <a:r>
              <a:rPr lang="en-US"/>
              <a:t> (PC4)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Rank'!$BV$238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Rank'!$BU$239:$BU$275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Rank'!$BV$239:$BV$275</c:f>
              <c:numCache>
                <c:formatCode>General</c:formatCode>
                <c:ptCount val="37"/>
                <c:pt idx="0">
                  <c:v>19.995825314177701</c:v>
                </c:pt>
                <c:pt idx="1">
                  <c:v>38.537074869021197</c:v>
                </c:pt>
                <c:pt idx="2">
                  <c:v>39.752028140049198</c:v>
                </c:pt>
                <c:pt idx="3">
                  <c:v>43.612620240119497</c:v>
                </c:pt>
                <c:pt idx="4">
                  <c:v>33.663516931113797</c:v>
                </c:pt>
                <c:pt idx="5">
                  <c:v>43.0703161079865</c:v>
                </c:pt>
                <c:pt idx="6">
                  <c:v>43.0703161079865</c:v>
                </c:pt>
                <c:pt idx="7">
                  <c:v>32.975976485345001</c:v>
                </c:pt>
                <c:pt idx="8">
                  <c:v>45.9685130484323</c:v>
                </c:pt>
                <c:pt idx="9">
                  <c:v>53.755133162674099</c:v>
                </c:pt>
                <c:pt idx="10">
                  <c:v>44.632799938676399</c:v>
                </c:pt>
                <c:pt idx="11">
                  <c:v>45.5630324968159</c:v>
                </c:pt>
                <c:pt idx="12">
                  <c:v>40.924184994295103</c:v>
                </c:pt>
                <c:pt idx="13">
                  <c:v>33.4130916019447</c:v>
                </c:pt>
                <c:pt idx="14">
                  <c:v>41.354775724714102</c:v>
                </c:pt>
                <c:pt idx="15">
                  <c:v>42.475337782530502</c:v>
                </c:pt>
                <c:pt idx="16">
                  <c:v>45.432270261842298</c:v>
                </c:pt>
                <c:pt idx="17">
                  <c:v>51.406282161767798</c:v>
                </c:pt>
                <c:pt idx="18">
                  <c:v>51.869972754830101</c:v>
                </c:pt>
                <c:pt idx="19">
                  <c:v>51.780825468008402</c:v>
                </c:pt>
                <c:pt idx="20">
                  <c:v>52.239694279267098</c:v>
                </c:pt>
                <c:pt idx="21">
                  <c:v>51.783555218349697</c:v>
                </c:pt>
                <c:pt idx="22">
                  <c:v>51.972327227605</c:v>
                </c:pt>
                <c:pt idx="23">
                  <c:v>51.701308989953802</c:v>
                </c:pt>
                <c:pt idx="24">
                  <c:v>51.228506762604198</c:v>
                </c:pt>
                <c:pt idx="25">
                  <c:v>51.501844439648899</c:v>
                </c:pt>
                <c:pt idx="26">
                  <c:v>49.836603231165803</c:v>
                </c:pt>
                <c:pt idx="27">
                  <c:v>49.836603231165803</c:v>
                </c:pt>
                <c:pt idx="28">
                  <c:v>48.817341940509202</c:v>
                </c:pt>
                <c:pt idx="29">
                  <c:v>47.9824513577856</c:v>
                </c:pt>
                <c:pt idx="30">
                  <c:v>46.973997616353898</c:v>
                </c:pt>
                <c:pt idx="31">
                  <c:v>46.973997616353898</c:v>
                </c:pt>
                <c:pt idx="32">
                  <c:v>47.926476127387403</c:v>
                </c:pt>
                <c:pt idx="33">
                  <c:v>48.697663654748098</c:v>
                </c:pt>
                <c:pt idx="34">
                  <c:v>49.3365754696609</c:v>
                </c:pt>
                <c:pt idx="35">
                  <c:v>49.3365754696609</c:v>
                </c:pt>
                <c:pt idx="36">
                  <c:v>49.143338754685097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7-41BB-9AAC-8F7AF06A8378}"/>
            </c:ext>
          </c:extLst>
        </c:ser>
        <c:ser>
          <c:idx val="1"/>
          <c:order val="1"/>
          <c:tx>
            <c:strRef>
              <c:f>'Score &amp; Rank'!$BW$238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Rank'!$BU$239:$BU$275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Rank'!$BW$239:$BW$275</c:f>
              <c:numCache>
                <c:formatCode>General</c:formatCode>
                <c:ptCount val="37"/>
                <c:pt idx="0">
                  <c:v>19.995825314177701</c:v>
                </c:pt>
                <c:pt idx="1">
                  <c:v>38.537074869021197</c:v>
                </c:pt>
                <c:pt idx="2">
                  <c:v>44.394093276265899</c:v>
                </c:pt>
                <c:pt idx="3">
                  <c:v>37.7653547255671</c:v>
                </c:pt>
                <c:pt idx="4">
                  <c:v>29.660760228207799</c:v>
                </c:pt>
                <c:pt idx="5">
                  <c:v>28.1516251280528</c:v>
                </c:pt>
                <c:pt idx="6">
                  <c:v>40.558725864602302</c:v>
                </c:pt>
                <c:pt idx="7">
                  <c:v>40.266242083373399</c:v>
                </c:pt>
                <c:pt idx="8">
                  <c:v>41.213512159027403</c:v>
                </c:pt>
                <c:pt idx="9">
                  <c:v>42.053447186804398</c:v>
                </c:pt>
                <c:pt idx="10">
                  <c:v>45.271264990808199</c:v>
                </c:pt>
                <c:pt idx="11">
                  <c:v>45.5630324968159</c:v>
                </c:pt>
                <c:pt idx="12">
                  <c:v>45.083008358966701</c:v>
                </c:pt>
                <c:pt idx="13">
                  <c:v>47.693982745987</c:v>
                </c:pt>
                <c:pt idx="14">
                  <c:v>50.583732961318603</c:v>
                </c:pt>
                <c:pt idx="15">
                  <c:v>48.623423724832797</c:v>
                </c:pt>
                <c:pt idx="16">
                  <c:v>47.800328397339101</c:v>
                </c:pt>
                <c:pt idx="17">
                  <c:v>49.459077445175303</c:v>
                </c:pt>
                <c:pt idx="18">
                  <c:v>50.038910875881903</c:v>
                </c:pt>
                <c:pt idx="19">
                  <c:v>49.846072169360099</c:v>
                </c:pt>
                <c:pt idx="20">
                  <c:v>51.143889035389599</c:v>
                </c:pt>
                <c:pt idx="21">
                  <c:v>51.783555218349697</c:v>
                </c:pt>
                <c:pt idx="22">
                  <c:v>51.972327227605</c:v>
                </c:pt>
                <c:pt idx="23">
                  <c:v>51.960209228371902</c:v>
                </c:pt>
                <c:pt idx="24">
                  <c:v>51.1296096702699</c:v>
                </c:pt>
                <c:pt idx="25">
                  <c:v>50.752251179703798</c:v>
                </c:pt>
                <c:pt idx="26">
                  <c:v>49.184740492630503</c:v>
                </c:pt>
                <c:pt idx="27">
                  <c:v>49.184740492630503</c:v>
                </c:pt>
                <c:pt idx="28">
                  <c:v>49.281516203833696</c:v>
                </c:pt>
                <c:pt idx="29">
                  <c:v>49.500844318889001</c:v>
                </c:pt>
                <c:pt idx="30">
                  <c:v>48.447511324716203</c:v>
                </c:pt>
                <c:pt idx="31">
                  <c:v>51.716620067422298</c:v>
                </c:pt>
                <c:pt idx="32">
                  <c:v>49.645296006814597</c:v>
                </c:pt>
                <c:pt idx="33">
                  <c:v>48.697663654748098</c:v>
                </c:pt>
                <c:pt idx="34">
                  <c:v>48.697663654748098</c:v>
                </c:pt>
                <c:pt idx="35">
                  <c:v>49.3365754696609</c:v>
                </c:pt>
                <c:pt idx="36">
                  <c:v>49.143338754685097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7-41BB-9AAC-8F7AF06A8378}"/>
            </c:ext>
          </c:extLst>
        </c:ser>
        <c:ser>
          <c:idx val="2"/>
          <c:order val="2"/>
          <c:tx>
            <c:strRef>
              <c:f>'Score &amp; Rank'!$BX$238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Rank'!$BU$239:$BU$275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Rank'!$BX$239:$BX$275</c:f>
              <c:numCache>
                <c:formatCode>General</c:formatCode>
                <c:ptCount val="37"/>
                <c:pt idx="0">
                  <c:v>19.995825314177701</c:v>
                </c:pt>
                <c:pt idx="1">
                  <c:v>43.1446239624592</c:v>
                </c:pt>
                <c:pt idx="2">
                  <c:v>48.131840321054</c:v>
                </c:pt>
                <c:pt idx="3">
                  <c:v>45.396448424588399</c:v>
                </c:pt>
                <c:pt idx="4">
                  <c:v>44.743108168444401</c:v>
                </c:pt>
                <c:pt idx="5">
                  <c:v>45.194741819094297</c:v>
                </c:pt>
                <c:pt idx="6">
                  <c:v>44.339105992903903</c:v>
                </c:pt>
                <c:pt idx="7">
                  <c:v>45.387962206686502</c:v>
                </c:pt>
                <c:pt idx="8">
                  <c:v>45.861057376024199</c:v>
                </c:pt>
                <c:pt idx="9">
                  <c:v>45.571202303560398</c:v>
                </c:pt>
                <c:pt idx="10">
                  <c:v>45.571202303560398</c:v>
                </c:pt>
                <c:pt idx="11">
                  <c:v>48.381368637964002</c:v>
                </c:pt>
                <c:pt idx="12">
                  <c:v>50.547180905357003</c:v>
                </c:pt>
                <c:pt idx="13">
                  <c:v>50.921012681057903</c:v>
                </c:pt>
                <c:pt idx="14">
                  <c:v>51.330075401211403</c:v>
                </c:pt>
                <c:pt idx="15">
                  <c:v>50.175546227584299</c:v>
                </c:pt>
                <c:pt idx="16">
                  <c:v>50.455050683137401</c:v>
                </c:pt>
                <c:pt idx="17">
                  <c:v>50.105872546838697</c:v>
                </c:pt>
                <c:pt idx="18">
                  <c:v>50.105872546838697</c:v>
                </c:pt>
                <c:pt idx="19">
                  <c:v>50.795871325372097</c:v>
                </c:pt>
                <c:pt idx="20">
                  <c:v>51.447468804181</c:v>
                </c:pt>
                <c:pt idx="21">
                  <c:v>51.447468804181</c:v>
                </c:pt>
                <c:pt idx="22">
                  <c:v>50.332743916435</c:v>
                </c:pt>
                <c:pt idx="23">
                  <c:v>50.332743916435</c:v>
                </c:pt>
                <c:pt idx="24">
                  <c:v>50.323279003130601</c:v>
                </c:pt>
                <c:pt idx="25">
                  <c:v>50.800696904241597</c:v>
                </c:pt>
                <c:pt idx="26">
                  <c:v>50.524396871896499</c:v>
                </c:pt>
                <c:pt idx="27">
                  <c:v>50.524396871896499</c:v>
                </c:pt>
                <c:pt idx="28">
                  <c:v>50.611135980242302</c:v>
                </c:pt>
                <c:pt idx="29">
                  <c:v>50.332066212800399</c:v>
                </c:pt>
                <c:pt idx="30">
                  <c:v>51.273603478265599</c:v>
                </c:pt>
                <c:pt idx="31">
                  <c:v>50.900584046856501</c:v>
                </c:pt>
                <c:pt idx="32">
                  <c:v>50.804396352589897</c:v>
                </c:pt>
                <c:pt idx="33">
                  <c:v>50.804827015811298</c:v>
                </c:pt>
                <c:pt idx="34">
                  <c:v>51.8597773685795</c:v>
                </c:pt>
                <c:pt idx="35">
                  <c:v>52.536105870995002</c:v>
                </c:pt>
                <c:pt idx="36">
                  <c:v>49.143338754685097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7-41BB-9AAC-8F7AF06A8378}"/>
            </c:ext>
          </c:extLst>
        </c:ser>
        <c:ser>
          <c:idx val="3"/>
          <c:order val="3"/>
          <c:tx>
            <c:strRef>
              <c:f>'Score &amp; Rank'!$BY$238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Rank'!$BU$239:$BU$275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Rank'!$BY$239:$BY$275</c:f>
              <c:numCache>
                <c:formatCode>General</c:formatCode>
                <c:ptCount val="37"/>
                <c:pt idx="0">
                  <c:v>19.995825314177701</c:v>
                </c:pt>
                <c:pt idx="1">
                  <c:v>38.537074869021197</c:v>
                </c:pt>
                <c:pt idx="2">
                  <c:v>41.1400135451578</c:v>
                </c:pt>
                <c:pt idx="3">
                  <c:v>29.217625097953601</c:v>
                </c:pt>
                <c:pt idx="4">
                  <c:v>38.557015359026202</c:v>
                </c:pt>
                <c:pt idx="5">
                  <c:v>42.619937120191501</c:v>
                </c:pt>
                <c:pt idx="6">
                  <c:v>41.031152073462501</c:v>
                </c:pt>
                <c:pt idx="7">
                  <c:v>28.695722871979498</c:v>
                </c:pt>
                <c:pt idx="8">
                  <c:v>29.600616998125101</c:v>
                </c:pt>
                <c:pt idx="9">
                  <c:v>42.053447186804398</c:v>
                </c:pt>
                <c:pt idx="10">
                  <c:v>39.554510596399297</c:v>
                </c:pt>
                <c:pt idx="11">
                  <c:v>39.925089194565203</c:v>
                </c:pt>
                <c:pt idx="12">
                  <c:v>45.083008358966701</c:v>
                </c:pt>
                <c:pt idx="13">
                  <c:v>44.445038559799201</c:v>
                </c:pt>
                <c:pt idx="14">
                  <c:v>44.523576114627197</c:v>
                </c:pt>
                <c:pt idx="15">
                  <c:v>47.035653409313198</c:v>
                </c:pt>
                <c:pt idx="16">
                  <c:v>47.664105945193</c:v>
                </c:pt>
                <c:pt idx="17">
                  <c:v>48.466301307036602</c:v>
                </c:pt>
                <c:pt idx="18">
                  <c:v>47.442764853588798</c:v>
                </c:pt>
                <c:pt idx="19">
                  <c:v>46.987202454729797</c:v>
                </c:pt>
                <c:pt idx="20">
                  <c:v>46.987202454729797</c:v>
                </c:pt>
                <c:pt idx="21">
                  <c:v>48.904101183210003</c:v>
                </c:pt>
                <c:pt idx="22">
                  <c:v>48.575055896277803</c:v>
                </c:pt>
                <c:pt idx="23">
                  <c:v>48.990832241775898</c:v>
                </c:pt>
                <c:pt idx="24">
                  <c:v>48.878469076229301</c:v>
                </c:pt>
                <c:pt idx="25">
                  <c:v>47.444085473130201</c:v>
                </c:pt>
                <c:pt idx="26">
                  <c:v>47.444085473130201</c:v>
                </c:pt>
                <c:pt idx="27">
                  <c:v>48.348675299107903</c:v>
                </c:pt>
                <c:pt idx="28">
                  <c:v>48.485132716997597</c:v>
                </c:pt>
                <c:pt idx="29">
                  <c:v>47.124387502718797</c:v>
                </c:pt>
                <c:pt idx="30">
                  <c:v>47.221005860206702</c:v>
                </c:pt>
                <c:pt idx="31">
                  <c:v>46.827902561581901</c:v>
                </c:pt>
                <c:pt idx="32">
                  <c:v>47.5707362814004</c:v>
                </c:pt>
                <c:pt idx="33">
                  <c:v>47.090804907523498</c:v>
                </c:pt>
                <c:pt idx="34">
                  <c:v>47.090804907523498</c:v>
                </c:pt>
                <c:pt idx="35">
                  <c:v>49.3365754696609</c:v>
                </c:pt>
                <c:pt idx="36">
                  <c:v>49.143338754685097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7-41BB-9AAC-8F7AF06A8378}"/>
            </c:ext>
          </c:extLst>
        </c:ser>
        <c:ser>
          <c:idx val="4"/>
          <c:order val="4"/>
          <c:tx>
            <c:strRef>
              <c:f>'Score &amp; Rank'!$BZ$238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Rank'!$BU$239:$BU$275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'Score &amp; Rank'!$BZ$239:$BZ$275</c:f>
              <c:numCache>
                <c:formatCode>General</c:formatCode>
                <c:ptCount val="37"/>
                <c:pt idx="0">
                  <c:v>19.995825314177701</c:v>
                </c:pt>
                <c:pt idx="1">
                  <c:v>38.537074869021197</c:v>
                </c:pt>
                <c:pt idx="2">
                  <c:v>39.752028140049198</c:v>
                </c:pt>
                <c:pt idx="3">
                  <c:v>43.612620240119497</c:v>
                </c:pt>
                <c:pt idx="4">
                  <c:v>33.663516931113797</c:v>
                </c:pt>
                <c:pt idx="5">
                  <c:v>42.886012601517599</c:v>
                </c:pt>
                <c:pt idx="6">
                  <c:v>43.0703161079865</c:v>
                </c:pt>
                <c:pt idx="7">
                  <c:v>46.602684956189101</c:v>
                </c:pt>
                <c:pt idx="8">
                  <c:v>45.9685130484323</c:v>
                </c:pt>
                <c:pt idx="9">
                  <c:v>38.529390383437203</c:v>
                </c:pt>
                <c:pt idx="10">
                  <c:v>44.632799938676399</c:v>
                </c:pt>
                <c:pt idx="11">
                  <c:v>45.5630324968159</c:v>
                </c:pt>
                <c:pt idx="12">
                  <c:v>45.083008358966701</c:v>
                </c:pt>
                <c:pt idx="13">
                  <c:v>47.693982745987</c:v>
                </c:pt>
                <c:pt idx="14">
                  <c:v>42.332504410721398</c:v>
                </c:pt>
                <c:pt idx="15">
                  <c:v>42.475337782530502</c:v>
                </c:pt>
                <c:pt idx="16">
                  <c:v>46.941315388043002</c:v>
                </c:pt>
                <c:pt idx="17">
                  <c:v>49.435715567613201</c:v>
                </c:pt>
                <c:pt idx="18">
                  <c:v>50.850726606212199</c:v>
                </c:pt>
                <c:pt idx="19">
                  <c:v>51.780825468008402</c:v>
                </c:pt>
                <c:pt idx="20">
                  <c:v>51.324150449579498</c:v>
                </c:pt>
                <c:pt idx="21">
                  <c:v>51.783555218349697</c:v>
                </c:pt>
                <c:pt idx="22">
                  <c:v>51.972327227605</c:v>
                </c:pt>
                <c:pt idx="23">
                  <c:v>51.960209228371902</c:v>
                </c:pt>
                <c:pt idx="24">
                  <c:v>51.228506762604198</c:v>
                </c:pt>
                <c:pt idx="25">
                  <c:v>51.228506762604198</c:v>
                </c:pt>
                <c:pt idx="26">
                  <c:v>49.184740492630503</c:v>
                </c:pt>
                <c:pt idx="27">
                  <c:v>51.3220094359665</c:v>
                </c:pt>
                <c:pt idx="28">
                  <c:v>48.817341940509202</c:v>
                </c:pt>
                <c:pt idx="29">
                  <c:v>47.9824513577856</c:v>
                </c:pt>
                <c:pt idx="30">
                  <c:v>47.9824513577856</c:v>
                </c:pt>
                <c:pt idx="31">
                  <c:v>46.973997616353898</c:v>
                </c:pt>
                <c:pt idx="32">
                  <c:v>47.926476127387403</c:v>
                </c:pt>
                <c:pt idx="33">
                  <c:v>48.697663654748098</c:v>
                </c:pt>
                <c:pt idx="34">
                  <c:v>49.3365754696609</c:v>
                </c:pt>
                <c:pt idx="35">
                  <c:v>49.3365754696609</c:v>
                </c:pt>
                <c:pt idx="36">
                  <c:v>49.143338754685097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7-41BB-9AAC-8F7AF06A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91904"/>
        <c:axId val="766386984"/>
      </c:lineChart>
      <c:catAx>
        <c:axId val="76639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386984"/>
        <c:crosses val="autoZero"/>
        <c:auto val="1"/>
        <c:lblAlgn val="ctr"/>
        <c:lblOffset val="100"/>
        <c:noMultiLvlLbl val="0"/>
      </c:catAx>
      <c:valAx>
        <c:axId val="7663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3919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Perbandingan Hasil Penelitian</a:t>
            </a:r>
            <a:r>
              <a:rPr lang="en-US" baseline="0"/>
              <a:t> </a:t>
            </a:r>
            <a:r>
              <a:rPr lang="en-US" b="1" baseline="0"/>
              <a:t>(MW1)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Sekarang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'pd-pf'!$P$4:$R$4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'pd-pf'!$P$6:$R$6</c:f>
              <c:numCache>
                <c:formatCode>0.00</c:formatCode>
                <c:ptCount val="3"/>
                <c:pt idx="0">
                  <c:v>58.6666666666667</c:v>
                </c:pt>
                <c:pt idx="1">
                  <c:v>62.903128631799703</c:v>
                </c:pt>
                <c:pt idx="2">
                  <c:v>22.514027932270398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5C-42E1-8624-1A339AFB4C5A}"/>
            </c:ext>
          </c:extLst>
        </c:ser>
        <c:ser>
          <c:idx val="1"/>
          <c:order val="1"/>
          <c:tx>
            <c:v>Sebelumnya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'pd-pf'!$P$4:$R$4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'pd-pf'!$P$16:$R$16</c:f>
              <c:numCache>
                <c:formatCode>General</c:formatCode>
                <c:ptCount val="3"/>
                <c:pt idx="0">
                  <c:v>100</c:v>
                </c:pt>
                <c:pt idx="1">
                  <c:v>55.51</c:v>
                </c:pt>
                <c:pt idx="2">
                  <c:v>62.91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5C-42E1-8624-1A339AFB4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517232"/>
        <c:axId val="762521824"/>
      </c:barChart>
      <c:catAx>
        <c:axId val="7625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521824"/>
        <c:crosses val="autoZero"/>
        <c:auto val="1"/>
        <c:lblAlgn val="ctr"/>
        <c:lblOffset val="100"/>
        <c:noMultiLvlLbl val="0"/>
      </c:catAx>
      <c:valAx>
        <c:axId val="7625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5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Perbandingan</a:t>
            </a:r>
            <a:r>
              <a:rPr lang="en-US" baseline="0"/>
              <a:t> Hasil Penelitian </a:t>
            </a:r>
            <a:r>
              <a:rPr lang="en-US" b="1" baseline="0"/>
              <a:t>(PC1)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Sekarang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'pd-pf'!$T$4:$V$4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'pd-pf'!$T$9:$V$9</c:f>
              <c:numCache>
                <c:formatCode>0.00</c:formatCode>
                <c:ptCount val="3"/>
                <c:pt idx="0">
                  <c:v>69.930069930069905</c:v>
                </c:pt>
                <c:pt idx="1">
                  <c:v>64.149736521153102</c:v>
                </c:pt>
                <c:pt idx="2">
                  <c:v>39.537608717102898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1-45F2-829D-0172AB462161}"/>
            </c:ext>
          </c:extLst>
        </c:ser>
        <c:ser>
          <c:idx val="1"/>
          <c:order val="1"/>
          <c:tx>
            <c:v>Sebelumnya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'pd-pf'!$T$4:$V$4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'pd-pf'!$T$16:$V$16</c:f>
              <c:numCache>
                <c:formatCode>General</c:formatCode>
                <c:ptCount val="3"/>
                <c:pt idx="0">
                  <c:v>66.2</c:v>
                </c:pt>
                <c:pt idx="1">
                  <c:v>65.87</c:v>
                </c:pt>
                <c:pt idx="2">
                  <c:v>34.51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1-45F2-829D-0172AB462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514280"/>
        <c:axId val="762520184"/>
      </c:barChart>
      <c:catAx>
        <c:axId val="7625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520184"/>
        <c:crosses val="autoZero"/>
        <c:auto val="1"/>
        <c:lblAlgn val="ctr"/>
        <c:lblOffset val="100"/>
        <c:noMultiLvlLbl val="0"/>
      </c:catAx>
      <c:valAx>
        <c:axId val="7625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5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Perbandingan Hasil Penelitian</a:t>
            </a:r>
            <a:r>
              <a:rPr lang="en-US" baseline="0"/>
              <a:t> </a:t>
            </a:r>
            <a:r>
              <a:rPr lang="en-US" b="1" baseline="0"/>
              <a:t>(PC4)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Sekarang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'pd-pf'!$AF$4:$AH$4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'pd-pf'!$AF$5:$AH$5</c:f>
              <c:numCache>
                <c:formatCode>0.00</c:formatCode>
                <c:ptCount val="3"/>
                <c:pt idx="0">
                  <c:v>98.256118881118894</c:v>
                </c:pt>
                <c:pt idx="1">
                  <c:v>72.705438595406804</c:v>
                </c:pt>
                <c:pt idx="2">
                  <c:v>38.537074869021197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2-4CBA-9480-31F7E3468B2A}"/>
            </c:ext>
          </c:extLst>
        </c:ser>
        <c:ser>
          <c:idx val="1"/>
          <c:order val="1"/>
          <c:tx>
            <c:v>Sebelumnya</c:v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'pd-pf'!$AF$4:$AH$4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'pd-pf'!$AF$16:$AH$16</c:f>
              <c:numCache>
                <c:formatCode>General</c:formatCode>
                <c:ptCount val="3"/>
                <c:pt idx="0">
                  <c:v>72.599999999999994</c:v>
                </c:pt>
                <c:pt idx="1">
                  <c:v>64.41</c:v>
                </c:pt>
                <c:pt idx="2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2-4CBA-9480-31F7E3468B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8737584"/>
        <c:axId val="788733648"/>
      </c:barChart>
      <c:catAx>
        <c:axId val="7887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733648"/>
        <c:crosses val="autoZero"/>
        <c:auto val="1"/>
        <c:lblAlgn val="ctr"/>
        <c:lblOffset val="100"/>
        <c:noMultiLvlLbl val="0"/>
      </c:catAx>
      <c:valAx>
        <c:axId val="7887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87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Rata-rata 7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939711516023754E-2"/>
                  <c:y val="-2.1326705916857095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67-4BAD-92CB-204B7A87E98F}"/>
                </c:ext>
              </c:extLst>
            </c:dLbl>
            <c:dLbl>
              <c:idx val="1"/>
              <c:layout>
                <c:manualLayout>
                  <c:x val="-8.36382690961425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67-4BAD-92CB-204B7A87E98F}"/>
                </c:ext>
              </c:extLst>
            </c:dLbl>
            <c:dLbl>
              <c:idx val="2"/>
              <c:layout>
                <c:manualLayout>
                  <c:x val="-1.672765381922850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567-4BAD-92CB-204B7A87E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'pd-pf'!$AJ$4:$AL$4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'pd-pf'!$AJ$5:$AL$5</c:f>
              <c:numCache>
                <c:formatCode>0.00</c:formatCode>
                <c:ptCount val="3"/>
                <c:pt idx="0">
                  <c:v>72.191963846401322</c:v>
                </c:pt>
                <c:pt idx="1">
                  <c:v>60.401111663206429</c:v>
                </c:pt>
                <c:pt idx="2">
                  <c:v>41.879990627912619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BAD-92CB-204B7A87E98F}"/>
            </c:ext>
          </c:extLst>
        </c:ser>
        <c:ser>
          <c:idx val="1"/>
          <c:order val="1"/>
          <c:tx>
            <c:v>IG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526026065337766E-17"/>
                  <c:y val="-3.19057685198810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567-4BAD-92CB-204B7A87E98F}"/>
                </c:ext>
              </c:extLst>
            </c:dLbl>
            <c:dLbl>
              <c:idx val="1"/>
              <c:layout>
                <c:manualLayout>
                  <c:x val="0"/>
                  <c:y val="-2.7347801588469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567-4BAD-92CB-204B7A87E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'pd-pf'!$AJ$4:$AL$4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'pd-pf'!$AJ$6:$AL$6</c:f>
              <c:numCache>
                <c:formatCode>0.00</c:formatCode>
                <c:ptCount val="3"/>
                <c:pt idx="0">
                  <c:v>72.843348815758659</c:v>
                </c:pt>
                <c:pt idx="1">
                  <c:v>63.729971491274242</c:v>
                </c:pt>
                <c:pt idx="2">
                  <c:v>37.727891667551638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7-4BAD-92CB-204B7A87E98F}"/>
            </c:ext>
          </c:extLst>
        </c:ser>
        <c:ser>
          <c:idx val="2"/>
          <c:order val="2"/>
          <c:tx>
            <c:v>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5.01376362455272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567-4BAD-92CB-204B7A87E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'pd-pf'!$AJ$4:$AL$4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'pd-pf'!$AJ$7:$AL$7</c:f>
              <c:numCache>
                <c:formatCode>0.00</c:formatCode>
                <c:ptCount val="3"/>
                <c:pt idx="0">
                  <c:v>61.260870082298652</c:v>
                </c:pt>
                <c:pt idx="1">
                  <c:v>56.359148941939068</c:v>
                </c:pt>
                <c:pt idx="2">
                  <c:v>38.927561513687117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7-4BAD-92CB-204B7A87E98F}"/>
            </c:ext>
          </c:extLst>
        </c:ser>
        <c:ser>
          <c:idx val="3"/>
          <c:order val="3"/>
          <c:tx>
            <c:v>RFF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7347801588469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567-4BAD-92CB-204B7A87E98F}"/>
                </c:ext>
              </c:extLst>
            </c:dLbl>
            <c:dLbl>
              <c:idx val="2"/>
              <c:layout>
                <c:manualLayout>
                  <c:x val="0"/>
                  <c:y val="-8.20434047654082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567-4BAD-92CB-204B7A87E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'pd-pf'!$AJ$4:$AL$4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'pd-pf'!$AJ$8:$AL$8</c:f>
              <c:numCache>
                <c:formatCode>0.00</c:formatCode>
                <c:ptCount val="3"/>
                <c:pt idx="0">
                  <c:v>75.129574904940412</c:v>
                </c:pt>
                <c:pt idx="1">
                  <c:v>61.936003909622151</c:v>
                </c:pt>
                <c:pt idx="2">
                  <c:v>42.083811401876595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7-4BAD-92CB-204B7A87E98F}"/>
            </c:ext>
          </c:extLst>
        </c:ser>
        <c:ser>
          <c:idx val="4"/>
          <c:order val="4"/>
          <c:tx>
            <c:v>SU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8.370294422814983E-3"/>
                  <c:y val="-4.178088088163814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67-4BAD-92CB-204B7A87E98F}"/>
                </c:ext>
              </c:extLst>
            </c:dLbl>
            <c:dLbl>
              <c:idx val="2"/>
              <c:layout>
                <c:manualLayout>
                  <c:x val="2.2803757006673606E-5"/>
                  <c:y val="-2.278983465705785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567-4BAD-92CB-204B7A87E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'pd-pf'!$AJ$4:$AL$4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'pd-pf'!$AJ$9:$AL$9</c:f>
              <c:numCache>
                <c:formatCode>0.00</c:formatCode>
                <c:ptCount val="3"/>
                <c:pt idx="0">
                  <c:v>67.739963465829504</c:v>
                </c:pt>
                <c:pt idx="1">
                  <c:v>60.146913691472392</c:v>
                </c:pt>
                <c:pt idx="2">
                  <c:v>37.527747064246832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7-4BAD-92CB-204B7A87E9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8225032"/>
        <c:axId val="828223720"/>
      </c:barChart>
      <c:catAx>
        <c:axId val="82822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8223720"/>
        <c:crosses val="autoZero"/>
        <c:auto val="1"/>
        <c:lblAlgn val="ctr"/>
        <c:lblOffset val="100"/>
        <c:noMultiLvlLbl val="0"/>
      </c:catAx>
      <c:valAx>
        <c:axId val="8282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822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Rata-rata 5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Sekarang Terbaik (IG)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'pd-pf'!$AW$4:$AY$4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'pd-pf'!$AW$5:$AY$5</c:f>
              <c:numCache>
                <c:formatCode>0.00</c:formatCode>
                <c:ptCount val="3"/>
                <c:pt idx="0">
                  <c:v>74.971736596736619</c:v>
                </c:pt>
                <c:pt idx="1">
                  <c:v>63.908252342247671</c:v>
                </c:pt>
                <c:pt idx="2">
                  <c:v>37.852334165962574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5-467D-9E67-FE9F29FDF70D}"/>
            </c:ext>
          </c:extLst>
        </c:ser>
        <c:ser>
          <c:idx val="1"/>
          <c:order val="1"/>
          <c:tx>
            <c:strRef>
              <c:f>'pd-pf'!$AV$6</c:f>
              <c:strCache>
                <c:ptCount val="1"/>
                <c:pt idx="0">
                  <c:v>Sebelumnya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'pd-pf'!$AW$4:$AY$4</c:f>
              <c:strCache>
                <c:ptCount val="3"/>
                <c:pt idx="0">
                  <c:v>Average PD</c:v>
                </c:pt>
                <c:pt idx="1">
                  <c:v>Average BAL</c:v>
                </c:pt>
                <c:pt idx="2">
                  <c:v>Average PF</c:v>
                </c:pt>
              </c:strCache>
            </c:strRef>
          </c:cat>
          <c:val>
            <c:numRef>
              <c:f>'pd-pf'!$AW$6:$AY$6</c:f>
              <c:numCache>
                <c:formatCode>General</c:formatCode>
                <c:ptCount val="3"/>
                <c:pt idx="0">
                  <c:v>83.859999999999985</c:v>
                </c:pt>
                <c:pt idx="1">
                  <c:v>64.427999999999997</c:v>
                </c:pt>
                <c:pt idx="2">
                  <c:v>45.143999999999991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5-467D-9E67-FE9F29FDF7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57804600"/>
        <c:axId val="757806568"/>
      </c:barChart>
      <c:catAx>
        <c:axId val="75780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806568"/>
        <c:crosses val="autoZero"/>
        <c:auto val="1"/>
        <c:lblAlgn val="ctr"/>
        <c:lblOffset val="100"/>
        <c:noMultiLvlLbl val="0"/>
      </c:catAx>
      <c:valAx>
        <c:axId val="75780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80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Balance</a:t>
            </a:r>
            <a:r>
              <a:rPr lang="en-US"/>
              <a:t> (CM1)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Rank'!$AJ$5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Rank'!$AI$6:$AI$26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Rank'!$AJ$6:$AJ$26</c:f>
              <c:numCache>
                <c:formatCode>General</c:formatCode>
                <c:ptCount val="21"/>
                <c:pt idx="0">
                  <c:v>29.289321881345298</c:v>
                </c:pt>
                <c:pt idx="1">
                  <c:v>40.828786812654798</c:v>
                </c:pt>
                <c:pt idx="2">
                  <c:v>52.7836896836126</c:v>
                </c:pt>
                <c:pt idx="3">
                  <c:v>66.013307229007907</c:v>
                </c:pt>
                <c:pt idx="4">
                  <c:v>64.498938411602595</c:v>
                </c:pt>
                <c:pt idx="5">
                  <c:v>66.823360733781598</c:v>
                </c:pt>
                <c:pt idx="6">
                  <c:v>65.477758852897495</c:v>
                </c:pt>
                <c:pt idx="7">
                  <c:v>67.807480600073305</c:v>
                </c:pt>
                <c:pt idx="8">
                  <c:v>69.056917203579303</c:v>
                </c:pt>
                <c:pt idx="9">
                  <c:v>67.0238892229454</c:v>
                </c:pt>
                <c:pt idx="10">
                  <c:v>68.016839812828593</c:v>
                </c:pt>
                <c:pt idx="11">
                  <c:v>68.959596224584701</c:v>
                </c:pt>
                <c:pt idx="12">
                  <c:v>69.010543132898903</c:v>
                </c:pt>
                <c:pt idx="13">
                  <c:v>68.4484227670183</c:v>
                </c:pt>
                <c:pt idx="14">
                  <c:v>67.414360680601106</c:v>
                </c:pt>
                <c:pt idx="15">
                  <c:v>64.809360726490894</c:v>
                </c:pt>
                <c:pt idx="16">
                  <c:v>62.755112025859198</c:v>
                </c:pt>
                <c:pt idx="17">
                  <c:v>62.510009457558702</c:v>
                </c:pt>
                <c:pt idx="18">
                  <c:v>62.510009457558702</c:v>
                </c:pt>
                <c:pt idx="19">
                  <c:v>62.2952310696514</c:v>
                </c:pt>
                <c:pt idx="20">
                  <c:v>62.2952310696514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F-4C42-B6BC-8E1205374DA7}"/>
            </c:ext>
          </c:extLst>
        </c:ser>
        <c:ser>
          <c:idx val="1"/>
          <c:order val="1"/>
          <c:tx>
            <c:strRef>
              <c:f>'Score &amp; Rank'!$AK$5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Rank'!$AI$6:$AI$26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Rank'!$AK$6:$AK$26</c:f>
              <c:numCache>
                <c:formatCode>General</c:formatCode>
                <c:ptCount val="21"/>
                <c:pt idx="0">
                  <c:v>51.399138412607002</c:v>
                </c:pt>
                <c:pt idx="1">
                  <c:v>51.293026387702703</c:v>
                </c:pt>
                <c:pt idx="2">
                  <c:v>54.747023357367901</c:v>
                </c:pt>
                <c:pt idx="3">
                  <c:v>54.927664618880101</c:v>
                </c:pt>
                <c:pt idx="4">
                  <c:v>58.746711266696103</c:v>
                </c:pt>
                <c:pt idx="5">
                  <c:v>58.9065299554047</c:v>
                </c:pt>
                <c:pt idx="6">
                  <c:v>59.125494452109002</c:v>
                </c:pt>
                <c:pt idx="7">
                  <c:v>60.268817985115597</c:v>
                </c:pt>
                <c:pt idx="8">
                  <c:v>59.000051169118002</c:v>
                </c:pt>
                <c:pt idx="9">
                  <c:v>60.366458991340103</c:v>
                </c:pt>
                <c:pt idx="10">
                  <c:v>68.704142672326896</c:v>
                </c:pt>
                <c:pt idx="11">
                  <c:v>68.003317943660704</c:v>
                </c:pt>
                <c:pt idx="12">
                  <c:v>67.376783038500307</c:v>
                </c:pt>
                <c:pt idx="13">
                  <c:v>66.594214508792206</c:v>
                </c:pt>
                <c:pt idx="14">
                  <c:v>65.544776572149004</c:v>
                </c:pt>
                <c:pt idx="15">
                  <c:v>63.989996083531402</c:v>
                </c:pt>
                <c:pt idx="16">
                  <c:v>63.3232598567444</c:v>
                </c:pt>
                <c:pt idx="17">
                  <c:v>63.558593294137403</c:v>
                </c:pt>
                <c:pt idx="18">
                  <c:v>63.3232598567444</c:v>
                </c:pt>
                <c:pt idx="19">
                  <c:v>63.087660641041303</c:v>
                </c:pt>
                <c:pt idx="20">
                  <c:v>63.087660641041303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F-4C42-B6BC-8E1205374DA7}"/>
            </c:ext>
          </c:extLst>
        </c:ser>
        <c:ser>
          <c:idx val="2"/>
          <c:order val="2"/>
          <c:tx>
            <c:strRef>
              <c:f>'Score &amp; Rank'!$AL$5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Rank'!$AI$6:$AI$26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Rank'!$AL$6:$AL$26</c:f>
              <c:numCache>
                <c:formatCode>General</c:formatCode>
                <c:ptCount val="21"/>
                <c:pt idx="0">
                  <c:v>51.399138412607002</c:v>
                </c:pt>
                <c:pt idx="1">
                  <c:v>51.293026387702703</c:v>
                </c:pt>
                <c:pt idx="2">
                  <c:v>54.747023357367901</c:v>
                </c:pt>
                <c:pt idx="3">
                  <c:v>57.284166840005199</c:v>
                </c:pt>
                <c:pt idx="4">
                  <c:v>57.518051928820803</c:v>
                </c:pt>
                <c:pt idx="5">
                  <c:v>59.089897841164202</c:v>
                </c:pt>
                <c:pt idx="6">
                  <c:v>57.2566962680961</c:v>
                </c:pt>
                <c:pt idx="7">
                  <c:v>56.3394098978778</c:v>
                </c:pt>
                <c:pt idx="8">
                  <c:v>63.1950948889316</c:v>
                </c:pt>
                <c:pt idx="9">
                  <c:v>61.248646997185702</c:v>
                </c:pt>
                <c:pt idx="10">
                  <c:v>59.675209148150302</c:v>
                </c:pt>
                <c:pt idx="11">
                  <c:v>61.881867538677</c:v>
                </c:pt>
                <c:pt idx="12">
                  <c:v>61.394033090801102</c:v>
                </c:pt>
                <c:pt idx="13">
                  <c:v>61.050375809262299</c:v>
                </c:pt>
                <c:pt idx="14">
                  <c:v>61.050375809262299</c:v>
                </c:pt>
                <c:pt idx="15">
                  <c:v>61.306918905778403</c:v>
                </c:pt>
                <c:pt idx="16">
                  <c:v>60.793070261220599</c:v>
                </c:pt>
                <c:pt idx="17">
                  <c:v>62.7986217372355</c:v>
                </c:pt>
                <c:pt idx="18">
                  <c:v>62.083180037429102</c:v>
                </c:pt>
                <c:pt idx="19">
                  <c:v>62.872826471370701</c:v>
                </c:pt>
                <c:pt idx="20">
                  <c:v>63.087660641041303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F-4C42-B6BC-8E1205374DA7}"/>
            </c:ext>
          </c:extLst>
        </c:ser>
        <c:ser>
          <c:idx val="3"/>
          <c:order val="3"/>
          <c:tx>
            <c:strRef>
              <c:f>'Score &amp; Rank'!$AM$5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Rank'!$AI$6:$AI$26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Rank'!$AM$6:$AM$26</c:f>
              <c:numCache>
                <c:formatCode>General</c:formatCode>
                <c:ptCount val="21"/>
                <c:pt idx="0">
                  <c:v>45.552590078163</c:v>
                </c:pt>
                <c:pt idx="1">
                  <c:v>53.851938479127703</c:v>
                </c:pt>
                <c:pt idx="2">
                  <c:v>59.541794080930302</c:v>
                </c:pt>
                <c:pt idx="3">
                  <c:v>49.183186790730197</c:v>
                </c:pt>
                <c:pt idx="4">
                  <c:v>53.405814373776202</c:v>
                </c:pt>
                <c:pt idx="5">
                  <c:v>55.076582054962003</c:v>
                </c:pt>
                <c:pt idx="6">
                  <c:v>60.165798596322396</c:v>
                </c:pt>
                <c:pt idx="7">
                  <c:v>55.753939519225199</c:v>
                </c:pt>
                <c:pt idx="8">
                  <c:v>61.307922848169298</c:v>
                </c:pt>
                <c:pt idx="9">
                  <c:v>64.413851978007898</c:v>
                </c:pt>
                <c:pt idx="10">
                  <c:v>65.701480047773202</c:v>
                </c:pt>
                <c:pt idx="11">
                  <c:v>65.375288600039497</c:v>
                </c:pt>
                <c:pt idx="12">
                  <c:v>63.704915777792401</c:v>
                </c:pt>
                <c:pt idx="13">
                  <c:v>65.049477036446305</c:v>
                </c:pt>
                <c:pt idx="14">
                  <c:v>64.558026049511199</c:v>
                </c:pt>
                <c:pt idx="15">
                  <c:v>63.439982254267399</c:v>
                </c:pt>
                <c:pt idx="16">
                  <c:v>61.953877371985101</c:v>
                </c:pt>
                <c:pt idx="17">
                  <c:v>63.439982254267399</c:v>
                </c:pt>
                <c:pt idx="18">
                  <c:v>64.325098730218798</c:v>
                </c:pt>
                <c:pt idx="19">
                  <c:v>64.325098730218798</c:v>
                </c:pt>
                <c:pt idx="20">
                  <c:v>64.118684909856896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F-4C42-B6BC-8E1205374DA7}"/>
            </c:ext>
          </c:extLst>
        </c:ser>
        <c:ser>
          <c:idx val="4"/>
          <c:order val="4"/>
          <c:tx>
            <c:strRef>
              <c:f>'Score &amp; Rank'!$AN$5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Rank'!$AI$6:$AI$26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Rank'!$AN$6:$AN$26</c:f>
              <c:numCache>
                <c:formatCode>General</c:formatCode>
                <c:ptCount val="21"/>
                <c:pt idx="0">
                  <c:v>52.781022642411799</c:v>
                </c:pt>
                <c:pt idx="1">
                  <c:v>56.099783025984003</c:v>
                </c:pt>
                <c:pt idx="2">
                  <c:v>60.328490083407999</c:v>
                </c:pt>
                <c:pt idx="3">
                  <c:v>59.706617273828797</c:v>
                </c:pt>
                <c:pt idx="4">
                  <c:v>61.170737750241699</c:v>
                </c:pt>
                <c:pt idx="5">
                  <c:v>60.366512178540397</c:v>
                </c:pt>
                <c:pt idx="6">
                  <c:v>61.115680665619998</c:v>
                </c:pt>
                <c:pt idx="7">
                  <c:v>63.087099825777997</c:v>
                </c:pt>
                <c:pt idx="8">
                  <c:v>61.328316036239102</c:v>
                </c:pt>
                <c:pt idx="9">
                  <c:v>63.883216808854897</c:v>
                </c:pt>
                <c:pt idx="10">
                  <c:v>65.046934610532304</c:v>
                </c:pt>
                <c:pt idx="11">
                  <c:v>64.127438418353506</c:v>
                </c:pt>
                <c:pt idx="12">
                  <c:v>64.059419242671595</c:v>
                </c:pt>
                <c:pt idx="13">
                  <c:v>63.200953720698003</c:v>
                </c:pt>
                <c:pt idx="14">
                  <c:v>63.200953720698003</c:v>
                </c:pt>
                <c:pt idx="15">
                  <c:v>62.007944670409898</c:v>
                </c:pt>
                <c:pt idx="16">
                  <c:v>60.793492428707303</c:v>
                </c:pt>
                <c:pt idx="17">
                  <c:v>60.956705169786503</c:v>
                </c:pt>
                <c:pt idx="18">
                  <c:v>61.480423397010199</c:v>
                </c:pt>
                <c:pt idx="19">
                  <c:v>61.248719211406097</c:v>
                </c:pt>
                <c:pt idx="20">
                  <c:v>61.104102328666897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F-4C42-B6BC-8E120537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376488"/>
        <c:axId val="766373208"/>
      </c:lineChart>
      <c:catAx>
        <c:axId val="76637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</a:t>
                </a:r>
                <a:r>
                  <a:rPr lang="en-US" baseline="0"/>
                  <a:t> Fitur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373208"/>
        <c:crosses val="autoZero"/>
        <c:auto val="1"/>
        <c:lblAlgn val="ctr"/>
        <c:lblOffset val="100"/>
        <c:noMultiLvlLbl val="0"/>
      </c:catAx>
      <c:valAx>
        <c:axId val="7663732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637648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PD</a:t>
            </a:r>
            <a:r>
              <a:rPr lang="en-US"/>
              <a:t> (CM1)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&amp; Rank'!$BC$5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'Score &amp; Rank'!$BB$6:$BB$26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Rank'!$BC$6:$BC$26</c:f>
              <c:numCache>
                <c:formatCode>General</c:formatCode>
                <c:ptCount val="21"/>
                <c:pt idx="0">
                  <c:v>0</c:v>
                </c:pt>
                <c:pt idx="1">
                  <c:v>33.8888888888889</c:v>
                </c:pt>
                <c:pt idx="2">
                  <c:v>47.142857142857103</c:v>
                </c:pt>
                <c:pt idx="3">
                  <c:v>77.2222222222222</c:v>
                </c:pt>
                <c:pt idx="4">
                  <c:v>80.5555555555556</c:v>
                </c:pt>
                <c:pt idx="5">
                  <c:v>82.2222222222222</c:v>
                </c:pt>
                <c:pt idx="6">
                  <c:v>78.8888888888889</c:v>
                </c:pt>
                <c:pt idx="7">
                  <c:v>82.2222222222222</c:v>
                </c:pt>
                <c:pt idx="8">
                  <c:v>82.2222222222222</c:v>
                </c:pt>
                <c:pt idx="9">
                  <c:v>78.3333333333333</c:v>
                </c:pt>
                <c:pt idx="10">
                  <c:v>80</c:v>
                </c:pt>
                <c:pt idx="11">
                  <c:v>81.6666666666667</c:v>
                </c:pt>
                <c:pt idx="12">
                  <c:v>83.8888888888889</c:v>
                </c:pt>
                <c:pt idx="13">
                  <c:v>83.8888888888889</c:v>
                </c:pt>
                <c:pt idx="14">
                  <c:v>83.8888888888889</c:v>
                </c:pt>
                <c:pt idx="15">
                  <c:v>80.5555555555556</c:v>
                </c:pt>
                <c:pt idx="16">
                  <c:v>80.5555555555556</c:v>
                </c:pt>
                <c:pt idx="17">
                  <c:v>80.5555555555556</c:v>
                </c:pt>
                <c:pt idx="18">
                  <c:v>80.5555555555556</c:v>
                </c:pt>
                <c:pt idx="19">
                  <c:v>80.5555555555556</c:v>
                </c:pt>
                <c:pt idx="20">
                  <c:v>80.5555555555556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F-45F8-8B01-A59B99096D69}"/>
            </c:ext>
          </c:extLst>
        </c:ser>
        <c:ser>
          <c:idx val="1"/>
          <c:order val="1"/>
          <c:tx>
            <c:strRef>
              <c:f>'Score &amp; Rank'!$BD$5</c:f>
              <c:strCache>
                <c:ptCount val="1"/>
                <c:pt idx="0">
                  <c:v>IG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'Score &amp; Rank'!$BB$6:$BB$26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Rank'!$BD$6:$BD$26</c:f>
              <c:numCache>
                <c:formatCode>General</c:formatCode>
                <c:ptCount val="21"/>
                <c:pt idx="0">
                  <c:v>48.4444444444445</c:v>
                </c:pt>
                <c:pt idx="1">
                  <c:v>46.2222222222222</c:v>
                </c:pt>
                <c:pt idx="2">
                  <c:v>46.7777777777778</c:v>
                </c:pt>
                <c:pt idx="3">
                  <c:v>50.7777777777778</c:v>
                </c:pt>
                <c:pt idx="4">
                  <c:v>59.8888888888889</c:v>
                </c:pt>
                <c:pt idx="5">
                  <c:v>59.8888888888889</c:v>
                </c:pt>
                <c:pt idx="6">
                  <c:v>59.8888888888889</c:v>
                </c:pt>
                <c:pt idx="7">
                  <c:v>59.8888888888889</c:v>
                </c:pt>
                <c:pt idx="8">
                  <c:v>57.6666666666667</c:v>
                </c:pt>
                <c:pt idx="9">
                  <c:v>64.1666666666667</c:v>
                </c:pt>
                <c:pt idx="10">
                  <c:v>78.1666666666667</c:v>
                </c:pt>
                <c:pt idx="11">
                  <c:v>80.1666666666667</c:v>
                </c:pt>
                <c:pt idx="12">
                  <c:v>80.1666666666667</c:v>
                </c:pt>
                <c:pt idx="13">
                  <c:v>80.1666666666667</c:v>
                </c:pt>
                <c:pt idx="14">
                  <c:v>80.1666666666667</c:v>
                </c:pt>
                <c:pt idx="15">
                  <c:v>80.1666666666667</c:v>
                </c:pt>
                <c:pt idx="16">
                  <c:v>80.1666666666667</c:v>
                </c:pt>
                <c:pt idx="17">
                  <c:v>80.1666666666667</c:v>
                </c:pt>
                <c:pt idx="18">
                  <c:v>80.1666666666667</c:v>
                </c:pt>
                <c:pt idx="19">
                  <c:v>80.1666666666667</c:v>
                </c:pt>
                <c:pt idx="20">
                  <c:v>80.1666666666667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F-45F8-8B01-A59B99096D69}"/>
            </c:ext>
          </c:extLst>
        </c:ser>
        <c:ser>
          <c:idx val="2"/>
          <c:order val="2"/>
          <c:tx>
            <c:strRef>
              <c:f>'Score &amp; Rank'!$BE$5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'Score &amp; Rank'!$BB$6:$BB$26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Rank'!$BE$6:$BE$26</c:f>
              <c:numCache>
                <c:formatCode>General</c:formatCode>
                <c:ptCount val="21"/>
                <c:pt idx="0">
                  <c:v>48.4444444444445</c:v>
                </c:pt>
                <c:pt idx="1">
                  <c:v>46.2222222222222</c:v>
                </c:pt>
                <c:pt idx="2">
                  <c:v>46.7777777777778</c:v>
                </c:pt>
                <c:pt idx="3">
                  <c:v>62.1666666666667</c:v>
                </c:pt>
                <c:pt idx="4">
                  <c:v>59.9444444444444</c:v>
                </c:pt>
                <c:pt idx="5">
                  <c:v>62.1666666666667</c:v>
                </c:pt>
                <c:pt idx="6">
                  <c:v>62.1666666666667</c:v>
                </c:pt>
                <c:pt idx="7">
                  <c:v>62.1666666666667</c:v>
                </c:pt>
                <c:pt idx="8">
                  <c:v>80.1666666666667</c:v>
                </c:pt>
                <c:pt idx="9">
                  <c:v>78.1666666666667</c:v>
                </c:pt>
                <c:pt idx="10">
                  <c:v>80.1666666666667</c:v>
                </c:pt>
                <c:pt idx="11">
                  <c:v>78.1666666666667</c:v>
                </c:pt>
                <c:pt idx="12">
                  <c:v>80.1666666666667</c:v>
                </c:pt>
                <c:pt idx="13">
                  <c:v>80.1666666666667</c:v>
                </c:pt>
                <c:pt idx="14">
                  <c:v>80.1666666666667</c:v>
                </c:pt>
                <c:pt idx="15">
                  <c:v>82.3888888888889</c:v>
                </c:pt>
                <c:pt idx="16">
                  <c:v>80.1666666666667</c:v>
                </c:pt>
                <c:pt idx="17">
                  <c:v>80.3888888888889</c:v>
                </c:pt>
                <c:pt idx="18">
                  <c:v>80.1666666666667</c:v>
                </c:pt>
                <c:pt idx="19">
                  <c:v>80.1666666666667</c:v>
                </c:pt>
                <c:pt idx="20">
                  <c:v>80.1666666666667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F-45F8-8B01-A59B99096D69}"/>
            </c:ext>
          </c:extLst>
        </c:ser>
        <c:ser>
          <c:idx val="3"/>
          <c:order val="3"/>
          <c:tx>
            <c:strRef>
              <c:f>'Score &amp; Rank'!$BF$5</c:f>
              <c:strCache>
                <c:ptCount val="1"/>
                <c:pt idx="0">
                  <c:v>RFF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'Score &amp; Rank'!$BB$6:$BB$26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Rank'!$BF$6:$BF$26</c:f>
              <c:numCache>
                <c:formatCode>General</c:formatCode>
                <c:ptCount val="21"/>
                <c:pt idx="0">
                  <c:v>38.727272727272698</c:v>
                </c:pt>
                <c:pt idx="1">
                  <c:v>51.909090909090899</c:v>
                </c:pt>
                <c:pt idx="2">
                  <c:v>73.575757575757606</c:v>
                </c:pt>
                <c:pt idx="3">
                  <c:v>52.060606060606098</c:v>
                </c:pt>
                <c:pt idx="4">
                  <c:v>69.181818181818201</c:v>
                </c:pt>
                <c:pt idx="5">
                  <c:v>80.696969696969703</c:v>
                </c:pt>
                <c:pt idx="6">
                  <c:v>79.030303030303003</c:v>
                </c:pt>
                <c:pt idx="7">
                  <c:v>80.696969696969703</c:v>
                </c:pt>
                <c:pt idx="8">
                  <c:v>84.030303030303003</c:v>
                </c:pt>
                <c:pt idx="9">
                  <c:v>84.030303030303003</c:v>
                </c:pt>
                <c:pt idx="10">
                  <c:v>82.212121212121204</c:v>
                </c:pt>
                <c:pt idx="11">
                  <c:v>84.030303030303003</c:v>
                </c:pt>
                <c:pt idx="12">
                  <c:v>84.030303030303003</c:v>
                </c:pt>
                <c:pt idx="13">
                  <c:v>82.212121212121204</c:v>
                </c:pt>
                <c:pt idx="14">
                  <c:v>80.545454545454604</c:v>
                </c:pt>
                <c:pt idx="15">
                  <c:v>80.545454545454604</c:v>
                </c:pt>
                <c:pt idx="16">
                  <c:v>80.545454545454604</c:v>
                </c:pt>
                <c:pt idx="17">
                  <c:v>80.545454545454604</c:v>
                </c:pt>
                <c:pt idx="18">
                  <c:v>80.545454545454604</c:v>
                </c:pt>
                <c:pt idx="19">
                  <c:v>80.545454545454604</c:v>
                </c:pt>
                <c:pt idx="20">
                  <c:v>80.545454545454604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7F-45F8-8B01-A59B99096D69}"/>
            </c:ext>
          </c:extLst>
        </c:ser>
        <c:ser>
          <c:idx val="4"/>
          <c:order val="4"/>
          <c:tx>
            <c:strRef>
              <c:f>'Score &amp; Rank'!$BG$5</c:f>
              <c:strCache>
                <c:ptCount val="1"/>
                <c:pt idx="0">
                  <c:v>SU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'Score &amp; Rank'!$BB$6:$BB$26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'Score &amp; Rank'!$BG$6:$BG$26</c:f>
              <c:numCache>
                <c:formatCode>General</c:formatCode>
                <c:ptCount val="21"/>
                <c:pt idx="0">
                  <c:v>48.0555555555556</c:v>
                </c:pt>
                <c:pt idx="1">
                  <c:v>57.5</c:v>
                </c:pt>
                <c:pt idx="2">
                  <c:v>58.8888888888889</c:v>
                </c:pt>
                <c:pt idx="3">
                  <c:v>63.0555555555556</c:v>
                </c:pt>
                <c:pt idx="4">
                  <c:v>66.3888888888889</c:v>
                </c:pt>
                <c:pt idx="5">
                  <c:v>64.7222222222222</c:v>
                </c:pt>
                <c:pt idx="6">
                  <c:v>63.0555555555556</c:v>
                </c:pt>
                <c:pt idx="7">
                  <c:v>66.3888888888889</c:v>
                </c:pt>
                <c:pt idx="8">
                  <c:v>63.0555555555556</c:v>
                </c:pt>
                <c:pt idx="9">
                  <c:v>71.0555555555555</c:v>
                </c:pt>
                <c:pt idx="10">
                  <c:v>72.7222222222222</c:v>
                </c:pt>
                <c:pt idx="11">
                  <c:v>74.3888888888889</c:v>
                </c:pt>
                <c:pt idx="12">
                  <c:v>74.3888888888889</c:v>
                </c:pt>
                <c:pt idx="13">
                  <c:v>74.3888888888889</c:v>
                </c:pt>
                <c:pt idx="14">
                  <c:v>74.3888888888889</c:v>
                </c:pt>
                <c:pt idx="15">
                  <c:v>74.3888888888889</c:v>
                </c:pt>
                <c:pt idx="16">
                  <c:v>74.3888888888889</c:v>
                </c:pt>
                <c:pt idx="17">
                  <c:v>74.3888888888889</c:v>
                </c:pt>
                <c:pt idx="18">
                  <c:v>74.3888888888889</c:v>
                </c:pt>
                <c:pt idx="19">
                  <c:v>74.3888888888889</c:v>
                </c:pt>
                <c:pt idx="20">
                  <c:v>74.3888888888889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F-45F8-8B01-A59B99096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147656"/>
        <c:axId val="742147328"/>
      </c:lineChart>
      <c:catAx>
        <c:axId val="74214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Jumlah Top Fitur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2147328"/>
        <c:crosses val="autoZero"/>
        <c:auto val="1"/>
        <c:lblAlgn val="ctr"/>
        <c:lblOffset val="100"/>
        <c:noMultiLvlLbl val="0"/>
      </c:catAx>
      <c:valAx>
        <c:axId val="74214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421476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89427</xdr:colOff>
      <xdr:row>32</xdr:row>
      <xdr:rowOff>104919</xdr:rowOff>
    </xdr:from>
    <xdr:to>
      <xdr:col>8</xdr:col>
      <xdr:colOff>238693</xdr:colOff>
      <xdr:row>48</xdr:row>
      <xdr:rowOff>70877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DCA74B0-F0C8-4BDD-9807-2298BE9F9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204107</xdr:colOff>
      <xdr:row>32</xdr:row>
      <xdr:rowOff>125186</xdr:rowOff>
    </xdr:from>
    <xdr:to>
      <xdr:col>15</xdr:col>
      <xdr:colOff>557893</xdr:colOff>
      <xdr:row>48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16D7F0F-9C44-438A-A4FA-9CB6B190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204107</xdr:colOff>
      <xdr:row>32</xdr:row>
      <xdr:rowOff>125186</xdr:rowOff>
    </xdr:from>
    <xdr:to>
      <xdr:col>22</xdr:col>
      <xdr:colOff>748393</xdr:colOff>
      <xdr:row>48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7C42846-1A82-4B2A-BFEF-8FD8CA1D1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246530</xdr:colOff>
      <xdr:row>32</xdr:row>
      <xdr:rowOff>136883</xdr:rowOff>
    </xdr:from>
    <xdr:to>
      <xdr:col>30</xdr:col>
      <xdr:colOff>156883</xdr:colOff>
      <xdr:row>48</xdr:row>
      <xdr:rowOff>7498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4056E1D-5769-4A48-8EE8-C7D8A029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437029</xdr:colOff>
      <xdr:row>32</xdr:row>
      <xdr:rowOff>129988</xdr:rowOff>
    </xdr:from>
    <xdr:to>
      <xdr:col>37</xdr:col>
      <xdr:colOff>414617</xdr:colOff>
      <xdr:row>48</xdr:row>
      <xdr:rowOff>4482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7FB759C-1D1C-4F03-9A08-755F2B503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599515</xdr:colOff>
      <xdr:row>32</xdr:row>
      <xdr:rowOff>58831</xdr:rowOff>
    </xdr:from>
    <xdr:to>
      <xdr:col>45</xdr:col>
      <xdr:colOff>904315</xdr:colOff>
      <xdr:row>47</xdr:row>
      <xdr:rowOff>109257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9608424-D66F-4EE8-A3DE-9CD06CEE8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134471</xdr:colOff>
      <xdr:row>32</xdr:row>
      <xdr:rowOff>62753</xdr:rowOff>
    </xdr:from>
    <xdr:to>
      <xdr:col>53</xdr:col>
      <xdr:colOff>224118</xdr:colOff>
      <xdr:row>47</xdr:row>
      <xdr:rowOff>116541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6D18A5-2BC9-4C47-A908-D60D43D3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19050</xdr:colOff>
      <xdr:row>3</xdr:row>
      <xdr:rowOff>219075</xdr:rowOff>
    </xdr:from>
    <xdr:to>
      <xdr:col>52</xdr:col>
      <xdr:colOff>203200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D5C35-AF5B-4E33-9082-FB5C9A316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310597</xdr:colOff>
      <xdr:row>3</xdr:row>
      <xdr:rowOff>218660</xdr:rowOff>
    </xdr:from>
    <xdr:to>
      <xdr:col>70</xdr:col>
      <xdr:colOff>479010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91087A-094B-40C5-8772-01F3E77DE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5602</xdr:colOff>
      <xdr:row>3</xdr:row>
      <xdr:rowOff>186017</xdr:rowOff>
    </xdr:from>
    <xdr:to>
      <xdr:col>90</xdr:col>
      <xdr:colOff>229720</xdr:colOff>
      <xdr:row>25</xdr:row>
      <xdr:rowOff>168087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671310-14E2-4FCB-869D-223E692D7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612320</xdr:colOff>
      <xdr:row>31</xdr:row>
      <xdr:rowOff>138794</xdr:rowOff>
    </xdr:from>
    <xdr:to>
      <xdr:col>52</xdr:col>
      <xdr:colOff>161350</xdr:colOff>
      <xdr:row>53</xdr:row>
      <xdr:rowOff>127946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A9C708-6A97-49D7-AEB6-F42926F54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326570</xdr:colOff>
      <xdr:row>31</xdr:row>
      <xdr:rowOff>29936</xdr:rowOff>
    </xdr:from>
    <xdr:to>
      <xdr:col>70</xdr:col>
      <xdr:colOff>526141</xdr:colOff>
      <xdr:row>53</xdr:row>
      <xdr:rowOff>40822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C0C6CC-AA7A-442D-A37E-334143F25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79</xdr:col>
      <xdr:colOff>10086</xdr:colOff>
      <xdr:row>30</xdr:row>
      <xdr:rowOff>179613</xdr:rowOff>
    </xdr:from>
    <xdr:to>
      <xdr:col>90</xdr:col>
      <xdr:colOff>238983</xdr:colOff>
      <xdr:row>53</xdr:row>
      <xdr:rowOff>8281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8A6E22-E482-4146-AE91-1247CD18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11205</xdr:colOff>
      <xdr:row>76</xdr:row>
      <xdr:rowOff>174811</xdr:rowOff>
    </xdr:from>
    <xdr:to>
      <xdr:col>52</xdr:col>
      <xdr:colOff>160618</xdr:colOff>
      <xdr:row>98</xdr:row>
      <xdr:rowOff>112059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410255-ECEA-42E8-91C0-A2CE3DE68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319367</xdr:colOff>
      <xdr:row>76</xdr:row>
      <xdr:rowOff>186459</xdr:rowOff>
    </xdr:from>
    <xdr:to>
      <xdr:col>70</xdr:col>
      <xdr:colOff>538369</xdr:colOff>
      <xdr:row>98</xdr:row>
      <xdr:rowOff>139832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A4A5AB-E67B-4BB8-9AB4-2FBF80A8B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608134</xdr:colOff>
      <xdr:row>76</xdr:row>
      <xdr:rowOff>167287</xdr:rowOff>
    </xdr:from>
    <xdr:to>
      <xdr:col>90</xdr:col>
      <xdr:colOff>241789</xdr:colOff>
      <xdr:row>98</xdr:row>
      <xdr:rowOff>138792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AB0BE6-0F3A-4BF7-A644-560BF0227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20410</xdr:colOff>
      <xdr:row>120</xdr:row>
      <xdr:rowOff>176411</xdr:rowOff>
    </xdr:from>
    <xdr:to>
      <xdr:col>52</xdr:col>
      <xdr:colOff>161529</xdr:colOff>
      <xdr:row>142</xdr:row>
      <xdr:rowOff>123752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F6BBB9E-876B-416F-B007-C8B616BC1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335594</xdr:colOff>
      <xdr:row>120</xdr:row>
      <xdr:rowOff>174811</xdr:rowOff>
    </xdr:from>
    <xdr:to>
      <xdr:col>70</xdr:col>
      <xdr:colOff>545223</xdr:colOff>
      <xdr:row>142</xdr:row>
      <xdr:rowOff>111230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21026CE-C553-4CB8-B0A3-FC23007F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7718</xdr:colOff>
      <xdr:row>121</xdr:row>
      <xdr:rowOff>5717</xdr:rowOff>
    </xdr:from>
    <xdr:to>
      <xdr:col>90</xdr:col>
      <xdr:colOff>243052</xdr:colOff>
      <xdr:row>142</xdr:row>
      <xdr:rowOff>169448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AE946A9-4041-4E4D-B4A3-95F336E5C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7638</xdr:colOff>
      <xdr:row>148</xdr:row>
      <xdr:rowOff>163472</xdr:rowOff>
    </xdr:from>
    <xdr:to>
      <xdr:col>52</xdr:col>
      <xdr:colOff>164223</xdr:colOff>
      <xdr:row>170</xdr:row>
      <xdr:rowOff>132902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ED4135-4270-4CD9-8E7C-DFDF2FC3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59</xdr:col>
      <xdr:colOff>344258</xdr:colOff>
      <xdr:row>148</xdr:row>
      <xdr:rowOff>179141</xdr:rowOff>
    </xdr:from>
    <xdr:to>
      <xdr:col>70</xdr:col>
      <xdr:colOff>559649</xdr:colOff>
      <xdr:row>171</xdr:row>
      <xdr:rowOff>43412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E98BD4-720F-4D18-8196-81DA7AE66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79</xdr:col>
      <xdr:colOff>1760</xdr:colOff>
      <xdr:row>148</xdr:row>
      <xdr:rowOff>182544</xdr:rowOff>
    </xdr:from>
    <xdr:to>
      <xdr:col>90</xdr:col>
      <xdr:colOff>254924</xdr:colOff>
      <xdr:row>170</xdr:row>
      <xdr:rowOff>174526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D533207-21FF-4C6C-B30A-0A86A4D09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6947</xdr:colOff>
      <xdr:row>191</xdr:row>
      <xdr:rowOff>164511</xdr:rowOff>
    </xdr:from>
    <xdr:to>
      <xdr:col>52</xdr:col>
      <xdr:colOff>164224</xdr:colOff>
      <xdr:row>214</xdr:row>
      <xdr:rowOff>60258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89810E-305B-4187-8D93-B4AF1D71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59</xdr:col>
      <xdr:colOff>341777</xdr:colOff>
      <xdr:row>191</xdr:row>
      <xdr:rowOff>187931</xdr:rowOff>
    </xdr:from>
    <xdr:to>
      <xdr:col>70</xdr:col>
      <xdr:colOff>563217</xdr:colOff>
      <xdr:row>214</xdr:row>
      <xdr:rowOff>35598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100A46-4AC2-4607-B203-F22CDBD0C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605848</xdr:colOff>
      <xdr:row>191</xdr:row>
      <xdr:rowOff>185323</xdr:rowOff>
    </xdr:from>
    <xdr:to>
      <xdr:col>90</xdr:col>
      <xdr:colOff>263770</xdr:colOff>
      <xdr:row>214</xdr:row>
      <xdr:rowOff>155494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904044E-ACBC-4229-8B06-D63C1537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3939</xdr:colOff>
      <xdr:row>236</xdr:row>
      <xdr:rowOff>2720</xdr:rowOff>
    </xdr:from>
    <xdr:to>
      <xdr:col>52</xdr:col>
      <xdr:colOff>163285</xdr:colOff>
      <xdr:row>258</xdr:row>
      <xdr:rowOff>23078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2E753AE-BE0B-48A5-A059-EA9763CB5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339820</xdr:colOff>
      <xdr:row>235</xdr:row>
      <xdr:rowOff>182479</xdr:rowOff>
    </xdr:from>
    <xdr:to>
      <xdr:col>70</xdr:col>
      <xdr:colOff>564173</xdr:colOff>
      <xdr:row>258</xdr:row>
      <xdr:rowOff>67167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ACCCA23-7A65-43DF-884F-4941E0A05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78</xdr:col>
      <xdr:colOff>604045</xdr:colOff>
      <xdr:row>235</xdr:row>
      <xdr:rowOff>168135</xdr:rowOff>
    </xdr:from>
    <xdr:to>
      <xdr:col>90</xdr:col>
      <xdr:colOff>262759</xdr:colOff>
      <xdr:row>259</xdr:row>
      <xdr:rowOff>40078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36EB81F-08D3-4994-BDF9-AFA446483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3"/>
  <sheetViews>
    <sheetView topLeftCell="M1" zoomScale="85" zoomScaleNormal="85" workbookViewId="0">
      <selection activeCell="Z5" sqref="Z5"/>
    </sheetView>
  </sheetViews>
  <sheetFormatPr defaultRowHeight="14.25" x14ac:dyDescent="0.2"/>
  <cols>
    <col min="1" max="1" width="9.140625" style="1"/>
    <col min="2" max="2" width="7.28515625" style="1" customWidth="1"/>
    <col min="3" max="3" width="14.140625" style="1" customWidth="1"/>
    <col min="4" max="4" width="10.140625" style="1" customWidth="1"/>
    <col min="5" max="5" width="9.85546875" style="1" customWidth="1"/>
    <col min="6" max="6" width="7.7109375" style="1" bestFit="1" customWidth="1"/>
    <col min="7" max="7" width="10.42578125" style="1" customWidth="1"/>
    <col min="8" max="8" width="7.7109375" style="24" bestFit="1" customWidth="1"/>
    <col min="9" max="9" width="9" style="1" customWidth="1"/>
    <col min="10" max="10" width="10.140625" style="1" customWidth="1"/>
    <col min="11" max="11" width="7.7109375" style="1" bestFit="1" customWidth="1"/>
    <col min="12" max="12" width="12.140625" style="1" customWidth="1"/>
    <col min="13" max="13" width="7.7109375" style="1" bestFit="1" customWidth="1"/>
    <col min="14" max="14" width="13.28515625" style="1" bestFit="1" customWidth="1"/>
    <col min="15" max="15" width="7.7109375" style="1" bestFit="1" customWidth="1"/>
    <col min="16" max="16" width="12.85546875" style="1" customWidth="1"/>
    <col min="17" max="17" width="14" style="2" customWidth="1"/>
    <col min="18" max="19" width="17.85546875" style="1" customWidth="1"/>
    <col min="20" max="23" width="11.85546875" style="1" customWidth="1"/>
    <col min="24" max="24" width="14.28515625" style="1" customWidth="1"/>
    <col min="25" max="25" width="16.140625" style="1" customWidth="1"/>
    <col min="26" max="27" width="17.5703125" style="1" customWidth="1"/>
    <col min="28" max="29" width="11.28515625" style="1" customWidth="1"/>
    <col min="30" max="31" width="11.42578125" style="1" customWidth="1"/>
    <col min="32" max="32" width="17" style="1" customWidth="1"/>
    <col min="33" max="33" width="13.28515625" style="1" customWidth="1"/>
    <col min="34" max="34" width="18.7109375" style="1" customWidth="1"/>
    <col min="35" max="16384" width="9.140625" style="1"/>
  </cols>
  <sheetData>
    <row r="1" spans="1:38" x14ac:dyDescent="0.2">
      <c r="B1" s="90"/>
      <c r="C1" s="90"/>
      <c r="D1" s="90"/>
      <c r="E1" s="90"/>
      <c r="F1" s="90"/>
      <c r="G1" s="90"/>
      <c r="H1" s="35"/>
      <c r="I1" s="90"/>
      <c r="J1" s="90"/>
      <c r="K1" s="90"/>
      <c r="L1" s="90"/>
      <c r="M1" s="90"/>
      <c r="N1" s="90"/>
      <c r="O1" s="90"/>
      <c r="P1" s="90"/>
      <c r="Q1" s="35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8" ht="20.25" customHeight="1" x14ac:dyDescent="0.2">
      <c r="A2" s="90"/>
      <c r="B2" s="40" t="s">
        <v>37</v>
      </c>
      <c r="C2" s="40" t="s">
        <v>38</v>
      </c>
      <c r="D2" s="41" t="s">
        <v>42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0" t="s">
        <v>43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35"/>
      <c r="AG2" s="35"/>
    </row>
    <row r="3" spans="1:38" ht="21" customHeight="1" x14ac:dyDescent="0.2">
      <c r="A3" s="90"/>
      <c r="B3" s="40"/>
      <c r="C3" s="40"/>
      <c r="D3" s="40" t="s">
        <v>46</v>
      </c>
      <c r="E3" s="40"/>
      <c r="F3" s="40"/>
      <c r="G3" s="40"/>
      <c r="H3" s="40"/>
      <c r="I3" s="41" t="s">
        <v>47</v>
      </c>
      <c r="J3" s="42"/>
      <c r="K3" s="42"/>
      <c r="L3" s="42"/>
      <c r="M3" s="43"/>
      <c r="N3" s="50" t="s">
        <v>277</v>
      </c>
      <c r="O3" s="51"/>
      <c r="P3" s="47" t="s">
        <v>39</v>
      </c>
      <c r="Q3" s="48"/>
      <c r="R3" s="48"/>
      <c r="S3" s="48"/>
      <c r="T3" s="48"/>
      <c r="U3" s="48"/>
      <c r="V3" s="48"/>
      <c r="W3" s="49"/>
      <c r="X3" s="52" t="s">
        <v>40</v>
      </c>
      <c r="Y3" s="52"/>
      <c r="Z3" s="52"/>
      <c r="AA3" s="52"/>
      <c r="AB3" s="52"/>
      <c r="AC3" s="52"/>
      <c r="AD3" s="52"/>
      <c r="AE3" s="52"/>
      <c r="AF3" s="162" t="s">
        <v>280</v>
      </c>
      <c r="AG3" s="163"/>
      <c r="AH3" s="2"/>
    </row>
    <row r="4" spans="1:38" ht="43.5" x14ac:dyDescent="0.2">
      <c r="A4" s="90"/>
      <c r="B4" s="40"/>
      <c r="C4" s="40"/>
      <c r="D4" s="29" t="s">
        <v>41</v>
      </c>
      <c r="E4" s="28" t="b">
        <v>1</v>
      </c>
      <c r="F4" s="27" t="s">
        <v>276</v>
      </c>
      <c r="G4" s="28" t="b">
        <v>0</v>
      </c>
      <c r="H4" s="27" t="s">
        <v>276</v>
      </c>
      <c r="I4" s="29" t="s">
        <v>41</v>
      </c>
      <c r="J4" s="28" t="b">
        <v>1</v>
      </c>
      <c r="K4" s="27" t="s">
        <v>276</v>
      </c>
      <c r="L4" s="28" t="b">
        <v>0</v>
      </c>
      <c r="M4" s="27" t="s">
        <v>276</v>
      </c>
      <c r="N4" s="157" t="s">
        <v>278</v>
      </c>
      <c r="O4" s="27" t="s">
        <v>276</v>
      </c>
      <c r="P4" s="29" t="s">
        <v>44</v>
      </c>
      <c r="Q4" s="29" t="s">
        <v>45</v>
      </c>
      <c r="R4" s="29" t="s">
        <v>279</v>
      </c>
      <c r="S4" s="29"/>
      <c r="T4" s="29" t="b">
        <v>1</v>
      </c>
      <c r="U4" s="9" t="s">
        <v>121</v>
      </c>
      <c r="V4" s="29" t="b">
        <v>0</v>
      </c>
      <c r="W4" s="9" t="s">
        <v>122</v>
      </c>
      <c r="X4" s="29" t="s">
        <v>44</v>
      </c>
      <c r="Y4" s="29" t="s">
        <v>45</v>
      </c>
      <c r="Z4" s="29" t="s">
        <v>279</v>
      </c>
      <c r="AA4" s="29" t="s">
        <v>276</v>
      </c>
      <c r="AB4" s="28" t="b">
        <v>1</v>
      </c>
      <c r="AC4" s="9" t="s">
        <v>121</v>
      </c>
      <c r="AD4" s="28" t="b">
        <v>0</v>
      </c>
      <c r="AE4" s="9" t="s">
        <v>122</v>
      </c>
      <c r="AF4" s="161" t="s">
        <v>149</v>
      </c>
      <c r="AG4" s="27" t="s">
        <v>276</v>
      </c>
      <c r="AH4" s="7" t="s">
        <v>48</v>
      </c>
    </row>
    <row r="5" spans="1:38" x14ac:dyDescent="0.2">
      <c r="A5" s="90"/>
      <c r="B5" s="28">
        <v>1</v>
      </c>
      <c r="C5" s="28" t="s">
        <v>9</v>
      </c>
      <c r="D5" s="28">
        <v>498</v>
      </c>
      <c r="E5" s="28">
        <v>49</v>
      </c>
      <c r="F5" s="159">
        <f>(E5/D5)*100</f>
        <v>9.8393574297188753</v>
      </c>
      <c r="G5" s="28">
        <f>D5-E5</f>
        <v>449</v>
      </c>
      <c r="H5" s="94">
        <f>(G5/D5)*100</f>
        <v>90.160642570281126</v>
      </c>
      <c r="I5" s="28">
        <v>442</v>
      </c>
      <c r="J5" s="28">
        <v>48</v>
      </c>
      <c r="K5" s="94">
        <f>(J5/I5)*100</f>
        <v>10.859728506787331</v>
      </c>
      <c r="L5" s="28">
        <v>394</v>
      </c>
      <c r="M5" s="94">
        <f>(L5/I5)*100</f>
        <v>89.14027149321268</v>
      </c>
      <c r="N5" s="10">
        <f>D5-I5</f>
        <v>56</v>
      </c>
      <c r="O5" s="94">
        <f>(N5/D5)*100</f>
        <v>11.244979919678714</v>
      </c>
      <c r="P5" s="28">
        <v>155</v>
      </c>
      <c r="Q5" s="28">
        <v>167</v>
      </c>
      <c r="R5" s="11">
        <v>12</v>
      </c>
      <c r="S5" s="11">
        <f>(R5/Q5)*100</f>
        <v>7.1856287425149699</v>
      </c>
      <c r="T5" s="28">
        <v>26</v>
      </c>
      <c r="U5" s="160">
        <f>(T5/Q5)*100</f>
        <v>15.568862275449103</v>
      </c>
      <c r="V5" s="28">
        <f>Q5-T5</f>
        <v>141</v>
      </c>
      <c r="W5" s="160">
        <f>(V5/Q5)*100</f>
        <v>84.431137724550894</v>
      </c>
      <c r="X5" s="28">
        <v>338</v>
      </c>
      <c r="Y5" s="28">
        <v>345</v>
      </c>
      <c r="Z5" s="11">
        <v>7</v>
      </c>
      <c r="AA5" s="11">
        <f>(Z5/Y5)*100</f>
        <v>2.0289855072463765</v>
      </c>
      <c r="AB5" s="28">
        <v>46</v>
      </c>
      <c r="AC5" s="160">
        <f>(AB5/Y5)*100</f>
        <v>13.333333333333334</v>
      </c>
      <c r="AD5" s="28">
        <f>Y5-AB5</f>
        <v>299</v>
      </c>
      <c r="AE5" s="160">
        <f>(AD5/Y5)*100</f>
        <v>86.666666666666671</v>
      </c>
      <c r="AF5" s="28">
        <f>R5-Z5</f>
        <v>5</v>
      </c>
      <c r="AG5" s="158"/>
      <c r="AH5" s="7">
        <f>Z5/Y5</f>
        <v>2.0289855072463767E-2</v>
      </c>
      <c r="AJ5" s="1">
        <f>R5/Q5</f>
        <v>7.1856287425149698E-2</v>
      </c>
      <c r="AK5" s="2" t="str">
        <f>IF(AJ5&lt;0.03,"OK","Sorry")</f>
        <v>Sorry</v>
      </c>
      <c r="AL5" s="1">
        <f>IF(AH5&lt;AJ5,2,1)</f>
        <v>2</v>
      </c>
    </row>
    <row r="6" spans="1:38" x14ac:dyDescent="0.2">
      <c r="A6" s="90"/>
      <c r="B6" s="28">
        <v>2</v>
      </c>
      <c r="C6" s="28" t="s">
        <v>14</v>
      </c>
      <c r="D6" s="28">
        <v>458</v>
      </c>
      <c r="E6" s="28">
        <v>43</v>
      </c>
      <c r="F6" s="159">
        <f>(E6/D6)*100</f>
        <v>9.3886462882096069</v>
      </c>
      <c r="G6" s="28">
        <f>D6-E6</f>
        <v>415</v>
      </c>
      <c r="H6" s="94">
        <f>(G6/D6)*100</f>
        <v>90.611353711790386</v>
      </c>
      <c r="I6" s="28">
        <v>326</v>
      </c>
      <c r="J6" s="28">
        <v>43</v>
      </c>
      <c r="K6" s="94">
        <f>(J6/I6)*100</f>
        <v>13.190184049079754</v>
      </c>
      <c r="L6" s="28">
        <v>283</v>
      </c>
      <c r="M6" s="94">
        <f>(L6/I6)*100</f>
        <v>86.809815950920239</v>
      </c>
      <c r="N6" s="10">
        <f>D6-I6</f>
        <v>132</v>
      </c>
      <c r="O6" s="94">
        <f>(N6/D6)*100</f>
        <v>28.820960698689959</v>
      </c>
      <c r="P6" s="28">
        <v>200</v>
      </c>
      <c r="Q6" s="28">
        <v>210</v>
      </c>
      <c r="R6" s="11">
        <v>10</v>
      </c>
      <c r="S6" s="11">
        <f t="shared" ref="S6:S11" si="0">(R6/Q6)*100</f>
        <v>4.7619047619047619</v>
      </c>
      <c r="T6" s="28">
        <v>38</v>
      </c>
      <c r="U6" s="160">
        <f>(T6/Q6)*100</f>
        <v>18.095238095238095</v>
      </c>
      <c r="V6" s="28">
        <f>Q6-T6</f>
        <v>172</v>
      </c>
      <c r="W6" s="160">
        <f>(V6/Q6)*100</f>
        <v>81.904761904761898</v>
      </c>
      <c r="X6" s="28">
        <v>287</v>
      </c>
      <c r="Y6" s="28">
        <v>288</v>
      </c>
      <c r="Z6" s="11">
        <v>1</v>
      </c>
      <c r="AA6" s="11">
        <f t="shared" ref="AA6:AA11" si="1">(Z6/Y6)*100</f>
        <v>0.34722222222222221</v>
      </c>
      <c r="AB6" s="28">
        <v>43</v>
      </c>
      <c r="AC6" s="160">
        <f>(AB6/Y6)*100</f>
        <v>14.930555555555555</v>
      </c>
      <c r="AD6" s="28">
        <f t="shared" ref="AD6:AD11" si="2">Y6-AB6</f>
        <v>245</v>
      </c>
      <c r="AE6" s="160">
        <f>(AD6/Y6)*100</f>
        <v>85.069444444444443</v>
      </c>
      <c r="AF6" s="28">
        <f>R6-Z6</f>
        <v>9</v>
      </c>
      <c r="AG6" s="158"/>
      <c r="AH6" s="7">
        <f>Z6/Y6</f>
        <v>3.472222222222222E-3</v>
      </c>
      <c r="AJ6" s="1">
        <f t="shared" ref="AJ6:AJ11" si="3">R6/Q6</f>
        <v>4.7619047619047616E-2</v>
      </c>
      <c r="AK6" s="2" t="str">
        <f t="shared" ref="AK6:AK11" si="4">IF(AJ6&lt;0.03,"OK","Sorry")</f>
        <v>Sorry</v>
      </c>
      <c r="AL6" s="1">
        <f t="shared" ref="AL6:AL11" si="5">IF(AH6&lt;AJ6,2,1)</f>
        <v>2</v>
      </c>
    </row>
    <row r="7" spans="1:38" x14ac:dyDescent="0.2">
      <c r="A7" s="90"/>
      <c r="B7" s="28">
        <v>3</v>
      </c>
      <c r="C7" s="28" t="s">
        <v>15</v>
      </c>
      <c r="D7" s="28">
        <v>403</v>
      </c>
      <c r="E7" s="28">
        <v>31</v>
      </c>
      <c r="F7" s="159">
        <f>(E7/D7)*100</f>
        <v>7.6923076923076925</v>
      </c>
      <c r="G7" s="28">
        <f>D7-E7</f>
        <v>372</v>
      </c>
      <c r="H7" s="94">
        <f>(G7/D7)*100</f>
        <v>92.307692307692307</v>
      </c>
      <c r="I7" s="28">
        <v>382</v>
      </c>
      <c r="J7" s="28">
        <v>31</v>
      </c>
      <c r="K7" s="94">
        <f>(J7/I7)*100</f>
        <v>8.1151832460732987</v>
      </c>
      <c r="L7" s="28">
        <v>351</v>
      </c>
      <c r="M7" s="94">
        <f>(L7/I7)*100</f>
        <v>91.8848167539267</v>
      </c>
      <c r="N7" s="10">
        <f>D7-I7</f>
        <v>21</v>
      </c>
      <c r="O7" s="94">
        <f>(N7/D7)*100</f>
        <v>5.2109181141439205</v>
      </c>
      <c r="P7" s="28">
        <v>149</v>
      </c>
      <c r="Q7" s="28">
        <v>159</v>
      </c>
      <c r="R7" s="11">
        <v>10</v>
      </c>
      <c r="S7" s="11">
        <f t="shared" si="0"/>
        <v>6.2893081761006293</v>
      </c>
      <c r="T7" s="28">
        <v>22</v>
      </c>
      <c r="U7" s="160">
        <f>(T7/Q7)*100</f>
        <v>13.836477987421384</v>
      </c>
      <c r="V7" s="28">
        <f>Q7-T7</f>
        <v>137</v>
      </c>
      <c r="W7" s="160">
        <f>(V7/Q7)*100</f>
        <v>86.163522012578625</v>
      </c>
      <c r="X7" s="28">
        <v>327</v>
      </c>
      <c r="Y7" s="28">
        <v>332</v>
      </c>
      <c r="Z7" s="11">
        <v>5</v>
      </c>
      <c r="AA7" s="11">
        <f t="shared" si="1"/>
        <v>1.5060240963855422</v>
      </c>
      <c r="AB7" s="28">
        <v>31</v>
      </c>
      <c r="AC7" s="160">
        <f>(AB7/Y7)*100</f>
        <v>9.3373493975903603</v>
      </c>
      <c r="AD7" s="28">
        <f t="shared" si="2"/>
        <v>301</v>
      </c>
      <c r="AE7" s="160">
        <f>(AD7/Y7)*100</f>
        <v>90.662650602409627</v>
      </c>
      <c r="AF7" s="28">
        <f>R7-Z7</f>
        <v>5</v>
      </c>
      <c r="AG7" s="158"/>
      <c r="AH7" s="7">
        <f>Z7/Y7</f>
        <v>1.5060240963855422E-2</v>
      </c>
      <c r="AJ7" s="1">
        <f t="shared" si="3"/>
        <v>6.2893081761006289E-2</v>
      </c>
      <c r="AK7" s="2" t="str">
        <f t="shared" si="4"/>
        <v>Sorry</v>
      </c>
      <c r="AL7" s="1">
        <f t="shared" si="5"/>
        <v>2</v>
      </c>
    </row>
    <row r="8" spans="1:38" x14ac:dyDescent="0.2">
      <c r="A8" s="90"/>
      <c r="B8" s="28">
        <v>4</v>
      </c>
      <c r="C8" s="28" t="s">
        <v>16</v>
      </c>
      <c r="D8" s="28">
        <v>1109</v>
      </c>
      <c r="E8" s="28">
        <v>77</v>
      </c>
      <c r="F8" s="159">
        <f>(E8/D8)*100</f>
        <v>6.9431920649233554</v>
      </c>
      <c r="G8" s="28">
        <f>D8-E8</f>
        <v>1032</v>
      </c>
      <c r="H8" s="94">
        <f>(G8/D8)*100</f>
        <v>93.056807935076648</v>
      </c>
      <c r="I8" s="28">
        <v>954</v>
      </c>
      <c r="J8" s="6">
        <v>70</v>
      </c>
      <c r="K8" s="94">
        <f>(J8/I8)*100</f>
        <v>7.3375262054507342</v>
      </c>
      <c r="L8" s="28">
        <v>884</v>
      </c>
      <c r="M8" s="94">
        <f>(L8/I8)*100</f>
        <v>92.662473794549271</v>
      </c>
      <c r="N8" s="10">
        <f>D8-I8</f>
        <v>155</v>
      </c>
      <c r="O8" s="94">
        <f>(N8/D8)*100</f>
        <v>13.976555455365194</v>
      </c>
      <c r="P8" s="28">
        <v>203</v>
      </c>
      <c r="Q8" s="28">
        <v>227</v>
      </c>
      <c r="R8" s="11">
        <v>24</v>
      </c>
      <c r="S8" s="11">
        <f t="shared" si="0"/>
        <v>10.572687224669604</v>
      </c>
      <c r="T8" s="28">
        <v>36</v>
      </c>
      <c r="U8" s="160">
        <f>(T8/Q8)*100</f>
        <v>15.859030837004406</v>
      </c>
      <c r="V8" s="28">
        <f>Q8-T8</f>
        <v>191</v>
      </c>
      <c r="W8" s="160">
        <f>(V8/Q8)*100</f>
        <v>84.140969162995589</v>
      </c>
      <c r="X8" s="28">
        <v>560</v>
      </c>
      <c r="Y8" s="28">
        <v>579</v>
      </c>
      <c r="Z8" s="11">
        <v>19</v>
      </c>
      <c r="AA8" s="11">
        <f t="shared" si="1"/>
        <v>3.2815198618307431</v>
      </c>
      <c r="AB8" s="28">
        <v>58</v>
      </c>
      <c r="AC8" s="160">
        <f>(AB8/Y8)*100</f>
        <v>10.01727115716753</v>
      </c>
      <c r="AD8" s="28">
        <f t="shared" si="2"/>
        <v>521</v>
      </c>
      <c r="AE8" s="160">
        <f>(AD8/Y8)*100</f>
        <v>89.982728842832472</v>
      </c>
      <c r="AF8" s="28">
        <f>R8-Z8</f>
        <v>5</v>
      </c>
      <c r="AG8" s="158"/>
      <c r="AH8" s="7">
        <f>Z8/Y8</f>
        <v>3.281519861830743E-2</v>
      </c>
      <c r="AJ8" s="1">
        <f t="shared" si="3"/>
        <v>0.10572687224669604</v>
      </c>
      <c r="AK8" s="2" t="str">
        <f t="shared" si="4"/>
        <v>Sorry</v>
      </c>
      <c r="AL8" s="1">
        <f t="shared" si="5"/>
        <v>2</v>
      </c>
    </row>
    <row r="9" spans="1:38" x14ac:dyDescent="0.2">
      <c r="A9" s="90"/>
      <c r="B9" s="28">
        <v>5</v>
      </c>
      <c r="C9" s="63" t="s">
        <v>17</v>
      </c>
      <c r="D9" s="28">
        <v>5589</v>
      </c>
      <c r="E9" s="28">
        <v>23</v>
      </c>
      <c r="F9" s="159">
        <f>(E9/D9)*100</f>
        <v>0.41152263374485598</v>
      </c>
      <c r="G9" s="28">
        <f>D9-E9</f>
        <v>5566</v>
      </c>
      <c r="H9" s="94">
        <f>(G9/D9)*100</f>
        <v>99.588477366255148</v>
      </c>
      <c r="I9" s="28">
        <v>1406</v>
      </c>
      <c r="J9" s="28">
        <v>23</v>
      </c>
      <c r="K9" s="94">
        <f>(J9/I9)*100</f>
        <v>1.6358463726884778</v>
      </c>
      <c r="L9" s="28">
        <v>1383</v>
      </c>
      <c r="M9" s="94">
        <f>(L9/I9)*100</f>
        <v>98.364153627311524</v>
      </c>
      <c r="N9" s="10">
        <f>D9-I9</f>
        <v>4183</v>
      </c>
      <c r="O9" s="94">
        <f>(N9/D9)*100</f>
        <v>74.843442476292722</v>
      </c>
      <c r="P9" s="28">
        <v>493</v>
      </c>
      <c r="Q9" s="28">
        <v>497</v>
      </c>
      <c r="R9" s="11">
        <v>4</v>
      </c>
      <c r="S9" s="11">
        <f t="shared" si="0"/>
        <v>0.8048289738430584</v>
      </c>
      <c r="T9" s="28">
        <v>21</v>
      </c>
      <c r="U9" s="160">
        <f>(T9/Q9)*100</f>
        <v>4.225352112676056</v>
      </c>
      <c r="V9" s="28">
        <f t="shared" ref="V9:V11" si="6">Q9-T9</f>
        <v>476</v>
      </c>
      <c r="W9" s="160">
        <f>(V9/Q9)*100</f>
        <v>95.774647887323937</v>
      </c>
      <c r="X9" s="28">
        <v>859</v>
      </c>
      <c r="Y9" s="28">
        <v>862</v>
      </c>
      <c r="Z9" s="11">
        <v>3</v>
      </c>
      <c r="AA9" s="11">
        <f t="shared" si="1"/>
        <v>0.34802784222737815</v>
      </c>
      <c r="AB9" s="28">
        <v>22</v>
      </c>
      <c r="AC9" s="160">
        <f>(AB9/Y9)*100</f>
        <v>2.5522041763341066</v>
      </c>
      <c r="AD9" s="28">
        <f>Y9-AB9</f>
        <v>840</v>
      </c>
      <c r="AE9" s="160">
        <f>(AD9/Y9)*100</f>
        <v>97.447795823665899</v>
      </c>
      <c r="AF9" s="28">
        <f>R9-Z9</f>
        <v>1</v>
      </c>
      <c r="AG9" s="158"/>
      <c r="AH9" s="7">
        <f t="shared" ref="AH9:AH10" si="7">Z9/Y9</f>
        <v>3.4802784222737818E-3</v>
      </c>
      <c r="AJ9" s="1">
        <f t="shared" si="3"/>
        <v>8.0482897384305842E-3</v>
      </c>
      <c r="AK9" s="2" t="str">
        <f t="shared" si="4"/>
        <v>OK</v>
      </c>
      <c r="AL9" s="1">
        <f t="shared" si="5"/>
        <v>2</v>
      </c>
    </row>
    <row r="10" spans="1:38" x14ac:dyDescent="0.2">
      <c r="A10" s="90"/>
      <c r="B10" s="28">
        <v>6</v>
      </c>
      <c r="C10" s="63" t="s">
        <v>18</v>
      </c>
      <c r="D10" s="28">
        <v>1563</v>
      </c>
      <c r="E10" s="28">
        <v>160</v>
      </c>
      <c r="F10" s="159">
        <f>(E10/D10)*100</f>
        <v>10.236724248240563</v>
      </c>
      <c r="G10" s="28">
        <f t="shared" ref="G10:G11" si="8">D10-E10</f>
        <v>1403</v>
      </c>
      <c r="H10" s="94">
        <f>(G10/D10)*100</f>
        <v>89.763275751759437</v>
      </c>
      <c r="I10" s="28">
        <v>1439</v>
      </c>
      <c r="J10" s="28">
        <v>153</v>
      </c>
      <c r="K10" s="94">
        <f>(J10/I10)*100</f>
        <v>10.632383599722029</v>
      </c>
      <c r="L10" s="28">
        <v>1286</v>
      </c>
      <c r="M10" s="94">
        <f>(L10/I10)*100</f>
        <v>89.367616400277967</v>
      </c>
      <c r="N10" s="10">
        <f>D10-I10</f>
        <v>124</v>
      </c>
      <c r="O10" s="94">
        <f>(N10/D10)*100</f>
        <v>7.9334612923864363</v>
      </c>
      <c r="P10" s="28">
        <v>887</v>
      </c>
      <c r="Q10" s="28">
        <v>923</v>
      </c>
      <c r="R10" s="11">
        <v>36</v>
      </c>
      <c r="S10" s="11">
        <f t="shared" si="0"/>
        <v>3.9003250270855903</v>
      </c>
      <c r="T10" s="28">
        <v>131</v>
      </c>
      <c r="U10" s="160">
        <f>(T10/Q10)*100</f>
        <v>14.192849404117011</v>
      </c>
      <c r="V10" s="28">
        <f>Q10-T10</f>
        <v>792</v>
      </c>
      <c r="W10" s="160">
        <f>(V10/Q10)*100</f>
        <v>85.807150595882987</v>
      </c>
      <c r="X10" s="28">
        <v>1274</v>
      </c>
      <c r="Y10" s="28">
        <v>1281</v>
      </c>
      <c r="Z10" s="11">
        <v>7</v>
      </c>
      <c r="AA10" s="11">
        <f t="shared" si="1"/>
        <v>0.54644808743169404</v>
      </c>
      <c r="AB10" s="28">
        <v>151</v>
      </c>
      <c r="AC10" s="160">
        <f>(AB10/Y10)*100</f>
        <v>11.787665886026542</v>
      </c>
      <c r="AD10" s="28">
        <f t="shared" si="2"/>
        <v>1130</v>
      </c>
      <c r="AE10" s="160">
        <f>(AD10/Y10)*100</f>
        <v>88.212334113973455</v>
      </c>
      <c r="AF10" s="28">
        <f>R10-Z10</f>
        <v>29</v>
      </c>
      <c r="AG10" s="158"/>
      <c r="AH10" s="7">
        <f t="shared" si="7"/>
        <v>5.4644808743169399E-3</v>
      </c>
      <c r="AJ10" s="1">
        <f t="shared" si="3"/>
        <v>3.9003250270855903E-2</v>
      </c>
      <c r="AK10" s="2" t="str">
        <f t="shared" si="4"/>
        <v>Sorry</v>
      </c>
      <c r="AL10" s="1">
        <f t="shared" si="5"/>
        <v>2</v>
      </c>
    </row>
    <row r="11" spans="1:38" x14ac:dyDescent="0.2">
      <c r="A11" s="90"/>
      <c r="B11" s="28">
        <v>7</v>
      </c>
      <c r="C11" s="28" t="s">
        <v>19</v>
      </c>
      <c r="D11" s="28">
        <v>1458</v>
      </c>
      <c r="E11" s="28">
        <v>178</v>
      </c>
      <c r="F11" s="159">
        <f>(E11/D11)*100</f>
        <v>12.208504801097392</v>
      </c>
      <c r="G11" s="28">
        <f t="shared" si="8"/>
        <v>1280</v>
      </c>
      <c r="H11" s="94">
        <f>(G11/D11)*100</f>
        <v>87.791495198902609</v>
      </c>
      <c r="I11" s="28">
        <v>1344</v>
      </c>
      <c r="J11" s="28">
        <v>177</v>
      </c>
      <c r="K11" s="94">
        <f>(J11/I11)*100</f>
        <v>13.169642857142858</v>
      </c>
      <c r="L11" s="28">
        <v>1167</v>
      </c>
      <c r="M11" s="94">
        <f>(L11/I11)*100</f>
        <v>86.830357142857139</v>
      </c>
      <c r="N11" s="10">
        <f>D11-I11</f>
        <v>114</v>
      </c>
      <c r="O11" s="94">
        <f>(N11/D11)*100</f>
        <v>7.8189300411522638</v>
      </c>
      <c r="P11" s="28">
        <v>832</v>
      </c>
      <c r="Q11" s="28">
        <v>861</v>
      </c>
      <c r="R11" s="11">
        <v>29</v>
      </c>
      <c r="S11" s="11">
        <f t="shared" si="0"/>
        <v>3.3681765389082461</v>
      </c>
      <c r="T11" s="28">
        <v>104</v>
      </c>
      <c r="U11" s="160">
        <f>(T11/Q11)*100</f>
        <v>12.078977932636469</v>
      </c>
      <c r="V11" s="28">
        <f t="shared" si="6"/>
        <v>757</v>
      </c>
      <c r="W11" s="160">
        <f>(V11/Q11)*100</f>
        <v>87.921022067363523</v>
      </c>
      <c r="X11" s="28">
        <v>1219</v>
      </c>
      <c r="Y11" s="28">
        <v>1228</v>
      </c>
      <c r="Z11" s="11">
        <v>9</v>
      </c>
      <c r="AA11" s="11">
        <f t="shared" si="1"/>
        <v>0.73289902280130292</v>
      </c>
      <c r="AB11" s="28">
        <v>164</v>
      </c>
      <c r="AC11" s="160">
        <f>(AB11/Y11)*100</f>
        <v>13.355048859934854</v>
      </c>
      <c r="AD11" s="28">
        <f t="shared" si="2"/>
        <v>1064</v>
      </c>
      <c r="AE11" s="160">
        <f>(AD11/Y11)*100</f>
        <v>86.644951140065146</v>
      </c>
      <c r="AF11" s="28">
        <f>R11-Z11</f>
        <v>20</v>
      </c>
      <c r="AG11" s="158"/>
      <c r="AH11" s="7">
        <f>Z11/Y11</f>
        <v>7.3289902280130291E-3</v>
      </c>
      <c r="AJ11" s="1">
        <f t="shared" si="3"/>
        <v>3.3681765389082463E-2</v>
      </c>
      <c r="AK11" s="2" t="str">
        <f t="shared" si="4"/>
        <v>Sorry</v>
      </c>
      <c r="AL11" s="1">
        <f t="shared" si="5"/>
        <v>2</v>
      </c>
    </row>
    <row r="12" spans="1:38" x14ac:dyDescent="0.2">
      <c r="Q12" s="2">
        <f>AVERAGE(Q5:Q11)</f>
        <v>434.85714285714283</v>
      </c>
      <c r="R12" s="2">
        <f>AVERAGE(R5:R11)</f>
        <v>17.857142857142858</v>
      </c>
      <c r="S12" s="24"/>
      <c r="Z12" s="2">
        <f>AVERAGE(Z5:Z11)</f>
        <v>7.2857142857142856</v>
      </c>
      <c r="AA12" s="24"/>
    </row>
    <row r="14" spans="1:38" ht="15" x14ac:dyDescent="0.2">
      <c r="E14" s="85"/>
      <c r="F14" s="85"/>
      <c r="G14" s="85"/>
      <c r="H14" s="85"/>
      <c r="I14" s="152"/>
      <c r="J14" s="85"/>
      <c r="K14" s="85"/>
      <c r="L14" s="85"/>
      <c r="M14" s="85"/>
      <c r="N14" s="101"/>
      <c r="O14" s="101"/>
      <c r="U14" s="101"/>
      <c r="W14" s="101"/>
      <c r="X14" s="2"/>
      <c r="Y14" s="2"/>
      <c r="Z14" s="2"/>
      <c r="AA14" s="24"/>
      <c r="AC14" s="101"/>
      <c r="AE14" s="101"/>
      <c r="AF14" s="101"/>
      <c r="AG14" s="101"/>
    </row>
    <row r="15" spans="1:38" x14ac:dyDescent="0.2">
      <c r="E15" s="152"/>
      <c r="F15" s="91"/>
      <c r="G15" s="152"/>
      <c r="H15" s="91"/>
      <c r="I15" s="91"/>
      <c r="J15" s="152"/>
      <c r="K15" s="91"/>
      <c r="L15" s="152"/>
      <c r="M15" s="91"/>
      <c r="N15" s="35"/>
      <c r="O15" s="35"/>
      <c r="U15" s="156"/>
      <c r="W15" s="156"/>
      <c r="AC15" s="156"/>
      <c r="AE15" s="156"/>
      <c r="AF15" s="156"/>
      <c r="AG15" s="156"/>
    </row>
    <row r="16" spans="1:38" x14ac:dyDescent="0.2">
      <c r="E16" s="152"/>
      <c r="F16" s="91"/>
      <c r="G16" s="152"/>
      <c r="H16" s="91"/>
      <c r="I16" s="91"/>
      <c r="J16" s="152"/>
      <c r="K16" s="91"/>
      <c r="L16" s="152"/>
      <c r="M16" s="91"/>
      <c r="N16" s="35"/>
      <c r="O16" s="35"/>
      <c r="U16" s="156"/>
      <c r="W16" s="156"/>
      <c r="AC16" s="156"/>
      <c r="AE16" s="156"/>
      <c r="AF16" s="156"/>
      <c r="AG16" s="156"/>
    </row>
    <row r="17" spans="2:33" x14ac:dyDescent="0.2">
      <c r="E17" s="152"/>
      <c r="F17" s="91"/>
      <c r="G17" s="152"/>
      <c r="H17" s="91"/>
      <c r="I17" s="91"/>
      <c r="J17" s="152"/>
      <c r="K17" s="91"/>
      <c r="L17" s="152"/>
      <c r="M17" s="91"/>
      <c r="N17" s="35"/>
      <c r="O17" s="35"/>
      <c r="U17" s="156"/>
      <c r="W17" s="156"/>
      <c r="AC17" s="156"/>
      <c r="AE17" s="156"/>
      <c r="AF17" s="156"/>
      <c r="AG17" s="156"/>
    </row>
    <row r="18" spans="2:33" x14ac:dyDescent="0.2">
      <c r="E18" s="152"/>
      <c r="F18" s="91"/>
      <c r="G18" s="152"/>
      <c r="H18" s="91"/>
      <c r="I18" s="91"/>
      <c r="J18" s="152"/>
      <c r="K18" s="91"/>
      <c r="L18" s="152"/>
      <c r="M18" s="91"/>
      <c r="N18" s="35"/>
      <c r="O18" s="35"/>
      <c r="U18" s="156"/>
      <c r="W18" s="156"/>
      <c r="AC18" s="156"/>
      <c r="AE18" s="156"/>
      <c r="AF18" s="156"/>
      <c r="AG18" s="156"/>
    </row>
    <row r="19" spans="2:33" x14ac:dyDescent="0.2">
      <c r="E19" s="152"/>
      <c r="F19" s="91"/>
      <c r="G19" s="152"/>
      <c r="H19" s="91"/>
      <c r="I19" s="91"/>
      <c r="J19" s="152"/>
      <c r="K19" s="91"/>
      <c r="L19" s="152"/>
      <c r="M19" s="91"/>
      <c r="N19" s="35"/>
      <c r="O19" s="35"/>
      <c r="U19" s="156"/>
      <c r="W19" s="156"/>
      <c r="AC19" s="156"/>
      <c r="AE19" s="156"/>
      <c r="AF19" s="156"/>
      <c r="AG19" s="156"/>
    </row>
    <row r="20" spans="2:33" x14ac:dyDescent="0.2">
      <c r="E20" s="152"/>
      <c r="F20" s="91"/>
      <c r="G20" s="152"/>
      <c r="H20" s="91"/>
      <c r="I20" s="91"/>
      <c r="J20" s="152"/>
      <c r="K20" s="91"/>
      <c r="L20" s="152"/>
      <c r="M20" s="91"/>
      <c r="N20" s="35"/>
      <c r="O20" s="35"/>
      <c r="U20" s="156"/>
      <c r="W20" s="156"/>
      <c r="AC20" s="156"/>
      <c r="AE20" s="156"/>
      <c r="AF20" s="156"/>
      <c r="AG20" s="156"/>
    </row>
    <row r="21" spans="2:33" x14ac:dyDescent="0.2">
      <c r="E21" s="152"/>
      <c r="F21" s="91"/>
      <c r="G21" s="152"/>
      <c r="H21" s="91"/>
      <c r="I21" s="91"/>
      <c r="J21" s="152"/>
      <c r="K21" s="91"/>
      <c r="L21" s="152"/>
      <c r="M21" s="91"/>
      <c r="N21" s="35"/>
      <c r="O21" s="35"/>
      <c r="U21" s="156"/>
      <c r="W21" s="156"/>
      <c r="AC21" s="156"/>
      <c r="AE21" s="156"/>
      <c r="AF21" s="156"/>
      <c r="AG21" s="156"/>
    </row>
    <row r="22" spans="2:33" x14ac:dyDescent="0.2">
      <c r="B22" s="1" t="s">
        <v>37</v>
      </c>
      <c r="C22" s="1" t="s">
        <v>38</v>
      </c>
      <c r="U22" s="90"/>
    </row>
    <row r="23" spans="2:33" ht="15" x14ac:dyDescent="0.25">
      <c r="Y23" s="37" t="s">
        <v>149</v>
      </c>
    </row>
    <row r="24" spans="2:33" ht="15" x14ac:dyDescent="0.2">
      <c r="J24" s="12" t="s">
        <v>121</v>
      </c>
      <c r="K24" s="27"/>
      <c r="L24" s="12" t="s">
        <v>122</v>
      </c>
      <c r="M24" s="101"/>
      <c r="N24" s="101"/>
      <c r="O24" s="101"/>
    </row>
    <row r="25" spans="2:33" x14ac:dyDescent="0.2">
      <c r="B25" s="2">
        <v>1</v>
      </c>
      <c r="C25" s="2" t="s">
        <v>9</v>
      </c>
      <c r="D25" s="2">
        <v>498</v>
      </c>
      <c r="E25" s="2">
        <v>442</v>
      </c>
      <c r="F25" s="24"/>
      <c r="G25" s="2">
        <v>56</v>
      </c>
      <c r="I25" s="1">
        <v>11.2449799196787</v>
      </c>
      <c r="K25" s="28"/>
      <c r="M25" s="35"/>
      <c r="N25" s="35"/>
      <c r="O25" s="35"/>
    </row>
    <row r="26" spans="2:33" x14ac:dyDescent="0.2">
      <c r="B26" s="2">
        <v>2</v>
      </c>
      <c r="C26" s="2" t="s">
        <v>14</v>
      </c>
      <c r="D26" s="2">
        <v>458</v>
      </c>
      <c r="E26" s="2">
        <v>326</v>
      </c>
      <c r="F26" s="24"/>
      <c r="G26" s="2">
        <v>132</v>
      </c>
      <c r="I26" s="1">
        <v>28.820960698689959</v>
      </c>
      <c r="K26" s="28"/>
      <c r="M26" s="35"/>
      <c r="N26" s="35"/>
      <c r="O26" s="35"/>
    </row>
    <row r="27" spans="2:33" x14ac:dyDescent="0.2">
      <c r="B27" s="2">
        <v>3</v>
      </c>
      <c r="C27" s="2" t="s">
        <v>15</v>
      </c>
      <c r="D27" s="2">
        <v>403</v>
      </c>
      <c r="E27" s="2">
        <v>382</v>
      </c>
      <c r="F27" s="24"/>
      <c r="G27" s="2">
        <v>21</v>
      </c>
      <c r="I27" s="1">
        <v>5.2109181141439205</v>
      </c>
      <c r="K27" s="28"/>
      <c r="M27" s="35"/>
      <c r="N27" s="35"/>
      <c r="O27" s="35"/>
    </row>
    <row r="28" spans="2:33" x14ac:dyDescent="0.2">
      <c r="B28" s="2">
        <v>4</v>
      </c>
      <c r="C28" s="2" t="s">
        <v>16</v>
      </c>
      <c r="D28" s="2">
        <v>1109</v>
      </c>
      <c r="E28" s="2">
        <v>954</v>
      </c>
      <c r="F28" s="24"/>
      <c r="G28" s="2">
        <v>155</v>
      </c>
      <c r="I28" s="1">
        <v>13.976555455365194</v>
      </c>
      <c r="K28" s="28"/>
      <c r="M28" s="35"/>
      <c r="N28" s="35"/>
      <c r="O28" s="35"/>
    </row>
    <row r="29" spans="2:33" x14ac:dyDescent="0.2">
      <c r="B29" s="2">
        <v>5</v>
      </c>
      <c r="C29" s="2" t="s">
        <v>17</v>
      </c>
      <c r="D29" s="2">
        <v>5589</v>
      </c>
      <c r="E29" s="2">
        <v>1406</v>
      </c>
      <c r="F29" s="24"/>
      <c r="G29" s="2">
        <v>4183</v>
      </c>
      <c r="I29" s="1">
        <v>74.843442476292722</v>
      </c>
      <c r="K29" s="28"/>
      <c r="M29" s="35"/>
      <c r="N29" s="35"/>
      <c r="O29" s="35"/>
    </row>
    <row r="30" spans="2:33" x14ac:dyDescent="0.2">
      <c r="B30" s="2">
        <v>6</v>
      </c>
      <c r="C30" s="2" t="s">
        <v>18</v>
      </c>
      <c r="D30" s="2">
        <v>1563</v>
      </c>
      <c r="E30" s="2">
        <v>1439</v>
      </c>
      <c r="F30" s="24"/>
      <c r="G30" s="2">
        <v>124</v>
      </c>
      <c r="I30" s="1">
        <v>7.9334612923864363</v>
      </c>
      <c r="K30" s="28"/>
      <c r="M30" s="35"/>
      <c r="N30" s="35"/>
      <c r="O30" s="35"/>
    </row>
    <row r="31" spans="2:33" x14ac:dyDescent="0.2">
      <c r="B31" s="2">
        <v>7</v>
      </c>
      <c r="C31" s="2" t="s">
        <v>19</v>
      </c>
      <c r="D31" s="2">
        <v>1458</v>
      </c>
      <c r="E31" s="2">
        <v>1344</v>
      </c>
      <c r="F31" s="24"/>
      <c r="G31" s="2">
        <v>114</v>
      </c>
      <c r="I31" s="1">
        <v>7.8189300411522638</v>
      </c>
      <c r="K31" s="28"/>
      <c r="M31" s="35"/>
      <c r="N31" s="35"/>
      <c r="O31" s="35"/>
    </row>
    <row r="35" spans="2:16" x14ac:dyDescent="0.2">
      <c r="B35" s="2"/>
      <c r="C35" s="2"/>
      <c r="D35" s="38" t="s">
        <v>39</v>
      </c>
      <c r="E35" s="38"/>
      <c r="F35" s="38"/>
      <c r="G35" s="38"/>
      <c r="I35" s="38" t="s">
        <v>40</v>
      </c>
      <c r="J35" s="38"/>
      <c r="K35" s="38"/>
      <c r="L35" s="38"/>
      <c r="M35" s="24"/>
      <c r="N35" s="24"/>
      <c r="O35" s="24"/>
      <c r="P35" s="2" t="s">
        <v>48</v>
      </c>
    </row>
    <row r="36" spans="2:16" x14ac:dyDescent="0.2">
      <c r="B36" s="2">
        <v>1</v>
      </c>
      <c r="C36" s="2" t="s">
        <v>9</v>
      </c>
      <c r="D36" s="2">
        <v>167</v>
      </c>
      <c r="E36" s="2">
        <v>12</v>
      </c>
      <c r="F36" s="24"/>
      <c r="G36" s="2">
        <f>(E36/D36)*100</f>
        <v>7.1856287425149699</v>
      </c>
      <c r="I36" s="2">
        <v>345</v>
      </c>
      <c r="J36" s="2">
        <v>7</v>
      </c>
      <c r="K36" s="24"/>
      <c r="L36" s="2">
        <f>(J36/I36)*100</f>
        <v>2.0289855072463765</v>
      </c>
      <c r="M36" s="24"/>
      <c r="N36" s="24"/>
      <c r="O36" s="24"/>
      <c r="P36" s="2" t="s">
        <v>124</v>
      </c>
    </row>
    <row r="37" spans="2:16" x14ac:dyDescent="0.2">
      <c r="B37" s="2">
        <v>2</v>
      </c>
      <c r="C37" s="2" t="s">
        <v>14</v>
      </c>
      <c r="D37" s="2">
        <v>210</v>
      </c>
      <c r="E37" s="2">
        <v>10</v>
      </c>
      <c r="F37" s="24"/>
      <c r="G37" s="2">
        <f t="shared" ref="G37:G42" si="9">(E37/D37)*100</f>
        <v>4.7619047619047619</v>
      </c>
      <c r="I37" s="2">
        <v>288</v>
      </c>
      <c r="J37" s="2">
        <v>1</v>
      </c>
      <c r="K37" s="24"/>
      <c r="L37" s="2">
        <f t="shared" ref="L37:L42" si="10">(J37/I37)*100</f>
        <v>0.34722222222222221</v>
      </c>
      <c r="M37" s="24"/>
      <c r="N37" s="24"/>
      <c r="O37" s="24"/>
      <c r="P37" s="2" t="s">
        <v>124</v>
      </c>
    </row>
    <row r="38" spans="2:16" x14ac:dyDescent="0.2">
      <c r="B38" s="2">
        <v>3</v>
      </c>
      <c r="C38" s="2" t="s">
        <v>15</v>
      </c>
      <c r="D38" s="2">
        <v>159</v>
      </c>
      <c r="E38" s="2">
        <v>10</v>
      </c>
      <c r="F38" s="24"/>
      <c r="G38" s="2">
        <f t="shared" si="9"/>
        <v>6.2893081761006293</v>
      </c>
      <c r="I38" s="2">
        <v>332</v>
      </c>
      <c r="J38" s="2">
        <v>5</v>
      </c>
      <c r="K38" s="24"/>
      <c r="L38" s="2">
        <f t="shared" si="10"/>
        <v>1.5060240963855422</v>
      </c>
      <c r="M38" s="24"/>
      <c r="N38" s="24"/>
      <c r="O38" s="24"/>
      <c r="P38" s="2" t="s">
        <v>124</v>
      </c>
    </row>
    <row r="39" spans="2:16" x14ac:dyDescent="0.2">
      <c r="B39" s="2">
        <v>4</v>
      </c>
      <c r="C39" s="2" t="s">
        <v>16</v>
      </c>
      <c r="D39" s="2">
        <v>227</v>
      </c>
      <c r="E39" s="2">
        <v>24</v>
      </c>
      <c r="F39" s="24"/>
      <c r="G39" s="2">
        <f t="shared" si="9"/>
        <v>10.572687224669604</v>
      </c>
      <c r="I39" s="2">
        <v>579</v>
      </c>
      <c r="J39" s="2">
        <v>19</v>
      </c>
      <c r="K39" s="24"/>
      <c r="L39" s="2">
        <f t="shared" si="10"/>
        <v>3.2815198618307431</v>
      </c>
      <c r="M39" s="24"/>
      <c r="N39" s="24"/>
      <c r="O39" s="24"/>
      <c r="P39" s="2" t="s">
        <v>124</v>
      </c>
    </row>
    <row r="40" spans="2:16" x14ac:dyDescent="0.2">
      <c r="B40" s="2">
        <v>5</v>
      </c>
      <c r="C40" s="2" t="s">
        <v>17</v>
      </c>
      <c r="D40" s="2">
        <v>497</v>
      </c>
      <c r="E40" s="2">
        <v>4</v>
      </c>
      <c r="F40" s="24"/>
      <c r="G40" s="2">
        <f t="shared" si="9"/>
        <v>0.8048289738430584</v>
      </c>
      <c r="I40" s="2">
        <v>862</v>
      </c>
      <c r="J40" s="2">
        <v>3</v>
      </c>
      <c r="K40" s="24"/>
      <c r="L40" s="2">
        <f t="shared" si="10"/>
        <v>0.34802784222737815</v>
      </c>
      <c r="M40" s="24"/>
      <c r="N40" s="24"/>
      <c r="O40" s="24"/>
      <c r="P40" s="2" t="s">
        <v>124</v>
      </c>
    </row>
    <row r="41" spans="2:16" x14ac:dyDescent="0.2">
      <c r="B41" s="2">
        <v>6</v>
      </c>
      <c r="C41" s="2" t="s">
        <v>18</v>
      </c>
      <c r="D41" s="2">
        <v>923</v>
      </c>
      <c r="E41" s="2">
        <v>36</v>
      </c>
      <c r="F41" s="24"/>
      <c r="G41" s="2">
        <f t="shared" si="9"/>
        <v>3.9003250270855903</v>
      </c>
      <c r="I41" s="2">
        <v>1281</v>
      </c>
      <c r="J41" s="2">
        <v>7</v>
      </c>
      <c r="K41" s="24"/>
      <c r="L41" s="2">
        <f t="shared" si="10"/>
        <v>0.54644808743169404</v>
      </c>
      <c r="M41" s="24"/>
      <c r="N41" s="24"/>
      <c r="O41" s="24"/>
      <c r="P41" s="2" t="s">
        <v>124</v>
      </c>
    </row>
    <row r="42" spans="2:16" x14ac:dyDescent="0.2">
      <c r="B42" s="2">
        <v>7</v>
      </c>
      <c r="C42" s="2" t="s">
        <v>19</v>
      </c>
      <c r="D42" s="2">
        <v>861</v>
      </c>
      <c r="E42" s="2">
        <v>29</v>
      </c>
      <c r="F42" s="24"/>
      <c r="G42" s="2">
        <f t="shared" si="9"/>
        <v>3.3681765389082461</v>
      </c>
      <c r="I42" s="2">
        <v>1228</v>
      </c>
      <c r="J42" s="2">
        <v>9</v>
      </c>
      <c r="K42" s="24"/>
      <c r="L42" s="2">
        <f t="shared" si="10"/>
        <v>0.73289902280130292</v>
      </c>
      <c r="M42" s="24"/>
      <c r="N42" s="24"/>
      <c r="O42" s="24"/>
      <c r="P42" s="2" t="s">
        <v>124</v>
      </c>
    </row>
    <row r="43" spans="2:16" x14ac:dyDescent="0.2">
      <c r="G43" s="1">
        <f>AVERAGE(G36:G42)</f>
        <v>5.2689799207181229</v>
      </c>
      <c r="L43" s="1">
        <f>AVERAGE(L36:L42)</f>
        <v>1.2558752343064656</v>
      </c>
    </row>
  </sheetData>
  <mergeCells count="12">
    <mergeCell ref="AF3:AG3"/>
    <mergeCell ref="D35:G35"/>
    <mergeCell ref="I35:L35"/>
    <mergeCell ref="D3:H3"/>
    <mergeCell ref="I3:M3"/>
    <mergeCell ref="D2:O2"/>
    <mergeCell ref="B2:B4"/>
    <mergeCell ref="C2:C4"/>
    <mergeCell ref="N3:O3"/>
    <mergeCell ref="P3:W3"/>
    <mergeCell ref="X3:AE3"/>
    <mergeCell ref="P2:AE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68"/>
  <sheetViews>
    <sheetView showGridLines="0" zoomScale="85" zoomScaleNormal="85" workbookViewId="0">
      <selection activeCell="B91" sqref="B91:B131"/>
    </sheetView>
  </sheetViews>
  <sheetFormatPr defaultRowHeight="14.25" x14ac:dyDescent="0.2"/>
  <cols>
    <col min="1" max="1" width="9.140625" style="1"/>
    <col min="2" max="2" width="16" style="24" customWidth="1"/>
    <col min="3" max="3" width="5.85546875" style="24" customWidth="1"/>
    <col min="4" max="4" width="9.140625" style="24"/>
    <col min="5" max="5" width="9.42578125" style="24" customWidth="1"/>
    <col min="6" max="26" width="9.140625" style="24"/>
    <col min="27" max="16384" width="9.140625" style="1"/>
  </cols>
  <sheetData>
    <row r="1" spans="2:48" ht="26.25" x14ac:dyDescent="0.2">
      <c r="D1" s="1"/>
      <c r="E1" s="69"/>
      <c r="F1" s="70" t="s">
        <v>130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2:48" ht="15" customHeight="1" x14ac:dyDescent="0.2"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2:48" ht="15" customHeight="1" x14ac:dyDescent="0.2">
      <c r="B3" s="109" t="s">
        <v>7</v>
      </c>
      <c r="D3" s="72" t="s">
        <v>174</v>
      </c>
      <c r="E3" s="73"/>
      <c r="F3" s="52" t="s">
        <v>133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64"/>
      <c r="AR3" s="64"/>
      <c r="AS3" s="64"/>
      <c r="AT3" s="64"/>
      <c r="AU3" s="64"/>
      <c r="AV3" s="64"/>
    </row>
    <row r="4" spans="2:48" ht="14.25" customHeight="1" x14ac:dyDescent="0.2">
      <c r="B4" s="109"/>
      <c r="D4" s="75"/>
      <c r="E4" s="76"/>
      <c r="F4" s="40" t="s">
        <v>132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64"/>
      <c r="AR4" s="64"/>
      <c r="AS4" s="64"/>
      <c r="AT4" s="64"/>
      <c r="AU4" s="64"/>
      <c r="AV4" s="64"/>
    </row>
    <row r="5" spans="2:48" ht="15" customHeight="1" x14ac:dyDescent="0.2">
      <c r="B5" s="109"/>
      <c r="D5" s="77"/>
      <c r="E5" s="78"/>
      <c r="F5" s="82">
        <v>4</v>
      </c>
      <c r="G5" s="82">
        <v>36</v>
      </c>
      <c r="H5" s="82">
        <v>10</v>
      </c>
      <c r="I5" s="82">
        <v>6</v>
      </c>
      <c r="J5" s="82">
        <v>28</v>
      </c>
      <c r="K5" s="82">
        <v>27</v>
      </c>
      <c r="L5" s="82">
        <v>9</v>
      </c>
      <c r="M5" s="82">
        <v>5</v>
      </c>
      <c r="N5" s="82">
        <v>1</v>
      </c>
      <c r="O5" s="82">
        <v>37</v>
      </c>
      <c r="P5" s="82">
        <v>8</v>
      </c>
      <c r="Q5" s="82">
        <v>30</v>
      </c>
      <c r="R5" s="82">
        <v>25</v>
      </c>
      <c r="S5" s="82">
        <v>22</v>
      </c>
      <c r="T5" s="82">
        <v>21</v>
      </c>
      <c r="U5" s="82">
        <v>35</v>
      </c>
      <c r="V5" s="82">
        <v>16</v>
      </c>
      <c r="W5" s="82">
        <v>20</v>
      </c>
      <c r="X5" s="82">
        <v>24</v>
      </c>
      <c r="Y5" s="82">
        <v>18</v>
      </c>
      <c r="Z5" s="82">
        <v>31</v>
      </c>
      <c r="AA5" s="82">
        <v>32</v>
      </c>
      <c r="AB5" s="82">
        <v>34</v>
      </c>
      <c r="AC5" s="82">
        <v>23</v>
      </c>
      <c r="AD5" s="82">
        <v>33</v>
      </c>
      <c r="AE5" s="82">
        <v>12</v>
      </c>
      <c r="AF5" s="82">
        <v>7</v>
      </c>
      <c r="AG5" s="82">
        <v>26</v>
      </c>
      <c r="AH5" s="82">
        <v>19</v>
      </c>
      <c r="AI5" s="82">
        <v>11</v>
      </c>
      <c r="AJ5" s="82">
        <v>2</v>
      </c>
      <c r="AK5" s="82">
        <v>17</v>
      </c>
      <c r="AL5" s="82">
        <v>13</v>
      </c>
      <c r="AM5" s="82">
        <v>29</v>
      </c>
      <c r="AN5" s="82">
        <v>14</v>
      </c>
      <c r="AO5" s="82">
        <v>3</v>
      </c>
      <c r="AP5" s="82">
        <v>15</v>
      </c>
      <c r="AQ5" s="35"/>
      <c r="AR5" s="35"/>
      <c r="AS5" s="35"/>
      <c r="AT5" s="35"/>
      <c r="AU5" s="35"/>
      <c r="AV5" s="35"/>
    </row>
    <row r="6" spans="2:48" ht="14.25" customHeight="1" x14ac:dyDescent="0.2">
      <c r="B6" s="109"/>
      <c r="D6" s="79" t="s">
        <v>3</v>
      </c>
      <c r="E6" s="28">
        <v>1</v>
      </c>
      <c r="F6" s="67">
        <v>0.94871794871794901</v>
      </c>
      <c r="G6" s="67">
        <v>0.97435897435897401</v>
      </c>
      <c r="H6" s="67">
        <v>0.97435897435897401</v>
      </c>
      <c r="I6" s="67">
        <v>1</v>
      </c>
      <c r="J6" s="67">
        <v>0.84615384615384603</v>
      </c>
      <c r="K6" s="67">
        <v>0.84615384615384603</v>
      </c>
      <c r="L6" s="67">
        <v>0.84615384615384603</v>
      </c>
      <c r="M6" s="67">
        <v>0.84615384615384603</v>
      </c>
      <c r="N6" s="67">
        <v>0.84615384615384603</v>
      </c>
      <c r="O6" s="67">
        <v>0.84615384615384603</v>
      </c>
      <c r="P6" s="67">
        <v>0.84615384615384603</v>
      </c>
      <c r="Q6" s="67">
        <v>0.84615384615384603</v>
      </c>
      <c r="R6" s="67">
        <v>0.84615384615384603</v>
      </c>
      <c r="S6" s="67">
        <v>0.82051282051282104</v>
      </c>
      <c r="T6" s="67">
        <v>0.84615384615384603</v>
      </c>
      <c r="U6" s="67">
        <v>0.87179487179487203</v>
      </c>
      <c r="V6" s="67">
        <v>0.84615384615384603</v>
      </c>
      <c r="W6" s="67">
        <v>0.82051282051282104</v>
      </c>
      <c r="X6" s="67">
        <v>0.71794871794871795</v>
      </c>
      <c r="Y6" s="67">
        <v>0.71794871794871795</v>
      </c>
      <c r="Z6" s="67">
        <v>0.69230769230769196</v>
      </c>
      <c r="AA6" s="67">
        <v>0.71794871794871795</v>
      </c>
      <c r="AB6" s="67">
        <v>0.71794871794871795</v>
      </c>
      <c r="AC6" s="67">
        <v>0.71794871794871795</v>
      </c>
      <c r="AD6" s="67">
        <v>0.76923076923076905</v>
      </c>
      <c r="AE6" s="67">
        <v>0.71794871794871795</v>
      </c>
      <c r="AF6" s="67">
        <v>0.76923076923076905</v>
      </c>
      <c r="AG6" s="67">
        <v>0.76923076923076905</v>
      </c>
      <c r="AH6" s="67">
        <v>0.76923076923076905</v>
      </c>
      <c r="AI6" s="67">
        <v>0.74358974358974395</v>
      </c>
      <c r="AJ6" s="67">
        <v>0.76923076923076905</v>
      </c>
      <c r="AK6" s="67">
        <v>0.76923076923076905</v>
      </c>
      <c r="AL6" s="67">
        <v>0.76923076923076905</v>
      </c>
      <c r="AM6" s="67">
        <v>0.20512820512820501</v>
      </c>
      <c r="AN6" s="67">
        <v>0.79487179487179505</v>
      </c>
      <c r="AO6" s="67">
        <v>0.79487179487179505</v>
      </c>
      <c r="AP6" s="67">
        <v>0.128205128205128</v>
      </c>
      <c r="AQ6" s="35"/>
      <c r="AR6" s="35"/>
      <c r="AS6" s="35"/>
      <c r="AT6" s="35"/>
      <c r="AU6" s="35"/>
      <c r="AV6" s="35"/>
    </row>
    <row r="7" spans="2:48" ht="14.25" customHeight="1" x14ac:dyDescent="0.2">
      <c r="B7" s="109"/>
      <c r="D7" s="80"/>
      <c r="E7" s="28">
        <v>2</v>
      </c>
      <c r="F7" s="67">
        <v>0</v>
      </c>
      <c r="G7" s="67">
        <v>1</v>
      </c>
      <c r="H7" s="67">
        <v>1</v>
      </c>
      <c r="I7" s="67">
        <v>1</v>
      </c>
      <c r="J7" s="67">
        <v>0.9</v>
      </c>
      <c r="K7" s="67">
        <v>0.9</v>
      </c>
      <c r="L7" s="67">
        <v>0.9</v>
      </c>
      <c r="M7" s="67">
        <v>0.9</v>
      </c>
      <c r="N7" s="67">
        <v>0.9</v>
      </c>
      <c r="O7" s="67">
        <v>0.1</v>
      </c>
      <c r="P7" s="67">
        <v>0.1</v>
      </c>
      <c r="Q7" s="67">
        <v>0.1</v>
      </c>
      <c r="R7" s="67">
        <v>0</v>
      </c>
      <c r="S7" s="67">
        <v>0.2</v>
      </c>
      <c r="T7" s="67">
        <v>0.266666666666667</v>
      </c>
      <c r="U7" s="67">
        <v>0.266666666666667</v>
      </c>
      <c r="V7" s="67">
        <v>0.233333333333333</v>
      </c>
      <c r="W7" s="67">
        <v>0.2</v>
      </c>
      <c r="X7" s="67">
        <v>0.233333333333333</v>
      </c>
      <c r="Y7" s="67">
        <v>0.233333333333333</v>
      </c>
      <c r="Z7" s="67">
        <v>0.233333333333333</v>
      </c>
      <c r="AA7" s="67">
        <v>0.233333333333333</v>
      </c>
      <c r="AB7" s="67">
        <v>0.2</v>
      </c>
      <c r="AC7" s="67">
        <v>0.2</v>
      </c>
      <c r="AD7" s="67">
        <v>0.2</v>
      </c>
      <c r="AE7" s="67">
        <v>0.2</v>
      </c>
      <c r="AF7" s="67">
        <v>0.2</v>
      </c>
      <c r="AG7" s="67">
        <v>0.2</v>
      </c>
      <c r="AH7" s="67">
        <v>0.2</v>
      </c>
      <c r="AI7" s="67">
        <v>0.2</v>
      </c>
      <c r="AJ7" s="67">
        <v>0.2</v>
      </c>
      <c r="AK7" s="67">
        <v>0.2</v>
      </c>
      <c r="AL7" s="67">
        <v>0.16666666666666699</v>
      </c>
      <c r="AM7" s="67">
        <v>0.16666666666666699</v>
      </c>
      <c r="AN7" s="67">
        <v>0.16666666666666699</v>
      </c>
      <c r="AO7" s="67">
        <v>0.16666666666666699</v>
      </c>
      <c r="AP7" s="67">
        <v>0.16666666666666699</v>
      </c>
      <c r="AQ7" s="35"/>
      <c r="AR7" s="35"/>
      <c r="AS7" s="35"/>
      <c r="AT7" s="35"/>
      <c r="AU7" s="35"/>
      <c r="AV7" s="35"/>
    </row>
    <row r="8" spans="2:48" ht="14.25" customHeight="1" x14ac:dyDescent="0.2">
      <c r="B8" s="109"/>
      <c r="D8" s="80"/>
      <c r="E8" s="28">
        <v>3</v>
      </c>
      <c r="F8" s="67">
        <v>1</v>
      </c>
      <c r="G8" s="67">
        <v>1</v>
      </c>
      <c r="H8" s="67">
        <v>1</v>
      </c>
      <c r="I8" s="67">
        <v>1</v>
      </c>
      <c r="J8" s="67">
        <v>0.93333333333333302</v>
      </c>
      <c r="K8" s="67">
        <v>0.93333333333333302</v>
      </c>
      <c r="L8" s="67">
        <v>0.93333333333333302</v>
      </c>
      <c r="M8" s="67">
        <v>0.93333333333333302</v>
      </c>
      <c r="N8" s="67">
        <v>6.6666666666666693E-2</v>
      </c>
      <c r="O8" s="67">
        <v>6.6666666666666693E-2</v>
      </c>
      <c r="P8" s="67">
        <v>0</v>
      </c>
      <c r="Q8" s="67">
        <v>0</v>
      </c>
      <c r="R8" s="67">
        <v>0</v>
      </c>
      <c r="S8" s="67">
        <v>0</v>
      </c>
      <c r="T8" s="67">
        <v>0</v>
      </c>
      <c r="U8" s="67">
        <v>0</v>
      </c>
      <c r="V8" s="67">
        <v>0</v>
      </c>
      <c r="W8" s="67">
        <v>0.2</v>
      </c>
      <c r="X8" s="67">
        <v>0.233333333333333</v>
      </c>
      <c r="Y8" s="67">
        <v>0.4</v>
      </c>
      <c r="Z8" s="67">
        <v>0.43333333333333302</v>
      </c>
      <c r="AA8" s="67">
        <v>0.43333333333333302</v>
      </c>
      <c r="AB8" s="67">
        <v>0.36666666666666697</v>
      </c>
      <c r="AC8" s="67">
        <v>0.4</v>
      </c>
      <c r="AD8" s="67">
        <v>0.33333333333333298</v>
      </c>
      <c r="AE8" s="67">
        <v>0.33333333333333298</v>
      </c>
      <c r="AF8" s="67">
        <v>0.33333333333333298</v>
      </c>
      <c r="AG8" s="67">
        <v>0.33333333333333298</v>
      </c>
      <c r="AH8" s="67">
        <v>0.36666666666666697</v>
      </c>
      <c r="AI8" s="67">
        <v>0.33333333333333298</v>
      </c>
      <c r="AJ8" s="67">
        <v>0.33333333333333298</v>
      </c>
      <c r="AK8" s="67">
        <v>0.33333333333333298</v>
      </c>
      <c r="AL8" s="67">
        <v>0.33333333333333298</v>
      </c>
      <c r="AM8" s="67">
        <v>0.33333333333333298</v>
      </c>
      <c r="AN8" s="67">
        <v>0.36666666666666697</v>
      </c>
      <c r="AO8" s="67">
        <v>0.36666666666666697</v>
      </c>
      <c r="AP8" s="67">
        <v>0.36666666666666697</v>
      </c>
      <c r="AQ8" s="35"/>
      <c r="AR8" s="35"/>
      <c r="AS8" s="35"/>
      <c r="AT8" s="35"/>
      <c r="AU8" s="35"/>
      <c r="AV8" s="35"/>
    </row>
    <row r="9" spans="2:48" ht="14.25" customHeight="1" x14ac:dyDescent="0.2">
      <c r="B9" s="109"/>
      <c r="D9" s="80"/>
      <c r="E9" s="28">
        <v>4</v>
      </c>
      <c r="F9" s="67">
        <v>0</v>
      </c>
      <c r="G9" s="67">
        <v>0.96969696969696995</v>
      </c>
      <c r="H9" s="67">
        <v>0.96969696969696995</v>
      </c>
      <c r="I9" s="67">
        <v>1</v>
      </c>
      <c r="J9" s="67">
        <v>0</v>
      </c>
      <c r="K9" s="67">
        <v>6.0606060606060601E-2</v>
      </c>
      <c r="L9" s="67">
        <v>6.0606060606060601E-2</v>
      </c>
      <c r="M9" s="67">
        <v>0</v>
      </c>
      <c r="N9" s="67">
        <v>6.0606060606060601E-2</v>
      </c>
      <c r="O9" s="67">
        <v>6.0606060606060601E-2</v>
      </c>
      <c r="P9" s="67">
        <v>6.0606060606060601E-2</v>
      </c>
      <c r="Q9" s="67">
        <v>6.0606060606060601E-2</v>
      </c>
      <c r="R9" s="67">
        <v>6.0606060606060601E-2</v>
      </c>
      <c r="S9" s="67">
        <v>0</v>
      </c>
      <c r="T9" s="67">
        <v>0.12121212121212099</v>
      </c>
      <c r="U9" s="67">
        <v>0.21212121212121199</v>
      </c>
      <c r="V9" s="67">
        <v>0.24242424242424199</v>
      </c>
      <c r="W9" s="67">
        <v>0.24242424242424199</v>
      </c>
      <c r="X9" s="67">
        <v>0.24242424242424199</v>
      </c>
      <c r="Y9" s="67">
        <v>0.24242424242424199</v>
      </c>
      <c r="Z9" s="67">
        <v>0.27272727272727298</v>
      </c>
      <c r="AA9" s="67">
        <v>0.24242424242424199</v>
      </c>
      <c r="AB9" s="67">
        <v>0.24242424242424199</v>
      </c>
      <c r="AC9" s="67">
        <v>0.24242424242424199</v>
      </c>
      <c r="AD9" s="67">
        <v>0.24242424242424199</v>
      </c>
      <c r="AE9" s="67">
        <v>0.24242424242424199</v>
      </c>
      <c r="AF9" s="67">
        <v>0.24242424242424199</v>
      </c>
      <c r="AG9" s="67">
        <v>0.24242424242424199</v>
      </c>
      <c r="AH9" s="67">
        <v>0.24242424242424199</v>
      </c>
      <c r="AI9" s="67">
        <v>0.24242424242424199</v>
      </c>
      <c r="AJ9" s="67">
        <v>0.24242424242424199</v>
      </c>
      <c r="AK9" s="67">
        <v>0.24242424242424199</v>
      </c>
      <c r="AL9" s="67">
        <v>0.24242424242424199</v>
      </c>
      <c r="AM9" s="67">
        <v>0.21212121212121199</v>
      </c>
      <c r="AN9" s="67">
        <v>0.24242424242424199</v>
      </c>
      <c r="AO9" s="67">
        <v>0.24242424242424199</v>
      </c>
      <c r="AP9" s="67">
        <v>0.24242424242424199</v>
      </c>
      <c r="AQ9" s="35"/>
      <c r="AR9" s="35"/>
      <c r="AS9" s="35"/>
      <c r="AT9" s="35"/>
      <c r="AU9" s="35"/>
      <c r="AV9" s="35"/>
    </row>
    <row r="10" spans="2:48" ht="14.25" customHeight="1" x14ac:dyDescent="0.2">
      <c r="B10" s="109"/>
      <c r="D10" s="81"/>
      <c r="E10" s="28">
        <v>5</v>
      </c>
      <c r="F10" s="67">
        <v>0.65625</v>
      </c>
      <c r="G10" s="67">
        <v>0.96875</v>
      </c>
      <c r="H10" s="67">
        <v>1</v>
      </c>
      <c r="I10" s="67">
        <v>0.78125</v>
      </c>
      <c r="J10" s="67">
        <v>0.78125</v>
      </c>
      <c r="K10" s="67">
        <v>0.78125</v>
      </c>
      <c r="L10" s="67">
        <v>0.78125</v>
      </c>
      <c r="M10" s="67">
        <v>0.78125</v>
      </c>
      <c r="N10" s="67">
        <v>0.78125</v>
      </c>
      <c r="O10" s="67">
        <v>0.75</v>
      </c>
      <c r="P10" s="67">
        <v>0.75</v>
      </c>
      <c r="Q10" s="67">
        <v>0.78125</v>
      </c>
      <c r="R10" s="67">
        <v>0.75</v>
      </c>
      <c r="S10" s="67">
        <v>0.65625</v>
      </c>
      <c r="T10" s="67">
        <v>0.59375</v>
      </c>
      <c r="U10" s="67">
        <v>0.71875</v>
      </c>
      <c r="V10" s="67">
        <v>0.75</v>
      </c>
      <c r="W10" s="67">
        <v>0.625</v>
      </c>
      <c r="X10" s="67">
        <v>0.65625</v>
      </c>
      <c r="Y10" s="67">
        <v>0.65625</v>
      </c>
      <c r="Z10" s="67">
        <v>0.625</v>
      </c>
      <c r="AA10" s="67">
        <v>0.625</v>
      </c>
      <c r="AB10" s="67">
        <v>0.65625</v>
      </c>
      <c r="AC10" s="67">
        <v>0.65625</v>
      </c>
      <c r="AD10" s="67">
        <v>0.71875</v>
      </c>
      <c r="AE10" s="67">
        <v>0.65625</v>
      </c>
      <c r="AF10" s="67">
        <v>0.71875</v>
      </c>
      <c r="AG10" s="67">
        <v>0.71875</v>
      </c>
      <c r="AH10" s="67">
        <v>0.71875</v>
      </c>
      <c r="AI10" s="67">
        <v>0.71875</v>
      </c>
      <c r="AJ10" s="67">
        <v>0.71875</v>
      </c>
      <c r="AK10" s="67">
        <v>0.71875</v>
      </c>
      <c r="AL10" s="67">
        <v>0.71875</v>
      </c>
      <c r="AM10" s="67">
        <v>0.71875</v>
      </c>
      <c r="AN10" s="67">
        <v>0.71875</v>
      </c>
      <c r="AO10" s="67">
        <v>0.71875</v>
      </c>
      <c r="AP10" s="67">
        <v>0.71875</v>
      </c>
      <c r="AQ10" s="35"/>
      <c r="AR10" s="35"/>
      <c r="AS10" s="35"/>
      <c r="AT10" s="35"/>
      <c r="AU10" s="35"/>
      <c r="AV10" s="35"/>
    </row>
    <row r="11" spans="2:48" ht="15" customHeight="1" x14ac:dyDescent="0.2">
      <c r="B11" s="109"/>
      <c r="D11" s="52" t="s">
        <v>125</v>
      </c>
      <c r="E11" s="52"/>
      <c r="F11" s="82">
        <v>52.099358974358999</v>
      </c>
      <c r="G11" s="62">
        <v>98.256118881118894</v>
      </c>
      <c r="H11" s="82">
        <v>98.881118881118894</v>
      </c>
      <c r="I11" s="82">
        <v>95.625</v>
      </c>
      <c r="J11" s="82">
        <v>69.214743589743605</v>
      </c>
      <c r="K11" s="82">
        <v>70.426864801864795</v>
      </c>
      <c r="L11" s="82">
        <v>70.426864801864795</v>
      </c>
      <c r="M11" s="82">
        <v>69.214743589743605</v>
      </c>
      <c r="N11" s="82">
        <v>53.093531468531502</v>
      </c>
      <c r="O11" s="82">
        <v>36.468531468531502</v>
      </c>
      <c r="P11" s="82">
        <v>35.135198135198102</v>
      </c>
      <c r="Q11" s="82">
        <v>35.760198135198102</v>
      </c>
      <c r="R11" s="82">
        <v>33.135198135198102</v>
      </c>
      <c r="S11" s="82">
        <v>33.535256410256402</v>
      </c>
      <c r="T11" s="82">
        <v>36.555652680652699</v>
      </c>
      <c r="U11" s="82">
        <v>41.386655011655002</v>
      </c>
      <c r="V11" s="82">
        <v>41.4382284382284</v>
      </c>
      <c r="W11" s="82">
        <v>41.758741258741303</v>
      </c>
      <c r="X11" s="82">
        <v>41.665792540792502</v>
      </c>
      <c r="Y11" s="82">
        <v>44.999125874125902</v>
      </c>
      <c r="Z11" s="82">
        <v>45.1340326340326</v>
      </c>
      <c r="AA11" s="82">
        <v>45.040792540792502</v>
      </c>
      <c r="AB11" s="82">
        <v>43.665792540792502</v>
      </c>
      <c r="AC11" s="82">
        <v>44.332459207459202</v>
      </c>
      <c r="AD11" s="82">
        <v>45.274766899766902</v>
      </c>
      <c r="AE11" s="82">
        <v>42.999125874125902</v>
      </c>
      <c r="AF11" s="82">
        <v>45.274766899766902</v>
      </c>
      <c r="AG11" s="82">
        <v>45.274766899766902</v>
      </c>
      <c r="AH11" s="82">
        <v>45.941433566433602</v>
      </c>
      <c r="AI11" s="82">
        <v>44.761946386946398</v>
      </c>
      <c r="AJ11" s="82">
        <v>45.274766899766902</v>
      </c>
      <c r="AK11" s="82">
        <v>45.274766899766902</v>
      </c>
      <c r="AL11" s="82">
        <v>44.608100233100203</v>
      </c>
      <c r="AM11" s="82">
        <v>32.719988344988302</v>
      </c>
      <c r="AN11" s="82">
        <v>45.787587412587399</v>
      </c>
      <c r="AO11" s="82">
        <v>45.787587412587399</v>
      </c>
      <c r="AP11" s="82">
        <v>32.454254079254099</v>
      </c>
    </row>
    <row r="12" spans="2:48" ht="15" customHeight="1" x14ac:dyDescent="0.2">
      <c r="B12" s="109"/>
      <c r="D12" s="52" t="s">
        <v>36</v>
      </c>
      <c r="E12" s="52"/>
      <c r="F12" s="83">
        <v>1</v>
      </c>
      <c r="G12" s="83">
        <v>2</v>
      </c>
      <c r="H12" s="83">
        <v>3</v>
      </c>
      <c r="I12" s="83">
        <v>4</v>
      </c>
      <c r="J12" s="83">
        <v>5</v>
      </c>
      <c r="K12" s="83">
        <v>6</v>
      </c>
      <c r="L12" s="83">
        <v>7</v>
      </c>
      <c r="M12" s="83">
        <v>8</v>
      </c>
      <c r="N12" s="83">
        <v>9</v>
      </c>
      <c r="O12" s="83">
        <v>10</v>
      </c>
      <c r="P12" s="83">
        <v>11</v>
      </c>
      <c r="Q12" s="83">
        <v>12</v>
      </c>
      <c r="R12" s="83">
        <v>13</v>
      </c>
      <c r="S12" s="83">
        <v>14</v>
      </c>
      <c r="T12" s="83">
        <v>15</v>
      </c>
      <c r="U12" s="83">
        <v>16</v>
      </c>
      <c r="V12" s="83">
        <v>17</v>
      </c>
      <c r="W12" s="83">
        <v>18</v>
      </c>
      <c r="X12" s="83">
        <v>19</v>
      </c>
      <c r="Y12" s="83">
        <v>20</v>
      </c>
      <c r="Z12" s="83">
        <v>21</v>
      </c>
      <c r="AA12" s="83">
        <v>22</v>
      </c>
      <c r="AB12" s="83">
        <v>23</v>
      </c>
      <c r="AC12" s="83">
        <v>24</v>
      </c>
      <c r="AD12" s="83">
        <v>25</v>
      </c>
      <c r="AE12" s="83">
        <v>26</v>
      </c>
      <c r="AF12" s="83">
        <v>27</v>
      </c>
      <c r="AG12" s="83">
        <v>28</v>
      </c>
      <c r="AH12" s="83">
        <v>29</v>
      </c>
      <c r="AI12" s="83">
        <v>30</v>
      </c>
      <c r="AJ12" s="83">
        <v>31</v>
      </c>
      <c r="AK12" s="83">
        <v>32</v>
      </c>
      <c r="AL12" s="83">
        <v>33</v>
      </c>
      <c r="AM12" s="83">
        <v>34</v>
      </c>
      <c r="AN12" s="83">
        <v>35</v>
      </c>
      <c r="AO12" s="83">
        <v>36</v>
      </c>
      <c r="AP12" s="83">
        <v>37</v>
      </c>
    </row>
    <row r="13" spans="2:48" ht="15" customHeight="1" x14ac:dyDescent="0.2">
      <c r="B13" s="109"/>
      <c r="C13" s="84"/>
      <c r="D13" s="85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2:48" ht="15" customHeight="1" x14ac:dyDescent="0.2">
      <c r="B14" s="109"/>
      <c r="C14" s="84"/>
      <c r="D14" s="72" t="s">
        <v>174</v>
      </c>
      <c r="E14" s="73"/>
      <c r="F14" s="52" t="s">
        <v>134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</row>
    <row r="15" spans="2:48" ht="14.25" customHeight="1" x14ac:dyDescent="0.2">
      <c r="B15" s="109"/>
      <c r="C15" s="84"/>
      <c r="D15" s="75"/>
      <c r="E15" s="76"/>
      <c r="F15" s="40" t="s">
        <v>132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</row>
    <row r="16" spans="2:48" ht="15" customHeight="1" x14ac:dyDescent="0.2">
      <c r="B16" s="109"/>
      <c r="C16" s="84"/>
      <c r="D16" s="77"/>
      <c r="E16" s="78"/>
      <c r="F16" s="82">
        <v>4</v>
      </c>
      <c r="G16" s="82">
        <v>36</v>
      </c>
      <c r="H16" s="82">
        <v>10</v>
      </c>
      <c r="I16" s="82">
        <v>6</v>
      </c>
      <c r="J16" s="82">
        <v>28</v>
      </c>
      <c r="K16" s="82">
        <v>27</v>
      </c>
      <c r="L16" s="82">
        <v>9</v>
      </c>
      <c r="M16" s="82">
        <v>5</v>
      </c>
      <c r="N16" s="82">
        <v>1</v>
      </c>
      <c r="O16" s="82">
        <v>37</v>
      </c>
      <c r="P16" s="82">
        <v>8</v>
      </c>
      <c r="Q16" s="82">
        <v>30</v>
      </c>
      <c r="R16" s="82">
        <v>25</v>
      </c>
      <c r="S16" s="82">
        <v>22</v>
      </c>
      <c r="T16" s="82">
        <v>21</v>
      </c>
      <c r="U16" s="82">
        <v>35</v>
      </c>
      <c r="V16" s="82">
        <v>16</v>
      </c>
      <c r="W16" s="82">
        <v>20</v>
      </c>
      <c r="X16" s="82">
        <v>24</v>
      </c>
      <c r="Y16" s="82">
        <v>18</v>
      </c>
      <c r="Z16" s="82">
        <v>31</v>
      </c>
      <c r="AA16" s="82">
        <v>32</v>
      </c>
      <c r="AB16" s="82">
        <v>34</v>
      </c>
      <c r="AC16" s="82">
        <v>23</v>
      </c>
      <c r="AD16" s="82">
        <v>33</v>
      </c>
      <c r="AE16" s="82">
        <v>12</v>
      </c>
      <c r="AF16" s="82">
        <v>7</v>
      </c>
      <c r="AG16" s="82">
        <v>26</v>
      </c>
      <c r="AH16" s="82">
        <v>19</v>
      </c>
      <c r="AI16" s="82">
        <v>11</v>
      </c>
      <c r="AJ16" s="82">
        <v>2</v>
      </c>
      <c r="AK16" s="82">
        <v>17</v>
      </c>
      <c r="AL16" s="82">
        <v>13</v>
      </c>
      <c r="AM16" s="82">
        <v>29</v>
      </c>
      <c r="AN16" s="82">
        <v>14</v>
      </c>
      <c r="AO16" s="82">
        <v>3</v>
      </c>
      <c r="AP16" s="82">
        <v>15</v>
      </c>
    </row>
    <row r="17" spans="2:42" ht="14.25" customHeight="1" x14ac:dyDescent="0.2">
      <c r="B17" s="109"/>
      <c r="C17" s="84"/>
      <c r="D17" s="79" t="s">
        <v>3</v>
      </c>
      <c r="E17" s="28">
        <v>1</v>
      </c>
      <c r="F17" s="67">
        <v>0.32850241545893699</v>
      </c>
      <c r="G17" s="87">
        <v>0.48309178743961401</v>
      </c>
      <c r="H17" s="67">
        <v>0.48309178743961401</v>
      </c>
      <c r="I17" s="67">
        <v>0.51207729468598995</v>
      </c>
      <c r="J17" s="67">
        <v>0.46376811594202899</v>
      </c>
      <c r="K17" s="67">
        <v>0.41545893719806798</v>
      </c>
      <c r="L17" s="67">
        <v>0.41545893719806798</v>
      </c>
      <c r="M17" s="67">
        <v>0.41545893719806798</v>
      </c>
      <c r="N17" s="67">
        <v>0.41545893719806798</v>
      </c>
      <c r="O17" s="67">
        <v>0.40096618357487901</v>
      </c>
      <c r="P17" s="67">
        <v>0.405797101449275</v>
      </c>
      <c r="Q17" s="67">
        <v>0.405797101449275</v>
      </c>
      <c r="R17" s="67">
        <v>0.40096618357487901</v>
      </c>
      <c r="S17" s="67">
        <v>0.405797101449275</v>
      </c>
      <c r="T17" s="67">
        <v>0.38647342995169098</v>
      </c>
      <c r="U17" s="67">
        <v>0.42028985507246402</v>
      </c>
      <c r="V17" s="67">
        <v>0.35748792270531399</v>
      </c>
      <c r="W17" s="67">
        <v>0.376811594202899</v>
      </c>
      <c r="X17" s="67">
        <v>0.37198067632850201</v>
      </c>
      <c r="Y17" s="67">
        <v>0.37198067632850201</v>
      </c>
      <c r="Z17" s="67">
        <v>0.36231884057970998</v>
      </c>
      <c r="AA17" s="67">
        <v>0.376811594202899</v>
      </c>
      <c r="AB17" s="67">
        <v>0.38164251207729499</v>
      </c>
      <c r="AC17" s="67">
        <v>0.39130434782608697</v>
      </c>
      <c r="AD17" s="67">
        <v>0.38164251207729499</v>
      </c>
      <c r="AE17" s="67">
        <v>0.376811594202899</v>
      </c>
      <c r="AF17" s="67">
        <v>0.38164251207729499</v>
      </c>
      <c r="AG17" s="67">
        <v>0.38164251207729499</v>
      </c>
      <c r="AH17" s="67">
        <v>0.41062801932367199</v>
      </c>
      <c r="AI17" s="67">
        <v>0.42028985507246402</v>
      </c>
      <c r="AJ17" s="67">
        <v>0.44444444444444398</v>
      </c>
      <c r="AK17" s="67">
        <v>0.44444444444444398</v>
      </c>
      <c r="AL17" s="67">
        <v>0.46376811594202899</v>
      </c>
      <c r="AM17" s="67">
        <v>0.50241545893719797</v>
      </c>
      <c r="AN17" s="67">
        <v>0.47826086956521702</v>
      </c>
      <c r="AO17" s="67">
        <v>0.47826086956521702</v>
      </c>
      <c r="AP17" s="67">
        <v>0.46859903381642498</v>
      </c>
    </row>
    <row r="18" spans="2:42" ht="14.25" customHeight="1" x14ac:dyDescent="0.2">
      <c r="B18" s="109"/>
      <c r="C18" s="84"/>
      <c r="D18" s="80"/>
      <c r="E18" s="28">
        <v>2</v>
      </c>
      <c r="F18" s="67">
        <v>0</v>
      </c>
      <c r="G18" s="67">
        <v>0.328703703703704</v>
      </c>
      <c r="H18" s="67">
        <v>0.328703703703704</v>
      </c>
      <c r="I18" s="67">
        <v>0.35185185185185203</v>
      </c>
      <c r="J18" s="67">
        <v>0.33333333333333298</v>
      </c>
      <c r="K18" s="67">
        <v>0.342592592592593</v>
      </c>
      <c r="L18" s="67">
        <v>0.342592592592593</v>
      </c>
      <c r="M18" s="67">
        <v>0.342592592592593</v>
      </c>
      <c r="N18" s="67">
        <v>0.33796296296296302</v>
      </c>
      <c r="O18" s="67">
        <v>0.66203703703703698</v>
      </c>
      <c r="P18" s="67">
        <v>0.66203703703703698</v>
      </c>
      <c r="Q18" s="67">
        <v>0.66203703703703698</v>
      </c>
      <c r="R18" s="67">
        <v>0.46296296296296302</v>
      </c>
      <c r="S18" s="67">
        <v>0.54629629629629595</v>
      </c>
      <c r="T18" s="67">
        <v>0.49537037037037002</v>
      </c>
      <c r="U18" s="67">
        <v>0.57407407407407396</v>
      </c>
      <c r="V18" s="67">
        <v>0.66203703703703698</v>
      </c>
      <c r="W18" s="67">
        <v>0.657407407407407</v>
      </c>
      <c r="X18" s="67">
        <v>0.65277777777777801</v>
      </c>
      <c r="Y18" s="67">
        <v>0.61111111111111105</v>
      </c>
      <c r="Z18" s="67">
        <v>0.63888888888888895</v>
      </c>
      <c r="AA18" s="67">
        <v>0.61574074074074103</v>
      </c>
      <c r="AB18" s="67">
        <v>0.62962962962962998</v>
      </c>
      <c r="AC18" s="67">
        <v>0.62037037037037002</v>
      </c>
      <c r="AD18" s="67">
        <v>0.592592592592593</v>
      </c>
      <c r="AE18" s="67">
        <v>0.62037037037037002</v>
      </c>
      <c r="AF18" s="67">
        <v>0.55555555555555602</v>
      </c>
      <c r="AG18" s="67">
        <v>0.55555555555555602</v>
      </c>
      <c r="AH18" s="67">
        <v>0.55092592592592604</v>
      </c>
      <c r="AI18" s="67">
        <v>0.532407407407407</v>
      </c>
      <c r="AJ18" s="67">
        <v>0.49537037037037002</v>
      </c>
      <c r="AK18" s="67">
        <v>0.49537037037037002</v>
      </c>
      <c r="AL18" s="67">
        <v>0.48611111111111099</v>
      </c>
      <c r="AM18" s="67">
        <v>0.49074074074074098</v>
      </c>
      <c r="AN18" s="67">
        <v>0.50462962962962998</v>
      </c>
      <c r="AO18" s="67">
        <v>0.50462962962962998</v>
      </c>
      <c r="AP18" s="67">
        <v>0.50462962962962998</v>
      </c>
    </row>
    <row r="19" spans="2:42" ht="14.25" customHeight="1" x14ac:dyDescent="0.2">
      <c r="B19" s="109"/>
      <c r="C19" s="84"/>
      <c r="D19" s="80"/>
      <c r="E19" s="28">
        <v>3</v>
      </c>
      <c r="F19" s="67">
        <v>0.34418604651162799</v>
      </c>
      <c r="G19" s="67">
        <v>0.32093023255814002</v>
      </c>
      <c r="H19" s="67">
        <v>0.32093023255814002</v>
      </c>
      <c r="I19" s="67">
        <v>0.376744186046512</v>
      </c>
      <c r="J19" s="67">
        <v>0.47441860465116298</v>
      </c>
      <c r="K19" s="67">
        <v>0.47441860465116298</v>
      </c>
      <c r="L19" s="67">
        <v>0.47441860465116298</v>
      </c>
      <c r="M19" s="67">
        <v>0.47441860465116298</v>
      </c>
      <c r="N19" s="67">
        <v>0.57674418604651201</v>
      </c>
      <c r="O19" s="67">
        <v>0.60465116279069797</v>
      </c>
      <c r="P19" s="67">
        <v>0.18139534883720901</v>
      </c>
      <c r="Q19" s="67">
        <v>0.227906976744186</v>
      </c>
      <c r="R19" s="67">
        <v>0.227906976744186</v>
      </c>
      <c r="S19" s="67">
        <v>0.227906976744186</v>
      </c>
      <c r="T19" s="67">
        <v>0.227906976744186</v>
      </c>
      <c r="U19" s="67">
        <v>0.251162790697674</v>
      </c>
      <c r="V19" s="67">
        <v>0.251162790697674</v>
      </c>
      <c r="W19" s="67">
        <v>0.52093023255813997</v>
      </c>
      <c r="X19" s="67">
        <v>0.53488372093023295</v>
      </c>
      <c r="Y19" s="67">
        <v>0.57209302325581401</v>
      </c>
      <c r="Z19" s="67">
        <v>0.57674418604651201</v>
      </c>
      <c r="AA19" s="67">
        <v>0.56744186046511602</v>
      </c>
      <c r="AB19" s="67">
        <v>0.54418604651162805</v>
      </c>
      <c r="AC19" s="67">
        <v>0.53023255813953496</v>
      </c>
      <c r="AD19" s="67">
        <v>0.54883720930232605</v>
      </c>
      <c r="AE19" s="67">
        <v>0.54418604651162805</v>
      </c>
      <c r="AF19" s="67">
        <v>0.51627906976744198</v>
      </c>
      <c r="AG19" s="67">
        <v>0.51627906976744198</v>
      </c>
      <c r="AH19" s="67">
        <v>0.49302325581395401</v>
      </c>
      <c r="AI19" s="67">
        <v>0.47441860465116298</v>
      </c>
      <c r="AJ19" s="67">
        <v>0.43255813953488398</v>
      </c>
      <c r="AK19" s="67">
        <v>0.43255813953488398</v>
      </c>
      <c r="AL19" s="67">
        <v>0.43255813953488398</v>
      </c>
      <c r="AM19" s="67">
        <v>0.42325581395348799</v>
      </c>
      <c r="AN19" s="67">
        <v>0.43720930232558097</v>
      </c>
      <c r="AO19" s="67">
        <v>0.43720930232558097</v>
      </c>
      <c r="AP19" s="67">
        <v>0.43720930232558097</v>
      </c>
    </row>
    <row r="20" spans="2:42" ht="14.25" customHeight="1" x14ac:dyDescent="0.2">
      <c r="B20" s="109"/>
      <c r="C20" s="84"/>
      <c r="D20" s="80"/>
      <c r="E20" s="28">
        <v>4</v>
      </c>
      <c r="F20" s="67">
        <v>0</v>
      </c>
      <c r="G20" s="67">
        <v>0.47169811320754701</v>
      </c>
      <c r="H20" s="67">
        <v>0.47169811320754701</v>
      </c>
      <c r="I20" s="67">
        <v>0.57547169811320797</v>
      </c>
      <c r="J20" s="67">
        <v>4.71698113207547E-2</v>
      </c>
      <c r="K20" s="67">
        <v>0.55188679245283001</v>
      </c>
      <c r="L20" s="67">
        <v>0.55188679245283001</v>
      </c>
      <c r="M20" s="67">
        <v>4.71698113207547E-2</v>
      </c>
      <c r="N20" s="67">
        <v>0.60377358490566002</v>
      </c>
      <c r="O20" s="67">
        <v>0.65094339622641495</v>
      </c>
      <c r="P20" s="67">
        <v>0.61792452830188704</v>
      </c>
      <c r="Q20" s="67">
        <v>0.61792452830188704</v>
      </c>
      <c r="R20" s="67">
        <v>0.61792452830188704</v>
      </c>
      <c r="S20" s="67">
        <v>0</v>
      </c>
      <c r="T20" s="67">
        <v>0.50471698113207597</v>
      </c>
      <c r="U20" s="67">
        <v>0.47169811320754701</v>
      </c>
      <c r="V20" s="67">
        <v>0.59905660377358505</v>
      </c>
      <c r="W20" s="67">
        <v>0.62264150943396201</v>
      </c>
      <c r="X20" s="67">
        <v>0.62264150943396201</v>
      </c>
      <c r="Y20" s="67">
        <v>0.62264150943396201</v>
      </c>
      <c r="Z20" s="67">
        <v>0.64150943396226401</v>
      </c>
      <c r="AA20" s="67">
        <v>0.62264150943396201</v>
      </c>
      <c r="AB20" s="67">
        <v>0.61792452830188704</v>
      </c>
      <c r="AC20" s="67">
        <v>0.61792452830188704</v>
      </c>
      <c r="AD20" s="67">
        <v>0.60377358490566002</v>
      </c>
      <c r="AE20" s="67">
        <v>0.60849056603773599</v>
      </c>
      <c r="AF20" s="67">
        <v>0.60377358490566002</v>
      </c>
      <c r="AG20" s="67">
        <v>0.60377358490566002</v>
      </c>
      <c r="AH20" s="67">
        <v>0.53301886792452802</v>
      </c>
      <c r="AI20" s="67">
        <v>0.50471698113207597</v>
      </c>
      <c r="AJ20" s="67">
        <v>0.46698113207547198</v>
      </c>
      <c r="AK20" s="67">
        <v>0.46698113207547198</v>
      </c>
      <c r="AL20" s="67">
        <v>0.48584905660377398</v>
      </c>
      <c r="AM20" s="67">
        <v>0.47641509433962298</v>
      </c>
      <c r="AN20" s="67">
        <v>0.5</v>
      </c>
      <c r="AO20" s="67">
        <v>0.5</v>
      </c>
      <c r="AP20" s="67">
        <v>0.5</v>
      </c>
    </row>
    <row r="21" spans="2:42" ht="14.25" customHeight="1" x14ac:dyDescent="0.2">
      <c r="B21" s="109"/>
      <c r="C21" s="84"/>
      <c r="D21" s="81"/>
      <c r="E21" s="28">
        <v>5</v>
      </c>
      <c r="F21" s="67">
        <v>0.32710280373831802</v>
      </c>
      <c r="G21" s="67">
        <v>0.322429906542056</v>
      </c>
      <c r="H21" s="67">
        <v>0.38317757009345799</v>
      </c>
      <c r="I21" s="67">
        <v>0.36448598130841098</v>
      </c>
      <c r="J21" s="67">
        <v>0.36448598130841098</v>
      </c>
      <c r="K21" s="67">
        <v>0.36915887850467299</v>
      </c>
      <c r="L21" s="67">
        <v>0.36915887850467299</v>
      </c>
      <c r="M21" s="67">
        <v>0.36915887850467299</v>
      </c>
      <c r="N21" s="67">
        <v>0.36448598130841098</v>
      </c>
      <c r="O21" s="67">
        <v>0.36915887850467299</v>
      </c>
      <c r="P21" s="67">
        <v>0.36448598130841098</v>
      </c>
      <c r="Q21" s="67">
        <v>0.36448598130841098</v>
      </c>
      <c r="R21" s="67">
        <v>0.33644859813084099</v>
      </c>
      <c r="S21" s="67">
        <v>0.49065420560747702</v>
      </c>
      <c r="T21" s="67">
        <v>0.45327102803738301</v>
      </c>
      <c r="U21" s="67">
        <v>0.40654205607476601</v>
      </c>
      <c r="V21" s="67">
        <v>0.401869158878505</v>
      </c>
      <c r="W21" s="67">
        <v>0.39252336448598102</v>
      </c>
      <c r="X21" s="67">
        <v>0.41121495327102803</v>
      </c>
      <c r="Y21" s="67">
        <v>0.41121495327102803</v>
      </c>
      <c r="Z21" s="67">
        <v>0.39252336448598102</v>
      </c>
      <c r="AA21" s="67">
        <v>0.40654205607476601</v>
      </c>
      <c r="AB21" s="67">
        <v>0.42523364485981302</v>
      </c>
      <c r="AC21" s="67">
        <v>0.42523364485981302</v>
      </c>
      <c r="AD21" s="67">
        <v>0.434579439252336</v>
      </c>
      <c r="AE21" s="67">
        <v>0.42523364485981302</v>
      </c>
      <c r="AF21" s="67">
        <v>0.434579439252336</v>
      </c>
      <c r="AG21" s="67">
        <v>0.434579439252336</v>
      </c>
      <c r="AH21" s="67">
        <v>0.45327102803738301</v>
      </c>
      <c r="AI21" s="67">
        <v>0.467289719626168</v>
      </c>
      <c r="AJ21" s="67">
        <v>0.50934579439252303</v>
      </c>
      <c r="AK21" s="67">
        <v>0.50934579439252303</v>
      </c>
      <c r="AL21" s="67">
        <v>0.52803738317756999</v>
      </c>
      <c r="AM21" s="67">
        <v>0.54205607476635498</v>
      </c>
      <c r="AN21" s="67">
        <v>0.54672897196261705</v>
      </c>
      <c r="AO21" s="67">
        <v>0.54672897196261705</v>
      </c>
      <c r="AP21" s="67">
        <v>0.54672897196261705</v>
      </c>
    </row>
    <row r="22" spans="2:42" ht="15" customHeight="1" x14ac:dyDescent="0.2">
      <c r="B22" s="109"/>
      <c r="C22" s="84"/>
      <c r="D22" s="52" t="s">
        <v>125</v>
      </c>
      <c r="E22" s="52"/>
      <c r="F22" s="82">
        <v>19.995825314177701</v>
      </c>
      <c r="G22" s="62">
        <v>38.537074869021197</v>
      </c>
      <c r="H22" s="82">
        <v>39.752028140049198</v>
      </c>
      <c r="I22" s="82">
        <v>43.612620240119497</v>
      </c>
      <c r="J22" s="82">
        <v>33.663516931113797</v>
      </c>
      <c r="K22" s="82">
        <v>43.0703161079865</v>
      </c>
      <c r="L22" s="82">
        <v>43.0703161079865</v>
      </c>
      <c r="M22" s="82">
        <v>32.975976485345001</v>
      </c>
      <c r="N22" s="82">
        <v>45.9685130484323</v>
      </c>
      <c r="O22" s="82">
        <v>53.755133162674099</v>
      </c>
      <c r="P22" s="82">
        <v>44.632799938676399</v>
      </c>
      <c r="Q22" s="82">
        <v>45.5630324968159</v>
      </c>
      <c r="R22" s="82">
        <v>40.924184994295103</v>
      </c>
      <c r="S22" s="82">
        <v>33.4130916019447</v>
      </c>
      <c r="T22" s="82">
        <v>41.354775724714102</v>
      </c>
      <c r="U22" s="82">
        <v>42.475337782530502</v>
      </c>
      <c r="V22" s="82">
        <v>45.432270261842298</v>
      </c>
      <c r="W22" s="82">
        <v>51.406282161767798</v>
      </c>
      <c r="X22" s="82">
        <v>51.869972754830101</v>
      </c>
      <c r="Y22" s="82">
        <v>51.780825468008402</v>
      </c>
      <c r="Z22" s="82">
        <v>52.239694279267098</v>
      </c>
      <c r="AA22" s="82">
        <v>51.783555218349697</v>
      </c>
      <c r="AB22" s="82">
        <v>51.972327227605</v>
      </c>
      <c r="AC22" s="82">
        <v>51.701308989953802</v>
      </c>
      <c r="AD22" s="82">
        <v>51.228506762604198</v>
      </c>
      <c r="AE22" s="82">
        <v>51.501844439648899</v>
      </c>
      <c r="AF22" s="82">
        <v>49.836603231165803</v>
      </c>
      <c r="AG22" s="82">
        <v>49.836603231165803</v>
      </c>
      <c r="AH22" s="82">
        <v>48.817341940509202</v>
      </c>
      <c r="AI22" s="82">
        <v>47.9824513577856</v>
      </c>
      <c r="AJ22" s="82">
        <v>46.973997616353898</v>
      </c>
      <c r="AK22" s="82">
        <v>46.973997616353898</v>
      </c>
      <c r="AL22" s="82">
        <v>47.926476127387403</v>
      </c>
      <c r="AM22" s="82">
        <v>48.697663654748098</v>
      </c>
      <c r="AN22" s="82">
        <v>49.3365754696609</v>
      </c>
      <c r="AO22" s="82">
        <v>49.3365754696609</v>
      </c>
      <c r="AP22" s="82">
        <v>49.143338754685097</v>
      </c>
    </row>
    <row r="23" spans="2:42" ht="15" customHeight="1" x14ac:dyDescent="0.2">
      <c r="B23" s="109"/>
      <c r="C23" s="84"/>
      <c r="D23" s="52" t="s">
        <v>36</v>
      </c>
      <c r="E23" s="52"/>
      <c r="F23" s="83">
        <v>1</v>
      </c>
      <c r="G23" s="83">
        <v>2</v>
      </c>
      <c r="H23" s="83">
        <v>3</v>
      </c>
      <c r="I23" s="83">
        <v>4</v>
      </c>
      <c r="J23" s="83">
        <v>5</v>
      </c>
      <c r="K23" s="83">
        <v>6</v>
      </c>
      <c r="L23" s="83">
        <v>7</v>
      </c>
      <c r="M23" s="83">
        <v>8</v>
      </c>
      <c r="N23" s="83">
        <v>9</v>
      </c>
      <c r="O23" s="83">
        <v>10</v>
      </c>
      <c r="P23" s="83">
        <v>11</v>
      </c>
      <c r="Q23" s="83">
        <v>12</v>
      </c>
      <c r="R23" s="83">
        <v>13</v>
      </c>
      <c r="S23" s="83">
        <v>14</v>
      </c>
      <c r="T23" s="83">
        <v>15</v>
      </c>
      <c r="U23" s="83">
        <v>16</v>
      </c>
      <c r="V23" s="83">
        <v>17</v>
      </c>
      <c r="W23" s="83">
        <v>18</v>
      </c>
      <c r="X23" s="83">
        <v>19</v>
      </c>
      <c r="Y23" s="83">
        <v>20</v>
      </c>
      <c r="Z23" s="83">
        <v>21</v>
      </c>
      <c r="AA23" s="83">
        <v>22</v>
      </c>
      <c r="AB23" s="83">
        <v>23</v>
      </c>
      <c r="AC23" s="83">
        <v>24</v>
      </c>
      <c r="AD23" s="83">
        <v>25</v>
      </c>
      <c r="AE23" s="83">
        <v>26</v>
      </c>
      <c r="AF23" s="83">
        <v>27</v>
      </c>
      <c r="AG23" s="83">
        <v>28</v>
      </c>
      <c r="AH23" s="83">
        <v>29</v>
      </c>
      <c r="AI23" s="83">
        <v>30</v>
      </c>
      <c r="AJ23" s="83">
        <v>31</v>
      </c>
      <c r="AK23" s="83">
        <v>32</v>
      </c>
      <c r="AL23" s="83">
        <v>33</v>
      </c>
      <c r="AM23" s="83">
        <v>34</v>
      </c>
      <c r="AN23" s="83">
        <v>35</v>
      </c>
      <c r="AO23" s="83">
        <v>36</v>
      </c>
      <c r="AP23" s="83">
        <v>37</v>
      </c>
    </row>
    <row r="24" spans="2:42" ht="14.25" customHeight="1" x14ac:dyDescent="0.2">
      <c r="B24" s="109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2:42" ht="15" customHeight="1" x14ac:dyDescent="0.2">
      <c r="B25" s="109"/>
      <c r="C25" s="88"/>
      <c r="D25" s="72" t="s">
        <v>174</v>
      </c>
      <c r="E25" s="73"/>
      <c r="F25" s="52" t="s">
        <v>135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</row>
    <row r="26" spans="2:42" ht="14.25" customHeight="1" x14ac:dyDescent="0.2">
      <c r="B26" s="109"/>
      <c r="C26" s="88"/>
      <c r="D26" s="75"/>
      <c r="E26" s="76"/>
      <c r="F26" s="40" t="s">
        <v>132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</row>
    <row r="27" spans="2:42" ht="15" customHeight="1" x14ac:dyDescent="0.2">
      <c r="B27" s="109"/>
      <c r="C27" s="88"/>
      <c r="D27" s="77"/>
      <c r="E27" s="78"/>
      <c r="F27" s="82">
        <v>4</v>
      </c>
      <c r="G27" s="82">
        <v>36</v>
      </c>
      <c r="H27" s="82">
        <v>10</v>
      </c>
      <c r="I27" s="82">
        <v>6</v>
      </c>
      <c r="J27" s="82">
        <v>28</v>
      </c>
      <c r="K27" s="82">
        <v>27</v>
      </c>
      <c r="L27" s="82">
        <v>9</v>
      </c>
      <c r="M27" s="82">
        <v>5</v>
      </c>
      <c r="N27" s="82">
        <v>1</v>
      </c>
      <c r="O27" s="82">
        <v>37</v>
      </c>
      <c r="P27" s="82">
        <v>8</v>
      </c>
      <c r="Q27" s="82">
        <v>30</v>
      </c>
      <c r="R27" s="82">
        <v>25</v>
      </c>
      <c r="S27" s="82">
        <v>22</v>
      </c>
      <c r="T27" s="82">
        <v>21</v>
      </c>
      <c r="U27" s="82">
        <v>35</v>
      </c>
      <c r="V27" s="82">
        <v>16</v>
      </c>
      <c r="W27" s="82">
        <v>20</v>
      </c>
      <c r="X27" s="82">
        <v>24</v>
      </c>
      <c r="Y27" s="82">
        <v>18</v>
      </c>
      <c r="Z27" s="82">
        <v>31</v>
      </c>
      <c r="AA27" s="82">
        <v>32</v>
      </c>
      <c r="AB27" s="82">
        <v>34</v>
      </c>
      <c r="AC27" s="82">
        <v>23</v>
      </c>
      <c r="AD27" s="82">
        <v>33</v>
      </c>
      <c r="AE27" s="82">
        <v>12</v>
      </c>
      <c r="AF27" s="82">
        <v>7</v>
      </c>
      <c r="AG27" s="82">
        <v>26</v>
      </c>
      <c r="AH27" s="82">
        <v>19</v>
      </c>
      <c r="AI27" s="82">
        <v>11</v>
      </c>
      <c r="AJ27" s="82">
        <v>2</v>
      </c>
      <c r="AK27" s="82">
        <v>17</v>
      </c>
      <c r="AL27" s="82">
        <v>13</v>
      </c>
      <c r="AM27" s="82">
        <v>29</v>
      </c>
      <c r="AN27" s="82">
        <v>14</v>
      </c>
      <c r="AO27" s="82">
        <v>3</v>
      </c>
      <c r="AP27" s="82">
        <v>15</v>
      </c>
    </row>
    <row r="28" spans="2:42" ht="14.25" customHeight="1" x14ac:dyDescent="0.2">
      <c r="B28" s="109"/>
      <c r="C28" s="88"/>
      <c r="D28" s="79" t="s">
        <v>3</v>
      </c>
      <c r="E28" s="28">
        <v>1</v>
      </c>
      <c r="F28" s="67">
        <v>0.76490035543832602</v>
      </c>
      <c r="G28" s="67">
        <v>0.65792169223442099</v>
      </c>
      <c r="H28" s="67">
        <v>0.65792169223442099</v>
      </c>
      <c r="I28" s="67">
        <v>0.63790667243587396</v>
      </c>
      <c r="J28" s="67">
        <v>0.65449348456384104</v>
      </c>
      <c r="K28" s="67">
        <v>0.68673113181246204</v>
      </c>
      <c r="L28" s="67">
        <v>0.68673113181246204</v>
      </c>
      <c r="M28" s="67">
        <v>0.68673113181246204</v>
      </c>
      <c r="N28" s="67">
        <v>0.68673113181246204</v>
      </c>
      <c r="O28" s="67">
        <v>0.69632046543777604</v>
      </c>
      <c r="P28" s="67">
        <v>0.69312875126701101</v>
      </c>
      <c r="Q28" s="67">
        <v>0.69312875126701101</v>
      </c>
      <c r="R28" s="67">
        <v>0.69632046543777604</v>
      </c>
      <c r="S28" s="67">
        <v>0.68624298004275897</v>
      </c>
      <c r="T28" s="67">
        <v>0.70586537851531395</v>
      </c>
      <c r="U28" s="67">
        <v>0.68929103877187103</v>
      </c>
      <c r="V28" s="67">
        <v>0.72480347573650705</v>
      </c>
      <c r="W28" s="67">
        <v>0.70487068501587902</v>
      </c>
      <c r="X28" s="67">
        <v>0.66990717270093403</v>
      </c>
      <c r="Y28" s="67">
        <v>0.66990717270093403</v>
      </c>
      <c r="Z28" s="67">
        <v>0.66388283408010595</v>
      </c>
      <c r="AA28" s="67">
        <v>0.66717879932875201</v>
      </c>
      <c r="AB28" s="67">
        <v>0.66443783531852096</v>
      </c>
      <c r="AC28" s="67">
        <v>0.658919350934144</v>
      </c>
      <c r="AD28" s="67">
        <v>0.684638742951444</v>
      </c>
      <c r="AE28" s="67">
        <v>0.66717879932875201</v>
      </c>
      <c r="AF28" s="67">
        <v>0.684638742951444</v>
      </c>
      <c r="AG28" s="67">
        <v>0.684638742951444</v>
      </c>
      <c r="AH28" s="67">
        <v>0.66693108211399899</v>
      </c>
      <c r="AI28" s="67">
        <v>0.65186943407020004</v>
      </c>
      <c r="AJ28" s="67">
        <v>0.64589175237834895</v>
      </c>
      <c r="AK28" s="67">
        <v>0.64589175237834895</v>
      </c>
      <c r="AL28" s="67">
        <v>0.63371097256794495</v>
      </c>
      <c r="AM28" s="67">
        <v>0.335078025757238</v>
      </c>
      <c r="AN28" s="67">
        <v>0.63202510962268299</v>
      </c>
      <c r="AO28" s="67">
        <v>0.63202510962268299</v>
      </c>
      <c r="AP28" s="67">
        <v>0.30013881627085398</v>
      </c>
    </row>
    <row r="29" spans="2:42" ht="14.25" customHeight="1" x14ac:dyDescent="0.2">
      <c r="B29" s="109"/>
      <c r="C29" s="88"/>
      <c r="D29" s="80"/>
      <c r="E29" s="28">
        <v>2</v>
      </c>
      <c r="F29" s="67">
        <v>0.29289321881345298</v>
      </c>
      <c r="G29" s="67">
        <v>0.767571382109977</v>
      </c>
      <c r="H29" s="67">
        <v>0.767571382109977</v>
      </c>
      <c r="I29" s="67">
        <v>0.75120316958251099</v>
      </c>
      <c r="J29" s="67">
        <v>0.75391961566277699</v>
      </c>
      <c r="K29" s="67">
        <v>0.74764144110084696</v>
      </c>
      <c r="L29" s="67">
        <v>0.74764144110084696</v>
      </c>
      <c r="M29" s="67">
        <v>0.74764144110084696</v>
      </c>
      <c r="N29" s="67">
        <v>0.75078225952522504</v>
      </c>
      <c r="O29" s="67">
        <v>0.209970558014203</v>
      </c>
      <c r="P29" s="67">
        <v>0.209970558014203</v>
      </c>
      <c r="Q29" s="67">
        <v>0.209970558014203</v>
      </c>
      <c r="R29" s="67">
        <v>0.22079055926039801</v>
      </c>
      <c r="S29" s="67">
        <v>0.31500377981077499</v>
      </c>
      <c r="T29" s="67">
        <v>0.37423263842756399</v>
      </c>
      <c r="U29" s="67">
        <v>0.34146419220296598</v>
      </c>
      <c r="V29" s="67">
        <v>0.28373509921728102</v>
      </c>
      <c r="W29" s="67">
        <v>0.26781679228688599</v>
      </c>
      <c r="X29" s="67">
        <v>0.28799697860954598</v>
      </c>
      <c r="Y29" s="67">
        <v>0.30673433378637799</v>
      </c>
      <c r="Z29" s="67">
        <v>0.29432415723525801</v>
      </c>
      <c r="AA29" s="67">
        <v>0.30468912075757998</v>
      </c>
      <c r="AB29" s="67">
        <v>0.280127278434742</v>
      </c>
      <c r="AC29" s="67">
        <v>0.284158049415421</v>
      </c>
      <c r="AD29" s="67">
        <v>0.29602344471011999</v>
      </c>
      <c r="AE29" s="67">
        <v>0.284158049415421</v>
      </c>
      <c r="AF29" s="67">
        <v>0.31129034589725602</v>
      </c>
      <c r="AG29" s="67">
        <v>0.31129034589725602</v>
      </c>
      <c r="AH29" s="67">
        <v>0.31315235464575603</v>
      </c>
      <c r="AI29" s="67">
        <v>0.32049369117635201</v>
      </c>
      <c r="AJ29" s="67">
        <v>0.33464603261088199</v>
      </c>
      <c r="AK29" s="67">
        <v>0.33464603261088199</v>
      </c>
      <c r="AL29" s="67">
        <v>0.31781657276428799</v>
      </c>
      <c r="AM29" s="67">
        <v>0.31616123279415698</v>
      </c>
      <c r="AN29" s="67">
        <v>0.31112573442442298</v>
      </c>
      <c r="AO29" s="67">
        <v>0.31112573442442298</v>
      </c>
      <c r="AP29" s="67">
        <v>0.31112573442442298</v>
      </c>
    </row>
    <row r="30" spans="2:42" ht="14.25" customHeight="1" x14ac:dyDescent="0.2">
      <c r="B30" s="109"/>
      <c r="C30" s="88"/>
      <c r="D30" s="80"/>
      <c r="E30" s="28">
        <v>3</v>
      </c>
      <c r="F30" s="67">
        <v>0.75662371252184002</v>
      </c>
      <c r="G30" s="67">
        <v>0.77306805627036401</v>
      </c>
      <c r="H30" s="67">
        <v>0.77306805627036401</v>
      </c>
      <c r="I30" s="67">
        <v>0.73360163127390499</v>
      </c>
      <c r="J30" s="67">
        <v>0.66123942312925399</v>
      </c>
      <c r="K30" s="67">
        <v>0.66123942312925399</v>
      </c>
      <c r="L30" s="67">
        <v>0.66123942312925399</v>
      </c>
      <c r="M30" s="67">
        <v>0.66123942312925399</v>
      </c>
      <c r="N30" s="67">
        <v>0.224195589323712</v>
      </c>
      <c r="O30" s="67">
        <v>0.21364316631212099</v>
      </c>
      <c r="P30" s="67">
        <v>0.28135395618574099</v>
      </c>
      <c r="Q30" s="67">
        <v>0.27476155988231199</v>
      </c>
      <c r="R30" s="67">
        <v>0.27476155988231199</v>
      </c>
      <c r="S30" s="67">
        <v>0.27476155988231199</v>
      </c>
      <c r="T30" s="67">
        <v>0.27476155988231199</v>
      </c>
      <c r="U30" s="67">
        <v>0.27093115982403798</v>
      </c>
      <c r="V30" s="67">
        <v>0.27093115982403798</v>
      </c>
      <c r="W30" s="67">
        <v>0.32495618394319098</v>
      </c>
      <c r="X30" s="67">
        <v>0.33898624345103501</v>
      </c>
      <c r="Y30" s="67">
        <v>0.41378739895069799</v>
      </c>
      <c r="Z30" s="67">
        <v>0.42827236937088498</v>
      </c>
      <c r="AA30" s="67">
        <v>0.43294560396765103</v>
      </c>
      <c r="AB30" s="67">
        <v>0.409555436840567</v>
      </c>
      <c r="AC30" s="67">
        <v>0.43380808655050801</v>
      </c>
      <c r="AD30" s="67">
        <v>0.38939917836641902</v>
      </c>
      <c r="AE30" s="67">
        <v>0.39148422466529298</v>
      </c>
      <c r="AF30" s="67">
        <v>0.40376660512665902</v>
      </c>
      <c r="AG30" s="67">
        <v>0.40376660512665902</v>
      </c>
      <c r="AH30" s="67">
        <v>0.43246892513074597</v>
      </c>
      <c r="AI30" s="67">
        <v>0.42141661928309698</v>
      </c>
      <c r="AJ30" s="67">
        <v>0.43806095147145901</v>
      </c>
      <c r="AK30" s="67">
        <v>0.43806095147145901</v>
      </c>
      <c r="AL30" s="67">
        <v>0.43806095147145901</v>
      </c>
      <c r="AM30" s="67">
        <v>0.44161396485501397</v>
      </c>
      <c r="AN30" s="67">
        <v>0.455820303047269</v>
      </c>
      <c r="AO30" s="67">
        <v>0.455820303047269</v>
      </c>
      <c r="AP30" s="67">
        <v>0.455820303047269</v>
      </c>
    </row>
    <row r="31" spans="2:42" ht="14.25" customHeight="1" x14ac:dyDescent="0.2">
      <c r="B31" s="109"/>
      <c r="C31" s="88"/>
      <c r="D31" s="80"/>
      <c r="E31" s="28">
        <v>4</v>
      </c>
      <c r="F31" s="67">
        <v>0.29289321881345298</v>
      </c>
      <c r="G31" s="67">
        <v>0.66577149758802301</v>
      </c>
      <c r="H31" s="67">
        <v>0.66577149758802301</v>
      </c>
      <c r="I31" s="67">
        <v>0.593080059883213</v>
      </c>
      <c r="J31" s="67">
        <v>0.29210700275393497</v>
      </c>
      <c r="K31" s="67">
        <v>0.22959750615216201</v>
      </c>
      <c r="L31" s="67">
        <v>0.22959750615216201</v>
      </c>
      <c r="M31" s="67">
        <v>0.29210700275393497</v>
      </c>
      <c r="N31" s="67">
        <v>0.21037872521065601</v>
      </c>
      <c r="O31" s="67">
        <v>0.19185759965806701</v>
      </c>
      <c r="P31" s="67">
        <v>0.20492399858655899</v>
      </c>
      <c r="Q31" s="67">
        <v>0.20492399858655899</v>
      </c>
      <c r="R31" s="67">
        <v>0.20492399858655899</v>
      </c>
      <c r="S31" s="67">
        <v>0.29289321881345298</v>
      </c>
      <c r="T31" s="67">
        <v>0.28340828676729202</v>
      </c>
      <c r="U31" s="67">
        <v>0.35067261940031003</v>
      </c>
      <c r="V31" s="67">
        <v>0.317068874998648</v>
      </c>
      <c r="W31" s="67">
        <v>0.30660131319107398</v>
      </c>
      <c r="X31" s="67">
        <v>0.30660131319107398</v>
      </c>
      <c r="Y31" s="67">
        <v>0.30660131319107398</v>
      </c>
      <c r="Z31" s="67">
        <v>0.31426682532588002</v>
      </c>
      <c r="AA31" s="67">
        <v>0.30660131319107398</v>
      </c>
      <c r="AB31" s="67">
        <v>0.30871433142889798</v>
      </c>
      <c r="AC31" s="67">
        <v>0.30871433142889798</v>
      </c>
      <c r="AD31" s="67">
        <v>0.31499504735501499</v>
      </c>
      <c r="AE31" s="67">
        <v>0.31291128759693398</v>
      </c>
      <c r="AF31" s="67">
        <v>0.31499504735501499</v>
      </c>
      <c r="AG31" s="67">
        <v>0.31499504735501499</v>
      </c>
      <c r="AH31" s="67">
        <v>0.34500757942170501</v>
      </c>
      <c r="AI31" s="67">
        <v>0.35631519378287402</v>
      </c>
      <c r="AJ31" s="67">
        <v>0.37071770794778802</v>
      </c>
      <c r="AK31" s="67">
        <v>0.37071770794778802</v>
      </c>
      <c r="AL31" s="67">
        <v>0.36361555083846497</v>
      </c>
      <c r="AM31" s="67">
        <v>0.34895302531077699</v>
      </c>
      <c r="AN31" s="67">
        <v>0.35815849757651103</v>
      </c>
      <c r="AO31" s="67">
        <v>0.35815849757651103</v>
      </c>
      <c r="AP31" s="67">
        <v>0.35815849757651103</v>
      </c>
    </row>
    <row r="32" spans="2:42" ht="14.25" customHeight="1" x14ac:dyDescent="0.2">
      <c r="B32" s="109"/>
      <c r="C32" s="88"/>
      <c r="D32" s="81"/>
      <c r="E32" s="28">
        <v>5</v>
      </c>
      <c r="F32" s="67">
        <v>0.66447033908052999</v>
      </c>
      <c r="G32" s="67">
        <v>0.77093930156755497</v>
      </c>
      <c r="H32" s="67">
        <v>0.72905254178833201</v>
      </c>
      <c r="I32" s="67">
        <v>0.69941590771436701</v>
      </c>
      <c r="J32" s="67">
        <v>0.69941590771436701</v>
      </c>
      <c r="K32" s="67">
        <v>0.69657798359477296</v>
      </c>
      <c r="L32" s="67">
        <v>0.69657798359477296</v>
      </c>
      <c r="M32" s="67">
        <v>0.69657798359477296</v>
      </c>
      <c r="N32" s="67">
        <v>0.69941590771436701</v>
      </c>
      <c r="O32" s="67">
        <v>0.684739569895913</v>
      </c>
      <c r="P32" s="67">
        <v>0.68746997698592605</v>
      </c>
      <c r="Q32" s="67">
        <v>0.69941590771436701</v>
      </c>
      <c r="R32" s="67">
        <v>0.70360696770655295</v>
      </c>
      <c r="S32" s="67">
        <v>0.57638129645853498</v>
      </c>
      <c r="T32" s="67">
        <v>0.56959688235442196</v>
      </c>
      <c r="U32" s="67">
        <v>0.65044456386897798</v>
      </c>
      <c r="V32" s="67">
        <v>0.665336870227899</v>
      </c>
      <c r="W32" s="67">
        <v>0.61613831158385002</v>
      </c>
      <c r="X32" s="67">
        <v>0.62101332457875702</v>
      </c>
      <c r="Y32" s="67">
        <v>0.62101332457875702</v>
      </c>
      <c r="Z32" s="67">
        <v>0.61613831158385002</v>
      </c>
      <c r="AA32" s="67">
        <v>0.608910852005902</v>
      </c>
      <c r="AB32" s="67">
        <v>0.61335564453831604</v>
      </c>
      <c r="AC32" s="67">
        <v>0.61335564453831604</v>
      </c>
      <c r="AD32" s="67">
        <v>0.63396663299579203</v>
      </c>
      <c r="AE32" s="67">
        <v>0.61335564453831604</v>
      </c>
      <c r="AF32" s="67">
        <v>0.63396663299579203</v>
      </c>
      <c r="AG32" s="67">
        <v>0.63396663299579203</v>
      </c>
      <c r="AH32" s="67">
        <v>0.62280231485462001</v>
      </c>
      <c r="AI32" s="67">
        <v>0.614343906719793</v>
      </c>
      <c r="AJ32" s="67">
        <v>0.58857886492952805</v>
      </c>
      <c r="AK32" s="67">
        <v>0.58857886492952805</v>
      </c>
      <c r="AL32" s="67">
        <v>0.57696037979107895</v>
      </c>
      <c r="AM32" s="67">
        <v>0.56818617976545205</v>
      </c>
      <c r="AN32" s="67">
        <v>0.56525057143033497</v>
      </c>
      <c r="AO32" s="67">
        <v>0.56525057143033497</v>
      </c>
      <c r="AP32" s="67">
        <v>0.56525057143033497</v>
      </c>
    </row>
    <row r="33" spans="2:42" ht="15" customHeight="1" x14ac:dyDescent="0.2">
      <c r="B33" s="109"/>
      <c r="C33" s="88"/>
      <c r="D33" s="52" t="s">
        <v>125</v>
      </c>
      <c r="E33" s="52"/>
      <c r="F33" s="82">
        <v>55.435616893351998</v>
      </c>
      <c r="G33" s="62">
        <v>72.705438595406804</v>
      </c>
      <c r="H33" s="82">
        <v>71.867703399822403</v>
      </c>
      <c r="I33" s="82">
        <v>68.304148817797397</v>
      </c>
      <c r="J33" s="82">
        <v>61.223508676483497</v>
      </c>
      <c r="K33" s="82">
        <v>60.435749715790003</v>
      </c>
      <c r="L33" s="82">
        <v>60.435749715790003</v>
      </c>
      <c r="M33" s="82">
        <v>61.6859396478254</v>
      </c>
      <c r="N33" s="82">
        <v>51.430072271728399</v>
      </c>
      <c r="O33" s="82">
        <v>39.930627186361598</v>
      </c>
      <c r="P33" s="82">
        <v>41.536944820788797</v>
      </c>
      <c r="Q33" s="82">
        <v>41.644015509288998</v>
      </c>
      <c r="R33" s="82">
        <v>42.008071017471998</v>
      </c>
      <c r="S33" s="82">
        <v>42.905656700156698</v>
      </c>
      <c r="T33" s="82">
        <v>44.157294918938099</v>
      </c>
      <c r="U33" s="82">
        <v>46.056071481363297</v>
      </c>
      <c r="V33" s="82">
        <v>45.2375096000874</v>
      </c>
      <c r="W33" s="82">
        <v>44.407665720417597</v>
      </c>
      <c r="X33" s="82">
        <v>44.4901006506269</v>
      </c>
      <c r="Y33" s="82">
        <v>46.360870864156801</v>
      </c>
      <c r="Z33" s="82">
        <v>46.3376899519196</v>
      </c>
      <c r="AA33" s="82">
        <v>46.4065137850192</v>
      </c>
      <c r="AB33" s="82">
        <v>45.523810531220903</v>
      </c>
      <c r="AC33" s="82">
        <v>45.979109257345698</v>
      </c>
      <c r="AD33" s="82">
        <v>46.380460927575797</v>
      </c>
      <c r="AE33" s="82">
        <v>45.381760110894298</v>
      </c>
      <c r="AF33" s="82">
        <v>46.973147486523303</v>
      </c>
      <c r="AG33" s="82">
        <v>46.973147486523303</v>
      </c>
      <c r="AH33" s="82">
        <v>47.607245123336497</v>
      </c>
      <c r="AI33" s="82">
        <v>47.288776900646297</v>
      </c>
      <c r="AJ33" s="82">
        <v>47.5579061867601</v>
      </c>
      <c r="AK33" s="82">
        <v>47.5579061867601</v>
      </c>
      <c r="AL33" s="82">
        <v>46.6032885486647</v>
      </c>
      <c r="AM33" s="82">
        <v>40.199848569652801</v>
      </c>
      <c r="AN33" s="82">
        <v>46.447604322024397</v>
      </c>
      <c r="AO33" s="82">
        <v>46.447604322024397</v>
      </c>
      <c r="AP33" s="82">
        <v>39.809878454987803</v>
      </c>
    </row>
    <row r="34" spans="2:42" ht="15" customHeight="1" x14ac:dyDescent="0.2">
      <c r="B34" s="109"/>
      <c r="C34" s="88"/>
      <c r="D34" s="52" t="s">
        <v>36</v>
      </c>
      <c r="E34" s="52"/>
      <c r="F34" s="83">
        <v>1</v>
      </c>
      <c r="G34" s="83">
        <v>2</v>
      </c>
      <c r="H34" s="83">
        <v>3</v>
      </c>
      <c r="I34" s="83">
        <v>4</v>
      </c>
      <c r="J34" s="83">
        <v>5</v>
      </c>
      <c r="K34" s="83">
        <v>6</v>
      </c>
      <c r="L34" s="83">
        <v>7</v>
      </c>
      <c r="M34" s="83">
        <v>8</v>
      </c>
      <c r="N34" s="83">
        <v>9</v>
      </c>
      <c r="O34" s="83">
        <v>10</v>
      </c>
      <c r="P34" s="83">
        <v>11</v>
      </c>
      <c r="Q34" s="83">
        <v>12</v>
      </c>
      <c r="R34" s="83">
        <v>13</v>
      </c>
      <c r="S34" s="83">
        <v>14</v>
      </c>
      <c r="T34" s="83">
        <v>15</v>
      </c>
      <c r="U34" s="83">
        <v>16</v>
      </c>
      <c r="V34" s="83">
        <v>17</v>
      </c>
      <c r="W34" s="83">
        <v>18</v>
      </c>
      <c r="X34" s="83">
        <v>19</v>
      </c>
      <c r="Y34" s="83">
        <v>20</v>
      </c>
      <c r="Z34" s="83">
        <v>21</v>
      </c>
      <c r="AA34" s="83">
        <v>22</v>
      </c>
      <c r="AB34" s="83">
        <v>23</v>
      </c>
      <c r="AC34" s="83">
        <v>24</v>
      </c>
      <c r="AD34" s="83">
        <v>25</v>
      </c>
      <c r="AE34" s="83">
        <v>26</v>
      </c>
      <c r="AF34" s="83">
        <v>27</v>
      </c>
      <c r="AG34" s="83">
        <v>28</v>
      </c>
      <c r="AH34" s="83">
        <v>29</v>
      </c>
      <c r="AI34" s="83">
        <v>30</v>
      </c>
      <c r="AJ34" s="83">
        <v>31</v>
      </c>
      <c r="AK34" s="83">
        <v>32</v>
      </c>
      <c r="AL34" s="83">
        <v>33</v>
      </c>
      <c r="AM34" s="83">
        <v>34</v>
      </c>
      <c r="AN34" s="83">
        <v>35</v>
      </c>
      <c r="AO34" s="83">
        <v>36</v>
      </c>
      <c r="AP34" s="83">
        <v>37</v>
      </c>
    </row>
    <row r="35" spans="2:42" x14ac:dyDescent="0.2">
      <c r="B35" s="109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42" x14ac:dyDescent="0.2">
      <c r="B36" s="109"/>
      <c r="C36" s="88"/>
      <c r="D36" s="72" t="s">
        <v>174</v>
      </c>
      <c r="E36" s="73"/>
      <c r="F36" s="52" t="s">
        <v>145</v>
      </c>
      <c r="G36" s="52"/>
      <c r="H36" s="52"/>
      <c r="I36" s="52"/>
      <c r="J36" s="52" t="s">
        <v>147</v>
      </c>
      <c r="K36" s="52"/>
      <c r="L36" s="52"/>
      <c r="M36" s="52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42" x14ac:dyDescent="0.2">
      <c r="B37" s="109"/>
      <c r="C37" s="88"/>
      <c r="D37" s="75"/>
      <c r="E37" s="76"/>
      <c r="F37" s="52"/>
      <c r="G37" s="52"/>
      <c r="H37" s="52"/>
      <c r="I37" s="52"/>
      <c r="J37" s="52"/>
      <c r="K37" s="52"/>
      <c r="L37" s="52"/>
      <c r="M37" s="52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42" x14ac:dyDescent="0.2">
      <c r="B38" s="109"/>
      <c r="C38" s="88"/>
      <c r="D38" s="77"/>
      <c r="E38" s="78"/>
      <c r="F38" s="28" t="s">
        <v>146</v>
      </c>
      <c r="G38" s="28" t="b">
        <v>0</v>
      </c>
      <c r="H38" s="28" t="b">
        <v>1</v>
      </c>
      <c r="I38" s="28" t="s">
        <v>123</v>
      </c>
      <c r="J38" s="28" t="s">
        <v>146</v>
      </c>
      <c r="K38" s="28" t="b">
        <v>0</v>
      </c>
      <c r="L38" s="28" t="b">
        <v>1</v>
      </c>
      <c r="M38" s="28" t="s">
        <v>123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2:42" x14ac:dyDescent="0.2">
      <c r="B39" s="109"/>
      <c r="C39" s="88"/>
      <c r="D39" s="79" t="s">
        <v>3</v>
      </c>
      <c r="E39" s="28">
        <v>1</v>
      </c>
      <c r="F39" s="28">
        <v>982</v>
      </c>
      <c r="G39" s="28">
        <v>857</v>
      </c>
      <c r="H39" s="28">
        <v>125</v>
      </c>
      <c r="I39" s="28">
        <v>6</v>
      </c>
      <c r="J39" s="28">
        <v>246</v>
      </c>
      <c r="K39" s="28">
        <v>207</v>
      </c>
      <c r="L39" s="28">
        <v>39</v>
      </c>
      <c r="M39" s="28">
        <v>1</v>
      </c>
      <c r="N39" s="88"/>
      <c r="O39" s="88"/>
      <c r="P39" s="88" t="s">
        <v>238</v>
      </c>
      <c r="Q39" s="88" t="s">
        <v>239</v>
      </c>
      <c r="R39" s="88"/>
      <c r="S39" s="88"/>
      <c r="T39" s="88"/>
      <c r="U39" s="88"/>
      <c r="V39" s="88"/>
      <c r="W39" s="88"/>
      <c r="X39" s="88"/>
      <c r="Y39" s="88"/>
      <c r="Z39" s="88"/>
    </row>
    <row r="40" spans="2:42" x14ac:dyDescent="0.2">
      <c r="B40" s="109"/>
      <c r="C40" s="88"/>
      <c r="D40" s="80"/>
      <c r="E40" s="28">
        <v>2</v>
      </c>
      <c r="F40" s="28">
        <v>982</v>
      </c>
      <c r="G40" s="28">
        <v>848</v>
      </c>
      <c r="H40" s="28">
        <v>134</v>
      </c>
      <c r="I40" s="28">
        <v>7</v>
      </c>
      <c r="J40" s="28">
        <v>246</v>
      </c>
      <c r="K40" s="28">
        <v>216</v>
      </c>
      <c r="L40" s="28">
        <v>30</v>
      </c>
      <c r="M40" s="28">
        <v>0</v>
      </c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2:42" x14ac:dyDescent="0.2">
      <c r="B41" s="109"/>
      <c r="C41" s="88"/>
      <c r="D41" s="80"/>
      <c r="E41" s="28">
        <v>3</v>
      </c>
      <c r="F41" s="28">
        <v>983</v>
      </c>
      <c r="G41" s="28">
        <v>849</v>
      </c>
      <c r="H41" s="28">
        <v>134</v>
      </c>
      <c r="I41" s="28">
        <v>4</v>
      </c>
      <c r="J41" s="28">
        <v>245</v>
      </c>
      <c r="K41" s="28">
        <v>215</v>
      </c>
      <c r="L41" s="28">
        <v>30</v>
      </c>
      <c r="M41" s="28">
        <v>0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42" x14ac:dyDescent="0.2">
      <c r="B42" s="109"/>
      <c r="C42" s="88"/>
      <c r="D42" s="80"/>
      <c r="E42" s="28">
        <v>4</v>
      </c>
      <c r="F42" s="28">
        <v>983</v>
      </c>
      <c r="G42" s="28">
        <v>852</v>
      </c>
      <c r="H42" s="28">
        <v>131</v>
      </c>
      <c r="I42" s="28">
        <v>5</v>
      </c>
      <c r="J42" s="28">
        <v>245</v>
      </c>
      <c r="K42" s="28">
        <v>212</v>
      </c>
      <c r="L42" s="28">
        <v>33</v>
      </c>
      <c r="M42" s="28">
        <v>0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42" x14ac:dyDescent="0.2">
      <c r="B43" s="109"/>
      <c r="C43" s="88"/>
      <c r="D43" s="81"/>
      <c r="E43" s="28">
        <v>5</v>
      </c>
      <c r="F43" s="28">
        <v>982</v>
      </c>
      <c r="G43" s="28">
        <v>850</v>
      </c>
      <c r="H43" s="28">
        <v>132</v>
      </c>
      <c r="I43" s="28">
        <v>6</v>
      </c>
      <c r="J43" s="28">
        <v>246</v>
      </c>
      <c r="K43" s="28">
        <v>214</v>
      </c>
      <c r="L43" s="28">
        <v>32</v>
      </c>
      <c r="M43" s="28">
        <v>0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2:42" x14ac:dyDescent="0.2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2:42" s="8" customFormat="1" ht="6.75" customHeight="1" x14ac:dyDescent="0.2"/>
    <row r="46" spans="2:42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2:42" ht="15" customHeight="1" x14ac:dyDescent="0.2">
      <c r="B47" s="109" t="s">
        <v>10</v>
      </c>
      <c r="D47" s="72" t="s">
        <v>175</v>
      </c>
      <c r="E47" s="73"/>
      <c r="F47" s="52" t="s">
        <v>133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</row>
    <row r="48" spans="2:42" ht="14.25" customHeight="1" x14ac:dyDescent="0.2">
      <c r="B48" s="109"/>
      <c r="D48" s="75"/>
      <c r="E48" s="76"/>
      <c r="F48" s="40" t="s">
        <v>136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</row>
    <row r="49" spans="2:42" ht="15" customHeight="1" x14ac:dyDescent="0.2">
      <c r="B49" s="109"/>
      <c r="D49" s="77"/>
      <c r="E49" s="78"/>
      <c r="F49" s="82">
        <v>4</v>
      </c>
      <c r="G49" s="82">
        <v>36</v>
      </c>
      <c r="H49" s="82">
        <v>1</v>
      </c>
      <c r="I49" s="82">
        <v>8</v>
      </c>
      <c r="J49" s="82">
        <v>28</v>
      </c>
      <c r="K49" s="82">
        <v>6</v>
      </c>
      <c r="L49" s="82">
        <v>9</v>
      </c>
      <c r="M49" s="82">
        <v>27</v>
      </c>
      <c r="N49" s="82">
        <v>10</v>
      </c>
      <c r="O49" s="82">
        <v>30</v>
      </c>
      <c r="P49" s="82">
        <v>37</v>
      </c>
      <c r="Q49" s="82">
        <v>5</v>
      </c>
      <c r="R49" s="82">
        <v>35</v>
      </c>
      <c r="S49" s="82">
        <v>25</v>
      </c>
      <c r="T49" s="82">
        <v>18</v>
      </c>
      <c r="U49" s="82">
        <v>32</v>
      </c>
      <c r="V49" s="82">
        <v>22</v>
      </c>
      <c r="W49" s="82">
        <v>21</v>
      </c>
      <c r="X49" s="82">
        <v>24</v>
      </c>
      <c r="Y49" s="82">
        <v>20</v>
      </c>
      <c r="Z49" s="82">
        <v>31</v>
      </c>
      <c r="AA49" s="82">
        <v>16</v>
      </c>
      <c r="AB49" s="82">
        <v>34</v>
      </c>
      <c r="AC49" s="82">
        <v>33</v>
      </c>
      <c r="AD49" s="82">
        <v>19</v>
      </c>
      <c r="AE49" s="82">
        <v>26</v>
      </c>
      <c r="AF49" s="82">
        <v>23</v>
      </c>
      <c r="AG49" s="82">
        <v>17</v>
      </c>
      <c r="AH49" s="82">
        <v>13</v>
      </c>
      <c r="AI49" s="82">
        <v>11</v>
      </c>
      <c r="AJ49" s="82">
        <v>12</v>
      </c>
      <c r="AK49" s="82">
        <v>29</v>
      </c>
      <c r="AL49" s="82">
        <v>7</v>
      </c>
      <c r="AM49" s="82">
        <v>2</v>
      </c>
      <c r="AN49" s="82">
        <v>3</v>
      </c>
      <c r="AO49" s="82">
        <v>14</v>
      </c>
      <c r="AP49" s="82">
        <v>15</v>
      </c>
    </row>
    <row r="50" spans="2:42" ht="14.25" customHeight="1" x14ac:dyDescent="0.2">
      <c r="B50" s="109"/>
      <c r="D50" s="79" t="s">
        <v>3</v>
      </c>
      <c r="E50" s="28">
        <v>1</v>
      </c>
      <c r="F50" s="67">
        <v>0.94871794871794901</v>
      </c>
      <c r="G50" s="67">
        <v>0.97435897435897401</v>
      </c>
      <c r="H50" s="67">
        <v>0.97435897435897401</v>
      </c>
      <c r="I50" s="67">
        <v>0.94871794871794901</v>
      </c>
      <c r="J50" s="67">
        <v>0.97435897435897401</v>
      </c>
      <c r="K50" s="67">
        <v>0.97435897435897401</v>
      </c>
      <c r="L50" s="67">
        <v>0.84615384615384603</v>
      </c>
      <c r="M50" s="67">
        <v>0.82051282051282104</v>
      </c>
      <c r="N50" s="67">
        <v>0.84615384615384603</v>
      </c>
      <c r="O50" s="67">
        <v>0.84615384615384603</v>
      </c>
      <c r="P50" s="67">
        <v>0.79487179487179505</v>
      </c>
      <c r="Q50" s="67">
        <v>0.84615384615384603</v>
      </c>
      <c r="R50" s="67">
        <v>0.84615384615384603</v>
      </c>
      <c r="S50" s="67">
        <v>0.89743589743589802</v>
      </c>
      <c r="T50" s="67">
        <v>0.89743589743589802</v>
      </c>
      <c r="U50" s="67">
        <v>0.94871794871794901</v>
      </c>
      <c r="V50" s="67">
        <v>0.92307692307692302</v>
      </c>
      <c r="W50" s="67">
        <v>0.84615384615384603</v>
      </c>
      <c r="X50" s="67">
        <v>0.82051282051282104</v>
      </c>
      <c r="Y50" s="67">
        <v>0.71794871794871795</v>
      </c>
      <c r="Z50" s="67">
        <v>0.71794871794871795</v>
      </c>
      <c r="AA50" s="67">
        <v>0.71794871794871795</v>
      </c>
      <c r="AB50" s="67">
        <v>0.71794871794871795</v>
      </c>
      <c r="AC50" s="67">
        <v>0.71794871794871795</v>
      </c>
      <c r="AD50" s="67">
        <v>0.71794871794871795</v>
      </c>
      <c r="AE50" s="67">
        <v>0.71794871794871795</v>
      </c>
      <c r="AF50" s="67">
        <v>0.76923076923076905</v>
      </c>
      <c r="AG50" s="67">
        <v>0.76923076923076905</v>
      </c>
      <c r="AH50" s="67">
        <v>0.74358974358974395</v>
      </c>
      <c r="AI50" s="67">
        <v>0.74358974358974395</v>
      </c>
      <c r="AJ50" s="67">
        <v>0.74358974358974395</v>
      </c>
      <c r="AK50" s="67">
        <v>0.256410256410256</v>
      </c>
      <c r="AL50" s="67">
        <v>0.20512820512820501</v>
      </c>
      <c r="AM50" s="67">
        <v>0.20512820512820501</v>
      </c>
      <c r="AN50" s="67">
        <v>0.20512820512820501</v>
      </c>
      <c r="AO50" s="67">
        <v>0.79487179487179505</v>
      </c>
      <c r="AP50" s="67">
        <v>0.128205128205128</v>
      </c>
    </row>
    <row r="51" spans="2:42" ht="14.25" customHeight="1" x14ac:dyDescent="0.2">
      <c r="B51" s="109"/>
      <c r="D51" s="80"/>
      <c r="E51" s="28">
        <v>2</v>
      </c>
      <c r="F51" s="67">
        <v>0</v>
      </c>
      <c r="G51" s="67">
        <v>1</v>
      </c>
      <c r="H51" s="67">
        <v>0.9</v>
      </c>
      <c r="I51" s="67">
        <v>0.9</v>
      </c>
      <c r="J51" s="67">
        <v>0.9</v>
      </c>
      <c r="K51" s="67">
        <v>0.93333333333333302</v>
      </c>
      <c r="L51" s="67">
        <v>0.93333333333333302</v>
      </c>
      <c r="M51" s="67">
        <v>0.93333333333333302</v>
      </c>
      <c r="N51" s="67">
        <v>0.9</v>
      </c>
      <c r="O51" s="67">
        <v>0.9</v>
      </c>
      <c r="P51" s="67">
        <v>0.1</v>
      </c>
      <c r="Q51" s="67">
        <v>0.1</v>
      </c>
      <c r="R51" s="67">
        <v>0.133333333333333</v>
      </c>
      <c r="S51" s="67">
        <v>0.133333333333333</v>
      </c>
      <c r="T51" s="67">
        <v>0.133333333333333</v>
      </c>
      <c r="U51" s="67">
        <v>0.133333333333333</v>
      </c>
      <c r="V51" s="67">
        <v>0.2</v>
      </c>
      <c r="W51" s="67">
        <v>0.233333333333333</v>
      </c>
      <c r="X51" s="67">
        <v>0.2</v>
      </c>
      <c r="Y51" s="67">
        <v>0.2</v>
      </c>
      <c r="Z51" s="67">
        <v>0.2</v>
      </c>
      <c r="AA51" s="67">
        <v>0.233333333333333</v>
      </c>
      <c r="AB51" s="67">
        <v>0.2</v>
      </c>
      <c r="AC51" s="67">
        <v>0.2</v>
      </c>
      <c r="AD51" s="67">
        <v>0.2</v>
      </c>
      <c r="AE51" s="67">
        <v>0.2</v>
      </c>
      <c r="AF51" s="67">
        <v>0.2</v>
      </c>
      <c r="AG51" s="67">
        <v>0.2</v>
      </c>
      <c r="AH51" s="67">
        <v>0.2</v>
      </c>
      <c r="AI51" s="67">
        <v>0.2</v>
      </c>
      <c r="AJ51" s="67">
        <v>0.2</v>
      </c>
      <c r="AK51" s="67">
        <v>0.2</v>
      </c>
      <c r="AL51" s="67">
        <v>0.16666666666666699</v>
      </c>
      <c r="AM51" s="67">
        <v>0.16666666666666699</v>
      </c>
      <c r="AN51" s="67">
        <v>0.16666666666666699</v>
      </c>
      <c r="AO51" s="67">
        <v>0.16666666666666699</v>
      </c>
      <c r="AP51" s="67">
        <v>0.16666666666666699</v>
      </c>
    </row>
    <row r="52" spans="2:42" ht="14.25" customHeight="1" x14ac:dyDescent="0.2">
      <c r="B52" s="109"/>
      <c r="D52" s="80"/>
      <c r="E52" s="28">
        <v>3</v>
      </c>
      <c r="F52" s="67">
        <v>1</v>
      </c>
      <c r="G52" s="67">
        <v>1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0.1</v>
      </c>
      <c r="U52" s="67">
        <v>0.1</v>
      </c>
      <c r="V52" s="67">
        <v>0.16666666666666699</v>
      </c>
      <c r="W52" s="67">
        <v>0.2</v>
      </c>
      <c r="X52" s="67">
        <v>0.233333333333333</v>
      </c>
      <c r="Y52" s="67">
        <v>0.3</v>
      </c>
      <c r="Z52" s="92">
        <v>0.33333333333333298</v>
      </c>
      <c r="AA52" s="67">
        <v>0.43333333333333302</v>
      </c>
      <c r="AB52" s="67">
        <v>0.36666666666666697</v>
      </c>
      <c r="AC52" s="67">
        <v>0.36666666666666697</v>
      </c>
      <c r="AD52" s="67">
        <v>0.33333333333333298</v>
      </c>
      <c r="AE52" s="67">
        <v>0.33333333333333298</v>
      </c>
      <c r="AF52" s="67">
        <v>0.36666666666666697</v>
      </c>
      <c r="AG52" s="67">
        <v>0.36666666666666697</v>
      </c>
      <c r="AH52" s="67">
        <v>0.4</v>
      </c>
      <c r="AI52" s="67">
        <v>0.36666666666666697</v>
      </c>
      <c r="AJ52" s="67">
        <v>0.36666666666666697</v>
      </c>
      <c r="AK52" s="67">
        <v>0.36666666666666697</v>
      </c>
      <c r="AL52" s="67">
        <v>0.36666666666666697</v>
      </c>
      <c r="AM52" s="67">
        <v>0.33333333333333298</v>
      </c>
      <c r="AN52" s="67">
        <v>0.33333333333333298</v>
      </c>
      <c r="AO52" s="67">
        <v>0.36666666666666697</v>
      </c>
      <c r="AP52" s="67">
        <v>0.36666666666666697</v>
      </c>
    </row>
    <row r="53" spans="2:42" ht="14.25" customHeight="1" x14ac:dyDescent="0.2">
      <c r="B53" s="109"/>
      <c r="D53" s="80"/>
      <c r="E53" s="28">
        <v>4</v>
      </c>
      <c r="F53" s="67">
        <v>0</v>
      </c>
      <c r="G53" s="67">
        <v>0.96969696969696995</v>
      </c>
      <c r="H53" s="67">
        <v>0.96969696969696995</v>
      </c>
      <c r="I53" s="67">
        <v>0.96969696969696995</v>
      </c>
      <c r="J53" s="67">
        <v>0</v>
      </c>
      <c r="K53" s="67">
        <v>0</v>
      </c>
      <c r="L53" s="67">
        <v>6.0606060606060601E-2</v>
      </c>
      <c r="M53" s="67">
        <v>6.0606060606060601E-2</v>
      </c>
      <c r="N53" s="67">
        <v>6.0606060606060601E-2</v>
      </c>
      <c r="O53" s="67">
        <v>6.0606060606060601E-2</v>
      </c>
      <c r="P53" s="67">
        <v>6.0606060606060601E-2</v>
      </c>
      <c r="Q53" s="67">
        <v>6.0606060606060601E-2</v>
      </c>
      <c r="R53" s="67">
        <v>6.0606060606060601E-2</v>
      </c>
      <c r="S53" s="67">
        <v>9.0909090909090898E-2</v>
      </c>
      <c r="T53" s="67">
        <v>9.0909090909090898E-2</v>
      </c>
      <c r="U53" s="67">
        <v>0.12121212121212099</v>
      </c>
      <c r="V53" s="67">
        <v>0.18181818181818199</v>
      </c>
      <c r="W53" s="67">
        <v>0.21212121212121199</v>
      </c>
      <c r="X53" s="67">
        <v>0.24242424242424199</v>
      </c>
      <c r="Y53" s="67">
        <v>0.24242424242424199</v>
      </c>
      <c r="Z53" s="92">
        <v>0.24242424242424199</v>
      </c>
      <c r="AA53" s="67">
        <v>0.24242424242424199</v>
      </c>
      <c r="AB53" s="67">
        <v>0.24242424242424199</v>
      </c>
      <c r="AC53" s="67">
        <v>0.24242424242424199</v>
      </c>
      <c r="AD53" s="67">
        <v>0.24242424242424199</v>
      </c>
      <c r="AE53" s="67">
        <v>0.24242424242424199</v>
      </c>
      <c r="AF53" s="67">
        <v>0.24242424242424199</v>
      </c>
      <c r="AG53" s="67">
        <v>0.24242424242424199</v>
      </c>
      <c r="AH53" s="67">
        <v>0.24242424242424199</v>
      </c>
      <c r="AI53" s="67">
        <v>0.24242424242424199</v>
      </c>
      <c r="AJ53" s="67">
        <v>0.24242424242424199</v>
      </c>
      <c r="AK53" s="67">
        <v>0.24242424242424199</v>
      </c>
      <c r="AL53" s="67">
        <v>0.24242424242424199</v>
      </c>
      <c r="AM53" s="67">
        <v>0.21212121212121199</v>
      </c>
      <c r="AN53" s="67">
        <v>0.21212121212121199</v>
      </c>
      <c r="AO53" s="67">
        <v>0.24242424242424199</v>
      </c>
      <c r="AP53" s="67">
        <v>0.24242424242424199</v>
      </c>
    </row>
    <row r="54" spans="2:42" ht="14.25" customHeight="1" x14ac:dyDescent="0.2">
      <c r="B54" s="109"/>
      <c r="D54" s="81"/>
      <c r="E54" s="28">
        <v>5</v>
      </c>
      <c r="F54" s="67">
        <v>0.65625</v>
      </c>
      <c r="G54" s="67">
        <v>0.96875</v>
      </c>
      <c r="H54" s="67">
        <v>0.96875</v>
      </c>
      <c r="I54" s="67">
        <v>0.96875</v>
      </c>
      <c r="J54" s="67">
        <v>1</v>
      </c>
      <c r="K54" s="67">
        <v>0.8125</v>
      </c>
      <c r="L54" s="67">
        <v>0.78125</v>
      </c>
      <c r="M54" s="67">
        <v>0.78125</v>
      </c>
      <c r="N54" s="67">
        <v>0.78125</v>
      </c>
      <c r="O54" s="67">
        <v>0.78125</v>
      </c>
      <c r="P54" s="67">
        <v>0.75</v>
      </c>
      <c r="Q54" s="67">
        <v>0.78125</v>
      </c>
      <c r="R54" s="67">
        <v>0.75</v>
      </c>
      <c r="S54" s="67">
        <v>0.75</v>
      </c>
      <c r="T54" s="67">
        <v>0.75</v>
      </c>
      <c r="U54" s="67">
        <v>0.8125</v>
      </c>
      <c r="V54" s="67">
        <v>0.78125</v>
      </c>
      <c r="W54" s="67">
        <v>0.71875</v>
      </c>
      <c r="X54" s="67">
        <v>0.6875</v>
      </c>
      <c r="Y54" s="67">
        <v>0.71875</v>
      </c>
      <c r="Z54" s="92">
        <v>0.71875</v>
      </c>
      <c r="AA54" s="67">
        <v>0.625</v>
      </c>
      <c r="AB54" s="67">
        <v>0.65625</v>
      </c>
      <c r="AC54" s="67">
        <v>0.71875</v>
      </c>
      <c r="AD54" s="67">
        <v>0.71875</v>
      </c>
      <c r="AE54" s="67">
        <v>0.71875</v>
      </c>
      <c r="AF54" s="67">
        <v>0.71875</v>
      </c>
      <c r="AG54" s="67">
        <v>0.71875</v>
      </c>
      <c r="AH54" s="67">
        <v>0.6875</v>
      </c>
      <c r="AI54" s="67">
        <v>0.6875</v>
      </c>
      <c r="AJ54" s="67">
        <v>0.6875</v>
      </c>
      <c r="AK54" s="67">
        <v>0.6875</v>
      </c>
      <c r="AL54" s="67">
        <v>0.6875</v>
      </c>
      <c r="AM54" s="67">
        <v>0.71875</v>
      </c>
      <c r="AN54" s="67">
        <v>0.71875</v>
      </c>
      <c r="AO54" s="67">
        <v>0.71875</v>
      </c>
      <c r="AP54" s="67">
        <v>0.71875</v>
      </c>
    </row>
    <row r="55" spans="2:42" ht="15" customHeight="1" x14ac:dyDescent="0.2">
      <c r="B55" s="109"/>
      <c r="D55" s="52" t="s">
        <v>125</v>
      </c>
      <c r="E55" s="52"/>
      <c r="F55" s="82">
        <v>52.099358974358999</v>
      </c>
      <c r="G55" s="62">
        <v>98.256118881118894</v>
      </c>
      <c r="H55" s="82">
        <v>76.256118881118894</v>
      </c>
      <c r="I55" s="82">
        <v>75.743298368298397</v>
      </c>
      <c r="J55" s="82">
        <v>57.487179487179503</v>
      </c>
      <c r="K55" s="82">
        <v>54.403846153846096</v>
      </c>
      <c r="L55" s="82">
        <v>52.426864801864802</v>
      </c>
      <c r="M55" s="82">
        <v>51.914044289044298</v>
      </c>
      <c r="N55" s="82">
        <v>51.760198135198102</v>
      </c>
      <c r="O55" s="82">
        <v>51.760198135198102</v>
      </c>
      <c r="P55" s="82">
        <v>34.109557109557102</v>
      </c>
      <c r="Q55" s="82">
        <v>35.760198135198102</v>
      </c>
      <c r="R55" s="82">
        <v>35.801864801864802</v>
      </c>
      <c r="S55" s="82">
        <v>37.433566433566398</v>
      </c>
      <c r="T55" s="82">
        <v>39.433566433566398</v>
      </c>
      <c r="U55" s="82">
        <v>42.3152680652681</v>
      </c>
      <c r="V55" s="82">
        <v>45.0562354312354</v>
      </c>
      <c r="W55" s="82">
        <v>44.207167832167798</v>
      </c>
      <c r="X55" s="82">
        <v>43.675407925407903</v>
      </c>
      <c r="Y55" s="82">
        <v>43.582459207459202</v>
      </c>
      <c r="Z55" s="82">
        <v>44.249125874125902</v>
      </c>
      <c r="AA55" s="82">
        <v>45.040792540792502</v>
      </c>
      <c r="AB55" s="82">
        <v>43.665792540792502</v>
      </c>
      <c r="AC55" s="82">
        <v>44.915792540792502</v>
      </c>
      <c r="AD55" s="82">
        <v>44.249125874125902</v>
      </c>
      <c r="AE55" s="82">
        <v>44.249125874125902</v>
      </c>
      <c r="AF55" s="82">
        <v>45.941433566433602</v>
      </c>
      <c r="AG55" s="82">
        <v>45.941433566433602</v>
      </c>
      <c r="AH55" s="82">
        <v>45.470279720279699</v>
      </c>
      <c r="AI55" s="82">
        <v>44.803613053613098</v>
      </c>
      <c r="AJ55" s="82">
        <v>44.803613053613098</v>
      </c>
      <c r="AK55" s="82">
        <v>35.060023310023297</v>
      </c>
      <c r="AL55" s="82">
        <v>33.367715617715596</v>
      </c>
      <c r="AM55" s="82">
        <v>32.719988344988302</v>
      </c>
      <c r="AN55" s="82">
        <v>32.719988344988302</v>
      </c>
      <c r="AO55" s="82">
        <v>45.787587412587399</v>
      </c>
      <c r="AP55" s="82">
        <v>32.454254079254099</v>
      </c>
    </row>
    <row r="56" spans="2:42" ht="15" customHeight="1" x14ac:dyDescent="0.2">
      <c r="B56" s="109"/>
      <c r="D56" s="52" t="s">
        <v>36</v>
      </c>
      <c r="E56" s="52"/>
      <c r="F56" s="83">
        <v>1</v>
      </c>
      <c r="G56" s="83">
        <v>2</v>
      </c>
      <c r="H56" s="83">
        <v>3</v>
      </c>
      <c r="I56" s="83">
        <v>4</v>
      </c>
      <c r="J56" s="83">
        <v>5</v>
      </c>
      <c r="K56" s="83">
        <v>6</v>
      </c>
      <c r="L56" s="83">
        <v>7</v>
      </c>
      <c r="M56" s="83">
        <v>8</v>
      </c>
      <c r="N56" s="83">
        <v>9</v>
      </c>
      <c r="O56" s="83">
        <v>10</v>
      </c>
      <c r="P56" s="83">
        <v>11</v>
      </c>
      <c r="Q56" s="83">
        <v>12</v>
      </c>
      <c r="R56" s="83">
        <v>13</v>
      </c>
      <c r="S56" s="83">
        <v>14</v>
      </c>
      <c r="T56" s="83">
        <v>15</v>
      </c>
      <c r="U56" s="83">
        <v>16</v>
      </c>
      <c r="V56" s="83">
        <v>17</v>
      </c>
      <c r="W56" s="83">
        <v>18</v>
      </c>
      <c r="X56" s="83">
        <v>19</v>
      </c>
      <c r="Y56" s="83">
        <v>20</v>
      </c>
      <c r="Z56" s="83">
        <v>21</v>
      </c>
      <c r="AA56" s="83">
        <v>22</v>
      </c>
      <c r="AB56" s="83">
        <v>23</v>
      </c>
      <c r="AC56" s="83">
        <v>24</v>
      </c>
      <c r="AD56" s="83">
        <v>25</v>
      </c>
      <c r="AE56" s="83">
        <v>26</v>
      </c>
      <c r="AF56" s="83">
        <v>27</v>
      </c>
      <c r="AG56" s="83">
        <v>28</v>
      </c>
      <c r="AH56" s="83">
        <v>29</v>
      </c>
      <c r="AI56" s="83">
        <v>30</v>
      </c>
      <c r="AJ56" s="83">
        <v>31</v>
      </c>
      <c r="AK56" s="83">
        <v>32</v>
      </c>
      <c r="AL56" s="83">
        <v>33</v>
      </c>
      <c r="AM56" s="83">
        <v>34</v>
      </c>
      <c r="AN56" s="83">
        <v>35</v>
      </c>
      <c r="AO56" s="83">
        <v>36</v>
      </c>
      <c r="AP56" s="83">
        <v>37</v>
      </c>
    </row>
    <row r="57" spans="2:42" ht="15" customHeight="1" x14ac:dyDescent="0.2">
      <c r="B57" s="109"/>
      <c r="C57" s="84"/>
      <c r="D57" s="85"/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2:42" ht="15" customHeight="1" x14ac:dyDescent="0.2">
      <c r="B58" s="109"/>
      <c r="C58" s="84"/>
      <c r="D58" s="72" t="s">
        <v>175</v>
      </c>
      <c r="E58" s="73"/>
      <c r="F58" s="52" t="s">
        <v>134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</row>
    <row r="59" spans="2:42" ht="14.25" customHeight="1" x14ac:dyDescent="0.2">
      <c r="B59" s="109"/>
      <c r="C59" s="84"/>
      <c r="D59" s="75"/>
      <c r="E59" s="76"/>
      <c r="F59" s="40" t="s">
        <v>136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2:42" ht="15" customHeight="1" x14ac:dyDescent="0.2">
      <c r="B60" s="109"/>
      <c r="C60" s="84"/>
      <c r="D60" s="77"/>
      <c r="E60" s="78"/>
      <c r="F60" s="82">
        <v>4</v>
      </c>
      <c r="G60" s="82">
        <v>36</v>
      </c>
      <c r="H60" s="82">
        <v>1</v>
      </c>
      <c r="I60" s="82">
        <v>8</v>
      </c>
      <c r="J60" s="82">
        <v>28</v>
      </c>
      <c r="K60" s="82">
        <v>6</v>
      </c>
      <c r="L60" s="82">
        <v>9</v>
      </c>
      <c r="M60" s="82">
        <v>27</v>
      </c>
      <c r="N60" s="82">
        <v>10</v>
      </c>
      <c r="O60" s="82">
        <v>30</v>
      </c>
      <c r="P60" s="82">
        <v>37</v>
      </c>
      <c r="Q60" s="82">
        <v>5</v>
      </c>
      <c r="R60" s="82">
        <v>35</v>
      </c>
      <c r="S60" s="82">
        <v>25</v>
      </c>
      <c r="T60" s="82">
        <v>18</v>
      </c>
      <c r="U60" s="82">
        <v>32</v>
      </c>
      <c r="V60" s="82">
        <v>22</v>
      </c>
      <c r="W60" s="82">
        <v>21</v>
      </c>
      <c r="X60" s="82">
        <v>24</v>
      </c>
      <c r="Y60" s="82">
        <v>20</v>
      </c>
      <c r="Z60" s="82">
        <v>31</v>
      </c>
      <c r="AA60" s="82">
        <v>16</v>
      </c>
      <c r="AB60" s="82">
        <v>34</v>
      </c>
      <c r="AC60" s="82">
        <v>33</v>
      </c>
      <c r="AD60" s="82">
        <v>19</v>
      </c>
      <c r="AE60" s="82">
        <v>26</v>
      </c>
      <c r="AF60" s="82">
        <v>23</v>
      </c>
      <c r="AG60" s="82">
        <v>17</v>
      </c>
      <c r="AH60" s="82">
        <v>13</v>
      </c>
      <c r="AI60" s="82">
        <v>11</v>
      </c>
      <c r="AJ60" s="82">
        <v>12</v>
      </c>
      <c r="AK60" s="82">
        <v>29</v>
      </c>
      <c r="AL60" s="82">
        <v>7</v>
      </c>
      <c r="AM60" s="82">
        <v>2</v>
      </c>
      <c r="AN60" s="82">
        <v>3</v>
      </c>
      <c r="AO60" s="82">
        <v>14</v>
      </c>
      <c r="AP60" s="82">
        <v>15</v>
      </c>
    </row>
    <row r="61" spans="2:42" ht="14.25" customHeight="1" x14ac:dyDescent="0.2">
      <c r="B61" s="109"/>
      <c r="C61" s="84"/>
      <c r="D61" s="79" t="s">
        <v>3</v>
      </c>
      <c r="E61" s="28">
        <v>1</v>
      </c>
      <c r="F61" s="67">
        <v>0.32850241545893699</v>
      </c>
      <c r="G61" s="67">
        <v>0.48309178743961401</v>
      </c>
      <c r="H61" s="67">
        <v>0.48792270531401</v>
      </c>
      <c r="I61" s="67">
        <v>0.43961352657004799</v>
      </c>
      <c r="J61" s="67">
        <v>0.47826086956521702</v>
      </c>
      <c r="K61" s="67">
        <v>0.46376811594202899</v>
      </c>
      <c r="L61" s="67">
        <v>0.405797101449275</v>
      </c>
      <c r="M61" s="67">
        <v>0.39130434782608697</v>
      </c>
      <c r="N61" s="67">
        <v>0.41062801932367199</v>
      </c>
      <c r="O61" s="67">
        <v>0.41545893719806798</v>
      </c>
      <c r="P61" s="67">
        <v>0.38164251207729499</v>
      </c>
      <c r="Q61" s="67">
        <v>0.405797101449275</v>
      </c>
      <c r="R61" s="67">
        <v>0.38164251207729499</v>
      </c>
      <c r="S61" s="67">
        <v>0.51690821256038599</v>
      </c>
      <c r="T61" s="67">
        <v>0.51690821256038599</v>
      </c>
      <c r="U61" s="67">
        <v>0.50241545893719797</v>
      </c>
      <c r="V61" s="67">
        <v>0.434782608695652</v>
      </c>
      <c r="W61" s="67">
        <v>0.39130434782608697</v>
      </c>
      <c r="X61" s="67">
        <v>0.405797101449275</v>
      </c>
      <c r="Y61" s="67">
        <v>0.39613526570048302</v>
      </c>
      <c r="Z61" s="67">
        <v>0.38647342995169098</v>
      </c>
      <c r="AA61" s="67">
        <v>0.376811594202899</v>
      </c>
      <c r="AB61" s="67">
        <v>0.38164251207729499</v>
      </c>
      <c r="AC61" s="67">
        <v>0.36714975845410602</v>
      </c>
      <c r="AD61" s="67">
        <v>0.37198067632850201</v>
      </c>
      <c r="AE61" s="67">
        <v>0.37198067632850201</v>
      </c>
      <c r="AF61" s="67">
        <v>0.39130434782608697</v>
      </c>
      <c r="AG61" s="67">
        <v>0.39130434782608697</v>
      </c>
      <c r="AH61" s="67">
        <v>0.405797101449275</v>
      </c>
      <c r="AI61" s="67">
        <v>0.45410628019323701</v>
      </c>
      <c r="AJ61" s="67">
        <v>0.41545893719806798</v>
      </c>
      <c r="AK61" s="67">
        <v>0.55072463768115898</v>
      </c>
      <c r="AL61" s="67">
        <v>0.51690821256038599</v>
      </c>
      <c r="AM61" s="67">
        <v>0.50241545893719797</v>
      </c>
      <c r="AN61" s="67">
        <v>0.50241545893719797</v>
      </c>
      <c r="AO61" s="67">
        <v>0.47826086956521702</v>
      </c>
      <c r="AP61" s="67">
        <v>0.46859903381642498</v>
      </c>
    </row>
    <row r="62" spans="2:42" ht="14.25" customHeight="1" x14ac:dyDescent="0.2">
      <c r="B62" s="109"/>
      <c r="C62" s="84"/>
      <c r="D62" s="80"/>
      <c r="E62" s="28">
        <v>2</v>
      </c>
      <c r="F62" s="67">
        <v>0</v>
      </c>
      <c r="G62" s="67">
        <v>0.328703703703704</v>
      </c>
      <c r="H62" s="67">
        <v>0.37037037037037002</v>
      </c>
      <c r="I62" s="67">
        <v>0.375</v>
      </c>
      <c r="J62" s="67">
        <v>0.39814814814814797</v>
      </c>
      <c r="K62" s="67">
        <v>0.421296296296296</v>
      </c>
      <c r="L62" s="67">
        <v>0.45833333333333298</v>
      </c>
      <c r="M62" s="67">
        <v>0.46296296296296302</v>
      </c>
      <c r="N62" s="67">
        <v>0.47685185185185203</v>
      </c>
      <c r="O62" s="67">
        <v>0.47685185185185203</v>
      </c>
      <c r="P62" s="67">
        <v>0.66203703703703698</v>
      </c>
      <c r="Q62" s="67">
        <v>0.66203703703703698</v>
      </c>
      <c r="R62" s="67">
        <v>0.64814814814814803</v>
      </c>
      <c r="S62" s="67">
        <v>0.64814814814814803</v>
      </c>
      <c r="T62" s="67">
        <v>0.58333333333333304</v>
      </c>
      <c r="U62" s="67">
        <v>0.64814814814814803</v>
      </c>
      <c r="V62" s="67">
        <v>0.59722222222222199</v>
      </c>
      <c r="W62" s="67">
        <v>0.592592592592593</v>
      </c>
      <c r="X62" s="67">
        <v>0.56944444444444398</v>
      </c>
      <c r="Y62" s="67">
        <v>0.55555555555555602</v>
      </c>
      <c r="Z62" s="67">
        <v>0.58333333333333304</v>
      </c>
      <c r="AA62" s="67">
        <v>0.61574074074074103</v>
      </c>
      <c r="AB62" s="67">
        <v>0.62962962962962998</v>
      </c>
      <c r="AC62" s="67">
        <v>0.625</v>
      </c>
      <c r="AD62" s="67">
        <v>0.592592592592593</v>
      </c>
      <c r="AE62" s="67">
        <v>0.592592592592593</v>
      </c>
      <c r="AF62" s="67">
        <v>0.56481481481481499</v>
      </c>
      <c r="AG62" s="67">
        <v>0.56481481481481499</v>
      </c>
      <c r="AH62" s="67">
        <v>0.56018518518518501</v>
      </c>
      <c r="AI62" s="67">
        <v>0.54629629629629595</v>
      </c>
      <c r="AJ62" s="67">
        <v>0.54629629629629595</v>
      </c>
      <c r="AK62" s="67">
        <v>0.53703703703703698</v>
      </c>
      <c r="AL62" s="67">
        <v>0.5</v>
      </c>
      <c r="AM62" s="67">
        <v>0.49074074074074098</v>
      </c>
      <c r="AN62" s="67">
        <v>0.49074074074074098</v>
      </c>
      <c r="AO62" s="67">
        <v>0.50462962962962998</v>
      </c>
      <c r="AP62" s="67">
        <v>0.50462962962962998</v>
      </c>
    </row>
    <row r="63" spans="2:42" ht="14.25" customHeight="1" x14ac:dyDescent="0.2">
      <c r="B63" s="109"/>
      <c r="C63" s="84"/>
      <c r="D63" s="80"/>
      <c r="E63" s="28">
        <v>3</v>
      </c>
      <c r="F63" s="67">
        <v>0.34418604651162799</v>
      </c>
      <c r="G63" s="67">
        <v>0.32093023255814002</v>
      </c>
      <c r="H63" s="67">
        <v>0.50697674418604699</v>
      </c>
      <c r="I63" s="67">
        <v>0.18139534883720901</v>
      </c>
      <c r="J63" s="67">
        <v>0.18139534883720901</v>
      </c>
      <c r="K63" s="67">
        <v>0.18139534883720901</v>
      </c>
      <c r="L63" s="67">
        <v>0.18139534883720901</v>
      </c>
      <c r="M63" s="67">
        <v>0.18139534883720901</v>
      </c>
      <c r="N63" s="67">
        <v>0.18139534883720901</v>
      </c>
      <c r="O63" s="67">
        <v>0.227906976744186</v>
      </c>
      <c r="P63" s="67">
        <v>0.227906976744186</v>
      </c>
      <c r="Q63" s="67">
        <v>0.227906976744186</v>
      </c>
      <c r="R63" s="67">
        <v>0.251162790697674</v>
      </c>
      <c r="S63" s="67">
        <v>0.251162790697674</v>
      </c>
      <c r="T63" s="67">
        <v>0.46046511627907</v>
      </c>
      <c r="U63" s="67">
        <v>0.53488372093023295</v>
      </c>
      <c r="V63" s="67">
        <v>0.42325581395348799</v>
      </c>
      <c r="W63" s="67">
        <v>0.51162790697674398</v>
      </c>
      <c r="X63" s="67">
        <v>0.502325581395349</v>
      </c>
      <c r="Y63" s="67">
        <v>0.50697674418604699</v>
      </c>
      <c r="Z63" s="67">
        <v>0.53488372093023295</v>
      </c>
      <c r="AA63" s="67">
        <v>0.56744186046511602</v>
      </c>
      <c r="AB63" s="67">
        <v>0.54418604651162805</v>
      </c>
      <c r="AC63" s="67">
        <v>0.56279069767441903</v>
      </c>
      <c r="AD63" s="67">
        <v>0.54883720930232605</v>
      </c>
      <c r="AE63" s="67">
        <v>0.54883720930232605</v>
      </c>
      <c r="AF63" s="67">
        <v>0.48372093023255802</v>
      </c>
      <c r="AG63" s="67">
        <v>0.48372093023255802</v>
      </c>
      <c r="AH63" s="67">
        <v>0.502325581395349</v>
      </c>
      <c r="AI63" s="67">
        <v>0.48372093023255802</v>
      </c>
      <c r="AJ63" s="67">
        <v>0.47441860465116298</v>
      </c>
      <c r="AK63" s="67">
        <v>0.46976744186046498</v>
      </c>
      <c r="AL63" s="67">
        <v>0.43255813953488398</v>
      </c>
      <c r="AM63" s="67">
        <v>0.42325581395348799</v>
      </c>
      <c r="AN63" s="67">
        <v>0.42325581395348799</v>
      </c>
      <c r="AO63" s="67">
        <v>0.43720930232558097</v>
      </c>
      <c r="AP63" s="67">
        <v>0.43720930232558097</v>
      </c>
    </row>
    <row r="64" spans="2:42" ht="14.25" customHeight="1" x14ac:dyDescent="0.2">
      <c r="B64" s="109"/>
      <c r="C64" s="84"/>
      <c r="D64" s="80"/>
      <c r="E64" s="28">
        <v>4</v>
      </c>
      <c r="F64" s="67">
        <v>0</v>
      </c>
      <c r="G64" s="67">
        <v>0.47169811320754701</v>
      </c>
      <c r="H64" s="67">
        <v>0.42452830188679203</v>
      </c>
      <c r="I64" s="67">
        <v>0.47169811320754701</v>
      </c>
      <c r="J64" s="67">
        <v>0</v>
      </c>
      <c r="K64" s="67">
        <v>0</v>
      </c>
      <c r="L64" s="67">
        <v>0.61792452830188704</v>
      </c>
      <c r="M64" s="67">
        <v>0.60849056603773599</v>
      </c>
      <c r="N64" s="67">
        <v>0.62264150943396201</v>
      </c>
      <c r="O64" s="67">
        <v>0.62264150943396201</v>
      </c>
      <c r="P64" s="67">
        <v>0.64150943396226401</v>
      </c>
      <c r="Q64" s="67">
        <v>0.61792452830188704</v>
      </c>
      <c r="R64" s="67">
        <v>0.63207547169811296</v>
      </c>
      <c r="S64" s="67">
        <v>0.62735849056603799</v>
      </c>
      <c r="T64" s="67">
        <v>0.62735849056603799</v>
      </c>
      <c r="U64" s="67">
        <v>0.29245283018867901</v>
      </c>
      <c r="V64" s="67">
        <v>0.51886792452830199</v>
      </c>
      <c r="W64" s="67">
        <v>0.58490566037735903</v>
      </c>
      <c r="X64" s="67">
        <v>0.60849056603773599</v>
      </c>
      <c r="Y64" s="67">
        <v>0.59905660377358505</v>
      </c>
      <c r="Z64" s="67">
        <v>0.61792452830188704</v>
      </c>
      <c r="AA64" s="67">
        <v>0.62264150943396201</v>
      </c>
      <c r="AB64" s="67">
        <v>0.61792452830188704</v>
      </c>
      <c r="AC64" s="67">
        <v>0.60849056603773599</v>
      </c>
      <c r="AD64" s="67">
        <v>0.60849056603773599</v>
      </c>
      <c r="AE64" s="67">
        <v>0.589622641509434</v>
      </c>
      <c r="AF64" s="67">
        <v>0.57547169811320797</v>
      </c>
      <c r="AG64" s="67">
        <v>0.57547169811320797</v>
      </c>
      <c r="AH64" s="67">
        <v>0.54716981132075504</v>
      </c>
      <c r="AI64" s="67">
        <v>0.52830188679245305</v>
      </c>
      <c r="AJ64" s="67">
        <v>0.52358490566037696</v>
      </c>
      <c r="AK64" s="67">
        <v>0.52830188679245305</v>
      </c>
      <c r="AL64" s="67">
        <v>0.50943396226415105</v>
      </c>
      <c r="AM64" s="67">
        <v>0.47641509433962298</v>
      </c>
      <c r="AN64" s="67">
        <v>0.47641509433962298</v>
      </c>
      <c r="AO64" s="67">
        <v>0.5</v>
      </c>
      <c r="AP64" s="67">
        <v>0.5</v>
      </c>
    </row>
    <row r="65" spans="2:42" ht="14.25" customHeight="1" x14ac:dyDescent="0.2">
      <c r="B65" s="109"/>
      <c r="C65" s="84"/>
      <c r="D65" s="81"/>
      <c r="E65" s="28">
        <v>5</v>
      </c>
      <c r="F65" s="67">
        <v>0.32710280373831802</v>
      </c>
      <c r="G65" s="67">
        <v>0.322429906542056</v>
      </c>
      <c r="H65" s="67">
        <v>0.42990654205607498</v>
      </c>
      <c r="I65" s="67">
        <v>0.420560747663551</v>
      </c>
      <c r="J65" s="67">
        <v>0.42523364485981302</v>
      </c>
      <c r="K65" s="67">
        <v>0.34112149532710301</v>
      </c>
      <c r="L65" s="67">
        <v>0.36448598130841098</v>
      </c>
      <c r="M65" s="67">
        <v>0.36915887850467299</v>
      </c>
      <c r="N65" s="67">
        <v>0.36915887850467299</v>
      </c>
      <c r="O65" s="67">
        <v>0.35981308411215002</v>
      </c>
      <c r="P65" s="67">
        <v>0.35046728971962599</v>
      </c>
      <c r="Q65" s="67">
        <v>0.36448598130841098</v>
      </c>
      <c r="R65" s="67">
        <v>0.34112149532710301</v>
      </c>
      <c r="S65" s="67">
        <v>0.34112149532710301</v>
      </c>
      <c r="T65" s="67">
        <v>0.34112149532710301</v>
      </c>
      <c r="U65" s="67">
        <v>0.45327102803738301</v>
      </c>
      <c r="V65" s="67">
        <v>0.41588785046728999</v>
      </c>
      <c r="W65" s="67">
        <v>0.39252336448598102</v>
      </c>
      <c r="X65" s="67">
        <v>0.41588785046728999</v>
      </c>
      <c r="Y65" s="67">
        <v>0.434579439252336</v>
      </c>
      <c r="Z65" s="67">
        <v>0.434579439252336</v>
      </c>
      <c r="AA65" s="67">
        <v>0.40654205607476601</v>
      </c>
      <c r="AB65" s="67">
        <v>0.42523364485981302</v>
      </c>
      <c r="AC65" s="67">
        <v>0.434579439252336</v>
      </c>
      <c r="AD65" s="67">
        <v>0.434579439252336</v>
      </c>
      <c r="AE65" s="67">
        <v>0.434579439252336</v>
      </c>
      <c r="AF65" s="67">
        <v>0.44392523364485997</v>
      </c>
      <c r="AG65" s="67">
        <v>0.44392523364485997</v>
      </c>
      <c r="AH65" s="67">
        <v>0.44859813084112199</v>
      </c>
      <c r="AI65" s="67">
        <v>0.46261682242990698</v>
      </c>
      <c r="AJ65" s="67">
        <v>0.46261682242990698</v>
      </c>
      <c r="AK65" s="67">
        <v>0.5</v>
      </c>
      <c r="AL65" s="67">
        <v>0.52336448598130803</v>
      </c>
      <c r="AM65" s="67">
        <v>0.54205607476635498</v>
      </c>
      <c r="AN65" s="67">
        <v>0.54205607476635498</v>
      </c>
      <c r="AO65" s="67">
        <v>0.54672897196261705</v>
      </c>
      <c r="AP65" s="67">
        <v>0.54672897196261705</v>
      </c>
    </row>
    <row r="66" spans="2:42" ht="15" customHeight="1" x14ac:dyDescent="0.2">
      <c r="B66" s="109"/>
      <c r="C66" s="84"/>
      <c r="D66" s="52" t="s">
        <v>125</v>
      </c>
      <c r="E66" s="52"/>
      <c r="F66" s="82">
        <v>19.995825314177701</v>
      </c>
      <c r="G66" s="62">
        <v>38.537074869021197</v>
      </c>
      <c r="H66" s="82">
        <v>44.394093276265899</v>
      </c>
      <c r="I66" s="82">
        <v>37.7653547255671</v>
      </c>
      <c r="J66" s="82">
        <v>29.660760228207799</v>
      </c>
      <c r="K66" s="82">
        <v>28.1516251280528</v>
      </c>
      <c r="L66" s="82">
        <v>40.558725864602302</v>
      </c>
      <c r="M66" s="82">
        <v>40.266242083373399</v>
      </c>
      <c r="N66" s="82">
        <v>41.213512159027403</v>
      </c>
      <c r="O66" s="82">
        <v>42.053447186804398</v>
      </c>
      <c r="P66" s="82">
        <v>45.271264990808199</v>
      </c>
      <c r="Q66" s="82">
        <v>45.5630324968159</v>
      </c>
      <c r="R66" s="82">
        <v>45.083008358966701</v>
      </c>
      <c r="S66" s="82">
        <v>47.693982745987</v>
      </c>
      <c r="T66" s="82">
        <v>50.583732961318603</v>
      </c>
      <c r="U66" s="82">
        <v>48.623423724832797</v>
      </c>
      <c r="V66" s="82">
        <v>47.800328397339101</v>
      </c>
      <c r="W66" s="82">
        <v>49.459077445175303</v>
      </c>
      <c r="X66" s="82">
        <v>50.038910875881903</v>
      </c>
      <c r="Y66" s="82">
        <v>49.846072169360099</v>
      </c>
      <c r="Z66" s="82">
        <v>51.143889035389599</v>
      </c>
      <c r="AA66" s="82">
        <v>51.783555218349697</v>
      </c>
      <c r="AB66" s="82">
        <v>51.972327227605</v>
      </c>
      <c r="AC66" s="82">
        <v>51.960209228371902</v>
      </c>
      <c r="AD66" s="82">
        <v>51.1296096702699</v>
      </c>
      <c r="AE66" s="82">
        <v>50.752251179703798</v>
      </c>
      <c r="AF66" s="82">
        <v>49.184740492630503</v>
      </c>
      <c r="AG66" s="82">
        <v>49.184740492630503</v>
      </c>
      <c r="AH66" s="82">
        <v>49.281516203833696</v>
      </c>
      <c r="AI66" s="82">
        <v>49.500844318889001</v>
      </c>
      <c r="AJ66" s="82">
        <v>48.447511324716203</v>
      </c>
      <c r="AK66" s="82">
        <v>51.716620067422298</v>
      </c>
      <c r="AL66" s="82">
        <v>49.645296006814597</v>
      </c>
      <c r="AM66" s="82">
        <v>48.697663654748098</v>
      </c>
      <c r="AN66" s="82">
        <v>48.697663654748098</v>
      </c>
      <c r="AO66" s="82">
        <v>49.3365754696609</v>
      </c>
      <c r="AP66" s="82">
        <v>49.143338754685097</v>
      </c>
    </row>
    <row r="67" spans="2:42" ht="15" customHeight="1" x14ac:dyDescent="0.2">
      <c r="B67" s="109"/>
      <c r="C67" s="84"/>
      <c r="D67" s="52" t="s">
        <v>36</v>
      </c>
      <c r="E67" s="52"/>
      <c r="F67" s="83">
        <v>1</v>
      </c>
      <c r="G67" s="83">
        <v>2</v>
      </c>
      <c r="H67" s="83">
        <v>3</v>
      </c>
      <c r="I67" s="83">
        <v>4</v>
      </c>
      <c r="J67" s="83">
        <v>5</v>
      </c>
      <c r="K67" s="83">
        <v>6</v>
      </c>
      <c r="L67" s="83">
        <v>7</v>
      </c>
      <c r="M67" s="83">
        <v>8</v>
      </c>
      <c r="N67" s="83">
        <v>9</v>
      </c>
      <c r="O67" s="83">
        <v>10</v>
      </c>
      <c r="P67" s="83">
        <v>11</v>
      </c>
      <c r="Q67" s="83">
        <v>12</v>
      </c>
      <c r="R67" s="83">
        <v>13</v>
      </c>
      <c r="S67" s="83">
        <v>14</v>
      </c>
      <c r="T67" s="83">
        <v>15</v>
      </c>
      <c r="U67" s="83">
        <v>16</v>
      </c>
      <c r="V67" s="83">
        <v>17</v>
      </c>
      <c r="W67" s="83">
        <v>18</v>
      </c>
      <c r="X67" s="83">
        <v>19</v>
      </c>
      <c r="Y67" s="83">
        <v>20</v>
      </c>
      <c r="Z67" s="83">
        <v>21</v>
      </c>
      <c r="AA67" s="83">
        <v>22</v>
      </c>
      <c r="AB67" s="83">
        <v>23</v>
      </c>
      <c r="AC67" s="83">
        <v>24</v>
      </c>
      <c r="AD67" s="83">
        <v>25</v>
      </c>
      <c r="AE67" s="83">
        <v>26</v>
      </c>
      <c r="AF67" s="83">
        <v>27</v>
      </c>
      <c r="AG67" s="83">
        <v>28</v>
      </c>
      <c r="AH67" s="83">
        <v>29</v>
      </c>
      <c r="AI67" s="83">
        <v>30</v>
      </c>
      <c r="AJ67" s="83">
        <v>31</v>
      </c>
      <c r="AK67" s="83">
        <v>32</v>
      </c>
      <c r="AL67" s="83">
        <v>33</v>
      </c>
      <c r="AM67" s="83">
        <v>34</v>
      </c>
      <c r="AN67" s="83">
        <v>35</v>
      </c>
      <c r="AO67" s="83">
        <v>36</v>
      </c>
      <c r="AP67" s="83">
        <v>37</v>
      </c>
    </row>
    <row r="68" spans="2:42" ht="15" customHeight="1" x14ac:dyDescent="0.2">
      <c r="B68" s="109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2:42" ht="15" customHeight="1" x14ac:dyDescent="0.2">
      <c r="B69" s="109"/>
      <c r="C69" s="88"/>
      <c r="D69" s="72" t="s">
        <v>175</v>
      </c>
      <c r="E69" s="73"/>
      <c r="F69" s="52" t="s">
        <v>135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</row>
    <row r="70" spans="2:42" ht="15" customHeight="1" x14ac:dyDescent="0.2">
      <c r="B70" s="109"/>
      <c r="C70" s="88"/>
      <c r="D70" s="75"/>
      <c r="E70" s="76"/>
      <c r="F70" s="40" t="s">
        <v>136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</row>
    <row r="71" spans="2:42" ht="15" customHeight="1" x14ac:dyDescent="0.2">
      <c r="B71" s="109"/>
      <c r="C71" s="88"/>
      <c r="D71" s="77"/>
      <c r="E71" s="78"/>
      <c r="F71" s="82">
        <v>4</v>
      </c>
      <c r="G71" s="82">
        <v>36</v>
      </c>
      <c r="H71" s="82">
        <v>1</v>
      </c>
      <c r="I71" s="82">
        <v>8</v>
      </c>
      <c r="J71" s="82">
        <v>28</v>
      </c>
      <c r="K71" s="82">
        <v>6</v>
      </c>
      <c r="L71" s="82">
        <v>9</v>
      </c>
      <c r="M71" s="82">
        <v>27</v>
      </c>
      <c r="N71" s="82">
        <v>10</v>
      </c>
      <c r="O71" s="82">
        <v>30</v>
      </c>
      <c r="P71" s="82">
        <v>37</v>
      </c>
      <c r="Q71" s="82">
        <v>5</v>
      </c>
      <c r="R71" s="82">
        <v>35</v>
      </c>
      <c r="S71" s="82">
        <v>25</v>
      </c>
      <c r="T71" s="82">
        <v>18</v>
      </c>
      <c r="U71" s="82">
        <v>32</v>
      </c>
      <c r="V71" s="82">
        <v>22</v>
      </c>
      <c r="W71" s="82">
        <v>21</v>
      </c>
      <c r="X71" s="82">
        <v>24</v>
      </c>
      <c r="Y71" s="82">
        <v>20</v>
      </c>
      <c r="Z71" s="82">
        <v>31</v>
      </c>
      <c r="AA71" s="82">
        <v>16</v>
      </c>
      <c r="AB71" s="82">
        <v>34</v>
      </c>
      <c r="AC71" s="82">
        <v>33</v>
      </c>
      <c r="AD71" s="82">
        <v>19</v>
      </c>
      <c r="AE71" s="82">
        <v>26</v>
      </c>
      <c r="AF71" s="82">
        <v>23</v>
      </c>
      <c r="AG71" s="82">
        <v>17</v>
      </c>
      <c r="AH71" s="82">
        <v>13</v>
      </c>
      <c r="AI71" s="82">
        <v>11</v>
      </c>
      <c r="AJ71" s="82">
        <v>12</v>
      </c>
      <c r="AK71" s="82">
        <v>29</v>
      </c>
      <c r="AL71" s="82">
        <v>7</v>
      </c>
      <c r="AM71" s="82">
        <v>2</v>
      </c>
      <c r="AN71" s="82">
        <v>3</v>
      </c>
      <c r="AO71" s="82">
        <v>14</v>
      </c>
      <c r="AP71" s="82">
        <v>15</v>
      </c>
    </row>
    <row r="72" spans="2:42" ht="15" customHeight="1" x14ac:dyDescent="0.2">
      <c r="B72" s="109"/>
      <c r="C72" s="88"/>
      <c r="D72" s="79" t="s">
        <v>3</v>
      </c>
      <c r="E72" s="28">
        <v>1</v>
      </c>
      <c r="F72" s="67">
        <v>0.76490035543832602</v>
      </c>
      <c r="G72" s="67">
        <v>0.65792169223442099</v>
      </c>
      <c r="H72" s="67">
        <v>0.65451047153577502</v>
      </c>
      <c r="I72" s="67">
        <v>0.68703841966860402</v>
      </c>
      <c r="J72" s="67">
        <v>0.661332817095307</v>
      </c>
      <c r="K72" s="67">
        <v>0.67156558679064804</v>
      </c>
      <c r="L72" s="67">
        <v>0.69312875126701101</v>
      </c>
      <c r="M72" s="67">
        <v>0.69558684306697405</v>
      </c>
      <c r="N72" s="67">
        <v>0.68993225796051005</v>
      </c>
      <c r="O72" s="67">
        <v>0.68673113181246204</v>
      </c>
      <c r="P72" s="67">
        <v>0.69362719803825001</v>
      </c>
      <c r="Q72" s="67">
        <v>0.69312875126701101</v>
      </c>
      <c r="R72" s="67">
        <v>0.70903638880615805</v>
      </c>
      <c r="S72" s="67">
        <v>0.62736512821050106</v>
      </c>
      <c r="T72" s="67">
        <v>0.62736512821050106</v>
      </c>
      <c r="U72" s="67">
        <v>0.64289277369201103</v>
      </c>
      <c r="V72" s="67">
        <v>0.68778767113748496</v>
      </c>
      <c r="W72" s="67">
        <v>0.70268894093823797</v>
      </c>
      <c r="X72" s="67">
        <v>0.68624298004275897</v>
      </c>
      <c r="Y72" s="67">
        <v>0.65614241724344402</v>
      </c>
      <c r="Z72" s="67">
        <v>0.66168458669061803</v>
      </c>
      <c r="AA72" s="67">
        <v>0.66717879932875201</v>
      </c>
      <c r="AB72" s="67">
        <v>0.66443783531852096</v>
      </c>
      <c r="AC72" s="67">
        <v>0.67262264064257604</v>
      </c>
      <c r="AD72" s="67">
        <v>0.66990717270093403</v>
      </c>
      <c r="AE72" s="67">
        <v>0.66990717270093403</v>
      </c>
      <c r="AF72" s="67">
        <v>0.67877303156691404</v>
      </c>
      <c r="AG72" s="67">
        <v>0.67877303156691404</v>
      </c>
      <c r="AH72" s="67">
        <v>0.66057585005114405</v>
      </c>
      <c r="AI72" s="67">
        <v>0.63124619778006896</v>
      </c>
      <c r="AJ72" s="67">
        <v>0.65478097670455604</v>
      </c>
      <c r="AK72" s="67">
        <v>0.34569757247855798</v>
      </c>
      <c r="AL72" s="67">
        <v>0.329546694207911</v>
      </c>
      <c r="AM72" s="67">
        <v>0.335078025757238</v>
      </c>
      <c r="AN72" s="67">
        <v>0.335078025757238</v>
      </c>
      <c r="AO72" s="67">
        <v>0.63202510962268299</v>
      </c>
      <c r="AP72" s="67">
        <v>0.30013881627085398</v>
      </c>
    </row>
    <row r="73" spans="2:42" ht="15" customHeight="1" x14ac:dyDescent="0.2">
      <c r="B73" s="109"/>
      <c r="C73" s="88"/>
      <c r="D73" s="80"/>
      <c r="E73" s="28">
        <v>2</v>
      </c>
      <c r="F73" s="67">
        <v>0.29289321881345298</v>
      </c>
      <c r="G73" s="67">
        <v>0.767571382109977</v>
      </c>
      <c r="H73" s="67">
        <v>0.72873056636594202</v>
      </c>
      <c r="I73" s="67">
        <v>0.72556876999874798</v>
      </c>
      <c r="J73" s="67">
        <v>0.70972259141142302</v>
      </c>
      <c r="K73" s="67">
        <v>0.69839179908578297</v>
      </c>
      <c r="L73" s="67">
        <v>0.67249893978119002</v>
      </c>
      <c r="M73" s="67">
        <v>0.66925905188509704</v>
      </c>
      <c r="N73" s="67">
        <v>0.65548027007547105</v>
      </c>
      <c r="O73" s="67">
        <v>0.65548027007547105</v>
      </c>
      <c r="P73" s="67">
        <v>0.209970558014203</v>
      </c>
      <c r="Q73" s="67">
        <v>0.209970558014203</v>
      </c>
      <c r="R73" s="67">
        <v>0.234752610896651</v>
      </c>
      <c r="S73" s="67">
        <v>0.234752610896651</v>
      </c>
      <c r="T73" s="67">
        <v>0.26128865959399</v>
      </c>
      <c r="U73" s="67">
        <v>0.234752610896651</v>
      </c>
      <c r="V73" s="67">
        <v>0.29406998126016398</v>
      </c>
      <c r="W73" s="67">
        <v>0.31481981983809998</v>
      </c>
      <c r="X73" s="67">
        <v>0.305641672006218</v>
      </c>
      <c r="Y73" s="67">
        <v>0.31129034589725602</v>
      </c>
      <c r="Z73" s="67">
        <v>0.29990080067972602</v>
      </c>
      <c r="AA73" s="67">
        <v>0.30468912075757998</v>
      </c>
      <c r="AB73" s="67">
        <v>0.280127278434742</v>
      </c>
      <c r="AC73" s="67">
        <v>0.28214729923193899</v>
      </c>
      <c r="AD73" s="67">
        <v>0.29602344471011999</v>
      </c>
      <c r="AE73" s="67">
        <v>0.29602344471011999</v>
      </c>
      <c r="AF73" s="67">
        <v>0.30753491964060298</v>
      </c>
      <c r="AG73" s="67">
        <v>0.30753491964060298</v>
      </c>
      <c r="AH73" s="67">
        <v>0.30941783917445398</v>
      </c>
      <c r="AI73" s="67">
        <v>0.31500377981077499</v>
      </c>
      <c r="AJ73" s="67">
        <v>0.31500377981077499</v>
      </c>
      <c r="AK73" s="67">
        <v>0.31867453476715002</v>
      </c>
      <c r="AL73" s="67">
        <v>0.31281572906372301</v>
      </c>
      <c r="AM73" s="67">
        <v>0.31616123279415698</v>
      </c>
      <c r="AN73" s="67">
        <v>0.31616123279415698</v>
      </c>
      <c r="AO73" s="67">
        <v>0.31112573442442298</v>
      </c>
      <c r="AP73" s="67">
        <v>0.31112573442442298</v>
      </c>
    </row>
    <row r="74" spans="2:42" ht="15" customHeight="1" x14ac:dyDescent="0.2">
      <c r="B74" s="109"/>
      <c r="C74" s="88"/>
      <c r="D74" s="80"/>
      <c r="E74" s="28">
        <v>3</v>
      </c>
      <c r="F74" s="67">
        <v>0.75662371252184002</v>
      </c>
      <c r="G74" s="67">
        <v>0.77306805627036401</v>
      </c>
      <c r="H74" s="67">
        <v>0.20721206519477001</v>
      </c>
      <c r="I74" s="67">
        <v>0.28135395618574099</v>
      </c>
      <c r="J74" s="67">
        <v>0.28135395618574099</v>
      </c>
      <c r="K74" s="67">
        <v>0.28135395618574099</v>
      </c>
      <c r="L74" s="67">
        <v>0.28135395618574099</v>
      </c>
      <c r="M74" s="67">
        <v>0.28135395618574099</v>
      </c>
      <c r="N74" s="67">
        <v>0.28135395618574099</v>
      </c>
      <c r="O74" s="67">
        <v>0.27476155988231199</v>
      </c>
      <c r="P74" s="67">
        <v>0.27476155988231199</v>
      </c>
      <c r="Q74" s="67">
        <v>0.27476155988231199</v>
      </c>
      <c r="R74" s="67">
        <v>0.27093115982403798</v>
      </c>
      <c r="S74" s="67">
        <v>0.27093115982403798</v>
      </c>
      <c r="T74" s="67">
        <v>0.28514752455143</v>
      </c>
      <c r="U74" s="67">
        <v>0.259695807483109</v>
      </c>
      <c r="V74" s="67">
        <v>0.33909534405866298</v>
      </c>
      <c r="W74" s="67">
        <v>0.32852285400119402</v>
      </c>
      <c r="X74" s="67">
        <v>0.35188397354256401</v>
      </c>
      <c r="Y74" s="67">
        <v>0.38884313832474898</v>
      </c>
      <c r="Z74" s="67">
        <v>0.395622204510864</v>
      </c>
      <c r="AA74" s="67">
        <v>0.43294560396765103</v>
      </c>
      <c r="AB74" s="67">
        <v>0.409555436840567</v>
      </c>
      <c r="AC74" s="67">
        <v>0.40089880633570302</v>
      </c>
      <c r="AD74" s="67">
        <v>0.38939917836641902</v>
      </c>
      <c r="AE74" s="67">
        <v>0.38939917836641902</v>
      </c>
      <c r="AF74" s="67">
        <v>0.43648555943251899</v>
      </c>
      <c r="AG74" s="67">
        <v>0.43648555943251899</v>
      </c>
      <c r="AH74" s="67">
        <v>0.44667776579818602</v>
      </c>
      <c r="AI74" s="67">
        <v>0.43648555943251899</v>
      </c>
      <c r="AJ74" s="67">
        <v>0.440453700061261</v>
      </c>
      <c r="AK74" s="67">
        <v>0.44241926120819203</v>
      </c>
      <c r="AL74" s="67">
        <v>0.457681986658662</v>
      </c>
      <c r="AM74" s="67">
        <v>0.44161396485501397</v>
      </c>
      <c r="AN74" s="67">
        <v>0.44161396485501397</v>
      </c>
      <c r="AO74" s="67">
        <v>0.455820303047269</v>
      </c>
      <c r="AP74" s="67">
        <v>0.455820303047269</v>
      </c>
    </row>
    <row r="75" spans="2:42" ht="15" customHeight="1" x14ac:dyDescent="0.2">
      <c r="B75" s="109"/>
      <c r="C75" s="88"/>
      <c r="D75" s="80"/>
      <c r="E75" s="28">
        <v>4</v>
      </c>
      <c r="F75" s="67">
        <v>0.29289321881345298</v>
      </c>
      <c r="G75" s="67">
        <v>0.66577149758802301</v>
      </c>
      <c r="H75" s="67">
        <v>0.69904937884394602</v>
      </c>
      <c r="I75" s="67">
        <v>0.66577149758802301</v>
      </c>
      <c r="J75" s="67">
        <v>0.29289321881345298</v>
      </c>
      <c r="K75" s="67">
        <v>0.29289321881345298</v>
      </c>
      <c r="L75" s="67">
        <v>0.20492399858655899</v>
      </c>
      <c r="M75" s="67">
        <v>0.20857036246833999</v>
      </c>
      <c r="N75" s="67">
        <v>0.203086133060709</v>
      </c>
      <c r="O75" s="67">
        <v>0.203086133060709</v>
      </c>
      <c r="P75" s="67">
        <v>0.19563835023272999</v>
      </c>
      <c r="Q75" s="67">
        <v>0.20492399858655899</v>
      </c>
      <c r="R75" s="67">
        <v>0.199381371909054</v>
      </c>
      <c r="S75" s="67">
        <v>0.218967044012536</v>
      </c>
      <c r="T75" s="67">
        <v>0.218967044012536</v>
      </c>
      <c r="U75" s="67">
        <v>0.34509665072246398</v>
      </c>
      <c r="V75" s="67">
        <v>0.31492868593568601</v>
      </c>
      <c r="W75" s="67">
        <v>0.30614568678618798</v>
      </c>
      <c r="X75" s="67">
        <v>0.31291128759693398</v>
      </c>
      <c r="Y75" s="67">
        <v>0.317068874998648</v>
      </c>
      <c r="Z75" s="67">
        <v>0.30871433142889798</v>
      </c>
      <c r="AA75" s="67">
        <v>0.30660131319107398</v>
      </c>
      <c r="AB75" s="67">
        <v>0.30871433142889798</v>
      </c>
      <c r="AC75" s="67">
        <v>0.31291128759693398</v>
      </c>
      <c r="AD75" s="67">
        <v>0.31291128759693398</v>
      </c>
      <c r="AE75" s="67">
        <v>0.32118637025799002</v>
      </c>
      <c r="AF75" s="67">
        <v>0.32728583194800298</v>
      </c>
      <c r="AG75" s="67">
        <v>0.32728583194800298</v>
      </c>
      <c r="AH75" s="67">
        <v>0.339199034925314</v>
      </c>
      <c r="AI75" s="67">
        <v>0.34692117165883102</v>
      </c>
      <c r="AJ75" s="67">
        <v>0.34882330281947699</v>
      </c>
      <c r="AK75" s="67">
        <v>0.34692117165883102</v>
      </c>
      <c r="AL75" s="67">
        <v>0.35445991976693098</v>
      </c>
      <c r="AM75" s="67">
        <v>0.34895302531077699</v>
      </c>
      <c r="AN75" s="67">
        <v>0.34895302531077699</v>
      </c>
      <c r="AO75" s="67">
        <v>0.35815849757651103</v>
      </c>
      <c r="AP75" s="67">
        <v>0.35815849757651103</v>
      </c>
    </row>
    <row r="76" spans="2:42" ht="15" customHeight="1" x14ac:dyDescent="0.2">
      <c r="B76" s="109"/>
      <c r="C76" s="88"/>
      <c r="D76" s="81"/>
      <c r="E76" s="28">
        <v>5</v>
      </c>
      <c r="F76" s="67">
        <v>0.66447033908052999</v>
      </c>
      <c r="G76" s="67">
        <v>0.77093930156755497</v>
      </c>
      <c r="H76" s="67">
        <v>0.69520810591272997</v>
      </c>
      <c r="I76" s="67">
        <v>0.701798805355071</v>
      </c>
      <c r="J76" s="67">
        <v>0.69931440613095397</v>
      </c>
      <c r="K76" s="67">
        <v>0.72475454175027798</v>
      </c>
      <c r="L76" s="67">
        <v>0.69941590771436701</v>
      </c>
      <c r="M76" s="67">
        <v>0.69657798359477296</v>
      </c>
      <c r="N76" s="67">
        <v>0.69657798359477296</v>
      </c>
      <c r="O76" s="67">
        <v>0.70224421248420998</v>
      </c>
      <c r="P76" s="67">
        <v>0.69559293605155903</v>
      </c>
      <c r="Q76" s="67">
        <v>0.69941590771436701</v>
      </c>
      <c r="R76" s="67">
        <v>0.70094826988111403</v>
      </c>
      <c r="S76" s="67">
        <v>0.70094826988111403</v>
      </c>
      <c r="T76" s="67">
        <v>0.70094826988111403</v>
      </c>
      <c r="U76" s="67">
        <v>0.65314925770724797</v>
      </c>
      <c r="V76" s="67">
        <v>0.66772431125170895</v>
      </c>
      <c r="W76" s="67">
        <v>0.65855003721819305</v>
      </c>
      <c r="X76" s="67">
        <v>0.63215563469974001</v>
      </c>
      <c r="Y76" s="67">
        <v>0.63396663299579203</v>
      </c>
      <c r="Z76" s="67">
        <v>0.63396663299579203</v>
      </c>
      <c r="AA76" s="67">
        <v>0.608910852005902</v>
      </c>
      <c r="AB76" s="67">
        <v>0.61335564453831604</v>
      </c>
      <c r="AC76" s="67">
        <v>0.63396663299579203</v>
      </c>
      <c r="AD76" s="67">
        <v>0.63396663299579203</v>
      </c>
      <c r="AE76" s="67">
        <v>0.63396663299579203</v>
      </c>
      <c r="AF76" s="67">
        <v>0.62840130815176198</v>
      </c>
      <c r="AG76" s="67">
        <v>0.62840130815176198</v>
      </c>
      <c r="AH76" s="67">
        <v>0.613414606461814</v>
      </c>
      <c r="AI76" s="67">
        <v>0.60524021583047305</v>
      </c>
      <c r="AJ76" s="67">
        <v>0.60524021583047305</v>
      </c>
      <c r="AK76" s="67">
        <v>0.58307299799605194</v>
      </c>
      <c r="AL76" s="67">
        <v>0.56897411029818701</v>
      </c>
      <c r="AM76" s="67">
        <v>0.56818617976545205</v>
      </c>
      <c r="AN76" s="67">
        <v>0.56818617976545205</v>
      </c>
      <c r="AO76" s="67">
        <v>0.56525057143033497</v>
      </c>
      <c r="AP76" s="67">
        <v>0.56525057143033497</v>
      </c>
    </row>
    <row r="77" spans="2:42" ht="15" customHeight="1" x14ac:dyDescent="0.2">
      <c r="B77" s="109"/>
      <c r="C77" s="88"/>
      <c r="D77" s="52" t="s">
        <v>125</v>
      </c>
      <c r="E77" s="52"/>
      <c r="F77" s="82">
        <v>55.435616893351998</v>
      </c>
      <c r="G77" s="62">
        <v>72.705438595406804</v>
      </c>
      <c r="H77" s="82">
        <v>59.694211757063201</v>
      </c>
      <c r="I77" s="82">
        <v>61.2306289759237</v>
      </c>
      <c r="J77" s="82">
        <v>52.892339792737602</v>
      </c>
      <c r="K77" s="82">
        <v>53.379182052518097</v>
      </c>
      <c r="L77" s="82">
        <v>51.026431070697399</v>
      </c>
      <c r="M77" s="82">
        <v>51.026963944018497</v>
      </c>
      <c r="N77" s="82">
        <v>50.528612017544098</v>
      </c>
      <c r="O77" s="82">
        <v>50.446066146303302</v>
      </c>
      <c r="P77" s="82">
        <v>41.391812044381098</v>
      </c>
      <c r="Q77" s="82">
        <v>41.644015509288998</v>
      </c>
      <c r="R77" s="82">
        <v>42.3009960263403</v>
      </c>
      <c r="S77" s="82">
        <v>41.059284256496802</v>
      </c>
      <c r="T77" s="82">
        <v>41.874332524991402</v>
      </c>
      <c r="U77" s="82">
        <v>42.711742010029702</v>
      </c>
      <c r="V77" s="82">
        <v>46.072119872874097</v>
      </c>
      <c r="W77" s="82">
        <v>46.214546775638198</v>
      </c>
      <c r="X77" s="82">
        <v>45.776710957764301</v>
      </c>
      <c r="Y77" s="82">
        <v>46.146228189197799</v>
      </c>
      <c r="Z77" s="82">
        <v>45.997771126117897</v>
      </c>
      <c r="AA77" s="82">
        <v>46.4065137850192</v>
      </c>
      <c r="AB77" s="82">
        <v>45.523810531220903</v>
      </c>
      <c r="AC77" s="82">
        <v>46.050933336058897</v>
      </c>
      <c r="AD77" s="82">
        <v>46.044154327404001</v>
      </c>
      <c r="AE77" s="82">
        <v>46.209655980625101</v>
      </c>
      <c r="AF77" s="82">
        <v>47.569613014795998</v>
      </c>
      <c r="AG77" s="82">
        <v>47.569613014795998</v>
      </c>
      <c r="AH77" s="82">
        <v>47.385701928218197</v>
      </c>
      <c r="AI77" s="82">
        <v>46.6979384902533</v>
      </c>
      <c r="AJ77" s="82">
        <v>47.286039504530798</v>
      </c>
      <c r="AK77" s="82">
        <v>40.7357107621757</v>
      </c>
      <c r="AL77" s="82">
        <v>40.469568799908302</v>
      </c>
      <c r="AM77" s="82">
        <v>40.199848569652801</v>
      </c>
      <c r="AN77" s="82">
        <v>40.199848569652801</v>
      </c>
      <c r="AO77" s="82">
        <v>46.447604322024397</v>
      </c>
      <c r="AP77" s="82">
        <v>39.809878454987803</v>
      </c>
    </row>
    <row r="78" spans="2:42" ht="15" customHeight="1" x14ac:dyDescent="0.2">
      <c r="B78" s="109"/>
      <c r="C78" s="88"/>
      <c r="D78" s="52" t="s">
        <v>36</v>
      </c>
      <c r="E78" s="52"/>
      <c r="F78" s="83">
        <v>1</v>
      </c>
      <c r="G78" s="83">
        <v>2</v>
      </c>
      <c r="H78" s="83">
        <v>3</v>
      </c>
      <c r="I78" s="83">
        <v>4</v>
      </c>
      <c r="J78" s="83">
        <v>5</v>
      </c>
      <c r="K78" s="83">
        <v>6</v>
      </c>
      <c r="L78" s="83">
        <v>7</v>
      </c>
      <c r="M78" s="83">
        <v>8</v>
      </c>
      <c r="N78" s="83">
        <v>9</v>
      </c>
      <c r="O78" s="83">
        <v>10</v>
      </c>
      <c r="P78" s="83">
        <v>11</v>
      </c>
      <c r="Q78" s="83">
        <v>12</v>
      </c>
      <c r="R78" s="83">
        <v>13</v>
      </c>
      <c r="S78" s="83">
        <v>14</v>
      </c>
      <c r="T78" s="83">
        <v>15</v>
      </c>
      <c r="U78" s="83">
        <v>16</v>
      </c>
      <c r="V78" s="83">
        <v>17</v>
      </c>
      <c r="W78" s="83">
        <v>18</v>
      </c>
      <c r="X78" s="83">
        <v>19</v>
      </c>
      <c r="Y78" s="83">
        <v>20</v>
      </c>
      <c r="Z78" s="83">
        <v>21</v>
      </c>
      <c r="AA78" s="83">
        <v>22</v>
      </c>
      <c r="AB78" s="83">
        <v>23</v>
      </c>
      <c r="AC78" s="83">
        <v>24</v>
      </c>
      <c r="AD78" s="83">
        <v>25</v>
      </c>
      <c r="AE78" s="83">
        <v>26</v>
      </c>
      <c r="AF78" s="83">
        <v>27</v>
      </c>
      <c r="AG78" s="83">
        <v>28</v>
      </c>
      <c r="AH78" s="83">
        <v>29</v>
      </c>
      <c r="AI78" s="83">
        <v>30</v>
      </c>
      <c r="AJ78" s="83">
        <v>31</v>
      </c>
      <c r="AK78" s="83">
        <v>32</v>
      </c>
      <c r="AL78" s="83">
        <v>33</v>
      </c>
      <c r="AM78" s="83">
        <v>34</v>
      </c>
      <c r="AN78" s="83">
        <v>35</v>
      </c>
      <c r="AO78" s="83">
        <v>36</v>
      </c>
      <c r="AP78" s="83">
        <v>37</v>
      </c>
    </row>
    <row r="79" spans="2:42" x14ac:dyDescent="0.2">
      <c r="B79" s="109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2:42" ht="15" customHeight="1" x14ac:dyDescent="0.2">
      <c r="B80" s="109"/>
      <c r="C80" s="88"/>
      <c r="D80" s="72" t="s">
        <v>175</v>
      </c>
      <c r="E80" s="73"/>
      <c r="F80" s="52" t="s">
        <v>145</v>
      </c>
      <c r="G80" s="52"/>
      <c r="H80" s="52"/>
      <c r="I80" s="52"/>
      <c r="J80" s="52" t="s">
        <v>147</v>
      </c>
      <c r="K80" s="52"/>
      <c r="L80" s="52"/>
      <c r="M80" s="5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2:45" x14ac:dyDescent="0.2">
      <c r="B81" s="109"/>
      <c r="C81" s="88"/>
      <c r="D81" s="75"/>
      <c r="E81" s="76"/>
      <c r="F81" s="52"/>
      <c r="G81" s="52"/>
      <c r="H81" s="52"/>
      <c r="I81" s="52"/>
      <c r="J81" s="52"/>
      <c r="K81" s="52"/>
      <c r="L81" s="52"/>
      <c r="M81" s="5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2:45" x14ac:dyDescent="0.2">
      <c r="B82" s="109"/>
      <c r="C82" s="88"/>
      <c r="D82" s="77"/>
      <c r="E82" s="78"/>
      <c r="F82" s="28" t="s">
        <v>146</v>
      </c>
      <c r="G82" s="28" t="b">
        <v>0</v>
      </c>
      <c r="H82" s="28" t="b">
        <v>1</v>
      </c>
      <c r="I82" s="28" t="s">
        <v>123</v>
      </c>
      <c r="J82" s="28" t="s">
        <v>146</v>
      </c>
      <c r="K82" s="28" t="b">
        <v>0</v>
      </c>
      <c r="L82" s="28" t="b">
        <v>1</v>
      </c>
      <c r="M82" s="28" t="s">
        <v>123</v>
      </c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2:45" x14ac:dyDescent="0.2">
      <c r="B83" s="109"/>
      <c r="C83" s="88"/>
      <c r="D83" s="79" t="s">
        <v>3</v>
      </c>
      <c r="E83" s="28">
        <v>1</v>
      </c>
      <c r="F83" s="28">
        <v>982</v>
      </c>
      <c r="G83" s="28">
        <v>857</v>
      </c>
      <c r="H83" s="28">
        <v>125</v>
      </c>
      <c r="I83" s="28">
        <v>6</v>
      </c>
      <c r="J83" s="28">
        <v>246</v>
      </c>
      <c r="K83" s="28">
        <v>207</v>
      </c>
      <c r="L83" s="28">
        <v>39</v>
      </c>
      <c r="M83" s="28">
        <v>1</v>
      </c>
      <c r="N83" s="88"/>
      <c r="O83" s="88"/>
      <c r="P83" s="88" t="s">
        <v>240</v>
      </c>
      <c r="Q83" s="88" t="s">
        <v>241</v>
      </c>
      <c r="R83" s="88" t="s">
        <v>239</v>
      </c>
      <c r="S83" s="88"/>
      <c r="T83" s="88"/>
      <c r="U83" s="88"/>
      <c r="V83" s="88"/>
      <c r="W83" s="88"/>
      <c r="X83" s="88"/>
      <c r="Y83" s="88"/>
      <c r="Z83" s="88"/>
    </row>
    <row r="84" spans="2:45" x14ac:dyDescent="0.2">
      <c r="B84" s="109"/>
      <c r="C84" s="88"/>
      <c r="D84" s="80"/>
      <c r="E84" s="28">
        <v>2</v>
      </c>
      <c r="F84" s="28">
        <v>982</v>
      </c>
      <c r="G84" s="28">
        <v>848</v>
      </c>
      <c r="H84" s="28">
        <v>134</v>
      </c>
      <c r="I84" s="28">
        <v>7</v>
      </c>
      <c r="J84" s="28">
        <v>246</v>
      </c>
      <c r="K84" s="28">
        <v>216</v>
      </c>
      <c r="L84" s="28">
        <v>30</v>
      </c>
      <c r="M84" s="28">
        <v>0</v>
      </c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2:45" x14ac:dyDescent="0.2">
      <c r="B85" s="109"/>
      <c r="C85" s="88"/>
      <c r="D85" s="80"/>
      <c r="E85" s="28">
        <v>3</v>
      </c>
      <c r="F85" s="28">
        <v>983</v>
      </c>
      <c r="G85" s="28">
        <v>849</v>
      </c>
      <c r="H85" s="28">
        <v>134</v>
      </c>
      <c r="I85" s="28">
        <v>4</v>
      </c>
      <c r="J85" s="28">
        <v>245</v>
      </c>
      <c r="K85" s="28">
        <v>215</v>
      </c>
      <c r="L85" s="28">
        <v>30</v>
      </c>
      <c r="M85" s="28">
        <v>0</v>
      </c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2:45" x14ac:dyDescent="0.2">
      <c r="B86" s="109"/>
      <c r="C86" s="88"/>
      <c r="D86" s="80"/>
      <c r="E86" s="28">
        <v>4</v>
      </c>
      <c r="F86" s="28">
        <v>983</v>
      </c>
      <c r="G86" s="28">
        <v>852</v>
      </c>
      <c r="H86" s="28">
        <v>131</v>
      </c>
      <c r="I86" s="28">
        <v>5</v>
      </c>
      <c r="J86" s="28">
        <v>245</v>
      </c>
      <c r="K86" s="28">
        <v>212</v>
      </c>
      <c r="L86" s="28">
        <v>33</v>
      </c>
      <c r="M86" s="28">
        <v>0</v>
      </c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2:45" x14ac:dyDescent="0.2">
      <c r="B87" s="109"/>
      <c r="C87" s="88"/>
      <c r="D87" s="81"/>
      <c r="E87" s="28">
        <v>5</v>
      </c>
      <c r="F87" s="28">
        <v>982</v>
      </c>
      <c r="G87" s="28">
        <v>850</v>
      </c>
      <c r="H87" s="28">
        <v>132</v>
      </c>
      <c r="I87" s="28">
        <v>6</v>
      </c>
      <c r="J87" s="28">
        <v>246</v>
      </c>
      <c r="K87" s="28">
        <v>214</v>
      </c>
      <c r="L87" s="28">
        <v>32</v>
      </c>
      <c r="M87" s="28">
        <v>0</v>
      </c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2:45" x14ac:dyDescent="0.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2:45" s="8" customFormat="1" ht="6.75" customHeight="1" x14ac:dyDescent="0.2"/>
    <row r="90" spans="2:45" x14ac:dyDescent="0.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2:45" ht="15" customHeight="1" x14ac:dyDescent="0.2">
      <c r="B91" s="108" t="s">
        <v>11</v>
      </c>
      <c r="C91" s="88"/>
      <c r="D91" s="72" t="s">
        <v>176</v>
      </c>
      <c r="E91" s="73"/>
      <c r="F91" s="52" t="s">
        <v>133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</row>
    <row r="92" spans="2:45" ht="14.25" customHeight="1" x14ac:dyDescent="0.2">
      <c r="B92" s="108"/>
      <c r="C92" s="88"/>
      <c r="D92" s="75"/>
      <c r="E92" s="76"/>
      <c r="F92" s="40" t="s">
        <v>137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90"/>
      <c r="AR92" s="90"/>
      <c r="AS92" s="90"/>
    </row>
    <row r="93" spans="2:45" ht="15" customHeight="1" x14ac:dyDescent="0.2">
      <c r="B93" s="108"/>
      <c r="C93" s="88"/>
      <c r="D93" s="77"/>
      <c r="E93" s="78"/>
      <c r="F93" s="82">
        <v>4</v>
      </c>
      <c r="G93" s="82">
        <v>37</v>
      </c>
      <c r="H93" s="82">
        <v>20</v>
      </c>
      <c r="I93" s="82">
        <v>21</v>
      </c>
      <c r="J93" s="82">
        <v>31</v>
      </c>
      <c r="K93" s="82">
        <v>22</v>
      </c>
      <c r="L93" s="82">
        <v>25</v>
      </c>
      <c r="M93" s="82">
        <v>24</v>
      </c>
      <c r="N93" s="82">
        <v>16</v>
      </c>
      <c r="O93" s="82">
        <v>8</v>
      </c>
      <c r="P93" s="82">
        <v>3</v>
      </c>
      <c r="Q93" s="82">
        <v>12</v>
      </c>
      <c r="R93" s="82">
        <v>13</v>
      </c>
      <c r="S93" s="82">
        <v>14</v>
      </c>
      <c r="T93" s="82">
        <v>2</v>
      </c>
      <c r="U93" s="82">
        <v>5</v>
      </c>
      <c r="V93" s="82">
        <v>9</v>
      </c>
      <c r="W93" s="82">
        <v>11</v>
      </c>
      <c r="X93" s="82">
        <v>15</v>
      </c>
      <c r="Y93" s="82">
        <v>7</v>
      </c>
      <c r="Z93" s="82">
        <v>6</v>
      </c>
      <c r="AA93" s="82">
        <v>10</v>
      </c>
      <c r="AB93" s="82">
        <v>19</v>
      </c>
      <c r="AC93" s="82">
        <v>17</v>
      </c>
      <c r="AD93" s="82">
        <v>33</v>
      </c>
      <c r="AE93" s="82">
        <v>32</v>
      </c>
      <c r="AF93" s="82">
        <v>34</v>
      </c>
      <c r="AG93" s="82">
        <v>18</v>
      </c>
      <c r="AH93" s="82">
        <v>35</v>
      </c>
      <c r="AI93" s="82">
        <v>30</v>
      </c>
      <c r="AJ93" s="82">
        <v>29</v>
      </c>
      <c r="AK93" s="82">
        <v>28</v>
      </c>
      <c r="AL93" s="82">
        <v>27</v>
      </c>
      <c r="AM93" s="82">
        <v>36</v>
      </c>
      <c r="AN93" s="82">
        <v>23</v>
      </c>
      <c r="AO93" s="82">
        <v>26</v>
      </c>
      <c r="AP93" s="82">
        <v>1</v>
      </c>
      <c r="AQ93" s="91"/>
      <c r="AR93" s="35"/>
      <c r="AS93" s="90"/>
    </row>
    <row r="94" spans="2:45" ht="14.25" customHeight="1" x14ac:dyDescent="0.2">
      <c r="B94" s="108"/>
      <c r="C94" s="88"/>
      <c r="D94" s="79" t="s">
        <v>3</v>
      </c>
      <c r="E94" s="28">
        <v>1</v>
      </c>
      <c r="F94" s="67">
        <v>0.94871794871794901</v>
      </c>
      <c r="G94" s="67">
        <v>0.66666666666666696</v>
      </c>
      <c r="H94" s="67">
        <v>0.66666666666666696</v>
      </c>
      <c r="I94" s="67">
        <v>0.69230769230769196</v>
      </c>
      <c r="J94" s="67">
        <v>0.69230769230769196</v>
      </c>
      <c r="K94" s="67">
        <v>0.69230769230769196</v>
      </c>
      <c r="L94" s="67">
        <v>0.66666666666666696</v>
      </c>
      <c r="M94" s="67">
        <v>0.69230769230769196</v>
      </c>
      <c r="N94" s="67">
        <v>0.69230769230769196</v>
      </c>
      <c r="O94" s="67">
        <v>0.69230769230769196</v>
      </c>
      <c r="P94" s="67">
        <v>0.69230769230769196</v>
      </c>
      <c r="Q94" s="67">
        <v>0.69230769230769196</v>
      </c>
      <c r="R94" s="67">
        <v>0.69230769230769196</v>
      </c>
      <c r="S94" s="67">
        <v>0.66666666666666696</v>
      </c>
      <c r="T94" s="67">
        <v>0.69230769230769196</v>
      </c>
      <c r="U94" s="67">
        <v>0.69230769230769196</v>
      </c>
      <c r="V94" s="67">
        <v>0.69230769230769196</v>
      </c>
      <c r="W94" s="67">
        <v>0.69230769230769196</v>
      </c>
      <c r="X94" s="67">
        <v>0.69230769230769196</v>
      </c>
      <c r="Y94" s="67">
        <v>0.69230769230769196</v>
      </c>
      <c r="Z94" s="67">
        <v>0.69230769230769196</v>
      </c>
      <c r="AA94" s="67">
        <v>0.69230769230769196</v>
      </c>
      <c r="AB94" s="67">
        <v>0.69230769230769196</v>
      </c>
      <c r="AC94" s="67">
        <v>0.69230769230769196</v>
      </c>
      <c r="AD94" s="67">
        <v>0.69230769230769196</v>
      </c>
      <c r="AE94" s="67">
        <v>0.69230769230769196</v>
      </c>
      <c r="AF94" s="67">
        <v>0.69230769230769196</v>
      </c>
      <c r="AG94" s="67">
        <v>0.69230769230769196</v>
      </c>
      <c r="AH94" s="67">
        <v>0.69230769230769196</v>
      </c>
      <c r="AI94" s="67">
        <v>0.69230769230769196</v>
      </c>
      <c r="AJ94" s="67">
        <v>0.71794871794871795</v>
      </c>
      <c r="AK94" s="67">
        <v>0.71794871794871795</v>
      </c>
      <c r="AL94" s="67">
        <v>0.71794871794871795</v>
      </c>
      <c r="AM94" s="67">
        <v>0.74358974358974395</v>
      </c>
      <c r="AN94" s="67">
        <v>0.79487179487179505</v>
      </c>
      <c r="AO94" s="67">
        <v>0.20512820512820501</v>
      </c>
      <c r="AP94" s="67">
        <v>0.128205128205128</v>
      </c>
      <c r="AQ94" s="90"/>
      <c r="AR94" s="90"/>
      <c r="AS94" s="90"/>
    </row>
    <row r="95" spans="2:45" ht="14.25" customHeight="1" x14ac:dyDescent="0.2">
      <c r="B95" s="108"/>
      <c r="C95" s="88"/>
      <c r="D95" s="80"/>
      <c r="E95" s="28">
        <v>2</v>
      </c>
      <c r="F95" s="67">
        <v>0</v>
      </c>
      <c r="G95" s="67">
        <v>0.233333333333333</v>
      </c>
      <c r="H95" s="67">
        <v>0.2</v>
      </c>
      <c r="I95" s="67">
        <v>0.233333333333333</v>
      </c>
      <c r="J95" s="67">
        <v>0.233333333333333</v>
      </c>
      <c r="K95" s="67">
        <v>0.3</v>
      </c>
      <c r="L95" s="67">
        <v>0.3</v>
      </c>
      <c r="M95" s="67">
        <v>0.3</v>
      </c>
      <c r="N95" s="67">
        <v>0.233333333333333</v>
      </c>
      <c r="O95" s="67">
        <v>0.233333333333333</v>
      </c>
      <c r="P95" s="67">
        <v>0.233333333333333</v>
      </c>
      <c r="Q95" s="67">
        <v>0.233333333333333</v>
      </c>
      <c r="R95" s="67">
        <v>0.233333333333333</v>
      </c>
      <c r="S95" s="67">
        <v>0.233333333333333</v>
      </c>
      <c r="T95" s="67">
        <v>0.233333333333333</v>
      </c>
      <c r="U95" s="67">
        <v>0.233333333333333</v>
      </c>
      <c r="V95" s="67">
        <v>0.233333333333333</v>
      </c>
      <c r="W95" s="67">
        <v>0.233333333333333</v>
      </c>
      <c r="X95" s="67">
        <v>0.233333333333333</v>
      </c>
      <c r="Y95" s="67">
        <v>0.233333333333333</v>
      </c>
      <c r="Z95" s="67">
        <v>0.233333333333333</v>
      </c>
      <c r="AA95" s="67">
        <v>0.233333333333333</v>
      </c>
      <c r="AB95" s="67">
        <v>0.233333333333333</v>
      </c>
      <c r="AC95" s="67">
        <v>0.233333333333333</v>
      </c>
      <c r="AD95" s="67">
        <v>0.233333333333333</v>
      </c>
      <c r="AE95" s="67">
        <v>0.233333333333333</v>
      </c>
      <c r="AF95" s="67">
        <v>0.233333333333333</v>
      </c>
      <c r="AG95" s="67">
        <v>0.233333333333333</v>
      </c>
      <c r="AH95" s="67">
        <v>0.2</v>
      </c>
      <c r="AI95" s="67">
        <v>0.2</v>
      </c>
      <c r="AJ95" s="67">
        <v>0.233333333333333</v>
      </c>
      <c r="AK95" s="67">
        <v>0.2</v>
      </c>
      <c r="AL95" s="67">
        <v>0.2</v>
      </c>
      <c r="AM95" s="67">
        <v>0.2</v>
      </c>
      <c r="AN95" s="67">
        <v>0.2</v>
      </c>
      <c r="AO95" s="67">
        <v>0.2</v>
      </c>
      <c r="AP95" s="67">
        <v>0.16666666666666699</v>
      </c>
      <c r="AQ95" s="90"/>
      <c r="AR95" s="90"/>
      <c r="AS95" s="90"/>
    </row>
    <row r="96" spans="2:45" ht="14.25" customHeight="1" x14ac:dyDescent="0.2">
      <c r="B96" s="108"/>
      <c r="C96" s="88"/>
      <c r="D96" s="80"/>
      <c r="E96" s="28">
        <v>3</v>
      </c>
      <c r="F96" s="67">
        <v>1</v>
      </c>
      <c r="G96" s="67">
        <v>0.4</v>
      </c>
      <c r="H96" s="67">
        <v>0.6</v>
      </c>
      <c r="I96" s="67">
        <v>0.43333333333333302</v>
      </c>
      <c r="J96" s="67">
        <v>0.43333333333333302</v>
      </c>
      <c r="K96" s="67">
        <v>0.43333333333333302</v>
      </c>
      <c r="L96" s="67">
        <v>0.43333333333333302</v>
      </c>
      <c r="M96" s="67">
        <v>0.43333333333333302</v>
      </c>
      <c r="N96" s="67">
        <v>0.43333333333333302</v>
      </c>
      <c r="O96" s="67">
        <v>0.43333333333333302</v>
      </c>
      <c r="P96" s="67">
        <v>0.43333333333333302</v>
      </c>
      <c r="Q96" s="67">
        <v>0.43333333333333302</v>
      </c>
      <c r="R96" s="67">
        <v>0.56666666666666698</v>
      </c>
      <c r="S96" s="67">
        <v>0.56666666666666698</v>
      </c>
      <c r="T96" s="67">
        <v>0.6</v>
      </c>
      <c r="U96" s="67">
        <v>0.6</v>
      </c>
      <c r="V96" s="67">
        <v>0.6</v>
      </c>
      <c r="W96" s="67">
        <v>0.6</v>
      </c>
      <c r="X96" s="67">
        <v>0.6</v>
      </c>
      <c r="Y96" s="67">
        <v>0.7</v>
      </c>
      <c r="Z96" s="92">
        <v>0.7</v>
      </c>
      <c r="AA96" s="67">
        <v>0.7</v>
      </c>
      <c r="AB96" s="67">
        <v>0.53333333333333299</v>
      </c>
      <c r="AC96" s="67">
        <v>0.53333333333333299</v>
      </c>
      <c r="AD96" s="67">
        <v>0.53333333333333299</v>
      </c>
      <c r="AE96" s="67">
        <v>0.6</v>
      </c>
      <c r="AF96" s="67">
        <v>0.6</v>
      </c>
      <c r="AG96" s="67">
        <v>0.6</v>
      </c>
      <c r="AH96" s="67">
        <v>0.63333333333333297</v>
      </c>
      <c r="AI96" s="67">
        <v>0.63333333333333297</v>
      </c>
      <c r="AJ96" s="67">
        <v>0.63333333333333297</v>
      </c>
      <c r="AK96" s="67">
        <v>0.63333333333333297</v>
      </c>
      <c r="AL96" s="67">
        <v>0.63333333333333297</v>
      </c>
      <c r="AM96" s="67">
        <v>0.63333333333333297</v>
      </c>
      <c r="AN96" s="67">
        <v>0.63333333333333297</v>
      </c>
      <c r="AO96" s="67">
        <v>0.63333333333333297</v>
      </c>
      <c r="AP96" s="67">
        <v>0.36666666666666697</v>
      </c>
      <c r="AQ96" s="90"/>
      <c r="AR96" s="90"/>
      <c r="AS96" s="90"/>
    </row>
    <row r="97" spans="2:45" ht="14.25" customHeight="1" x14ac:dyDescent="0.2">
      <c r="B97" s="108"/>
      <c r="C97" s="88"/>
      <c r="D97" s="80"/>
      <c r="E97" s="28">
        <v>4</v>
      </c>
      <c r="F97" s="67">
        <v>0</v>
      </c>
      <c r="G97" s="67">
        <v>0.33333333333333298</v>
      </c>
      <c r="H97" s="67">
        <v>0.24242424242424199</v>
      </c>
      <c r="I97" s="67">
        <v>0.33333333333333298</v>
      </c>
      <c r="J97" s="67">
        <v>0.33333333333333298</v>
      </c>
      <c r="K97" s="67">
        <v>0.39393939393939398</v>
      </c>
      <c r="L97" s="67">
        <v>0.39393939393939398</v>
      </c>
      <c r="M97" s="67">
        <v>0.39393939393939398</v>
      </c>
      <c r="N97" s="67">
        <v>0.39393939393939398</v>
      </c>
      <c r="O97" s="67">
        <v>0.39393939393939398</v>
      </c>
      <c r="P97" s="67">
        <v>0.39393939393939398</v>
      </c>
      <c r="Q97" s="67">
        <v>0.39393939393939398</v>
      </c>
      <c r="R97" s="67">
        <v>0.39393939393939398</v>
      </c>
      <c r="S97" s="67">
        <v>0.39393939393939398</v>
      </c>
      <c r="T97" s="67">
        <v>0.39393939393939398</v>
      </c>
      <c r="U97" s="67">
        <v>0.33333333333333298</v>
      </c>
      <c r="V97" s="67">
        <v>0.33333333333333298</v>
      </c>
      <c r="W97" s="67">
        <v>0.33333333333333298</v>
      </c>
      <c r="X97" s="67">
        <v>0.33333333333333298</v>
      </c>
      <c r="Y97" s="67">
        <v>0.33333333333333298</v>
      </c>
      <c r="Z97" s="92">
        <v>0.33333333333333298</v>
      </c>
      <c r="AA97" s="67">
        <v>0.33333333333333298</v>
      </c>
      <c r="AB97" s="67">
        <v>0.30303030303030298</v>
      </c>
      <c r="AC97" s="67">
        <v>0.30303030303030298</v>
      </c>
      <c r="AD97" s="67">
        <v>0.27272727272727298</v>
      </c>
      <c r="AE97" s="67">
        <v>0.27272727272727298</v>
      </c>
      <c r="AF97" s="67">
        <v>0.27272727272727298</v>
      </c>
      <c r="AG97" s="67">
        <v>0.27272727272727298</v>
      </c>
      <c r="AH97" s="67">
        <v>0.27272727272727298</v>
      </c>
      <c r="AI97" s="67">
        <v>0.27272727272727298</v>
      </c>
      <c r="AJ97" s="67">
        <v>0.27272727272727298</v>
      </c>
      <c r="AK97" s="67">
        <v>0.27272727272727298</v>
      </c>
      <c r="AL97" s="67">
        <v>0.27272727272727298</v>
      </c>
      <c r="AM97" s="67">
        <v>0.24242424242424199</v>
      </c>
      <c r="AN97" s="67">
        <v>0.24242424242424199</v>
      </c>
      <c r="AO97" s="67">
        <v>0.24242424242424199</v>
      </c>
      <c r="AP97" s="67">
        <v>0.24242424242424199</v>
      </c>
      <c r="AQ97" s="90"/>
      <c r="AR97" s="90"/>
      <c r="AS97" s="90"/>
    </row>
    <row r="98" spans="2:45" ht="14.25" customHeight="1" x14ac:dyDescent="0.2">
      <c r="B98" s="108"/>
      <c r="C98" s="88"/>
      <c r="D98" s="81"/>
      <c r="E98" s="28">
        <v>5</v>
      </c>
      <c r="F98" s="67">
        <v>0.65625</v>
      </c>
      <c r="G98" s="67">
        <v>0.59375</v>
      </c>
      <c r="H98" s="67">
        <v>0.6875</v>
      </c>
      <c r="I98" s="67">
        <v>0.59375</v>
      </c>
      <c r="J98" s="67">
        <v>0.59375</v>
      </c>
      <c r="K98" s="67">
        <v>0.46875</v>
      </c>
      <c r="L98" s="67">
        <v>0.46875</v>
      </c>
      <c r="M98" s="67">
        <v>0.46875</v>
      </c>
      <c r="N98" s="67">
        <v>0.5625</v>
      </c>
      <c r="O98" s="67">
        <v>0.5625</v>
      </c>
      <c r="P98" s="67">
        <v>0.5625</v>
      </c>
      <c r="Q98" s="67">
        <v>0.5625</v>
      </c>
      <c r="R98" s="67">
        <v>0.5625</v>
      </c>
      <c r="S98" s="67">
        <v>0.5625</v>
      </c>
      <c r="T98" s="67">
        <v>0.53125</v>
      </c>
      <c r="U98" s="67">
        <v>0.59375</v>
      </c>
      <c r="V98" s="67">
        <v>0.625</v>
      </c>
      <c r="W98" s="67">
        <v>0.625</v>
      </c>
      <c r="X98" s="67">
        <v>0.625</v>
      </c>
      <c r="Y98" s="67">
        <v>0.625</v>
      </c>
      <c r="Z98" s="92">
        <v>0.625</v>
      </c>
      <c r="AA98" s="67">
        <v>0.625</v>
      </c>
      <c r="AB98" s="67">
        <v>0.6875</v>
      </c>
      <c r="AC98" s="67">
        <v>0.6875</v>
      </c>
      <c r="AD98" s="67">
        <v>0.65625</v>
      </c>
      <c r="AE98" s="67">
        <v>0.65625</v>
      </c>
      <c r="AF98" s="67">
        <v>0.65625</v>
      </c>
      <c r="AG98" s="67">
        <v>0.65625</v>
      </c>
      <c r="AH98" s="67">
        <v>0.6875</v>
      </c>
      <c r="AI98" s="67">
        <v>0.6875</v>
      </c>
      <c r="AJ98" s="67">
        <v>0.6875</v>
      </c>
      <c r="AK98" s="67">
        <v>0.6875</v>
      </c>
      <c r="AL98" s="67">
        <v>0.71875</v>
      </c>
      <c r="AM98" s="67">
        <v>0.75</v>
      </c>
      <c r="AN98" s="67">
        <v>0.71875</v>
      </c>
      <c r="AO98" s="67">
        <v>0.71875</v>
      </c>
      <c r="AP98" s="67">
        <v>0.71875</v>
      </c>
      <c r="AQ98" s="90"/>
      <c r="AR98" s="90"/>
      <c r="AS98" s="90"/>
    </row>
    <row r="99" spans="2:45" ht="15" customHeight="1" x14ac:dyDescent="0.2">
      <c r="B99" s="108"/>
      <c r="C99" s="88"/>
      <c r="D99" s="52" t="s">
        <v>125</v>
      </c>
      <c r="E99" s="52"/>
      <c r="F99" s="59">
        <v>52.099358974358999</v>
      </c>
      <c r="G99" s="82">
        <v>44.5416666666667</v>
      </c>
      <c r="H99" s="82">
        <v>47.931818181818201</v>
      </c>
      <c r="I99" s="82">
        <v>45.721153846153904</v>
      </c>
      <c r="J99" s="82">
        <v>45.721153846153904</v>
      </c>
      <c r="K99" s="82">
        <v>45.766608391608401</v>
      </c>
      <c r="L99" s="82">
        <v>45.253787878787897</v>
      </c>
      <c r="M99" s="82">
        <v>45.766608391608401</v>
      </c>
      <c r="N99" s="82">
        <v>46.3082750582751</v>
      </c>
      <c r="O99" s="82">
        <v>46.3082750582751</v>
      </c>
      <c r="P99" s="82">
        <v>46.3082750582751</v>
      </c>
      <c r="Q99" s="82">
        <v>46.3082750582751</v>
      </c>
      <c r="R99" s="82">
        <v>48.974941724941701</v>
      </c>
      <c r="S99" s="82">
        <v>48.462121212121197</v>
      </c>
      <c r="T99" s="82">
        <v>49.016608391608401</v>
      </c>
      <c r="U99" s="82">
        <v>49.054487179487197</v>
      </c>
      <c r="V99" s="82">
        <v>49.679487179487197</v>
      </c>
      <c r="W99" s="82">
        <v>49.679487179487197</v>
      </c>
      <c r="X99" s="82">
        <v>49.679487179487197</v>
      </c>
      <c r="Y99" s="82">
        <v>51.679487179487197</v>
      </c>
      <c r="Z99" s="82">
        <v>51.679487179487197</v>
      </c>
      <c r="AA99" s="82">
        <v>51.679487179487197</v>
      </c>
      <c r="AB99" s="82">
        <v>48.990093240093202</v>
      </c>
      <c r="AC99" s="82">
        <v>48.990093240093202</v>
      </c>
      <c r="AD99" s="82">
        <v>47.7590326340326</v>
      </c>
      <c r="AE99" s="82">
        <v>49.092365967366</v>
      </c>
      <c r="AF99" s="82">
        <v>49.092365967366</v>
      </c>
      <c r="AG99" s="82">
        <v>49.092365967366</v>
      </c>
      <c r="AH99" s="82">
        <v>49.717365967366</v>
      </c>
      <c r="AI99" s="82">
        <v>49.717365967366</v>
      </c>
      <c r="AJ99" s="82">
        <v>50.896853146853203</v>
      </c>
      <c r="AK99" s="82">
        <v>50.230186480186497</v>
      </c>
      <c r="AL99" s="82">
        <v>50.855186480186497</v>
      </c>
      <c r="AM99" s="82">
        <v>51.386946386946398</v>
      </c>
      <c r="AN99" s="82">
        <v>51.787587412587399</v>
      </c>
      <c r="AO99" s="82">
        <v>39.992715617715596</v>
      </c>
      <c r="AP99" s="82">
        <v>32.454254079254099</v>
      </c>
      <c r="AQ99" s="90"/>
      <c r="AR99" s="90"/>
      <c r="AS99" s="90"/>
    </row>
    <row r="100" spans="2:45" ht="15" customHeight="1" x14ac:dyDescent="0.2">
      <c r="B100" s="108"/>
      <c r="C100" s="88"/>
      <c r="D100" s="52" t="s">
        <v>36</v>
      </c>
      <c r="E100" s="52"/>
      <c r="F100" s="83">
        <v>1</v>
      </c>
      <c r="G100" s="83">
        <v>2</v>
      </c>
      <c r="H100" s="83">
        <v>3</v>
      </c>
      <c r="I100" s="83">
        <v>4</v>
      </c>
      <c r="J100" s="83">
        <v>5</v>
      </c>
      <c r="K100" s="83">
        <v>6</v>
      </c>
      <c r="L100" s="83">
        <v>7</v>
      </c>
      <c r="M100" s="83">
        <v>8</v>
      </c>
      <c r="N100" s="83">
        <v>9</v>
      </c>
      <c r="O100" s="83">
        <v>10</v>
      </c>
      <c r="P100" s="83">
        <v>11</v>
      </c>
      <c r="Q100" s="83">
        <v>12</v>
      </c>
      <c r="R100" s="83">
        <v>13</v>
      </c>
      <c r="S100" s="83">
        <v>14</v>
      </c>
      <c r="T100" s="83">
        <v>15</v>
      </c>
      <c r="U100" s="83">
        <v>16</v>
      </c>
      <c r="V100" s="83">
        <v>17</v>
      </c>
      <c r="W100" s="83">
        <v>18</v>
      </c>
      <c r="X100" s="83">
        <v>19</v>
      </c>
      <c r="Y100" s="83">
        <v>20</v>
      </c>
      <c r="Z100" s="83">
        <v>21</v>
      </c>
      <c r="AA100" s="83">
        <v>22</v>
      </c>
      <c r="AB100" s="83">
        <v>23</v>
      </c>
      <c r="AC100" s="83">
        <v>24</v>
      </c>
      <c r="AD100" s="83">
        <v>25</v>
      </c>
      <c r="AE100" s="83">
        <v>26</v>
      </c>
      <c r="AF100" s="83">
        <v>27</v>
      </c>
      <c r="AG100" s="83">
        <v>28</v>
      </c>
      <c r="AH100" s="83">
        <v>29</v>
      </c>
      <c r="AI100" s="83">
        <v>30</v>
      </c>
      <c r="AJ100" s="83">
        <v>31</v>
      </c>
      <c r="AK100" s="83">
        <v>32</v>
      </c>
      <c r="AL100" s="83">
        <v>33</v>
      </c>
      <c r="AM100" s="83">
        <v>34</v>
      </c>
      <c r="AN100" s="83">
        <v>35</v>
      </c>
      <c r="AO100" s="83">
        <v>36</v>
      </c>
      <c r="AP100" s="83">
        <v>37</v>
      </c>
      <c r="AQ100" s="90"/>
      <c r="AR100" s="90"/>
      <c r="AS100" s="90"/>
    </row>
    <row r="101" spans="2:45" ht="15" customHeight="1" x14ac:dyDescent="0.2">
      <c r="B101" s="108"/>
      <c r="C101" s="88"/>
      <c r="D101" s="85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Q101" s="90"/>
      <c r="AR101" s="90"/>
      <c r="AS101" s="90"/>
    </row>
    <row r="102" spans="2:45" ht="15" customHeight="1" x14ac:dyDescent="0.2">
      <c r="B102" s="108"/>
      <c r="C102" s="88"/>
      <c r="D102" s="72" t="s">
        <v>176</v>
      </c>
      <c r="E102" s="73"/>
      <c r="F102" s="52" t="s">
        <v>134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90"/>
      <c r="AR102" s="90"/>
      <c r="AS102" s="90"/>
    </row>
    <row r="103" spans="2:45" ht="14.25" customHeight="1" x14ac:dyDescent="0.2">
      <c r="B103" s="108"/>
      <c r="C103" s="88"/>
      <c r="D103" s="75"/>
      <c r="E103" s="76"/>
      <c r="F103" s="40" t="s">
        <v>137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90"/>
      <c r="AR103" s="90"/>
      <c r="AS103" s="90"/>
    </row>
    <row r="104" spans="2:45" ht="15" customHeight="1" x14ac:dyDescent="0.2">
      <c r="B104" s="108"/>
      <c r="C104" s="88"/>
      <c r="D104" s="77"/>
      <c r="E104" s="78"/>
      <c r="F104" s="82">
        <v>4</v>
      </c>
      <c r="G104" s="82">
        <v>37</v>
      </c>
      <c r="H104" s="82">
        <v>20</v>
      </c>
      <c r="I104" s="82">
        <v>21</v>
      </c>
      <c r="J104" s="82">
        <v>31</v>
      </c>
      <c r="K104" s="82">
        <v>22</v>
      </c>
      <c r="L104" s="82">
        <v>25</v>
      </c>
      <c r="M104" s="82">
        <v>24</v>
      </c>
      <c r="N104" s="82">
        <v>16</v>
      </c>
      <c r="O104" s="82">
        <v>8</v>
      </c>
      <c r="P104" s="82">
        <v>3</v>
      </c>
      <c r="Q104" s="82">
        <v>12</v>
      </c>
      <c r="R104" s="82">
        <v>13</v>
      </c>
      <c r="S104" s="82">
        <v>14</v>
      </c>
      <c r="T104" s="82">
        <v>2</v>
      </c>
      <c r="U104" s="82">
        <v>5</v>
      </c>
      <c r="V104" s="82">
        <v>9</v>
      </c>
      <c r="W104" s="82">
        <v>11</v>
      </c>
      <c r="X104" s="82">
        <v>15</v>
      </c>
      <c r="Y104" s="82">
        <v>7</v>
      </c>
      <c r="Z104" s="82">
        <v>6</v>
      </c>
      <c r="AA104" s="82">
        <v>10</v>
      </c>
      <c r="AB104" s="82">
        <v>19</v>
      </c>
      <c r="AC104" s="82">
        <v>17</v>
      </c>
      <c r="AD104" s="82">
        <v>33</v>
      </c>
      <c r="AE104" s="82">
        <v>32</v>
      </c>
      <c r="AF104" s="82">
        <v>34</v>
      </c>
      <c r="AG104" s="82">
        <v>18</v>
      </c>
      <c r="AH104" s="82">
        <v>35</v>
      </c>
      <c r="AI104" s="82">
        <v>30</v>
      </c>
      <c r="AJ104" s="82">
        <v>29</v>
      </c>
      <c r="AK104" s="82">
        <v>28</v>
      </c>
      <c r="AL104" s="82">
        <v>27</v>
      </c>
      <c r="AM104" s="82">
        <v>36</v>
      </c>
      <c r="AN104" s="82">
        <v>23</v>
      </c>
      <c r="AO104" s="82">
        <v>26</v>
      </c>
      <c r="AP104" s="82">
        <v>1</v>
      </c>
      <c r="AQ104" s="90"/>
      <c r="AR104" s="90"/>
      <c r="AS104" s="90"/>
    </row>
    <row r="105" spans="2:45" ht="14.25" customHeight="1" x14ac:dyDescent="0.2">
      <c r="B105" s="108"/>
      <c r="C105" s="88"/>
      <c r="D105" s="79" t="s">
        <v>3</v>
      </c>
      <c r="E105" s="28">
        <v>1</v>
      </c>
      <c r="F105" s="67">
        <v>0.32850241545893699</v>
      </c>
      <c r="G105" s="67">
        <v>0.28985507246376802</v>
      </c>
      <c r="H105" s="67">
        <v>0.33816425120772903</v>
      </c>
      <c r="I105" s="67">
        <v>0.31884057971014501</v>
      </c>
      <c r="J105" s="67">
        <v>0.31884057971014501</v>
      </c>
      <c r="K105" s="67">
        <v>0.29951690821256</v>
      </c>
      <c r="L105" s="67">
        <v>0.27536231884057999</v>
      </c>
      <c r="M105" s="67">
        <v>0.30917874396135298</v>
      </c>
      <c r="N105" s="67">
        <v>0.31400966183574902</v>
      </c>
      <c r="O105" s="67">
        <v>0.29951690821256</v>
      </c>
      <c r="P105" s="67">
        <v>0.29951690821256</v>
      </c>
      <c r="Q105" s="67">
        <v>0.30434782608695699</v>
      </c>
      <c r="R105" s="67">
        <v>0.352657004830918</v>
      </c>
      <c r="S105" s="67">
        <v>0.352657004830918</v>
      </c>
      <c r="T105" s="67">
        <v>0.41062801932367199</v>
      </c>
      <c r="U105" s="67">
        <v>0.35748792270531399</v>
      </c>
      <c r="V105" s="67">
        <v>0.35748792270531399</v>
      </c>
      <c r="W105" s="67">
        <v>0.39130434782608697</v>
      </c>
      <c r="X105" s="67">
        <v>0.39130434782608697</v>
      </c>
      <c r="Y105" s="67">
        <v>0.434782608695652</v>
      </c>
      <c r="Z105" s="67">
        <v>0.434782608695652</v>
      </c>
      <c r="AA105" s="67">
        <v>0.434782608695652</v>
      </c>
      <c r="AB105" s="67">
        <v>0.44927536231884102</v>
      </c>
      <c r="AC105" s="67">
        <v>0.44927536231884102</v>
      </c>
      <c r="AD105" s="67">
        <v>0.434782608695652</v>
      </c>
      <c r="AE105" s="67">
        <v>0.43961352657004799</v>
      </c>
      <c r="AF105" s="67">
        <v>0.44927536231884102</v>
      </c>
      <c r="AG105" s="67">
        <v>0.44927536231884102</v>
      </c>
      <c r="AH105" s="67">
        <v>0.43961352657004799</v>
      </c>
      <c r="AI105" s="67">
        <v>0.43961352657004799</v>
      </c>
      <c r="AJ105" s="67">
        <v>0.458937198067633</v>
      </c>
      <c r="AK105" s="67">
        <v>0.458937198067633</v>
      </c>
      <c r="AL105" s="67">
        <v>0.45410628019323701</v>
      </c>
      <c r="AM105" s="67">
        <v>0.45410628019323701</v>
      </c>
      <c r="AN105" s="67">
        <v>0.48792270531401</v>
      </c>
      <c r="AO105" s="67">
        <v>0.52173913043478304</v>
      </c>
      <c r="AP105" s="67">
        <v>0.46859903381642498</v>
      </c>
      <c r="AQ105" s="90"/>
      <c r="AR105" s="90"/>
      <c r="AS105" s="90"/>
    </row>
    <row r="106" spans="2:45" ht="14.25" customHeight="1" x14ac:dyDescent="0.2">
      <c r="B106" s="108"/>
      <c r="C106" s="88"/>
      <c r="D106" s="80"/>
      <c r="E106" s="28">
        <v>2</v>
      </c>
      <c r="F106" s="67">
        <v>0</v>
      </c>
      <c r="G106" s="67">
        <v>0.64814814814814803</v>
      </c>
      <c r="H106" s="67">
        <v>0.67129629629629595</v>
      </c>
      <c r="I106" s="67">
        <v>0.625</v>
      </c>
      <c r="J106" s="67">
        <v>0.62037037037037002</v>
      </c>
      <c r="K106" s="67">
        <v>0.63888888888888895</v>
      </c>
      <c r="L106" s="67">
        <v>0.63425925925925897</v>
      </c>
      <c r="M106" s="67">
        <v>0.63425925925925897</v>
      </c>
      <c r="N106" s="67">
        <v>0.63425925925925897</v>
      </c>
      <c r="O106" s="67">
        <v>0.63425925925925897</v>
      </c>
      <c r="P106" s="67">
        <v>0.63425925925925897</v>
      </c>
      <c r="Q106" s="67">
        <v>0.68055555555555602</v>
      </c>
      <c r="R106" s="67">
        <v>0.66666666666666696</v>
      </c>
      <c r="S106" s="67">
        <v>0.66666666666666696</v>
      </c>
      <c r="T106" s="67">
        <v>0.65277777777777801</v>
      </c>
      <c r="U106" s="67">
        <v>0.64351851851851904</v>
      </c>
      <c r="V106" s="67">
        <v>0.64351851851851904</v>
      </c>
      <c r="W106" s="67">
        <v>0.61111111111111105</v>
      </c>
      <c r="X106" s="67">
        <v>0.61111111111111105</v>
      </c>
      <c r="Y106" s="67">
        <v>0.56481481481481499</v>
      </c>
      <c r="Z106" s="67">
        <v>0.56481481481481499</v>
      </c>
      <c r="AA106" s="67">
        <v>0.56481481481481499</v>
      </c>
      <c r="AB106" s="67">
        <v>0.57407407407407396</v>
      </c>
      <c r="AC106" s="67">
        <v>0.57407407407407396</v>
      </c>
      <c r="AD106" s="67">
        <v>0.57870370370370405</v>
      </c>
      <c r="AE106" s="67">
        <v>0.55092592592592604</v>
      </c>
      <c r="AF106" s="67">
        <v>0.53703703703703698</v>
      </c>
      <c r="AG106" s="67">
        <v>0.53703703703703698</v>
      </c>
      <c r="AH106" s="67">
        <v>0.55092592592592604</v>
      </c>
      <c r="AI106" s="67">
        <v>0.55092592592592604</v>
      </c>
      <c r="AJ106" s="67">
        <v>0.55555555555555602</v>
      </c>
      <c r="AK106" s="67">
        <v>0.532407407407407</v>
      </c>
      <c r="AL106" s="67">
        <v>0.52777777777777801</v>
      </c>
      <c r="AM106" s="67">
        <v>0.52314814814814803</v>
      </c>
      <c r="AN106" s="67">
        <v>0.50462962962962998</v>
      </c>
      <c r="AO106" s="67">
        <v>0.50462962962962998</v>
      </c>
      <c r="AP106" s="67">
        <v>0.50462962962962998</v>
      </c>
      <c r="AQ106" s="90"/>
      <c r="AR106" s="90"/>
      <c r="AS106" s="90"/>
    </row>
    <row r="107" spans="2:45" ht="14.25" customHeight="1" x14ac:dyDescent="0.2">
      <c r="B107" s="108"/>
      <c r="C107" s="88"/>
      <c r="D107" s="80"/>
      <c r="E107" s="28">
        <v>3</v>
      </c>
      <c r="F107" s="67">
        <v>0.34418604651162799</v>
      </c>
      <c r="G107" s="67">
        <v>0.31162790697674397</v>
      </c>
      <c r="H107" s="67">
        <v>0.35348837209302297</v>
      </c>
      <c r="I107" s="67">
        <v>0.38139534883720899</v>
      </c>
      <c r="J107" s="67">
        <v>0.38139534883720899</v>
      </c>
      <c r="K107" s="67">
        <v>0.38604651162790699</v>
      </c>
      <c r="L107" s="67">
        <v>0.372093023255814</v>
      </c>
      <c r="M107" s="67">
        <v>0.38604651162790699</v>
      </c>
      <c r="N107" s="67">
        <v>0.38604651162790699</v>
      </c>
      <c r="O107" s="67">
        <v>0.38604651162790699</v>
      </c>
      <c r="P107" s="67">
        <v>0.38604651162790699</v>
      </c>
      <c r="Q107" s="67">
        <v>0.4</v>
      </c>
      <c r="R107" s="67">
        <v>0.51627906976744198</v>
      </c>
      <c r="S107" s="67">
        <v>0.51627906976744198</v>
      </c>
      <c r="T107" s="67">
        <v>0.51627906976744198</v>
      </c>
      <c r="U107" s="67">
        <v>0.51627906976744198</v>
      </c>
      <c r="V107" s="67">
        <v>0.52558139534883697</v>
      </c>
      <c r="W107" s="67">
        <v>0.52558139534883697</v>
      </c>
      <c r="X107" s="67">
        <v>0.52558139534883697</v>
      </c>
      <c r="Y107" s="67">
        <v>0.53953488372092995</v>
      </c>
      <c r="Z107" s="67">
        <v>0.56744186046511602</v>
      </c>
      <c r="AA107" s="67">
        <v>0.56744186046511602</v>
      </c>
      <c r="AB107" s="67">
        <v>0.49302325581395401</v>
      </c>
      <c r="AC107" s="67">
        <v>0.49302325581395401</v>
      </c>
      <c r="AD107" s="67">
        <v>0.49302325581395401</v>
      </c>
      <c r="AE107" s="67">
        <v>0.502325581395349</v>
      </c>
      <c r="AF107" s="67">
        <v>0.50697674418604699</v>
      </c>
      <c r="AG107" s="67">
        <v>0.50697674418604699</v>
      </c>
      <c r="AH107" s="67">
        <v>0.502325581395349</v>
      </c>
      <c r="AI107" s="67">
        <v>0.48837209302325602</v>
      </c>
      <c r="AJ107" s="67">
        <v>0.51162790697674398</v>
      </c>
      <c r="AK107" s="67">
        <v>0.52093023255813997</v>
      </c>
      <c r="AL107" s="67">
        <v>0.52558139534883697</v>
      </c>
      <c r="AM107" s="67">
        <v>0.53023255813953496</v>
      </c>
      <c r="AN107" s="67">
        <v>0.53488372093023295</v>
      </c>
      <c r="AO107" s="67">
        <v>0.53488372093023295</v>
      </c>
      <c r="AP107" s="67">
        <v>0.43720930232558097</v>
      </c>
      <c r="AQ107" s="90"/>
      <c r="AR107" s="90"/>
      <c r="AS107" s="90"/>
    </row>
    <row r="108" spans="2:45" ht="14.25" customHeight="1" x14ac:dyDescent="0.2">
      <c r="B108" s="108"/>
      <c r="C108" s="88"/>
      <c r="D108" s="80"/>
      <c r="E108" s="28">
        <v>4</v>
      </c>
      <c r="F108" s="67">
        <v>0</v>
      </c>
      <c r="G108" s="67">
        <v>0.61320754716981096</v>
      </c>
      <c r="H108" s="67">
        <v>0.66981132075471705</v>
      </c>
      <c r="I108" s="67">
        <v>0.570754716981132</v>
      </c>
      <c r="J108" s="67">
        <v>0.570754716981132</v>
      </c>
      <c r="K108" s="67">
        <v>0.57547169811320797</v>
      </c>
      <c r="L108" s="67">
        <v>0.570754716981132</v>
      </c>
      <c r="M108" s="67">
        <v>0.570754716981132</v>
      </c>
      <c r="N108" s="67">
        <v>0.58490566037735903</v>
      </c>
      <c r="O108" s="67">
        <v>0.58490566037735903</v>
      </c>
      <c r="P108" s="67">
        <v>0.58490566037735903</v>
      </c>
      <c r="Q108" s="67">
        <v>0.65566037735849103</v>
      </c>
      <c r="R108" s="67">
        <v>0.61792452830188704</v>
      </c>
      <c r="S108" s="67">
        <v>0.61792452830188704</v>
      </c>
      <c r="T108" s="67">
        <v>0.589622641509434</v>
      </c>
      <c r="U108" s="67">
        <v>0.589622641509434</v>
      </c>
      <c r="V108" s="67">
        <v>0.589622641509434</v>
      </c>
      <c r="W108" s="67">
        <v>0.570754716981132</v>
      </c>
      <c r="X108" s="67">
        <v>0.570754716981132</v>
      </c>
      <c r="Y108" s="67">
        <v>0.570754716981132</v>
      </c>
      <c r="Z108" s="67">
        <v>0.570754716981132</v>
      </c>
      <c r="AA108" s="67">
        <v>0.570754716981132</v>
      </c>
      <c r="AB108" s="67">
        <v>0.52830188679245305</v>
      </c>
      <c r="AC108" s="67">
        <v>0.52830188679245305</v>
      </c>
      <c r="AD108" s="67">
        <v>0.53301886792452802</v>
      </c>
      <c r="AE108" s="67">
        <v>0.54716981132075504</v>
      </c>
      <c r="AF108" s="67">
        <v>0.52358490566037696</v>
      </c>
      <c r="AG108" s="67">
        <v>0.52358490566037696</v>
      </c>
      <c r="AH108" s="67">
        <v>0.53301886792452802</v>
      </c>
      <c r="AI108" s="67">
        <v>0.53301886792452802</v>
      </c>
      <c r="AJ108" s="67">
        <v>0.51886792452830199</v>
      </c>
      <c r="AK108" s="67">
        <v>0.50471698113207597</v>
      </c>
      <c r="AL108" s="67">
        <v>0.50471698113207597</v>
      </c>
      <c r="AM108" s="67">
        <v>0.50471698113207597</v>
      </c>
      <c r="AN108" s="67">
        <v>0.51415094339622702</v>
      </c>
      <c r="AO108" s="67">
        <v>0.51415094339622702</v>
      </c>
      <c r="AP108" s="67">
        <v>0.5</v>
      </c>
      <c r="AQ108" s="90"/>
      <c r="AR108" s="90"/>
      <c r="AS108" s="90"/>
    </row>
    <row r="109" spans="2:45" ht="14.25" customHeight="1" x14ac:dyDescent="0.2">
      <c r="B109" s="108"/>
      <c r="C109" s="88"/>
      <c r="D109" s="81"/>
      <c r="E109" s="28">
        <v>5</v>
      </c>
      <c r="F109" s="67">
        <v>0.32710280373831802</v>
      </c>
      <c r="G109" s="67">
        <v>0.29439252336448601</v>
      </c>
      <c r="H109" s="67">
        <v>0.37383177570093501</v>
      </c>
      <c r="I109" s="67">
        <v>0.37383177570093501</v>
      </c>
      <c r="J109" s="67">
        <v>0.34579439252336402</v>
      </c>
      <c r="K109" s="67">
        <v>0.35981308411215002</v>
      </c>
      <c r="L109" s="67">
        <v>0.36448598130841098</v>
      </c>
      <c r="M109" s="67">
        <v>0.36915887850467299</v>
      </c>
      <c r="N109" s="67">
        <v>0.37383177570093501</v>
      </c>
      <c r="O109" s="67">
        <v>0.37383177570093501</v>
      </c>
      <c r="P109" s="67">
        <v>0.37383177570093501</v>
      </c>
      <c r="Q109" s="67">
        <v>0.37850467289719603</v>
      </c>
      <c r="R109" s="67">
        <v>0.37383177570093501</v>
      </c>
      <c r="S109" s="67">
        <v>0.39252336448598102</v>
      </c>
      <c r="T109" s="67">
        <v>0.39719626168224298</v>
      </c>
      <c r="U109" s="67">
        <v>0.401869158878505</v>
      </c>
      <c r="V109" s="67">
        <v>0.40654205607476601</v>
      </c>
      <c r="W109" s="67">
        <v>0.40654205607476601</v>
      </c>
      <c r="X109" s="67">
        <v>0.40654205607476601</v>
      </c>
      <c r="Y109" s="67">
        <v>0.42990654205607498</v>
      </c>
      <c r="Z109" s="67">
        <v>0.434579439252336</v>
      </c>
      <c r="AA109" s="67">
        <v>0.434579439252336</v>
      </c>
      <c r="AB109" s="67">
        <v>0.47196261682243001</v>
      </c>
      <c r="AC109" s="67">
        <v>0.47196261682243001</v>
      </c>
      <c r="AD109" s="67">
        <v>0.47663551401869197</v>
      </c>
      <c r="AE109" s="67">
        <v>0.5</v>
      </c>
      <c r="AF109" s="67">
        <v>0.50934579439252303</v>
      </c>
      <c r="AG109" s="67">
        <v>0.50934579439252303</v>
      </c>
      <c r="AH109" s="67">
        <v>0.50467289719626196</v>
      </c>
      <c r="AI109" s="67">
        <v>0.50467289719626196</v>
      </c>
      <c r="AJ109" s="67">
        <v>0.51869158878504695</v>
      </c>
      <c r="AK109" s="67">
        <v>0.52803738317756999</v>
      </c>
      <c r="AL109" s="67">
        <v>0.52803738317756999</v>
      </c>
      <c r="AM109" s="67">
        <v>0.52803738317756999</v>
      </c>
      <c r="AN109" s="67">
        <v>0.55140186915887901</v>
      </c>
      <c r="AO109" s="67">
        <v>0.55140186915887901</v>
      </c>
      <c r="AP109" s="67">
        <v>0.54672897196261705</v>
      </c>
      <c r="AQ109" s="90"/>
      <c r="AR109" s="90"/>
      <c r="AS109" s="90"/>
    </row>
    <row r="110" spans="2:45" ht="15" customHeight="1" x14ac:dyDescent="0.2">
      <c r="B110" s="108"/>
      <c r="C110" s="88"/>
      <c r="D110" s="52" t="s">
        <v>125</v>
      </c>
      <c r="E110" s="52"/>
      <c r="F110" s="59">
        <v>19.995825314177701</v>
      </c>
      <c r="G110" s="82">
        <v>43.1446239624592</v>
      </c>
      <c r="H110" s="82">
        <v>48.131840321054</v>
      </c>
      <c r="I110" s="82">
        <v>45.396448424588399</v>
      </c>
      <c r="J110" s="82">
        <v>44.743108168444401</v>
      </c>
      <c r="K110" s="82">
        <v>45.194741819094297</v>
      </c>
      <c r="L110" s="82">
        <v>44.339105992903903</v>
      </c>
      <c r="M110" s="82">
        <v>45.387962206686502</v>
      </c>
      <c r="N110" s="82">
        <v>45.861057376024199</v>
      </c>
      <c r="O110" s="82">
        <v>45.571202303560398</v>
      </c>
      <c r="P110" s="82">
        <v>45.571202303560398</v>
      </c>
      <c r="Q110" s="82">
        <v>48.381368637964002</v>
      </c>
      <c r="R110" s="82">
        <v>50.547180905357003</v>
      </c>
      <c r="S110" s="82">
        <v>50.921012681057903</v>
      </c>
      <c r="T110" s="82">
        <v>51.330075401211403</v>
      </c>
      <c r="U110" s="82">
        <v>50.175546227584299</v>
      </c>
      <c r="V110" s="82">
        <v>50.455050683137401</v>
      </c>
      <c r="W110" s="82">
        <v>50.105872546838697</v>
      </c>
      <c r="X110" s="82">
        <v>50.105872546838697</v>
      </c>
      <c r="Y110" s="82">
        <v>50.795871325372097</v>
      </c>
      <c r="Z110" s="82">
        <v>51.447468804181</v>
      </c>
      <c r="AA110" s="82">
        <v>51.447468804181</v>
      </c>
      <c r="AB110" s="82">
        <v>50.332743916435</v>
      </c>
      <c r="AC110" s="82">
        <v>50.332743916435</v>
      </c>
      <c r="AD110" s="82">
        <v>50.323279003130601</v>
      </c>
      <c r="AE110" s="82">
        <v>50.800696904241597</v>
      </c>
      <c r="AF110" s="82">
        <v>50.524396871896499</v>
      </c>
      <c r="AG110" s="82">
        <v>50.524396871896499</v>
      </c>
      <c r="AH110" s="82">
        <v>50.611135980242302</v>
      </c>
      <c r="AI110" s="82">
        <v>50.332066212800399</v>
      </c>
      <c r="AJ110" s="82">
        <v>51.273603478265599</v>
      </c>
      <c r="AK110" s="82">
        <v>50.900584046856501</v>
      </c>
      <c r="AL110" s="82">
        <v>50.804396352589897</v>
      </c>
      <c r="AM110" s="82">
        <v>50.804827015811298</v>
      </c>
      <c r="AN110" s="82">
        <v>51.8597773685795</v>
      </c>
      <c r="AO110" s="82">
        <v>52.536105870995002</v>
      </c>
      <c r="AP110" s="82">
        <v>49.143338754685097</v>
      </c>
      <c r="AQ110" s="90"/>
      <c r="AR110" s="90"/>
      <c r="AS110" s="90"/>
    </row>
    <row r="111" spans="2:45" ht="15" customHeight="1" x14ac:dyDescent="0.2">
      <c r="B111" s="108"/>
      <c r="C111" s="88"/>
      <c r="D111" s="52" t="s">
        <v>36</v>
      </c>
      <c r="E111" s="52"/>
      <c r="F111" s="83">
        <v>1</v>
      </c>
      <c r="G111" s="83">
        <v>2</v>
      </c>
      <c r="H111" s="83">
        <v>3</v>
      </c>
      <c r="I111" s="83">
        <v>4</v>
      </c>
      <c r="J111" s="83">
        <v>5</v>
      </c>
      <c r="K111" s="83">
        <v>6</v>
      </c>
      <c r="L111" s="83">
        <v>7</v>
      </c>
      <c r="M111" s="83">
        <v>8</v>
      </c>
      <c r="N111" s="83">
        <v>9</v>
      </c>
      <c r="O111" s="83">
        <v>10</v>
      </c>
      <c r="P111" s="83">
        <v>11</v>
      </c>
      <c r="Q111" s="83">
        <v>12</v>
      </c>
      <c r="R111" s="83">
        <v>13</v>
      </c>
      <c r="S111" s="83">
        <v>14</v>
      </c>
      <c r="T111" s="83">
        <v>15</v>
      </c>
      <c r="U111" s="83">
        <v>16</v>
      </c>
      <c r="V111" s="83">
        <v>17</v>
      </c>
      <c r="W111" s="83">
        <v>18</v>
      </c>
      <c r="X111" s="83">
        <v>19</v>
      </c>
      <c r="Y111" s="83">
        <v>20</v>
      </c>
      <c r="Z111" s="83">
        <v>21</v>
      </c>
      <c r="AA111" s="83">
        <v>22</v>
      </c>
      <c r="AB111" s="83">
        <v>23</v>
      </c>
      <c r="AC111" s="83">
        <v>24</v>
      </c>
      <c r="AD111" s="83">
        <v>25</v>
      </c>
      <c r="AE111" s="83">
        <v>26</v>
      </c>
      <c r="AF111" s="83">
        <v>27</v>
      </c>
      <c r="AG111" s="83">
        <v>28</v>
      </c>
      <c r="AH111" s="83">
        <v>29</v>
      </c>
      <c r="AI111" s="83">
        <v>30</v>
      </c>
      <c r="AJ111" s="83">
        <v>31</v>
      </c>
      <c r="AK111" s="83">
        <v>32</v>
      </c>
      <c r="AL111" s="83">
        <v>33</v>
      </c>
      <c r="AM111" s="83">
        <v>34</v>
      </c>
      <c r="AN111" s="83">
        <v>35</v>
      </c>
      <c r="AO111" s="83">
        <v>36</v>
      </c>
      <c r="AP111" s="83">
        <v>37</v>
      </c>
      <c r="AQ111" s="90"/>
      <c r="AR111" s="90"/>
      <c r="AS111" s="90"/>
    </row>
    <row r="112" spans="2:45" ht="15" customHeight="1" x14ac:dyDescent="0.2">
      <c r="B112" s="10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Q112" s="90"/>
      <c r="AR112" s="90"/>
      <c r="AS112" s="90"/>
    </row>
    <row r="113" spans="2:45" ht="15" customHeight="1" x14ac:dyDescent="0.2">
      <c r="B113" s="108"/>
      <c r="C113" s="88"/>
      <c r="D113" s="72" t="s">
        <v>176</v>
      </c>
      <c r="E113" s="73"/>
      <c r="F113" s="52" t="s">
        <v>135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90"/>
      <c r="AR113" s="90"/>
      <c r="AS113" s="90"/>
    </row>
    <row r="114" spans="2:45" ht="15" customHeight="1" x14ac:dyDescent="0.2">
      <c r="B114" s="108"/>
      <c r="C114" s="88"/>
      <c r="D114" s="75"/>
      <c r="E114" s="76"/>
      <c r="F114" s="40" t="s">
        <v>137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90"/>
      <c r="AR114" s="90"/>
      <c r="AS114" s="90"/>
    </row>
    <row r="115" spans="2:45" ht="15" customHeight="1" x14ac:dyDescent="0.2">
      <c r="B115" s="108"/>
      <c r="C115" s="88"/>
      <c r="D115" s="77"/>
      <c r="E115" s="78"/>
      <c r="F115" s="82">
        <v>4</v>
      </c>
      <c r="G115" s="82">
        <v>37</v>
      </c>
      <c r="H115" s="82">
        <v>20</v>
      </c>
      <c r="I115" s="82">
        <v>21</v>
      </c>
      <c r="J115" s="82">
        <v>31</v>
      </c>
      <c r="K115" s="82">
        <v>22</v>
      </c>
      <c r="L115" s="82">
        <v>25</v>
      </c>
      <c r="M115" s="82">
        <v>24</v>
      </c>
      <c r="N115" s="82">
        <v>16</v>
      </c>
      <c r="O115" s="82">
        <v>8</v>
      </c>
      <c r="P115" s="82">
        <v>3</v>
      </c>
      <c r="Q115" s="82">
        <v>12</v>
      </c>
      <c r="R115" s="82">
        <v>13</v>
      </c>
      <c r="S115" s="82">
        <v>14</v>
      </c>
      <c r="T115" s="82">
        <v>2</v>
      </c>
      <c r="U115" s="82">
        <v>5</v>
      </c>
      <c r="V115" s="82">
        <v>9</v>
      </c>
      <c r="W115" s="82">
        <v>11</v>
      </c>
      <c r="X115" s="82">
        <v>15</v>
      </c>
      <c r="Y115" s="82">
        <v>7</v>
      </c>
      <c r="Z115" s="82">
        <v>6</v>
      </c>
      <c r="AA115" s="82">
        <v>10</v>
      </c>
      <c r="AB115" s="82">
        <v>19</v>
      </c>
      <c r="AC115" s="82">
        <v>17</v>
      </c>
      <c r="AD115" s="82">
        <v>33</v>
      </c>
      <c r="AE115" s="82">
        <v>32</v>
      </c>
      <c r="AF115" s="82">
        <v>34</v>
      </c>
      <c r="AG115" s="82">
        <v>18</v>
      </c>
      <c r="AH115" s="82">
        <v>35</v>
      </c>
      <c r="AI115" s="82">
        <v>30</v>
      </c>
      <c r="AJ115" s="82">
        <v>29</v>
      </c>
      <c r="AK115" s="82">
        <v>28</v>
      </c>
      <c r="AL115" s="82">
        <v>27</v>
      </c>
      <c r="AM115" s="82">
        <v>36</v>
      </c>
      <c r="AN115" s="82">
        <v>23</v>
      </c>
      <c r="AO115" s="82">
        <v>26</v>
      </c>
      <c r="AP115" s="82">
        <v>1</v>
      </c>
      <c r="AQ115" s="90"/>
      <c r="AR115" s="90"/>
      <c r="AS115" s="90"/>
    </row>
    <row r="116" spans="2:45" ht="15" customHeight="1" x14ac:dyDescent="0.2">
      <c r="B116" s="108"/>
      <c r="C116" s="88"/>
      <c r="D116" s="79" t="s">
        <v>3</v>
      </c>
      <c r="E116" s="28">
        <v>1</v>
      </c>
      <c r="F116" s="67">
        <v>0.76490035543832602</v>
      </c>
      <c r="G116" s="67">
        <v>0.68764837590938699</v>
      </c>
      <c r="H116" s="67">
        <v>0.664242519140678</v>
      </c>
      <c r="I116" s="67">
        <v>0.68668396826612998</v>
      </c>
      <c r="J116" s="67">
        <v>0.68668396826612998</v>
      </c>
      <c r="K116" s="67">
        <v>0.69636787512004805</v>
      </c>
      <c r="L116" s="67">
        <v>0.69427502739523195</v>
      </c>
      <c r="M116" s="67">
        <v>0.69156357873093399</v>
      </c>
      <c r="N116" s="67">
        <v>0.68913296738056995</v>
      </c>
      <c r="O116" s="67">
        <v>0.69636787512004805</v>
      </c>
      <c r="P116" s="67">
        <v>0.69636787512004805</v>
      </c>
      <c r="Q116" s="67">
        <v>0.69397536418053396</v>
      </c>
      <c r="R116" s="67">
        <v>0.66906079163286503</v>
      </c>
      <c r="S116" s="67">
        <v>0.65686877570860402</v>
      </c>
      <c r="T116" s="67">
        <v>0.63717088976578795</v>
      </c>
      <c r="U116" s="67">
        <v>0.66647925769663297</v>
      </c>
      <c r="V116" s="67">
        <v>0.66647925769663297</v>
      </c>
      <c r="W116" s="67">
        <v>0.64801019273236304</v>
      </c>
      <c r="X116" s="67">
        <v>0.64801019273236304</v>
      </c>
      <c r="Y116" s="67">
        <v>0.62336325654736402</v>
      </c>
      <c r="Z116" s="67">
        <v>0.62336325654736402</v>
      </c>
      <c r="AA116" s="67">
        <v>0.62336325654736402</v>
      </c>
      <c r="AB116" s="67">
        <v>0.61495266044306796</v>
      </c>
      <c r="AC116" s="67">
        <v>0.61495266044306796</v>
      </c>
      <c r="AD116" s="67">
        <v>0.62336325654736402</v>
      </c>
      <c r="AE116" s="67">
        <v>0.62056976335802405</v>
      </c>
      <c r="AF116" s="67">
        <v>0.61495266044306796</v>
      </c>
      <c r="AG116" s="67">
        <v>0.61495266044306796</v>
      </c>
      <c r="AH116" s="67">
        <v>0.62056976335802405</v>
      </c>
      <c r="AI116" s="67">
        <v>0.62056976335802405</v>
      </c>
      <c r="AJ116" s="67">
        <v>0.61909563045500404</v>
      </c>
      <c r="AK116" s="67">
        <v>0.61909563045500404</v>
      </c>
      <c r="AL116" s="67">
        <v>0.62200169351059897</v>
      </c>
      <c r="AM116" s="67">
        <v>0.63124619778006896</v>
      </c>
      <c r="AN116" s="67">
        <v>0.62573662555623999</v>
      </c>
      <c r="AO116" s="67">
        <v>0.32767831713176498</v>
      </c>
      <c r="AP116" s="67">
        <v>0.30013881627085398</v>
      </c>
      <c r="AQ116" s="90"/>
      <c r="AR116" s="90"/>
      <c r="AS116" s="90"/>
    </row>
    <row r="117" spans="2:45" ht="15" customHeight="1" x14ac:dyDescent="0.2">
      <c r="B117" s="108"/>
      <c r="C117" s="88"/>
      <c r="D117" s="80"/>
      <c r="E117" s="28">
        <v>2</v>
      </c>
      <c r="F117" s="67">
        <v>0.29289321881345298</v>
      </c>
      <c r="G117" s="67">
        <v>0.290114868543632</v>
      </c>
      <c r="H117" s="67">
        <v>0.26154258165378103</v>
      </c>
      <c r="I117" s="67">
        <v>0.300570669124544</v>
      </c>
      <c r="J117" s="67">
        <v>0.30263453834762899</v>
      </c>
      <c r="K117" s="67">
        <v>0.32985859240542398</v>
      </c>
      <c r="L117" s="67">
        <v>0.332061077659003</v>
      </c>
      <c r="M117" s="67">
        <v>0.332061077659003</v>
      </c>
      <c r="N117" s="67">
        <v>0.29641539750578599</v>
      </c>
      <c r="O117" s="67">
        <v>0.29641539750578599</v>
      </c>
      <c r="P117" s="67">
        <v>0.29641539750578599</v>
      </c>
      <c r="Q117" s="67">
        <v>0.27510909718244198</v>
      </c>
      <c r="R117" s="67">
        <v>0.28159126459159001</v>
      </c>
      <c r="S117" s="67">
        <v>0.28159126459159001</v>
      </c>
      <c r="T117" s="67">
        <v>0.28799697860954598</v>
      </c>
      <c r="U117" s="67">
        <v>0.29222395439869298</v>
      </c>
      <c r="V117" s="67">
        <v>0.29222395439869298</v>
      </c>
      <c r="W117" s="67">
        <v>0.30673433378637799</v>
      </c>
      <c r="X117" s="67">
        <v>0.30673433378637799</v>
      </c>
      <c r="Y117" s="67">
        <v>0.32665255892218997</v>
      </c>
      <c r="Z117" s="67">
        <v>0.32665255892218997</v>
      </c>
      <c r="AA117" s="67">
        <v>0.32665255892218997</v>
      </c>
      <c r="AB117" s="67">
        <v>0.32274863591802799</v>
      </c>
      <c r="AC117" s="67">
        <v>0.32274863591802799</v>
      </c>
      <c r="AD117" s="67">
        <v>0.320781421610774</v>
      </c>
      <c r="AE117" s="67">
        <v>0.33243084491750402</v>
      </c>
      <c r="AF117" s="67">
        <v>0.33811384780791098</v>
      </c>
      <c r="AG117" s="67">
        <v>0.33811384780791098</v>
      </c>
      <c r="AH117" s="67">
        <v>0.31315235464575603</v>
      </c>
      <c r="AI117" s="67">
        <v>0.31315235464575603</v>
      </c>
      <c r="AJ117" s="67">
        <v>0.33051521559992902</v>
      </c>
      <c r="AK117" s="67">
        <v>0.32049369117635201</v>
      </c>
      <c r="AL117" s="67">
        <v>0.32230191725369001</v>
      </c>
      <c r="AM117" s="67">
        <v>0.324099125273966</v>
      </c>
      <c r="AN117" s="67">
        <v>0.33117600854180701</v>
      </c>
      <c r="AO117" s="67">
        <v>0.33117600854180701</v>
      </c>
      <c r="AP117" s="67">
        <v>0.31112573442442298</v>
      </c>
      <c r="AQ117" s="90"/>
      <c r="AR117" s="90"/>
      <c r="AS117" s="90"/>
    </row>
    <row r="118" spans="2:45" ht="15" customHeight="1" x14ac:dyDescent="0.2">
      <c r="B118" s="108"/>
      <c r="C118" s="88"/>
      <c r="D118" s="80"/>
      <c r="E118" s="28">
        <v>3</v>
      </c>
      <c r="F118" s="67">
        <v>0.75662371252184002</v>
      </c>
      <c r="G118" s="67">
        <v>0.52192471701273502</v>
      </c>
      <c r="H118" s="67">
        <v>0.62253872436700497</v>
      </c>
      <c r="I118" s="67">
        <v>0.51700231717648604</v>
      </c>
      <c r="J118" s="67">
        <v>0.51700231717648604</v>
      </c>
      <c r="K118" s="67">
        <v>0.51515826280569299</v>
      </c>
      <c r="L118" s="67">
        <v>0.52064401064200605</v>
      </c>
      <c r="M118" s="67">
        <v>0.51515826280569299</v>
      </c>
      <c r="N118" s="67">
        <v>0.51515826280569299</v>
      </c>
      <c r="O118" s="67">
        <v>0.51515826280569299</v>
      </c>
      <c r="P118" s="67">
        <v>0.51515826280569299</v>
      </c>
      <c r="Q118" s="67">
        <v>0.50953536768126095</v>
      </c>
      <c r="R118" s="67">
        <v>0.52338597604680503</v>
      </c>
      <c r="S118" s="67">
        <v>0.52338597604680503</v>
      </c>
      <c r="T118" s="67">
        <v>0.53818614254229302</v>
      </c>
      <c r="U118" s="67">
        <v>0.53818614254229302</v>
      </c>
      <c r="V118" s="67">
        <v>0.53296905716171705</v>
      </c>
      <c r="W118" s="67">
        <v>0.53296905716171705</v>
      </c>
      <c r="X118" s="67">
        <v>0.53296905716171705</v>
      </c>
      <c r="Y118" s="67">
        <v>0.56348087627701904</v>
      </c>
      <c r="Z118" s="67">
        <v>0.54613313350272397</v>
      </c>
      <c r="AA118" s="67">
        <v>0.54613313350272397</v>
      </c>
      <c r="AB118" s="67">
        <v>0.519974110827776</v>
      </c>
      <c r="AC118" s="67">
        <v>0.519974110827776</v>
      </c>
      <c r="AD118" s="67">
        <v>0.519974110827776</v>
      </c>
      <c r="AE118" s="67">
        <v>0.54594549351197097</v>
      </c>
      <c r="AF118" s="67">
        <v>0.54336808086518795</v>
      </c>
      <c r="AG118" s="67">
        <v>0.54336808086518795</v>
      </c>
      <c r="AH118" s="67">
        <v>0.56024129674978596</v>
      </c>
      <c r="AI118" s="67">
        <v>0.56817147750040897</v>
      </c>
      <c r="AJ118" s="67">
        <v>0.55491149214911895</v>
      </c>
      <c r="AK118" s="67">
        <v>0.54954869761675595</v>
      </c>
      <c r="AL118" s="67">
        <v>0.54685529486637796</v>
      </c>
      <c r="AM118" s="67">
        <v>0.54415407748031797</v>
      </c>
      <c r="AN118" s="67">
        <v>0.54144518356001603</v>
      </c>
      <c r="AO118" s="67">
        <v>0.54144518356001603</v>
      </c>
      <c r="AP118" s="67">
        <v>0.455820303047269</v>
      </c>
      <c r="AQ118" s="90"/>
      <c r="AR118" s="90"/>
      <c r="AS118" s="90"/>
    </row>
    <row r="119" spans="2:45" ht="15" customHeight="1" x14ac:dyDescent="0.2">
      <c r="B119" s="108"/>
      <c r="C119" s="88"/>
      <c r="D119" s="80"/>
      <c r="E119" s="28">
        <v>4</v>
      </c>
      <c r="F119" s="67">
        <v>0.29289321881345298</v>
      </c>
      <c r="G119" s="67">
        <v>0.35950490230195298</v>
      </c>
      <c r="H119" s="67">
        <v>0.28495866067839798</v>
      </c>
      <c r="I119" s="67">
        <v>0.37943356866462002</v>
      </c>
      <c r="J119" s="67">
        <v>0.37943356866462002</v>
      </c>
      <c r="K119" s="67">
        <v>0.40903590060484701</v>
      </c>
      <c r="L119" s="67">
        <v>0.411327593149313</v>
      </c>
      <c r="M119" s="67">
        <v>0.411327593149313</v>
      </c>
      <c r="N119" s="67">
        <v>0.40442293120032602</v>
      </c>
      <c r="O119" s="67">
        <v>0.40442293120032602</v>
      </c>
      <c r="P119" s="67">
        <v>0.40442293120032602</v>
      </c>
      <c r="Q119" s="67">
        <v>0.36865223978522499</v>
      </c>
      <c r="R119" s="67">
        <v>0.38797868464584601</v>
      </c>
      <c r="S119" s="67">
        <v>0.38797868464584601</v>
      </c>
      <c r="T119" s="67">
        <v>0.40210188259239699</v>
      </c>
      <c r="U119" s="67">
        <v>0.37067524130024598</v>
      </c>
      <c r="V119" s="67">
        <v>0.37067524130024598</v>
      </c>
      <c r="W119" s="67">
        <v>0.37943356866462002</v>
      </c>
      <c r="X119" s="67">
        <v>0.37943356866462002</v>
      </c>
      <c r="Y119" s="67">
        <v>0.37943356866462002</v>
      </c>
      <c r="Z119" s="67">
        <v>0.37943356866462002</v>
      </c>
      <c r="AA119" s="67">
        <v>0.37943356866462002</v>
      </c>
      <c r="AB119" s="67">
        <v>0.38158685246734297</v>
      </c>
      <c r="AC119" s="67">
        <v>0.38158685246734297</v>
      </c>
      <c r="AD119" s="67">
        <v>0.36241285560393499</v>
      </c>
      <c r="AE119" s="67">
        <v>0.35644719631738803</v>
      </c>
      <c r="AF119" s="67">
        <v>0.36633337894832402</v>
      </c>
      <c r="AG119" s="67">
        <v>0.36633337894832402</v>
      </c>
      <c r="AH119" s="67">
        <v>0.36241285560393499</v>
      </c>
      <c r="AI119" s="67">
        <v>0.36241285560393499</v>
      </c>
      <c r="AJ119" s="67">
        <v>0.368276348812624</v>
      </c>
      <c r="AK119" s="67">
        <v>0.37403480493010399</v>
      </c>
      <c r="AL119" s="67">
        <v>0.37403480493010399</v>
      </c>
      <c r="AM119" s="67">
        <v>0.35631519378287402</v>
      </c>
      <c r="AN119" s="67">
        <v>0.35259277843782399</v>
      </c>
      <c r="AO119" s="67">
        <v>0.35259277843782399</v>
      </c>
      <c r="AP119" s="67">
        <v>0.35815849757651103</v>
      </c>
      <c r="AQ119" s="90"/>
      <c r="AR119" s="90"/>
      <c r="AS119" s="90"/>
    </row>
    <row r="120" spans="2:45" ht="15" customHeight="1" x14ac:dyDescent="0.2">
      <c r="B120" s="108"/>
      <c r="C120" s="88"/>
      <c r="D120" s="81"/>
      <c r="E120" s="28">
        <v>5</v>
      </c>
      <c r="F120" s="67">
        <v>0.66447033908052999</v>
      </c>
      <c r="G120" s="67">
        <v>0.64524232192036401</v>
      </c>
      <c r="H120" s="67">
        <v>0.65546665870796095</v>
      </c>
      <c r="I120" s="67">
        <v>0.60962245260279502</v>
      </c>
      <c r="J120" s="67">
        <v>0.62276477868536495</v>
      </c>
      <c r="K120" s="67">
        <v>0.54629744435462102</v>
      </c>
      <c r="L120" s="67">
        <v>0.54443628707372005</v>
      </c>
      <c r="M120" s="67">
        <v>0.54255883434105601</v>
      </c>
      <c r="N120" s="67">
        <v>0.59308695859943605</v>
      </c>
      <c r="O120" s="67">
        <v>0.59308695859943605</v>
      </c>
      <c r="P120" s="67">
        <v>0.59308695859943605</v>
      </c>
      <c r="Q120" s="67">
        <v>0.59093274550203001</v>
      </c>
      <c r="R120" s="67">
        <v>0.59308695859943605</v>
      </c>
      <c r="S120" s="67">
        <v>0.58437947496099596</v>
      </c>
      <c r="T120" s="67">
        <v>0.56555124997627804</v>
      </c>
      <c r="U120" s="67">
        <v>0.595934483432627</v>
      </c>
      <c r="V120" s="67">
        <v>0.608910852005902</v>
      </c>
      <c r="W120" s="67">
        <v>0.608910852005902</v>
      </c>
      <c r="X120" s="67">
        <v>0.608910852005902</v>
      </c>
      <c r="Y120" s="67">
        <v>0.59661145597413701</v>
      </c>
      <c r="Z120" s="67">
        <v>0.59411560203619895</v>
      </c>
      <c r="AA120" s="67">
        <v>0.59411560203619895</v>
      </c>
      <c r="AB120" s="67">
        <v>0.59974697897587603</v>
      </c>
      <c r="AC120" s="67">
        <v>0.59974697897587603</v>
      </c>
      <c r="AD120" s="67">
        <v>0.58446090693903296</v>
      </c>
      <c r="AE120" s="67">
        <v>0.57095218069543796</v>
      </c>
      <c r="AF120" s="67">
        <v>0.56549039092020603</v>
      </c>
      <c r="AG120" s="67">
        <v>0.56549039092020603</v>
      </c>
      <c r="AH120" s="67">
        <v>0.58026735702088394</v>
      </c>
      <c r="AI120" s="67">
        <v>0.58026735702088394</v>
      </c>
      <c r="AJ120" s="67">
        <v>0.57180774512121502</v>
      </c>
      <c r="AK120" s="67">
        <v>0.56613381784643801</v>
      </c>
      <c r="AL120" s="67">
        <v>0.57696037979107895</v>
      </c>
      <c r="AM120" s="67">
        <v>0.58688774041852998</v>
      </c>
      <c r="AN120" s="67">
        <v>0.56230970777734601</v>
      </c>
      <c r="AO120" s="67">
        <v>0.56230970777734601</v>
      </c>
      <c r="AP120" s="67">
        <v>0.56525057143033497</v>
      </c>
      <c r="AQ120" s="90"/>
      <c r="AR120" s="90"/>
      <c r="AS120" s="90"/>
    </row>
    <row r="121" spans="2:45" ht="15" customHeight="1" x14ac:dyDescent="0.2">
      <c r="B121" s="108"/>
      <c r="C121" s="88"/>
      <c r="D121" s="52" t="s">
        <v>125</v>
      </c>
      <c r="E121" s="52"/>
      <c r="F121" s="59">
        <v>55.435616893351998</v>
      </c>
      <c r="G121" s="82">
        <v>50.088703713761397</v>
      </c>
      <c r="H121" s="82">
        <v>49.774982890956501</v>
      </c>
      <c r="I121" s="82">
        <v>49.8662595166915</v>
      </c>
      <c r="J121" s="82">
        <v>50.170383422804598</v>
      </c>
      <c r="K121" s="82">
        <v>49.934361505812703</v>
      </c>
      <c r="L121" s="82">
        <v>50.054879918385502</v>
      </c>
      <c r="M121" s="82">
        <v>49.853386933720003</v>
      </c>
      <c r="N121" s="82">
        <v>49.964330349836203</v>
      </c>
      <c r="O121" s="82">
        <v>50.109028504625797</v>
      </c>
      <c r="P121" s="82">
        <v>50.109028504625797</v>
      </c>
      <c r="Q121" s="82">
        <v>48.764096286629801</v>
      </c>
      <c r="R121" s="82">
        <v>49.102073510330897</v>
      </c>
      <c r="S121" s="82">
        <v>48.6840835190768</v>
      </c>
      <c r="T121" s="82">
        <v>48.620142869726003</v>
      </c>
      <c r="U121" s="82">
        <v>49.269981587409802</v>
      </c>
      <c r="V121" s="82">
        <v>49.425167251263801</v>
      </c>
      <c r="W121" s="82">
        <v>49.521160087019602</v>
      </c>
      <c r="X121" s="82">
        <v>49.521160087019602</v>
      </c>
      <c r="Y121" s="82">
        <v>49.790834327706598</v>
      </c>
      <c r="Z121" s="82">
        <v>49.393962393461898</v>
      </c>
      <c r="AA121" s="82">
        <v>49.393962393461898</v>
      </c>
      <c r="AB121" s="82">
        <v>48.780184772641803</v>
      </c>
      <c r="AC121" s="82">
        <v>48.780184772641803</v>
      </c>
      <c r="AD121" s="82">
        <v>48.219851030577601</v>
      </c>
      <c r="AE121" s="82">
        <v>48.526909576006503</v>
      </c>
      <c r="AF121" s="82">
        <v>48.565167179693901</v>
      </c>
      <c r="AG121" s="82">
        <v>48.565167179693901</v>
      </c>
      <c r="AH121" s="82">
        <v>48.732872547567702</v>
      </c>
      <c r="AI121" s="82">
        <v>48.891476162580197</v>
      </c>
      <c r="AJ121" s="82">
        <v>48.892128642757797</v>
      </c>
      <c r="AK121" s="82">
        <v>48.5861328404931</v>
      </c>
      <c r="AL121" s="82">
        <v>48.843081807037002</v>
      </c>
      <c r="AM121" s="82">
        <v>48.854046694715102</v>
      </c>
      <c r="AN121" s="82">
        <v>48.265206077464697</v>
      </c>
      <c r="AO121" s="82">
        <v>42.304039908975199</v>
      </c>
      <c r="AP121" s="82">
        <v>39.809878454987803</v>
      </c>
      <c r="AQ121" s="90"/>
      <c r="AR121" s="90"/>
      <c r="AS121" s="90"/>
    </row>
    <row r="122" spans="2:45" ht="15" customHeight="1" x14ac:dyDescent="0.2">
      <c r="B122" s="108"/>
      <c r="C122" s="88"/>
      <c r="D122" s="52" t="s">
        <v>36</v>
      </c>
      <c r="E122" s="52"/>
      <c r="F122" s="83">
        <v>1</v>
      </c>
      <c r="G122" s="83">
        <v>2</v>
      </c>
      <c r="H122" s="83">
        <v>3</v>
      </c>
      <c r="I122" s="83">
        <v>4</v>
      </c>
      <c r="J122" s="83">
        <v>5</v>
      </c>
      <c r="K122" s="83">
        <v>6</v>
      </c>
      <c r="L122" s="83">
        <v>7</v>
      </c>
      <c r="M122" s="83">
        <v>8</v>
      </c>
      <c r="N122" s="83">
        <v>9</v>
      </c>
      <c r="O122" s="83">
        <v>10</v>
      </c>
      <c r="P122" s="83">
        <v>11</v>
      </c>
      <c r="Q122" s="83">
        <v>12</v>
      </c>
      <c r="R122" s="83">
        <v>13</v>
      </c>
      <c r="S122" s="83">
        <v>14</v>
      </c>
      <c r="T122" s="83">
        <v>15</v>
      </c>
      <c r="U122" s="83">
        <v>16</v>
      </c>
      <c r="V122" s="83">
        <v>17</v>
      </c>
      <c r="W122" s="83">
        <v>18</v>
      </c>
      <c r="X122" s="83">
        <v>19</v>
      </c>
      <c r="Y122" s="83">
        <v>20</v>
      </c>
      <c r="Z122" s="83">
        <v>21</v>
      </c>
      <c r="AA122" s="83">
        <v>22</v>
      </c>
      <c r="AB122" s="83">
        <v>23</v>
      </c>
      <c r="AC122" s="83">
        <v>24</v>
      </c>
      <c r="AD122" s="83">
        <v>25</v>
      </c>
      <c r="AE122" s="83">
        <v>26</v>
      </c>
      <c r="AF122" s="83">
        <v>27</v>
      </c>
      <c r="AG122" s="83">
        <v>28</v>
      </c>
      <c r="AH122" s="83">
        <v>29</v>
      </c>
      <c r="AI122" s="83">
        <v>30</v>
      </c>
      <c r="AJ122" s="83">
        <v>31</v>
      </c>
      <c r="AK122" s="83">
        <v>32</v>
      </c>
      <c r="AL122" s="83">
        <v>33</v>
      </c>
      <c r="AM122" s="83">
        <v>34</v>
      </c>
      <c r="AN122" s="83">
        <v>35</v>
      </c>
      <c r="AO122" s="83">
        <v>36</v>
      </c>
      <c r="AP122" s="83">
        <v>37</v>
      </c>
      <c r="AQ122" s="90"/>
      <c r="AR122" s="90"/>
      <c r="AS122" s="90"/>
    </row>
    <row r="123" spans="2:45" x14ac:dyDescent="0.2">
      <c r="B123" s="10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2:45" ht="15" customHeight="1" x14ac:dyDescent="0.2">
      <c r="B124" s="108"/>
      <c r="C124" s="88"/>
      <c r="D124" s="72" t="s">
        <v>176</v>
      </c>
      <c r="E124" s="73"/>
      <c r="F124" s="52" t="s">
        <v>145</v>
      </c>
      <c r="G124" s="52"/>
      <c r="H124" s="52"/>
      <c r="I124" s="52"/>
      <c r="J124" s="52" t="s">
        <v>147</v>
      </c>
      <c r="K124" s="52"/>
      <c r="L124" s="52"/>
      <c r="M124" s="52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2:45" x14ac:dyDescent="0.2">
      <c r="B125" s="108"/>
      <c r="C125" s="88"/>
      <c r="D125" s="75"/>
      <c r="E125" s="76"/>
      <c r="F125" s="52"/>
      <c r="G125" s="52"/>
      <c r="H125" s="52"/>
      <c r="I125" s="52"/>
      <c r="J125" s="52"/>
      <c r="K125" s="52"/>
      <c r="L125" s="52"/>
      <c r="M125" s="52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2:45" x14ac:dyDescent="0.2">
      <c r="B126" s="108"/>
      <c r="C126" s="88"/>
      <c r="D126" s="77"/>
      <c r="E126" s="78"/>
      <c r="F126" s="28" t="s">
        <v>146</v>
      </c>
      <c r="G126" s="28" t="b">
        <v>0</v>
      </c>
      <c r="H126" s="28" t="b">
        <v>1</v>
      </c>
      <c r="I126" s="28" t="s">
        <v>123</v>
      </c>
      <c r="J126" s="28" t="s">
        <v>146</v>
      </c>
      <c r="K126" s="28" t="b">
        <v>0</v>
      </c>
      <c r="L126" s="28" t="b">
        <v>1</v>
      </c>
      <c r="M126" s="28" t="s">
        <v>123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2:45" x14ac:dyDescent="0.2">
      <c r="B127" s="108"/>
      <c r="C127" s="88"/>
      <c r="D127" s="79" t="s">
        <v>3</v>
      </c>
      <c r="E127" s="28">
        <v>1</v>
      </c>
      <c r="F127" s="28">
        <v>982</v>
      </c>
      <c r="G127" s="28">
        <v>857</v>
      </c>
      <c r="H127" s="28">
        <v>125</v>
      </c>
      <c r="I127" s="28">
        <v>6</v>
      </c>
      <c r="J127" s="28">
        <v>246</v>
      </c>
      <c r="K127" s="28">
        <v>207</v>
      </c>
      <c r="L127" s="28">
        <v>39</v>
      </c>
      <c r="M127" s="28">
        <v>1</v>
      </c>
      <c r="N127" s="88"/>
      <c r="O127" s="88"/>
      <c r="P127" s="88" t="s">
        <v>242</v>
      </c>
      <c r="Q127" s="88" t="s">
        <v>239</v>
      </c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2:45" x14ac:dyDescent="0.2">
      <c r="B128" s="108"/>
      <c r="C128" s="88"/>
      <c r="D128" s="80"/>
      <c r="E128" s="28">
        <v>2</v>
      </c>
      <c r="F128" s="28">
        <v>982</v>
      </c>
      <c r="G128" s="28">
        <v>848</v>
      </c>
      <c r="H128" s="28">
        <v>134</v>
      </c>
      <c r="I128" s="28">
        <v>7</v>
      </c>
      <c r="J128" s="28">
        <v>246</v>
      </c>
      <c r="K128" s="28">
        <v>216</v>
      </c>
      <c r="L128" s="28">
        <v>30</v>
      </c>
      <c r="M128" s="28">
        <v>0</v>
      </c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2:42" x14ac:dyDescent="0.2">
      <c r="B129" s="108"/>
      <c r="C129" s="88"/>
      <c r="D129" s="80"/>
      <c r="E129" s="28">
        <v>3</v>
      </c>
      <c r="F129" s="28">
        <v>983</v>
      </c>
      <c r="G129" s="28">
        <v>849</v>
      </c>
      <c r="H129" s="28">
        <v>134</v>
      </c>
      <c r="I129" s="28">
        <v>4</v>
      </c>
      <c r="J129" s="28">
        <v>245</v>
      </c>
      <c r="K129" s="28">
        <v>215</v>
      </c>
      <c r="L129" s="28">
        <v>30</v>
      </c>
      <c r="M129" s="28">
        <v>0</v>
      </c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2:42" x14ac:dyDescent="0.2">
      <c r="B130" s="108"/>
      <c r="C130" s="88"/>
      <c r="D130" s="80"/>
      <c r="E130" s="28">
        <v>4</v>
      </c>
      <c r="F130" s="28">
        <v>983</v>
      </c>
      <c r="G130" s="28">
        <v>852</v>
      </c>
      <c r="H130" s="28">
        <v>131</v>
      </c>
      <c r="I130" s="28">
        <v>5</v>
      </c>
      <c r="J130" s="28">
        <v>245</v>
      </c>
      <c r="K130" s="28">
        <v>212</v>
      </c>
      <c r="L130" s="28">
        <v>33</v>
      </c>
      <c r="M130" s="28">
        <v>0</v>
      </c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2:42" x14ac:dyDescent="0.2">
      <c r="B131" s="108"/>
      <c r="C131" s="88"/>
      <c r="D131" s="81"/>
      <c r="E131" s="28">
        <v>5</v>
      </c>
      <c r="F131" s="28">
        <v>982</v>
      </c>
      <c r="G131" s="28">
        <v>850</v>
      </c>
      <c r="H131" s="28">
        <v>132</v>
      </c>
      <c r="I131" s="28">
        <v>6</v>
      </c>
      <c r="J131" s="28">
        <v>246</v>
      </c>
      <c r="K131" s="28">
        <v>214</v>
      </c>
      <c r="L131" s="28">
        <v>32</v>
      </c>
      <c r="M131" s="28">
        <v>0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2:42" x14ac:dyDescent="0.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2:42" s="8" customFormat="1" ht="6.75" customHeight="1" x14ac:dyDescent="0.2"/>
    <row r="134" spans="2:42" x14ac:dyDescent="0.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2:42" ht="15" customHeight="1" x14ac:dyDescent="0.2">
      <c r="B135" s="109" t="s">
        <v>12</v>
      </c>
      <c r="C135" s="88"/>
      <c r="D135" s="72" t="s">
        <v>177</v>
      </c>
      <c r="E135" s="73"/>
      <c r="F135" s="52" t="s">
        <v>133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</row>
    <row r="136" spans="2:42" ht="14.25" customHeight="1" x14ac:dyDescent="0.2">
      <c r="B136" s="109"/>
      <c r="C136" s="88"/>
      <c r="D136" s="75"/>
      <c r="E136" s="76"/>
      <c r="F136" s="40" t="s">
        <v>139</v>
      </c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</row>
    <row r="137" spans="2:42" ht="15" customHeight="1" x14ac:dyDescent="0.2">
      <c r="B137" s="109"/>
      <c r="C137" s="88"/>
      <c r="D137" s="77"/>
      <c r="E137" s="78"/>
      <c r="F137" s="82">
        <v>4</v>
      </c>
      <c r="G137" s="82">
        <v>36</v>
      </c>
      <c r="H137" s="82">
        <v>8</v>
      </c>
      <c r="I137" s="82">
        <v>30</v>
      </c>
      <c r="J137" s="82">
        <v>1</v>
      </c>
      <c r="K137" s="82">
        <v>27</v>
      </c>
      <c r="L137" s="82">
        <v>10</v>
      </c>
      <c r="M137" s="82">
        <v>9</v>
      </c>
      <c r="N137" s="82">
        <v>6</v>
      </c>
      <c r="O137" s="82">
        <v>28</v>
      </c>
      <c r="P137" s="82">
        <v>5</v>
      </c>
      <c r="Q137" s="82">
        <v>35</v>
      </c>
      <c r="R137" s="82">
        <v>37</v>
      </c>
      <c r="S137" s="82">
        <v>11</v>
      </c>
      <c r="T137" s="82">
        <v>19</v>
      </c>
      <c r="U137" s="82">
        <v>23</v>
      </c>
      <c r="V137" s="82">
        <v>20</v>
      </c>
      <c r="W137" s="82">
        <v>24</v>
      </c>
      <c r="X137" s="82">
        <v>32</v>
      </c>
      <c r="Y137" s="82">
        <v>33</v>
      </c>
      <c r="Z137" s="82">
        <v>18</v>
      </c>
      <c r="AA137" s="82">
        <v>34</v>
      </c>
      <c r="AB137" s="82">
        <v>29</v>
      </c>
      <c r="AC137" s="82">
        <v>22</v>
      </c>
      <c r="AD137" s="82">
        <v>25</v>
      </c>
      <c r="AE137" s="82">
        <v>14</v>
      </c>
      <c r="AF137" s="82">
        <v>17</v>
      </c>
      <c r="AG137" s="82">
        <v>7</v>
      </c>
      <c r="AH137" s="82">
        <v>2</v>
      </c>
      <c r="AI137" s="82">
        <v>13</v>
      </c>
      <c r="AJ137" s="82">
        <v>26</v>
      </c>
      <c r="AK137" s="82">
        <v>16</v>
      </c>
      <c r="AL137" s="82">
        <v>21</v>
      </c>
      <c r="AM137" s="82">
        <v>31</v>
      </c>
      <c r="AN137" s="82">
        <v>3</v>
      </c>
      <c r="AO137" s="82">
        <v>12</v>
      </c>
      <c r="AP137" s="82">
        <v>15</v>
      </c>
    </row>
    <row r="138" spans="2:42" ht="14.25" customHeight="1" x14ac:dyDescent="0.2">
      <c r="B138" s="109"/>
      <c r="C138" s="88"/>
      <c r="D138" s="79" t="s">
        <v>3</v>
      </c>
      <c r="E138" s="28">
        <v>1</v>
      </c>
      <c r="F138" s="67">
        <v>0.94871794871794901</v>
      </c>
      <c r="G138" s="67">
        <v>0.97435897435897401</v>
      </c>
      <c r="H138" s="67">
        <v>0.92307692307692302</v>
      </c>
      <c r="I138" s="67">
        <v>1</v>
      </c>
      <c r="J138" s="67">
        <v>0.94871794871794901</v>
      </c>
      <c r="K138" s="67">
        <v>1</v>
      </c>
      <c r="L138" s="67">
        <v>0.87179487179487203</v>
      </c>
      <c r="M138" s="67">
        <v>0.84615384615384603</v>
      </c>
      <c r="N138" s="67">
        <v>0.84615384615384603</v>
      </c>
      <c r="O138" s="67">
        <v>0.84615384615384603</v>
      </c>
      <c r="P138" s="67">
        <v>0.84615384615384603</v>
      </c>
      <c r="Q138" s="67">
        <v>0.84615384615384603</v>
      </c>
      <c r="R138" s="67">
        <v>0.84615384615384603</v>
      </c>
      <c r="S138" s="67">
        <v>0.87179487179487203</v>
      </c>
      <c r="T138" s="67">
        <v>0.87179487179487203</v>
      </c>
      <c r="U138" s="67">
        <v>0.102564102564103</v>
      </c>
      <c r="V138" s="67">
        <v>7.69230769230769E-2</v>
      </c>
      <c r="W138" s="67">
        <v>7.69230769230769E-2</v>
      </c>
      <c r="X138" s="67">
        <v>0.128205128205128</v>
      </c>
      <c r="Y138" s="67">
        <v>0.102564102564103</v>
      </c>
      <c r="Z138" s="92">
        <v>0.102564102564103</v>
      </c>
      <c r="AA138" s="67">
        <v>0.89743589743589802</v>
      </c>
      <c r="AB138" s="67">
        <v>0.89743589743589802</v>
      </c>
      <c r="AC138" s="67">
        <v>0.84615384615384603</v>
      </c>
      <c r="AD138" s="67">
        <v>0.82051282051282104</v>
      </c>
      <c r="AE138" s="67">
        <v>0.76923076923076905</v>
      </c>
      <c r="AF138" s="67">
        <v>0.76923076923076905</v>
      </c>
      <c r="AG138" s="67">
        <v>0.89743589743589802</v>
      </c>
      <c r="AH138" s="67">
        <v>0.89743589743589802</v>
      </c>
      <c r="AI138" s="67">
        <v>0.87179487179487203</v>
      </c>
      <c r="AJ138" s="67">
        <v>0.87179487179487203</v>
      </c>
      <c r="AK138" s="67">
        <v>0.82051282051282104</v>
      </c>
      <c r="AL138" s="67">
        <v>0.79487179487179505</v>
      </c>
      <c r="AM138" s="67">
        <v>0.79487179487179505</v>
      </c>
      <c r="AN138" s="67">
        <v>0.79487179487179505</v>
      </c>
      <c r="AO138" s="67">
        <v>0.79487179487179505</v>
      </c>
      <c r="AP138" s="67">
        <v>0.128205128205128</v>
      </c>
    </row>
    <row r="139" spans="2:42" ht="14.25" customHeight="1" x14ac:dyDescent="0.2">
      <c r="B139" s="109"/>
      <c r="C139" s="88"/>
      <c r="D139" s="80"/>
      <c r="E139" s="28">
        <v>2</v>
      </c>
      <c r="F139" s="67">
        <v>0</v>
      </c>
      <c r="G139" s="67">
        <v>1</v>
      </c>
      <c r="H139" s="67">
        <v>0.9</v>
      </c>
      <c r="I139" s="67">
        <v>0.93333333333333302</v>
      </c>
      <c r="J139" s="67">
        <v>0.9</v>
      </c>
      <c r="K139" s="67">
        <v>0.9</v>
      </c>
      <c r="L139" s="67">
        <v>0.9</v>
      </c>
      <c r="M139" s="67">
        <v>0.86666666666666703</v>
      </c>
      <c r="N139" s="67">
        <v>0.9</v>
      </c>
      <c r="O139" s="67">
        <v>0.9</v>
      </c>
      <c r="P139" s="67">
        <v>0.86666666666666703</v>
      </c>
      <c r="Q139" s="67">
        <v>0.86666666666666703</v>
      </c>
      <c r="R139" s="67">
        <v>0.133333333333333</v>
      </c>
      <c r="S139" s="67">
        <v>0.133333333333333</v>
      </c>
      <c r="T139" s="67">
        <v>0.133333333333333</v>
      </c>
      <c r="U139" s="67">
        <v>0.133333333333333</v>
      </c>
      <c r="V139" s="67">
        <v>0.1</v>
      </c>
      <c r="W139" s="67">
        <v>0.133333333333333</v>
      </c>
      <c r="X139" s="67">
        <v>0.2</v>
      </c>
      <c r="Y139" s="67">
        <v>0.16666666666666699</v>
      </c>
      <c r="Z139" s="92">
        <v>0.16666666666666699</v>
      </c>
      <c r="AA139" s="67">
        <v>0.16666666666666699</v>
      </c>
      <c r="AB139" s="67">
        <v>0.133333333333333</v>
      </c>
      <c r="AC139" s="67">
        <v>0.2</v>
      </c>
      <c r="AD139" s="67">
        <v>0.2</v>
      </c>
      <c r="AE139" s="67">
        <v>0.2</v>
      </c>
      <c r="AF139" s="67">
        <v>0.2</v>
      </c>
      <c r="AG139" s="67">
        <v>0.2</v>
      </c>
      <c r="AH139" s="67">
        <v>0.16666666666666699</v>
      </c>
      <c r="AI139" s="67">
        <v>0.133333333333333</v>
      </c>
      <c r="AJ139" s="67">
        <v>0.133333333333333</v>
      </c>
      <c r="AK139" s="67">
        <v>0.16666666666666699</v>
      </c>
      <c r="AL139" s="67">
        <v>0.16666666666666699</v>
      </c>
      <c r="AM139" s="67">
        <v>0.16666666666666699</v>
      </c>
      <c r="AN139" s="67">
        <v>0.16666666666666699</v>
      </c>
      <c r="AO139" s="67">
        <v>0.16666666666666699</v>
      </c>
      <c r="AP139" s="67">
        <v>0.16666666666666699</v>
      </c>
    </row>
    <row r="140" spans="2:42" ht="14.25" customHeight="1" x14ac:dyDescent="0.2">
      <c r="B140" s="109"/>
      <c r="C140" s="88"/>
      <c r="D140" s="80"/>
      <c r="E140" s="28">
        <v>3</v>
      </c>
      <c r="F140" s="67">
        <v>1</v>
      </c>
      <c r="G140" s="67">
        <v>1</v>
      </c>
      <c r="H140" s="67">
        <v>0.96666666666666701</v>
      </c>
      <c r="I140" s="67">
        <v>3.3333333333333298E-2</v>
      </c>
      <c r="J140" s="67">
        <v>0</v>
      </c>
      <c r="K140" s="67">
        <v>0</v>
      </c>
      <c r="L140" s="67">
        <v>0</v>
      </c>
      <c r="M140" s="67">
        <v>0</v>
      </c>
      <c r="N140" s="67">
        <v>0</v>
      </c>
      <c r="O140" s="67">
        <v>0</v>
      </c>
      <c r="P140" s="67">
        <v>0</v>
      </c>
      <c r="Q140" s="67">
        <v>0</v>
      </c>
      <c r="R140" s="67">
        <v>0</v>
      </c>
      <c r="S140" s="67">
        <v>0</v>
      </c>
      <c r="T140" s="67">
        <v>0</v>
      </c>
      <c r="U140" s="67">
        <v>0</v>
      </c>
      <c r="V140" s="67">
        <v>0.133333333333333</v>
      </c>
      <c r="W140" s="67">
        <v>0.16666666666666699</v>
      </c>
      <c r="X140" s="67">
        <v>0.2</v>
      </c>
      <c r="Y140" s="67">
        <v>0.266666666666667</v>
      </c>
      <c r="Z140" s="92">
        <v>0.266666666666667</v>
      </c>
      <c r="AA140" s="67">
        <v>0.266666666666667</v>
      </c>
      <c r="AB140" s="67">
        <v>0.3</v>
      </c>
      <c r="AC140" s="67">
        <v>0.3</v>
      </c>
      <c r="AD140" s="67">
        <v>0.33333333333333298</v>
      </c>
      <c r="AE140" s="67">
        <v>0.33333333333333298</v>
      </c>
      <c r="AF140" s="67">
        <v>0.33333333333333298</v>
      </c>
      <c r="AG140" s="67">
        <v>0.33333333333333298</v>
      </c>
      <c r="AH140" s="67">
        <v>0.3</v>
      </c>
      <c r="AI140" s="67">
        <v>0.3</v>
      </c>
      <c r="AJ140" s="67">
        <v>0.3</v>
      </c>
      <c r="AK140" s="67">
        <v>0.33333333333333298</v>
      </c>
      <c r="AL140" s="67">
        <v>0.33333333333333298</v>
      </c>
      <c r="AM140" s="67">
        <v>0.33333333333333298</v>
      </c>
      <c r="AN140" s="67">
        <v>0.33333333333333298</v>
      </c>
      <c r="AO140" s="67">
        <v>0.36666666666666697</v>
      </c>
      <c r="AP140" s="67">
        <v>0.36666666666666697</v>
      </c>
    </row>
    <row r="141" spans="2:42" ht="14.25" customHeight="1" x14ac:dyDescent="0.2">
      <c r="B141" s="109"/>
      <c r="C141" s="88"/>
      <c r="D141" s="80"/>
      <c r="E141" s="28">
        <v>4</v>
      </c>
      <c r="F141" s="67">
        <v>0</v>
      </c>
      <c r="G141" s="67">
        <v>0.96969696969696995</v>
      </c>
      <c r="H141" s="67">
        <v>0.96969696969696995</v>
      </c>
      <c r="I141" s="67">
        <v>0</v>
      </c>
      <c r="J141" s="67">
        <v>0.939393939393939</v>
      </c>
      <c r="K141" s="67">
        <v>0.90909090909090895</v>
      </c>
      <c r="L141" s="67">
        <v>0.90909090909090895</v>
      </c>
      <c r="M141" s="67">
        <v>0</v>
      </c>
      <c r="N141" s="67">
        <v>0</v>
      </c>
      <c r="O141" s="67">
        <v>6.0606060606060601E-2</v>
      </c>
      <c r="P141" s="67">
        <v>6.0606060606060601E-2</v>
      </c>
      <c r="Q141" s="67">
        <v>6.0606060606060601E-2</v>
      </c>
      <c r="R141" s="67">
        <v>6.0606060606060601E-2</v>
      </c>
      <c r="S141" s="67">
        <v>6.0606060606060601E-2</v>
      </c>
      <c r="T141" s="67">
        <v>6.0606060606060601E-2</v>
      </c>
      <c r="U141" s="67">
        <v>6.0606060606060601E-2</v>
      </c>
      <c r="V141" s="67">
        <v>9.0909090909090898E-2</v>
      </c>
      <c r="W141" s="67">
        <v>0.21212121212121199</v>
      </c>
      <c r="X141" s="67">
        <v>0.21212121212121199</v>
      </c>
      <c r="Y141" s="67">
        <v>0.18181818181818199</v>
      </c>
      <c r="Z141" s="92">
        <v>0.18181818181818199</v>
      </c>
      <c r="AA141" s="67">
        <v>0.15151515151515199</v>
      </c>
      <c r="AB141" s="67">
        <v>0.12121212121212099</v>
      </c>
      <c r="AC141" s="67">
        <v>0.21212121212121199</v>
      </c>
      <c r="AD141" s="67">
        <v>0.21212121212121199</v>
      </c>
      <c r="AE141" s="67">
        <v>0.21212121212121199</v>
      </c>
      <c r="AF141" s="67">
        <v>0.21212121212121199</v>
      </c>
      <c r="AG141" s="67">
        <v>0.21212121212121199</v>
      </c>
      <c r="AH141" s="67">
        <v>0.21212121212121199</v>
      </c>
      <c r="AI141" s="67">
        <v>0.21212121212121199</v>
      </c>
      <c r="AJ141" s="67">
        <v>0.21212121212121199</v>
      </c>
      <c r="AK141" s="67">
        <v>0.21212121212121199</v>
      </c>
      <c r="AL141" s="67">
        <v>0.21212121212121199</v>
      </c>
      <c r="AM141" s="67">
        <v>0.21212121212121199</v>
      </c>
      <c r="AN141" s="67">
        <v>0.21212121212121199</v>
      </c>
      <c r="AO141" s="67">
        <v>0.24242424242424199</v>
      </c>
      <c r="AP141" s="67">
        <v>0.24242424242424199</v>
      </c>
    </row>
    <row r="142" spans="2:42" ht="14.25" customHeight="1" x14ac:dyDescent="0.2">
      <c r="B142" s="109"/>
      <c r="C142" s="88"/>
      <c r="D142" s="81"/>
      <c r="E142" s="28">
        <v>5</v>
      </c>
      <c r="F142" s="67">
        <v>0.65625</v>
      </c>
      <c r="G142" s="67">
        <v>0.96875</v>
      </c>
      <c r="H142" s="67">
        <v>1</v>
      </c>
      <c r="I142" s="67">
        <v>0.96875</v>
      </c>
      <c r="J142" s="67">
        <v>1</v>
      </c>
      <c r="K142" s="67">
        <v>1</v>
      </c>
      <c r="L142" s="67">
        <v>1</v>
      </c>
      <c r="M142" s="67">
        <v>0.9375</v>
      </c>
      <c r="N142" s="67">
        <v>0.78125</v>
      </c>
      <c r="O142" s="67">
        <v>0.78125</v>
      </c>
      <c r="P142" s="67">
        <v>0.78125</v>
      </c>
      <c r="Q142" s="67">
        <v>0.78125</v>
      </c>
      <c r="R142" s="67">
        <v>0.75</v>
      </c>
      <c r="S142" s="67">
        <v>0.75</v>
      </c>
      <c r="T142" s="67">
        <v>0.75</v>
      </c>
      <c r="U142" s="67">
        <v>0.75</v>
      </c>
      <c r="V142" s="67">
        <v>0.75</v>
      </c>
      <c r="W142" s="67">
        <v>0.75</v>
      </c>
      <c r="X142" s="67">
        <v>0.75</v>
      </c>
      <c r="Y142" s="67">
        <v>0.78125</v>
      </c>
      <c r="Z142" s="92">
        <v>0.78125</v>
      </c>
      <c r="AA142" s="67">
        <v>0.78125</v>
      </c>
      <c r="AB142" s="67">
        <v>0.8125</v>
      </c>
      <c r="AC142" s="67">
        <v>0.78125</v>
      </c>
      <c r="AD142" s="67">
        <v>0.75</v>
      </c>
      <c r="AE142" s="67">
        <v>0.71875</v>
      </c>
      <c r="AF142" s="67">
        <v>0.71875</v>
      </c>
      <c r="AG142" s="67">
        <v>0.75</v>
      </c>
      <c r="AH142" s="67">
        <v>0.75</v>
      </c>
      <c r="AI142" s="67">
        <v>0.8125</v>
      </c>
      <c r="AJ142" s="67">
        <v>0.8125</v>
      </c>
      <c r="AK142" s="67">
        <v>0.8125</v>
      </c>
      <c r="AL142" s="67">
        <v>0.78125</v>
      </c>
      <c r="AM142" s="67">
        <v>0.71875</v>
      </c>
      <c r="AN142" s="67">
        <v>0.71875</v>
      </c>
      <c r="AO142" s="67">
        <v>0.71875</v>
      </c>
      <c r="AP142" s="67">
        <v>0.71875</v>
      </c>
    </row>
    <row r="143" spans="2:42" ht="15" customHeight="1" x14ac:dyDescent="0.2">
      <c r="B143" s="109"/>
      <c r="C143" s="88"/>
      <c r="D143" s="52" t="s">
        <v>125</v>
      </c>
      <c r="E143" s="52"/>
      <c r="F143" s="82">
        <v>52.099358974358999</v>
      </c>
      <c r="G143" s="62">
        <v>98.256118881118894</v>
      </c>
      <c r="H143" s="82">
        <v>95.188811188811201</v>
      </c>
      <c r="I143" s="82">
        <v>58.7083333333333</v>
      </c>
      <c r="J143" s="82">
        <v>75.762237762237802</v>
      </c>
      <c r="K143" s="82">
        <v>76.181818181818201</v>
      </c>
      <c r="L143" s="82">
        <v>73.617715617715604</v>
      </c>
      <c r="M143" s="82">
        <v>53.006410256410298</v>
      </c>
      <c r="N143" s="82">
        <v>50.548076923076898</v>
      </c>
      <c r="O143" s="82">
        <v>51.760198135198102</v>
      </c>
      <c r="P143" s="82">
        <v>51.093531468531502</v>
      </c>
      <c r="Q143" s="82">
        <v>51.093531468531502</v>
      </c>
      <c r="R143" s="82">
        <v>35.801864801864802</v>
      </c>
      <c r="S143" s="82">
        <v>36.314685314685299</v>
      </c>
      <c r="T143" s="82">
        <v>36.314685314685299</v>
      </c>
      <c r="U143" s="82">
        <v>20.930069930069902</v>
      </c>
      <c r="V143" s="82">
        <v>23.02331002331</v>
      </c>
      <c r="W143" s="82">
        <v>26.7808857808858</v>
      </c>
      <c r="X143" s="82">
        <v>29.806526806526801</v>
      </c>
      <c r="Y143" s="82">
        <v>29.979312354312398</v>
      </c>
      <c r="Z143" s="82">
        <v>29.979312354312398</v>
      </c>
      <c r="AA143" s="82">
        <v>45.270687645687602</v>
      </c>
      <c r="AB143" s="82">
        <v>45.289627039627</v>
      </c>
      <c r="AC143" s="82">
        <v>46.790501165501198</v>
      </c>
      <c r="AD143" s="82">
        <v>46.319347319347301</v>
      </c>
      <c r="AE143" s="82">
        <v>44.6687062937063</v>
      </c>
      <c r="AF143" s="82">
        <v>44.6687062937063</v>
      </c>
      <c r="AG143" s="82">
        <v>47.857808857808898</v>
      </c>
      <c r="AH143" s="82">
        <v>46.524475524475498</v>
      </c>
      <c r="AI143" s="82">
        <v>46.594988344988302</v>
      </c>
      <c r="AJ143" s="82">
        <v>46.594988344988302</v>
      </c>
      <c r="AK143" s="82">
        <v>46.902680652680701</v>
      </c>
      <c r="AL143" s="82">
        <v>45.764860139860097</v>
      </c>
      <c r="AM143" s="82">
        <v>44.514860139860097</v>
      </c>
      <c r="AN143" s="82">
        <v>44.514860139860097</v>
      </c>
      <c r="AO143" s="82">
        <v>45.787587412587399</v>
      </c>
      <c r="AP143" s="82">
        <v>32.454254079254099</v>
      </c>
    </row>
    <row r="144" spans="2:42" ht="15" customHeight="1" x14ac:dyDescent="0.2">
      <c r="B144" s="109"/>
      <c r="C144" s="88"/>
      <c r="D144" s="52" t="s">
        <v>36</v>
      </c>
      <c r="E144" s="52"/>
      <c r="F144" s="83">
        <v>1</v>
      </c>
      <c r="G144" s="83">
        <v>2</v>
      </c>
      <c r="H144" s="83">
        <v>3</v>
      </c>
      <c r="I144" s="83">
        <v>4</v>
      </c>
      <c r="J144" s="83">
        <v>5</v>
      </c>
      <c r="K144" s="83">
        <v>6</v>
      </c>
      <c r="L144" s="83">
        <v>7</v>
      </c>
      <c r="M144" s="83">
        <v>8</v>
      </c>
      <c r="N144" s="83">
        <v>9</v>
      </c>
      <c r="O144" s="83">
        <v>10</v>
      </c>
      <c r="P144" s="83">
        <v>11</v>
      </c>
      <c r="Q144" s="83">
        <v>12</v>
      </c>
      <c r="R144" s="83">
        <v>13</v>
      </c>
      <c r="S144" s="83">
        <v>14</v>
      </c>
      <c r="T144" s="83">
        <v>15</v>
      </c>
      <c r="U144" s="83">
        <v>16</v>
      </c>
      <c r="V144" s="83">
        <v>17</v>
      </c>
      <c r="W144" s="83">
        <v>18</v>
      </c>
      <c r="X144" s="83">
        <v>19</v>
      </c>
      <c r="Y144" s="83">
        <v>20</v>
      </c>
      <c r="Z144" s="83">
        <v>21</v>
      </c>
      <c r="AA144" s="83">
        <v>22</v>
      </c>
      <c r="AB144" s="83">
        <v>23</v>
      </c>
      <c r="AC144" s="83">
        <v>24</v>
      </c>
      <c r="AD144" s="83">
        <v>25</v>
      </c>
      <c r="AE144" s="83">
        <v>26</v>
      </c>
      <c r="AF144" s="83">
        <v>27</v>
      </c>
      <c r="AG144" s="83">
        <v>28</v>
      </c>
      <c r="AH144" s="83">
        <v>29</v>
      </c>
      <c r="AI144" s="83">
        <v>30</v>
      </c>
      <c r="AJ144" s="83">
        <v>31</v>
      </c>
      <c r="AK144" s="83">
        <v>32</v>
      </c>
      <c r="AL144" s="83">
        <v>33</v>
      </c>
      <c r="AM144" s="83">
        <v>34</v>
      </c>
      <c r="AN144" s="83">
        <v>35</v>
      </c>
      <c r="AO144" s="83">
        <v>36</v>
      </c>
      <c r="AP144" s="83">
        <v>37</v>
      </c>
    </row>
    <row r="145" spans="2:42" ht="15" customHeight="1" x14ac:dyDescent="0.2">
      <c r="B145" s="109"/>
      <c r="C145" s="88"/>
      <c r="D145" s="85"/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2:42" ht="15" customHeight="1" x14ac:dyDescent="0.2">
      <c r="B146" s="109"/>
      <c r="C146" s="88"/>
      <c r="D146" s="72" t="s">
        <v>177</v>
      </c>
      <c r="E146" s="73"/>
      <c r="F146" s="52" t="s">
        <v>134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</row>
    <row r="147" spans="2:42" ht="14.25" customHeight="1" x14ac:dyDescent="0.2">
      <c r="B147" s="109"/>
      <c r="C147" s="88"/>
      <c r="D147" s="75"/>
      <c r="E147" s="76"/>
      <c r="F147" s="40" t="s">
        <v>139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</row>
    <row r="148" spans="2:42" ht="15" customHeight="1" x14ac:dyDescent="0.2">
      <c r="B148" s="109"/>
      <c r="C148" s="88"/>
      <c r="D148" s="77"/>
      <c r="E148" s="78"/>
      <c r="F148" s="82">
        <v>4</v>
      </c>
      <c r="G148" s="82">
        <v>36</v>
      </c>
      <c r="H148" s="82">
        <v>8</v>
      </c>
      <c r="I148" s="82">
        <v>30</v>
      </c>
      <c r="J148" s="82">
        <v>1</v>
      </c>
      <c r="K148" s="82">
        <v>27</v>
      </c>
      <c r="L148" s="82">
        <v>10</v>
      </c>
      <c r="M148" s="82">
        <v>9</v>
      </c>
      <c r="N148" s="82">
        <v>6</v>
      </c>
      <c r="O148" s="82">
        <v>28</v>
      </c>
      <c r="P148" s="82">
        <v>5</v>
      </c>
      <c r="Q148" s="82">
        <v>35</v>
      </c>
      <c r="R148" s="82">
        <v>37</v>
      </c>
      <c r="S148" s="82">
        <v>11</v>
      </c>
      <c r="T148" s="82">
        <v>19</v>
      </c>
      <c r="U148" s="82">
        <v>23</v>
      </c>
      <c r="V148" s="82">
        <v>20</v>
      </c>
      <c r="W148" s="82">
        <v>24</v>
      </c>
      <c r="X148" s="82">
        <v>32</v>
      </c>
      <c r="Y148" s="82">
        <v>33</v>
      </c>
      <c r="Z148" s="82">
        <v>18</v>
      </c>
      <c r="AA148" s="82">
        <v>34</v>
      </c>
      <c r="AB148" s="82">
        <v>29</v>
      </c>
      <c r="AC148" s="82">
        <v>22</v>
      </c>
      <c r="AD148" s="82">
        <v>25</v>
      </c>
      <c r="AE148" s="82">
        <v>14</v>
      </c>
      <c r="AF148" s="82">
        <v>17</v>
      </c>
      <c r="AG148" s="82">
        <v>7</v>
      </c>
      <c r="AH148" s="82">
        <v>2</v>
      </c>
      <c r="AI148" s="82">
        <v>13</v>
      </c>
      <c r="AJ148" s="82">
        <v>26</v>
      </c>
      <c r="AK148" s="82">
        <v>16</v>
      </c>
      <c r="AL148" s="82">
        <v>21</v>
      </c>
      <c r="AM148" s="82">
        <v>31</v>
      </c>
      <c r="AN148" s="82">
        <v>3</v>
      </c>
      <c r="AO148" s="82">
        <v>12</v>
      </c>
      <c r="AP148" s="82">
        <v>15</v>
      </c>
    </row>
    <row r="149" spans="2:42" ht="14.25" customHeight="1" x14ac:dyDescent="0.2">
      <c r="B149" s="109"/>
      <c r="C149" s="88"/>
      <c r="D149" s="79" t="s">
        <v>3</v>
      </c>
      <c r="E149" s="28">
        <v>1</v>
      </c>
      <c r="F149" s="67">
        <v>0.32850241545893699</v>
      </c>
      <c r="G149" s="67">
        <v>0.48309178743961401</v>
      </c>
      <c r="H149" s="67">
        <v>0.34299516908212602</v>
      </c>
      <c r="I149" s="67">
        <v>0.50724637681159401</v>
      </c>
      <c r="J149" s="67">
        <v>0.39613526570048302</v>
      </c>
      <c r="K149" s="67">
        <v>0.42995169082125601</v>
      </c>
      <c r="L149" s="67">
        <v>0.42995169082125601</v>
      </c>
      <c r="M149" s="67">
        <v>0.42512077294686001</v>
      </c>
      <c r="N149" s="67">
        <v>0.41545893719806798</v>
      </c>
      <c r="O149" s="67">
        <v>0.41545893719806798</v>
      </c>
      <c r="P149" s="67">
        <v>0.42512077294686001</v>
      </c>
      <c r="Q149" s="67">
        <v>0.41545893719806798</v>
      </c>
      <c r="R149" s="67">
        <v>0.38164251207729499</v>
      </c>
      <c r="S149" s="67">
        <v>0.41062801932367199</v>
      </c>
      <c r="T149" s="67">
        <v>0.38647342995169098</v>
      </c>
      <c r="U149" s="67">
        <v>0.51207729468598995</v>
      </c>
      <c r="V149" s="67">
        <v>0.50241545893719797</v>
      </c>
      <c r="W149" s="67">
        <v>0.44927536231884102</v>
      </c>
      <c r="X149" s="67">
        <v>0.45410628019323701</v>
      </c>
      <c r="Y149" s="67">
        <v>0.47342995169082103</v>
      </c>
      <c r="Z149" s="67">
        <v>0.47342995169082103</v>
      </c>
      <c r="AA149" s="67">
        <v>0.541062801932367</v>
      </c>
      <c r="AB149" s="67">
        <v>0.59903381642512099</v>
      </c>
      <c r="AC149" s="67">
        <v>0.53140096618357502</v>
      </c>
      <c r="AD149" s="67">
        <v>0.50241545893719797</v>
      </c>
      <c r="AE149" s="67">
        <v>0.45410628019323701</v>
      </c>
      <c r="AF149" s="67">
        <v>0.45410628019323701</v>
      </c>
      <c r="AG149" s="67">
        <v>0.54589371980676304</v>
      </c>
      <c r="AH149" s="67">
        <v>0.59903381642512099</v>
      </c>
      <c r="AI149" s="67">
        <v>0.52173913043478304</v>
      </c>
      <c r="AJ149" s="67">
        <v>0.52657004830917897</v>
      </c>
      <c r="AK149" s="67">
        <v>0.50241545893719797</v>
      </c>
      <c r="AL149" s="67">
        <v>0.49758454106280198</v>
      </c>
      <c r="AM149" s="67">
        <v>0.47826086956521702</v>
      </c>
      <c r="AN149" s="67">
        <v>0.47826086956521702</v>
      </c>
      <c r="AO149" s="67">
        <v>0.47826086956521702</v>
      </c>
      <c r="AP149" s="67">
        <v>0.46859903381642498</v>
      </c>
    </row>
    <row r="150" spans="2:42" ht="14.25" customHeight="1" x14ac:dyDescent="0.2">
      <c r="B150" s="109"/>
      <c r="C150" s="88"/>
      <c r="D150" s="80"/>
      <c r="E150" s="28">
        <v>2</v>
      </c>
      <c r="F150" s="67">
        <v>0</v>
      </c>
      <c r="G150" s="67">
        <v>0.328703703703704</v>
      </c>
      <c r="H150" s="67">
        <v>0.32407407407407401</v>
      </c>
      <c r="I150" s="67">
        <v>0.37037037037037002</v>
      </c>
      <c r="J150" s="67">
        <v>0.39814814814814797</v>
      </c>
      <c r="K150" s="67">
        <v>0.41666666666666702</v>
      </c>
      <c r="L150" s="67">
        <v>0.41666666666666702</v>
      </c>
      <c r="M150" s="67">
        <v>0.35185185185185203</v>
      </c>
      <c r="N150" s="67">
        <v>0.47685185185185203</v>
      </c>
      <c r="O150" s="67">
        <v>0.47685185185185203</v>
      </c>
      <c r="P150" s="67">
        <v>0.36111111111111099</v>
      </c>
      <c r="Q150" s="67">
        <v>0.34722222222222199</v>
      </c>
      <c r="R150" s="67">
        <v>0.64814814814814803</v>
      </c>
      <c r="S150" s="67">
        <v>0.625</v>
      </c>
      <c r="T150" s="67">
        <v>0.625</v>
      </c>
      <c r="U150" s="67">
        <v>0.625</v>
      </c>
      <c r="V150" s="67">
        <v>0.52777777777777801</v>
      </c>
      <c r="W150" s="67">
        <v>0.48148148148148101</v>
      </c>
      <c r="X150" s="67">
        <v>0.50925925925925897</v>
      </c>
      <c r="Y150" s="67">
        <v>0.5</v>
      </c>
      <c r="Z150" s="67">
        <v>0.5</v>
      </c>
      <c r="AA150" s="67">
        <v>0.49074074074074098</v>
      </c>
      <c r="AB150" s="67">
        <v>0.43981481481481499</v>
      </c>
      <c r="AC150" s="67">
        <v>0.49537037037037002</v>
      </c>
      <c r="AD150" s="67">
        <v>0.50462962962962998</v>
      </c>
      <c r="AE150" s="67">
        <v>0.5</v>
      </c>
      <c r="AF150" s="67">
        <v>0.5</v>
      </c>
      <c r="AG150" s="67">
        <v>0.47685185185185203</v>
      </c>
      <c r="AH150" s="67">
        <v>0.44907407407407401</v>
      </c>
      <c r="AI150" s="67">
        <v>0.44444444444444398</v>
      </c>
      <c r="AJ150" s="67">
        <v>0.44444444444444398</v>
      </c>
      <c r="AK150" s="67">
        <v>0.453703703703704</v>
      </c>
      <c r="AL150" s="67">
        <v>0.47685185185185203</v>
      </c>
      <c r="AM150" s="67">
        <v>0.47685185185185203</v>
      </c>
      <c r="AN150" s="67">
        <v>0.47685185185185203</v>
      </c>
      <c r="AO150" s="67">
        <v>0.50462962962962998</v>
      </c>
      <c r="AP150" s="67">
        <v>0.50462962962962998</v>
      </c>
    </row>
    <row r="151" spans="2:42" ht="14.25" customHeight="1" x14ac:dyDescent="0.2">
      <c r="B151" s="109"/>
      <c r="C151" s="88"/>
      <c r="D151" s="80"/>
      <c r="E151" s="28">
        <v>3</v>
      </c>
      <c r="F151" s="67">
        <v>0.34418604651162799</v>
      </c>
      <c r="G151" s="67">
        <v>0.32093023255814002</v>
      </c>
      <c r="H151" s="67">
        <v>0.46976744186046498</v>
      </c>
      <c r="I151" s="67">
        <v>0.18139534883720901</v>
      </c>
      <c r="J151" s="67">
        <v>0.227906976744186</v>
      </c>
      <c r="K151" s="67">
        <v>0.227906976744186</v>
      </c>
      <c r="L151" s="67">
        <v>0.227906976744186</v>
      </c>
      <c r="M151" s="67">
        <v>0.227906976744186</v>
      </c>
      <c r="N151" s="67">
        <v>0.227906976744186</v>
      </c>
      <c r="O151" s="67">
        <v>0.227906976744186</v>
      </c>
      <c r="P151" s="67">
        <v>0.227906976744186</v>
      </c>
      <c r="Q151" s="67">
        <v>0.251162790697674</v>
      </c>
      <c r="R151" s="67">
        <v>0.251162790697674</v>
      </c>
      <c r="S151" s="67">
        <v>0.251162790697674</v>
      </c>
      <c r="T151" s="67">
        <v>0.251162790697674</v>
      </c>
      <c r="U151" s="67">
        <v>0.251162790697674</v>
      </c>
      <c r="V151" s="67">
        <v>0.48372093023255802</v>
      </c>
      <c r="W151" s="67">
        <v>0.46046511627907</v>
      </c>
      <c r="X151" s="67">
        <v>0.4</v>
      </c>
      <c r="Y151" s="67">
        <v>0.4</v>
      </c>
      <c r="Z151" s="67">
        <v>0.4</v>
      </c>
      <c r="AA151" s="67">
        <v>0.4</v>
      </c>
      <c r="AB151" s="67">
        <v>0.39069767441860498</v>
      </c>
      <c r="AC151" s="67">
        <v>0.413953488372093</v>
      </c>
      <c r="AD151" s="67">
        <v>0.43255813953488398</v>
      </c>
      <c r="AE151" s="67">
        <v>0.42325581395348799</v>
      </c>
      <c r="AF151" s="67">
        <v>0.42325581395348799</v>
      </c>
      <c r="AG151" s="67">
        <v>0.40465116279069802</v>
      </c>
      <c r="AH151" s="67">
        <v>0.372093023255814</v>
      </c>
      <c r="AI151" s="67">
        <v>0.38139534883720899</v>
      </c>
      <c r="AJ151" s="67">
        <v>0.38139534883720899</v>
      </c>
      <c r="AK151" s="67">
        <v>0.4</v>
      </c>
      <c r="AL151" s="67">
        <v>0.40930232558139501</v>
      </c>
      <c r="AM151" s="67">
        <v>0.40930232558139501</v>
      </c>
      <c r="AN151" s="67">
        <v>0.40930232558139501</v>
      </c>
      <c r="AO151" s="67">
        <v>0.43720930232558097</v>
      </c>
      <c r="AP151" s="67">
        <v>0.43720930232558097</v>
      </c>
    </row>
    <row r="152" spans="2:42" ht="14.25" customHeight="1" x14ac:dyDescent="0.2">
      <c r="B152" s="109"/>
      <c r="C152" s="88"/>
      <c r="D152" s="80"/>
      <c r="E152" s="28">
        <v>4</v>
      </c>
      <c r="F152" s="67">
        <v>0</v>
      </c>
      <c r="G152" s="67">
        <v>0.47169811320754701</v>
      </c>
      <c r="H152" s="67">
        <v>0.45754716981132099</v>
      </c>
      <c r="I152" s="67">
        <v>0</v>
      </c>
      <c r="J152" s="67">
        <v>0.40566037735849098</v>
      </c>
      <c r="K152" s="67">
        <v>0.54245283018867896</v>
      </c>
      <c r="L152" s="67">
        <v>0.54245283018867896</v>
      </c>
      <c r="M152" s="67">
        <v>0</v>
      </c>
      <c r="N152" s="67">
        <v>0</v>
      </c>
      <c r="O152" s="67">
        <v>0.62264150943396201</v>
      </c>
      <c r="P152" s="67">
        <v>0.60377358490566002</v>
      </c>
      <c r="Q152" s="67">
        <v>0.61792452830188704</v>
      </c>
      <c r="R152" s="67">
        <v>0.63207547169811296</v>
      </c>
      <c r="S152" s="67">
        <v>0.59433962264150897</v>
      </c>
      <c r="T152" s="67">
        <v>0.59905660377358505</v>
      </c>
      <c r="U152" s="67">
        <v>0.59905660377358505</v>
      </c>
      <c r="V152" s="67">
        <v>0.51415094339622702</v>
      </c>
      <c r="W152" s="67">
        <v>0.43396226415094302</v>
      </c>
      <c r="X152" s="67">
        <v>0.43867924528301899</v>
      </c>
      <c r="Y152" s="67">
        <v>0.42452830188679203</v>
      </c>
      <c r="Z152" s="67">
        <v>0.42452830188679203</v>
      </c>
      <c r="AA152" s="67">
        <v>0.43396226415094302</v>
      </c>
      <c r="AB152" s="67">
        <v>0.41509433962264197</v>
      </c>
      <c r="AC152" s="67">
        <v>0.44339622641509402</v>
      </c>
      <c r="AD152" s="67">
        <v>0.46226415094339601</v>
      </c>
      <c r="AE152" s="67">
        <v>0.44811320754716999</v>
      </c>
      <c r="AF152" s="67">
        <v>0.44811320754716999</v>
      </c>
      <c r="AG152" s="67">
        <v>0.43396226415094302</v>
      </c>
      <c r="AH152" s="67">
        <v>0.43396226415094302</v>
      </c>
      <c r="AI152" s="67">
        <v>0.42452830188679203</v>
      </c>
      <c r="AJ152" s="67">
        <v>0.42452830188679203</v>
      </c>
      <c r="AK152" s="67">
        <v>0.42452830188679203</v>
      </c>
      <c r="AL152" s="67">
        <v>0.44339622641509402</v>
      </c>
      <c r="AM152" s="67">
        <v>0.44339622641509402</v>
      </c>
      <c r="AN152" s="67">
        <v>0.44339622641509402</v>
      </c>
      <c r="AO152" s="67">
        <v>0.5</v>
      </c>
      <c r="AP152" s="67">
        <v>0.5</v>
      </c>
    </row>
    <row r="153" spans="2:42" ht="14.25" customHeight="1" x14ac:dyDescent="0.2">
      <c r="B153" s="109"/>
      <c r="C153" s="88"/>
      <c r="D153" s="81"/>
      <c r="E153" s="28">
        <v>5</v>
      </c>
      <c r="F153" s="67">
        <v>0.32710280373831802</v>
      </c>
      <c r="G153" s="67">
        <v>0.322429906542056</v>
      </c>
      <c r="H153" s="67">
        <v>0.46261682242990698</v>
      </c>
      <c r="I153" s="67">
        <v>0.401869158878505</v>
      </c>
      <c r="J153" s="67">
        <v>0.5</v>
      </c>
      <c r="K153" s="67">
        <v>0.51401869158878499</v>
      </c>
      <c r="L153" s="67">
        <v>0.434579439252336</v>
      </c>
      <c r="M153" s="67">
        <v>0.42990654205607498</v>
      </c>
      <c r="N153" s="67">
        <v>0.35981308411215002</v>
      </c>
      <c r="O153" s="67">
        <v>0.35981308411215002</v>
      </c>
      <c r="P153" s="67">
        <v>0.35981308411215002</v>
      </c>
      <c r="Q153" s="67">
        <v>0.36448598130841098</v>
      </c>
      <c r="R153" s="67">
        <v>0.34112149532710301</v>
      </c>
      <c r="S153" s="67">
        <v>0.34112149532710301</v>
      </c>
      <c r="T153" s="67">
        <v>0.36448598130841098</v>
      </c>
      <c r="U153" s="67">
        <v>0.36448598130841098</v>
      </c>
      <c r="V153" s="67">
        <v>0.355140186915888</v>
      </c>
      <c r="W153" s="67">
        <v>0.59813084112149495</v>
      </c>
      <c r="X153" s="67">
        <v>0.57009345794392496</v>
      </c>
      <c r="Y153" s="67">
        <v>0.55140186915887901</v>
      </c>
      <c r="Z153" s="67">
        <v>0.55140186915887901</v>
      </c>
      <c r="AA153" s="67">
        <v>0.579439252336449</v>
      </c>
      <c r="AB153" s="67">
        <v>0.58411214953270996</v>
      </c>
      <c r="AC153" s="67">
        <v>0.565420560747664</v>
      </c>
      <c r="AD153" s="67">
        <v>0.54205607476635498</v>
      </c>
      <c r="AE153" s="67">
        <v>0.54672897196261705</v>
      </c>
      <c r="AF153" s="67">
        <v>0.54672897196261705</v>
      </c>
      <c r="AG153" s="67">
        <v>0.55607476635513997</v>
      </c>
      <c r="AH153" s="67">
        <v>0.57009345794392496</v>
      </c>
      <c r="AI153" s="67">
        <v>0.58411214953270996</v>
      </c>
      <c r="AJ153" s="67">
        <v>0.58411214953270996</v>
      </c>
      <c r="AK153" s="67">
        <v>0.56074766355140204</v>
      </c>
      <c r="AL153" s="67">
        <v>0.55140186915887901</v>
      </c>
      <c r="AM153" s="67">
        <v>0.54672897196261705</v>
      </c>
      <c r="AN153" s="67">
        <v>0.54672897196261705</v>
      </c>
      <c r="AO153" s="67">
        <v>0.54672897196261705</v>
      </c>
      <c r="AP153" s="67">
        <v>0.54672897196261705</v>
      </c>
    </row>
    <row r="154" spans="2:42" ht="15" customHeight="1" x14ac:dyDescent="0.2">
      <c r="B154" s="109"/>
      <c r="C154" s="88"/>
      <c r="D154" s="52" t="s">
        <v>125</v>
      </c>
      <c r="E154" s="52"/>
      <c r="F154" s="82">
        <v>19.995825314177701</v>
      </c>
      <c r="G154" s="62">
        <v>38.537074869021197</v>
      </c>
      <c r="H154" s="82">
        <v>41.1400135451578</v>
      </c>
      <c r="I154" s="82">
        <v>29.217625097953601</v>
      </c>
      <c r="J154" s="82">
        <v>38.557015359026202</v>
      </c>
      <c r="K154" s="82">
        <v>42.619937120191501</v>
      </c>
      <c r="L154" s="82">
        <v>41.031152073462501</v>
      </c>
      <c r="M154" s="82">
        <v>28.695722871979498</v>
      </c>
      <c r="N154" s="82">
        <v>29.600616998125101</v>
      </c>
      <c r="O154" s="82">
        <v>42.053447186804398</v>
      </c>
      <c r="P154" s="82">
        <v>39.554510596399297</v>
      </c>
      <c r="Q154" s="82">
        <v>39.925089194565203</v>
      </c>
      <c r="R154" s="82">
        <v>45.083008358966701</v>
      </c>
      <c r="S154" s="82">
        <v>44.445038559799201</v>
      </c>
      <c r="T154" s="82">
        <v>44.523576114627197</v>
      </c>
      <c r="U154" s="82">
        <v>47.035653409313198</v>
      </c>
      <c r="V154" s="82">
        <v>47.664105945193</v>
      </c>
      <c r="W154" s="82">
        <v>48.466301307036602</v>
      </c>
      <c r="X154" s="82">
        <v>47.442764853588798</v>
      </c>
      <c r="Y154" s="82">
        <v>46.987202454729797</v>
      </c>
      <c r="Z154" s="82">
        <v>46.987202454729797</v>
      </c>
      <c r="AA154" s="82">
        <v>48.904101183210003</v>
      </c>
      <c r="AB154" s="82">
        <v>48.575055896277803</v>
      </c>
      <c r="AC154" s="82">
        <v>48.990832241775898</v>
      </c>
      <c r="AD154" s="82">
        <v>48.878469076229301</v>
      </c>
      <c r="AE154" s="82">
        <v>47.444085473130201</v>
      </c>
      <c r="AF154" s="82">
        <v>47.444085473130201</v>
      </c>
      <c r="AG154" s="82">
        <v>48.348675299107903</v>
      </c>
      <c r="AH154" s="82">
        <v>48.485132716997597</v>
      </c>
      <c r="AI154" s="82">
        <v>47.124387502718797</v>
      </c>
      <c r="AJ154" s="82">
        <v>47.221005860206702</v>
      </c>
      <c r="AK154" s="82">
        <v>46.827902561581901</v>
      </c>
      <c r="AL154" s="82">
        <v>47.5707362814004</v>
      </c>
      <c r="AM154" s="82">
        <v>47.090804907523498</v>
      </c>
      <c r="AN154" s="82">
        <v>47.090804907523498</v>
      </c>
      <c r="AO154" s="82">
        <v>49.3365754696609</v>
      </c>
      <c r="AP154" s="82">
        <v>49.143338754685097</v>
      </c>
    </row>
    <row r="155" spans="2:42" ht="15" customHeight="1" x14ac:dyDescent="0.2">
      <c r="B155" s="109"/>
      <c r="C155" s="88"/>
      <c r="D155" s="52" t="s">
        <v>36</v>
      </c>
      <c r="E155" s="52"/>
      <c r="F155" s="83">
        <v>1</v>
      </c>
      <c r="G155" s="83">
        <v>2</v>
      </c>
      <c r="H155" s="83">
        <v>3</v>
      </c>
      <c r="I155" s="83">
        <v>4</v>
      </c>
      <c r="J155" s="83">
        <v>5</v>
      </c>
      <c r="K155" s="83">
        <v>6</v>
      </c>
      <c r="L155" s="83">
        <v>7</v>
      </c>
      <c r="M155" s="83">
        <v>8</v>
      </c>
      <c r="N155" s="83">
        <v>9</v>
      </c>
      <c r="O155" s="83">
        <v>10</v>
      </c>
      <c r="P155" s="83">
        <v>11</v>
      </c>
      <c r="Q155" s="83">
        <v>12</v>
      </c>
      <c r="R155" s="83">
        <v>13</v>
      </c>
      <c r="S155" s="83">
        <v>14</v>
      </c>
      <c r="T155" s="83">
        <v>15</v>
      </c>
      <c r="U155" s="83">
        <v>16</v>
      </c>
      <c r="V155" s="83">
        <v>17</v>
      </c>
      <c r="W155" s="83">
        <v>18</v>
      </c>
      <c r="X155" s="83">
        <v>19</v>
      </c>
      <c r="Y155" s="83">
        <v>20</v>
      </c>
      <c r="Z155" s="83">
        <v>21</v>
      </c>
      <c r="AA155" s="83">
        <v>22</v>
      </c>
      <c r="AB155" s="83">
        <v>23</v>
      </c>
      <c r="AC155" s="83">
        <v>24</v>
      </c>
      <c r="AD155" s="83">
        <v>25</v>
      </c>
      <c r="AE155" s="83">
        <v>26</v>
      </c>
      <c r="AF155" s="83">
        <v>27</v>
      </c>
      <c r="AG155" s="83">
        <v>28</v>
      </c>
      <c r="AH155" s="83">
        <v>29</v>
      </c>
      <c r="AI155" s="83">
        <v>30</v>
      </c>
      <c r="AJ155" s="83">
        <v>31</v>
      </c>
      <c r="AK155" s="83">
        <v>32</v>
      </c>
      <c r="AL155" s="83">
        <v>33</v>
      </c>
      <c r="AM155" s="83">
        <v>34</v>
      </c>
      <c r="AN155" s="83">
        <v>35</v>
      </c>
      <c r="AO155" s="83">
        <v>36</v>
      </c>
      <c r="AP155" s="83">
        <v>37</v>
      </c>
    </row>
    <row r="156" spans="2:42" ht="15" customHeight="1" x14ac:dyDescent="0.2">
      <c r="B156" s="109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2:42" ht="15" customHeight="1" x14ac:dyDescent="0.2">
      <c r="B157" s="109"/>
      <c r="C157" s="88"/>
      <c r="D157" s="72" t="s">
        <v>177</v>
      </c>
      <c r="E157" s="73"/>
      <c r="F157" s="52" t="s">
        <v>135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</row>
    <row r="158" spans="2:42" ht="15" customHeight="1" x14ac:dyDescent="0.2">
      <c r="B158" s="109"/>
      <c r="C158" s="88"/>
      <c r="D158" s="75"/>
      <c r="E158" s="76"/>
      <c r="F158" s="40" t="s">
        <v>139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</row>
    <row r="159" spans="2:42" ht="15" customHeight="1" x14ac:dyDescent="0.2">
      <c r="B159" s="109"/>
      <c r="C159" s="88"/>
      <c r="D159" s="77"/>
      <c r="E159" s="78"/>
      <c r="F159" s="82">
        <v>4</v>
      </c>
      <c r="G159" s="82">
        <v>36</v>
      </c>
      <c r="H159" s="82">
        <v>8</v>
      </c>
      <c r="I159" s="82">
        <v>30</v>
      </c>
      <c r="J159" s="82">
        <v>1</v>
      </c>
      <c r="K159" s="82">
        <v>27</v>
      </c>
      <c r="L159" s="82">
        <v>10</v>
      </c>
      <c r="M159" s="82">
        <v>9</v>
      </c>
      <c r="N159" s="82">
        <v>6</v>
      </c>
      <c r="O159" s="82">
        <v>28</v>
      </c>
      <c r="P159" s="82">
        <v>5</v>
      </c>
      <c r="Q159" s="82">
        <v>35</v>
      </c>
      <c r="R159" s="82">
        <v>37</v>
      </c>
      <c r="S159" s="82">
        <v>11</v>
      </c>
      <c r="T159" s="82">
        <v>19</v>
      </c>
      <c r="U159" s="82">
        <v>23</v>
      </c>
      <c r="V159" s="82">
        <v>20</v>
      </c>
      <c r="W159" s="82">
        <v>24</v>
      </c>
      <c r="X159" s="82">
        <v>32</v>
      </c>
      <c r="Y159" s="82">
        <v>33</v>
      </c>
      <c r="Z159" s="82">
        <v>18</v>
      </c>
      <c r="AA159" s="82">
        <v>34</v>
      </c>
      <c r="AB159" s="82">
        <v>29</v>
      </c>
      <c r="AC159" s="82">
        <v>22</v>
      </c>
      <c r="AD159" s="82">
        <v>25</v>
      </c>
      <c r="AE159" s="82">
        <v>14</v>
      </c>
      <c r="AF159" s="82">
        <v>17</v>
      </c>
      <c r="AG159" s="82">
        <v>7</v>
      </c>
      <c r="AH159" s="82">
        <v>2</v>
      </c>
      <c r="AI159" s="82">
        <v>13</v>
      </c>
      <c r="AJ159" s="82">
        <v>26</v>
      </c>
      <c r="AK159" s="82">
        <v>16</v>
      </c>
      <c r="AL159" s="82">
        <v>21</v>
      </c>
      <c r="AM159" s="82">
        <v>31</v>
      </c>
      <c r="AN159" s="82">
        <v>3</v>
      </c>
      <c r="AO159" s="82">
        <v>12</v>
      </c>
      <c r="AP159" s="82">
        <v>15</v>
      </c>
    </row>
    <row r="160" spans="2:42" ht="15" customHeight="1" x14ac:dyDescent="0.2">
      <c r="B160" s="109"/>
      <c r="C160" s="88"/>
      <c r="D160" s="79" t="s">
        <v>3</v>
      </c>
      <c r="E160" s="28">
        <v>1</v>
      </c>
      <c r="F160" s="67">
        <v>0.76490035543832602</v>
      </c>
      <c r="G160" s="67">
        <v>0.65792169223442099</v>
      </c>
      <c r="H160" s="67">
        <v>0.75144130896608197</v>
      </c>
      <c r="I160" s="67">
        <v>0.64132264722421495</v>
      </c>
      <c r="J160" s="67">
        <v>0.71755266197458401</v>
      </c>
      <c r="K160" s="67">
        <v>0.69597824383766804</v>
      </c>
      <c r="L160" s="67">
        <v>0.68275008956805805</v>
      </c>
      <c r="M160" s="67">
        <v>0.68031553787821497</v>
      </c>
      <c r="N160" s="67">
        <v>0.68673113181246204</v>
      </c>
      <c r="O160" s="67">
        <v>0.68673113181246204</v>
      </c>
      <c r="P160" s="67">
        <v>0.68031553787821497</v>
      </c>
      <c r="Q160" s="67">
        <v>0.68673113181246204</v>
      </c>
      <c r="R160" s="67">
        <v>0.70903638880615805</v>
      </c>
      <c r="S160" s="67">
        <v>0.69581919426780503</v>
      </c>
      <c r="T160" s="67">
        <v>0.71207790380320102</v>
      </c>
      <c r="U160" s="67">
        <v>0.269378912931095</v>
      </c>
      <c r="V160" s="67">
        <v>0.25686734047808302</v>
      </c>
      <c r="W160" s="67">
        <v>0.27408011561058399</v>
      </c>
      <c r="X160" s="67">
        <v>0.304932085261168</v>
      </c>
      <c r="Y160" s="67">
        <v>0.28252975352125298</v>
      </c>
      <c r="Z160" s="67">
        <v>0.28252975352125298</v>
      </c>
      <c r="AA160" s="67">
        <v>0.61059766900435497</v>
      </c>
      <c r="AB160" s="67">
        <v>0.57025536166484603</v>
      </c>
      <c r="AC160" s="67">
        <v>0.60881230469626801</v>
      </c>
      <c r="AD160" s="67">
        <v>0.62274879656962101</v>
      </c>
      <c r="AE160" s="67">
        <v>0.63981466466500803</v>
      </c>
      <c r="AF160" s="67">
        <v>0.63981466466500803</v>
      </c>
      <c r="AG160" s="67">
        <v>0.60724094634289805</v>
      </c>
      <c r="AH160" s="67">
        <v>0.57025536166484603</v>
      </c>
      <c r="AI160" s="67">
        <v>0.62009983211050301</v>
      </c>
      <c r="AJ160" s="67">
        <v>0.61678167405875295</v>
      </c>
      <c r="AK160" s="67">
        <v>0.62274879656962101</v>
      </c>
      <c r="AL160" s="67">
        <v>0.61942940468042096</v>
      </c>
      <c r="AM160" s="67">
        <v>0.63202510962268299</v>
      </c>
      <c r="AN160" s="67">
        <v>0.63202510962268299</v>
      </c>
      <c r="AO160" s="67">
        <v>0.63202510962268299</v>
      </c>
      <c r="AP160" s="67">
        <v>0.30013881627085398</v>
      </c>
    </row>
    <row r="161" spans="2:42" ht="15" customHeight="1" x14ac:dyDescent="0.2">
      <c r="B161" s="109"/>
      <c r="C161" s="88"/>
      <c r="D161" s="80"/>
      <c r="E161" s="28">
        <v>2</v>
      </c>
      <c r="F161" s="67">
        <v>0.29289321881345298</v>
      </c>
      <c r="G161" s="67">
        <v>0.767571382109977</v>
      </c>
      <c r="H161" s="67">
        <v>0.76018339769005905</v>
      </c>
      <c r="I161" s="67">
        <v>0.73389977856761401</v>
      </c>
      <c r="J161" s="67">
        <v>0.70972259141142302</v>
      </c>
      <c r="K161" s="67">
        <v>0.69700568395503604</v>
      </c>
      <c r="L161" s="67">
        <v>0.69700568395503604</v>
      </c>
      <c r="M161" s="67">
        <v>0.73393844374905004</v>
      </c>
      <c r="N161" s="67">
        <v>0.65548027007547105</v>
      </c>
      <c r="O161" s="67">
        <v>0.65548027007547105</v>
      </c>
      <c r="P161" s="67">
        <v>0.72780612392480304</v>
      </c>
      <c r="Q161" s="67">
        <v>0.73699710136320196</v>
      </c>
      <c r="R161" s="67">
        <v>0.234752610896651</v>
      </c>
      <c r="S161" s="67">
        <v>0.24444189134418301</v>
      </c>
      <c r="T161" s="67">
        <v>0.24444189134418301</v>
      </c>
      <c r="U161" s="67">
        <v>0.24444189134418301</v>
      </c>
      <c r="V161" s="67">
        <v>0.26225025153645398</v>
      </c>
      <c r="W161" s="67">
        <v>0.29895238103224597</v>
      </c>
      <c r="X161" s="67">
        <v>0.32942375782417899</v>
      </c>
      <c r="Y161" s="67">
        <v>0.31281572906372301</v>
      </c>
      <c r="Z161" s="67">
        <v>0.31281572906372301</v>
      </c>
      <c r="AA161" s="67">
        <v>0.31616123279415698</v>
      </c>
      <c r="AB161" s="67">
        <v>0.31277798986000899</v>
      </c>
      <c r="AC161" s="67">
        <v>0.33464603261088199</v>
      </c>
      <c r="AD161" s="67">
        <v>0.33117600854180701</v>
      </c>
      <c r="AE161" s="67">
        <v>0.33291679679368302</v>
      </c>
      <c r="AF161" s="67">
        <v>0.33291679679368302</v>
      </c>
      <c r="AG161" s="67">
        <v>0.341445640582898</v>
      </c>
      <c r="AH161" s="67">
        <v>0.330630158862109</v>
      </c>
      <c r="AI161" s="67">
        <v>0.31129034589725602</v>
      </c>
      <c r="AJ161" s="67">
        <v>0.31129034589725602</v>
      </c>
      <c r="AK161" s="67">
        <v>0.329070981698175</v>
      </c>
      <c r="AL161" s="67">
        <v>0.32109200437062702</v>
      </c>
      <c r="AM161" s="67">
        <v>0.32109200437062702</v>
      </c>
      <c r="AN161" s="67">
        <v>0.32109200437062702</v>
      </c>
      <c r="AO161" s="67">
        <v>0.31112573442442298</v>
      </c>
      <c r="AP161" s="67">
        <v>0.31112573442442298</v>
      </c>
    </row>
    <row r="162" spans="2:42" ht="15" customHeight="1" x14ac:dyDescent="0.2">
      <c r="B162" s="109"/>
      <c r="C162" s="88"/>
      <c r="D162" s="80"/>
      <c r="E162" s="28">
        <v>3</v>
      </c>
      <c r="F162" s="67">
        <v>0.75662371252184002</v>
      </c>
      <c r="G162" s="67">
        <v>0.77306805627036401</v>
      </c>
      <c r="H162" s="67">
        <v>0.66698906884064901</v>
      </c>
      <c r="I162" s="67">
        <v>0.30453299250639598</v>
      </c>
      <c r="J162" s="67">
        <v>0.27476155988231199</v>
      </c>
      <c r="K162" s="67">
        <v>0.27476155988231199</v>
      </c>
      <c r="L162" s="67">
        <v>0.27476155988231199</v>
      </c>
      <c r="M162" s="67">
        <v>0.27476155988231199</v>
      </c>
      <c r="N162" s="67">
        <v>0.27476155988231199</v>
      </c>
      <c r="O162" s="67">
        <v>0.27476155988231199</v>
      </c>
      <c r="P162" s="67">
        <v>0.27476155988231199</v>
      </c>
      <c r="Q162" s="67">
        <v>0.27093115982403798</v>
      </c>
      <c r="R162" s="67">
        <v>0.27093115982403798</v>
      </c>
      <c r="S162" s="67">
        <v>0.27093115982403798</v>
      </c>
      <c r="T162" s="67">
        <v>0.27093115982403798</v>
      </c>
      <c r="U162" s="67">
        <v>0.27093115982403798</v>
      </c>
      <c r="V162" s="67">
        <v>0.29818198603335799</v>
      </c>
      <c r="W162" s="67">
        <v>0.32677174459387798</v>
      </c>
      <c r="X162" s="67">
        <v>0.36754446796632401</v>
      </c>
      <c r="Y162" s="67">
        <v>0.40933182844435501</v>
      </c>
      <c r="Z162" s="67">
        <v>0.40933182844435501</v>
      </c>
      <c r="AA162" s="67">
        <v>0.40933182844435501</v>
      </c>
      <c r="AB162" s="67">
        <v>0.433146988719251</v>
      </c>
      <c r="AC162" s="67">
        <v>0.42495326688371499</v>
      </c>
      <c r="AD162" s="67">
        <v>0.43806095147145901</v>
      </c>
      <c r="AE162" s="67">
        <v>0.44161396485501397</v>
      </c>
      <c r="AF162" s="67">
        <v>0.44161396485501397</v>
      </c>
      <c r="AG162" s="67">
        <v>0.448553262774949</v>
      </c>
      <c r="AH162" s="67">
        <v>0.439440806892059</v>
      </c>
      <c r="AI162" s="67">
        <v>0.43632349165737999</v>
      </c>
      <c r="AJ162" s="67">
        <v>0.43632349165737999</v>
      </c>
      <c r="AK162" s="67">
        <v>0.450252583250979</v>
      </c>
      <c r="AL162" s="67">
        <v>0.44683960817373097</v>
      </c>
      <c r="AM162" s="67">
        <v>0.44683960817373097</v>
      </c>
      <c r="AN162" s="67">
        <v>0.44683960817373097</v>
      </c>
      <c r="AO162" s="67">
        <v>0.455820303047269</v>
      </c>
      <c r="AP162" s="67">
        <v>0.455820303047269</v>
      </c>
    </row>
    <row r="163" spans="2:42" ht="15" customHeight="1" x14ac:dyDescent="0.2">
      <c r="B163" s="109"/>
      <c r="C163" s="88"/>
      <c r="D163" s="80"/>
      <c r="E163" s="28">
        <v>4</v>
      </c>
      <c r="F163" s="67">
        <v>0.29289321881345298</v>
      </c>
      <c r="G163" s="67">
        <v>0.66577149758802301</v>
      </c>
      <c r="H163" s="67">
        <v>0.67575650642773399</v>
      </c>
      <c r="I163" s="67">
        <v>0.29289321881345298</v>
      </c>
      <c r="J163" s="67">
        <v>0.70997117700061396</v>
      </c>
      <c r="K163" s="67">
        <v>0.61107871246894596</v>
      </c>
      <c r="L163" s="67">
        <v>0.61107871246894596</v>
      </c>
      <c r="M163" s="67">
        <v>0.29289321881345298</v>
      </c>
      <c r="N163" s="67">
        <v>0.29289321881345298</v>
      </c>
      <c r="O163" s="67">
        <v>0.203086133060709</v>
      </c>
      <c r="P163" s="67">
        <v>0.21037872521065601</v>
      </c>
      <c r="Q163" s="67">
        <v>0.20492399858655899</v>
      </c>
      <c r="R163" s="67">
        <v>0.199381371909054</v>
      </c>
      <c r="S163" s="67">
        <v>0.213965471365374</v>
      </c>
      <c r="T163" s="67">
        <v>0.21217711765435299</v>
      </c>
      <c r="U163" s="67">
        <v>0.21217711765435299</v>
      </c>
      <c r="V163" s="67">
        <v>0.26148883773264298</v>
      </c>
      <c r="W163" s="67">
        <v>0.36396689115410003</v>
      </c>
      <c r="X163" s="67">
        <v>0.36235101167200701</v>
      </c>
      <c r="Y163" s="67">
        <v>0.348215615902702</v>
      </c>
      <c r="Z163" s="67">
        <v>0.348215615902702</v>
      </c>
      <c r="AA163" s="67">
        <v>0.32611210694383003</v>
      </c>
      <c r="AB163" s="67">
        <v>0.31276952676294401</v>
      </c>
      <c r="AC163" s="67">
        <v>0.36072181407915499</v>
      </c>
      <c r="AD163" s="67">
        <v>0.35407387046320599</v>
      </c>
      <c r="AE163" s="67">
        <v>0.359079399938042</v>
      </c>
      <c r="AF163" s="67">
        <v>0.359079399938042</v>
      </c>
      <c r="AG163" s="67">
        <v>0.36396689115410003</v>
      </c>
      <c r="AH163" s="67">
        <v>0.36396689115410003</v>
      </c>
      <c r="AI163" s="67">
        <v>0.36715828855383098</v>
      </c>
      <c r="AJ163" s="67">
        <v>0.36715828855383098</v>
      </c>
      <c r="AK163" s="67">
        <v>0.36715828855383098</v>
      </c>
      <c r="AL163" s="67">
        <v>0.36072181407915499</v>
      </c>
      <c r="AM163" s="67">
        <v>0.36072181407915499</v>
      </c>
      <c r="AN163" s="67">
        <v>0.36072181407915499</v>
      </c>
      <c r="AO163" s="67">
        <v>0.35815849757651103</v>
      </c>
      <c r="AP163" s="67">
        <v>0.35815849757651103</v>
      </c>
    </row>
    <row r="164" spans="2:42" ht="15" customHeight="1" x14ac:dyDescent="0.2">
      <c r="B164" s="109"/>
      <c r="C164" s="88"/>
      <c r="D164" s="81"/>
      <c r="E164" s="28">
        <v>5</v>
      </c>
      <c r="F164" s="67">
        <v>0.66447033908052999</v>
      </c>
      <c r="G164" s="67">
        <v>0.77093930156755497</v>
      </c>
      <c r="H164" s="67">
        <v>0.67288050776884001</v>
      </c>
      <c r="I164" s="67">
        <v>0.71497773476645998</v>
      </c>
      <c r="J164" s="67">
        <v>0.64644660940672605</v>
      </c>
      <c r="K164" s="67">
        <v>0.63653389752093403</v>
      </c>
      <c r="L164" s="67">
        <v>0.69270593154042603</v>
      </c>
      <c r="M164" s="67">
        <v>0.69281448202868401</v>
      </c>
      <c r="N164" s="67">
        <v>0.70224421248420998</v>
      </c>
      <c r="O164" s="67">
        <v>0.70224421248420998</v>
      </c>
      <c r="P164" s="67">
        <v>0.70224421248420998</v>
      </c>
      <c r="Q164" s="67">
        <v>0.69941590771436701</v>
      </c>
      <c r="R164" s="67">
        <v>0.70094826988111403</v>
      </c>
      <c r="S164" s="67">
        <v>0.70094826988111403</v>
      </c>
      <c r="T164" s="67">
        <v>0.68746997698592605</v>
      </c>
      <c r="U164" s="67">
        <v>0.68746997698592605</v>
      </c>
      <c r="V164" s="67">
        <v>0.69289696162146797</v>
      </c>
      <c r="W164" s="67">
        <v>0.54160033644171002</v>
      </c>
      <c r="X164" s="67">
        <v>0.55982585787528305</v>
      </c>
      <c r="Y164" s="67">
        <v>0.58053868842770195</v>
      </c>
      <c r="Z164" s="67">
        <v>0.58053868842770195</v>
      </c>
      <c r="AA164" s="67">
        <v>0.562049426505557</v>
      </c>
      <c r="AB164" s="67">
        <v>0.56621246373845502</v>
      </c>
      <c r="AC164" s="67">
        <v>0.57130898480595504</v>
      </c>
      <c r="AD164" s="67">
        <v>0.577907126220361</v>
      </c>
      <c r="AE164" s="67">
        <v>0.56525057143033497</v>
      </c>
      <c r="AF164" s="67">
        <v>0.56525057143033497</v>
      </c>
      <c r="AG164" s="67">
        <v>0.56888566146732999</v>
      </c>
      <c r="AH164" s="67">
        <v>0.55982585787528305</v>
      </c>
      <c r="AI164" s="67">
        <v>0.56621246373845502</v>
      </c>
      <c r="AJ164" s="67">
        <v>0.56621246373845502</v>
      </c>
      <c r="AK164" s="67">
        <v>0.58191257362941695</v>
      </c>
      <c r="AL164" s="67">
        <v>0.58053868842770195</v>
      </c>
      <c r="AM164" s="67">
        <v>0.56525057143033497</v>
      </c>
      <c r="AN164" s="67">
        <v>0.56525057143033497</v>
      </c>
      <c r="AO164" s="67">
        <v>0.56525057143033497</v>
      </c>
      <c r="AP164" s="67">
        <v>0.56525057143033497</v>
      </c>
    </row>
    <row r="165" spans="2:42" ht="15" customHeight="1" x14ac:dyDescent="0.2">
      <c r="B165" s="109"/>
      <c r="C165" s="88"/>
      <c r="D165" s="52" t="s">
        <v>125</v>
      </c>
      <c r="E165" s="52"/>
      <c r="F165" s="82">
        <v>55.435616893351998</v>
      </c>
      <c r="G165" s="62">
        <v>72.705438595406804</v>
      </c>
      <c r="H165" s="82">
        <v>70.545015793867293</v>
      </c>
      <c r="I165" s="82">
        <v>53.752527437562797</v>
      </c>
      <c r="J165" s="82">
        <v>61.169091993513199</v>
      </c>
      <c r="K165" s="82">
        <v>58.3071619532979</v>
      </c>
      <c r="L165" s="82">
        <v>59.166039548295601</v>
      </c>
      <c r="M165" s="82">
        <v>53.494464847034301</v>
      </c>
      <c r="N165" s="82">
        <v>52.242207861358096</v>
      </c>
      <c r="O165" s="82">
        <v>50.446066146303302</v>
      </c>
      <c r="P165" s="82">
        <v>51.910123187603901</v>
      </c>
      <c r="Q165" s="82">
        <v>51.979985986012601</v>
      </c>
      <c r="R165" s="82">
        <v>42.3009960263403</v>
      </c>
      <c r="S165" s="82">
        <v>42.5221197336503</v>
      </c>
      <c r="T165" s="82">
        <v>42.541960992234003</v>
      </c>
      <c r="U165" s="82">
        <v>33.687981174791901</v>
      </c>
      <c r="V165" s="82">
        <v>35.433707548040204</v>
      </c>
      <c r="W165" s="82">
        <v>36.107429376650401</v>
      </c>
      <c r="X165" s="82">
        <v>38.481543611979198</v>
      </c>
      <c r="Y165" s="82">
        <v>38.668632307194699</v>
      </c>
      <c r="Z165" s="82">
        <v>38.668632307194699</v>
      </c>
      <c r="AA165" s="82">
        <v>44.485045273845103</v>
      </c>
      <c r="AB165" s="82">
        <v>43.903246614910103</v>
      </c>
      <c r="AC165" s="82">
        <v>46.008848061519501</v>
      </c>
      <c r="AD165" s="82">
        <v>46.479335065329103</v>
      </c>
      <c r="AE165" s="82">
        <v>46.773507953641698</v>
      </c>
      <c r="AF165" s="82">
        <v>46.773507953641698</v>
      </c>
      <c r="AG165" s="82">
        <v>46.6018480464435</v>
      </c>
      <c r="AH165" s="82">
        <v>45.282381528967903</v>
      </c>
      <c r="AI165" s="82">
        <v>46.021688439148498</v>
      </c>
      <c r="AJ165" s="82">
        <v>45.955325278113499</v>
      </c>
      <c r="AK165" s="82">
        <v>47.022864474040396</v>
      </c>
      <c r="AL165" s="82">
        <v>46.572430394632697</v>
      </c>
      <c r="AM165" s="82">
        <v>46.518582153530602</v>
      </c>
      <c r="AN165" s="82">
        <v>46.518582153530602</v>
      </c>
      <c r="AO165" s="82">
        <v>46.447604322024397</v>
      </c>
      <c r="AP165" s="82">
        <v>39.809878454987803</v>
      </c>
    </row>
    <row r="166" spans="2:42" ht="15" customHeight="1" x14ac:dyDescent="0.2">
      <c r="B166" s="109"/>
      <c r="C166" s="88"/>
      <c r="D166" s="52" t="s">
        <v>36</v>
      </c>
      <c r="E166" s="52"/>
      <c r="F166" s="83">
        <v>1</v>
      </c>
      <c r="G166" s="83">
        <v>2</v>
      </c>
      <c r="H166" s="83">
        <v>3</v>
      </c>
      <c r="I166" s="83">
        <v>4</v>
      </c>
      <c r="J166" s="83">
        <v>5</v>
      </c>
      <c r="K166" s="83">
        <v>6</v>
      </c>
      <c r="L166" s="83">
        <v>7</v>
      </c>
      <c r="M166" s="83">
        <v>8</v>
      </c>
      <c r="N166" s="83">
        <v>9</v>
      </c>
      <c r="O166" s="83">
        <v>10</v>
      </c>
      <c r="P166" s="83">
        <v>11</v>
      </c>
      <c r="Q166" s="83">
        <v>12</v>
      </c>
      <c r="R166" s="83">
        <v>13</v>
      </c>
      <c r="S166" s="83">
        <v>14</v>
      </c>
      <c r="T166" s="83">
        <v>15</v>
      </c>
      <c r="U166" s="83">
        <v>16</v>
      </c>
      <c r="V166" s="83">
        <v>17</v>
      </c>
      <c r="W166" s="83">
        <v>18</v>
      </c>
      <c r="X166" s="83">
        <v>19</v>
      </c>
      <c r="Y166" s="83">
        <v>20</v>
      </c>
      <c r="Z166" s="83">
        <v>21</v>
      </c>
      <c r="AA166" s="83">
        <v>22</v>
      </c>
      <c r="AB166" s="83">
        <v>23</v>
      </c>
      <c r="AC166" s="83">
        <v>24</v>
      </c>
      <c r="AD166" s="83">
        <v>25</v>
      </c>
      <c r="AE166" s="83">
        <v>26</v>
      </c>
      <c r="AF166" s="83">
        <v>27</v>
      </c>
      <c r="AG166" s="83">
        <v>28</v>
      </c>
      <c r="AH166" s="83">
        <v>29</v>
      </c>
      <c r="AI166" s="83">
        <v>30</v>
      </c>
      <c r="AJ166" s="83">
        <v>31</v>
      </c>
      <c r="AK166" s="83">
        <v>32</v>
      </c>
      <c r="AL166" s="83">
        <v>33</v>
      </c>
      <c r="AM166" s="83">
        <v>34</v>
      </c>
      <c r="AN166" s="83">
        <v>35</v>
      </c>
      <c r="AO166" s="83">
        <v>36</v>
      </c>
      <c r="AP166" s="83">
        <v>37</v>
      </c>
    </row>
    <row r="167" spans="2:42" x14ac:dyDescent="0.2">
      <c r="B167" s="109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2:42" ht="15" customHeight="1" x14ac:dyDescent="0.2">
      <c r="B168" s="109"/>
      <c r="C168" s="88"/>
      <c r="D168" s="72" t="s">
        <v>177</v>
      </c>
      <c r="E168" s="73"/>
      <c r="F168" s="52" t="s">
        <v>145</v>
      </c>
      <c r="G168" s="52"/>
      <c r="H168" s="52"/>
      <c r="I168" s="52"/>
      <c r="J168" s="52" t="s">
        <v>147</v>
      </c>
      <c r="K168" s="52"/>
      <c r="L168" s="52"/>
      <c r="M168" s="52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2:42" x14ac:dyDescent="0.2">
      <c r="B169" s="109"/>
      <c r="C169" s="88"/>
      <c r="D169" s="75"/>
      <c r="E169" s="76"/>
      <c r="F169" s="52"/>
      <c r="G169" s="52"/>
      <c r="H169" s="52"/>
      <c r="I169" s="52"/>
      <c r="J169" s="52"/>
      <c r="K169" s="52"/>
      <c r="L169" s="52"/>
      <c r="M169" s="52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2:42" x14ac:dyDescent="0.2">
      <c r="B170" s="109"/>
      <c r="C170" s="88"/>
      <c r="D170" s="77"/>
      <c r="E170" s="78"/>
      <c r="F170" s="28" t="s">
        <v>146</v>
      </c>
      <c r="G170" s="28" t="b">
        <v>0</v>
      </c>
      <c r="H170" s="28" t="b">
        <v>1</v>
      </c>
      <c r="I170" s="28" t="s">
        <v>123</v>
      </c>
      <c r="J170" s="28" t="s">
        <v>146</v>
      </c>
      <c r="K170" s="28" t="b">
        <v>0</v>
      </c>
      <c r="L170" s="28" t="b">
        <v>1</v>
      </c>
      <c r="M170" s="28" t="s">
        <v>123</v>
      </c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2:42" x14ac:dyDescent="0.2">
      <c r="B171" s="109"/>
      <c r="C171" s="88"/>
      <c r="D171" s="79" t="s">
        <v>3</v>
      </c>
      <c r="E171" s="28">
        <v>1</v>
      </c>
      <c r="F171" s="28">
        <v>982</v>
      </c>
      <c r="G171" s="28">
        <v>857</v>
      </c>
      <c r="H171" s="28">
        <v>125</v>
      </c>
      <c r="I171" s="28">
        <v>6</v>
      </c>
      <c r="J171" s="28">
        <v>246</v>
      </c>
      <c r="K171" s="28">
        <v>207</v>
      </c>
      <c r="L171" s="28">
        <v>39</v>
      </c>
      <c r="M171" s="28">
        <v>1</v>
      </c>
      <c r="N171" s="88"/>
      <c r="O171" s="88"/>
      <c r="P171" s="88" t="s">
        <v>243</v>
      </c>
      <c r="Q171" s="88" t="s">
        <v>239</v>
      </c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2:42" x14ac:dyDescent="0.2">
      <c r="B172" s="109"/>
      <c r="C172" s="88"/>
      <c r="D172" s="80"/>
      <c r="E172" s="28">
        <v>2</v>
      </c>
      <c r="F172" s="28">
        <v>982</v>
      </c>
      <c r="G172" s="28">
        <v>848</v>
      </c>
      <c r="H172" s="28">
        <v>134</v>
      </c>
      <c r="I172" s="28">
        <v>7</v>
      </c>
      <c r="J172" s="28">
        <v>246</v>
      </c>
      <c r="K172" s="28">
        <v>216</v>
      </c>
      <c r="L172" s="28">
        <v>30</v>
      </c>
      <c r="M172" s="28">
        <v>0</v>
      </c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2:42" x14ac:dyDescent="0.2">
      <c r="B173" s="109"/>
      <c r="C173" s="88"/>
      <c r="D173" s="80"/>
      <c r="E173" s="28">
        <v>3</v>
      </c>
      <c r="F173" s="28">
        <v>983</v>
      </c>
      <c r="G173" s="28">
        <v>849</v>
      </c>
      <c r="H173" s="28">
        <v>134</v>
      </c>
      <c r="I173" s="28">
        <v>4</v>
      </c>
      <c r="J173" s="28">
        <v>245</v>
      </c>
      <c r="K173" s="28">
        <v>215</v>
      </c>
      <c r="L173" s="28">
        <v>30</v>
      </c>
      <c r="M173" s="28">
        <v>0</v>
      </c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2:42" x14ac:dyDescent="0.2">
      <c r="B174" s="109"/>
      <c r="C174" s="88"/>
      <c r="D174" s="80"/>
      <c r="E174" s="28">
        <v>4</v>
      </c>
      <c r="F174" s="28">
        <v>983</v>
      </c>
      <c r="G174" s="28">
        <v>852</v>
      </c>
      <c r="H174" s="28">
        <v>131</v>
      </c>
      <c r="I174" s="28">
        <v>5</v>
      </c>
      <c r="J174" s="28">
        <v>245</v>
      </c>
      <c r="K174" s="28">
        <v>212</v>
      </c>
      <c r="L174" s="28">
        <v>33</v>
      </c>
      <c r="M174" s="28">
        <v>0</v>
      </c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2:42" x14ac:dyDescent="0.2">
      <c r="B175" s="109"/>
      <c r="C175" s="88"/>
      <c r="D175" s="81"/>
      <c r="E175" s="28">
        <v>5</v>
      </c>
      <c r="F175" s="28">
        <v>982</v>
      </c>
      <c r="G175" s="28">
        <v>850</v>
      </c>
      <c r="H175" s="28">
        <v>132</v>
      </c>
      <c r="I175" s="28">
        <v>6</v>
      </c>
      <c r="J175" s="28">
        <v>246</v>
      </c>
      <c r="K175" s="28">
        <v>214</v>
      </c>
      <c r="L175" s="28">
        <v>32</v>
      </c>
      <c r="M175" s="28">
        <v>0</v>
      </c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2:42" x14ac:dyDescent="0.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2:42" s="8" customFormat="1" ht="6.75" customHeight="1" x14ac:dyDescent="0.2"/>
    <row r="178" spans="2:42" x14ac:dyDescent="0.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2:42" ht="15" customHeight="1" x14ac:dyDescent="0.2">
      <c r="B179" s="109" t="s">
        <v>13</v>
      </c>
      <c r="C179" s="88"/>
      <c r="D179" s="72" t="s">
        <v>178</v>
      </c>
      <c r="E179" s="73"/>
      <c r="F179" s="52" t="s">
        <v>133</v>
      </c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</row>
    <row r="180" spans="2:42" ht="14.25" customHeight="1" x14ac:dyDescent="0.2">
      <c r="B180" s="109"/>
      <c r="C180" s="88"/>
      <c r="D180" s="75"/>
      <c r="E180" s="76"/>
      <c r="F180" s="40" t="s">
        <v>138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</row>
    <row r="181" spans="2:42" ht="15" customHeight="1" x14ac:dyDescent="0.2">
      <c r="B181" s="109"/>
      <c r="C181" s="88"/>
      <c r="D181" s="77"/>
      <c r="E181" s="78"/>
      <c r="F181" s="82">
        <v>4</v>
      </c>
      <c r="G181" s="82">
        <v>36</v>
      </c>
      <c r="H181" s="82">
        <v>10</v>
      </c>
      <c r="I181" s="82">
        <v>6</v>
      </c>
      <c r="J181" s="82">
        <v>28</v>
      </c>
      <c r="K181" s="82">
        <v>9</v>
      </c>
      <c r="L181" s="82">
        <v>27</v>
      </c>
      <c r="M181" s="82">
        <v>1</v>
      </c>
      <c r="N181" s="82">
        <v>5</v>
      </c>
      <c r="O181" s="82">
        <v>8</v>
      </c>
      <c r="P181" s="82">
        <v>37</v>
      </c>
      <c r="Q181" s="82">
        <v>30</v>
      </c>
      <c r="R181" s="82">
        <v>35</v>
      </c>
      <c r="S181" s="82">
        <v>25</v>
      </c>
      <c r="T181" s="82">
        <v>22</v>
      </c>
      <c r="U181" s="82">
        <v>21</v>
      </c>
      <c r="V181" s="82">
        <v>18</v>
      </c>
      <c r="W181" s="82">
        <v>16</v>
      </c>
      <c r="X181" s="82">
        <v>24</v>
      </c>
      <c r="Y181" s="82">
        <v>20</v>
      </c>
      <c r="Z181" s="82">
        <v>32</v>
      </c>
      <c r="AA181" s="82">
        <v>31</v>
      </c>
      <c r="AB181" s="82">
        <v>34</v>
      </c>
      <c r="AC181" s="82">
        <v>33</v>
      </c>
      <c r="AD181" s="82">
        <v>23</v>
      </c>
      <c r="AE181" s="82">
        <v>26</v>
      </c>
      <c r="AF181" s="82">
        <v>19</v>
      </c>
      <c r="AG181" s="82">
        <v>12</v>
      </c>
      <c r="AH181" s="82">
        <v>7</v>
      </c>
      <c r="AI181" s="82">
        <v>11</v>
      </c>
      <c r="AJ181" s="82">
        <v>17</v>
      </c>
      <c r="AK181" s="82">
        <v>2</v>
      </c>
      <c r="AL181" s="82">
        <v>13</v>
      </c>
      <c r="AM181" s="82">
        <v>29</v>
      </c>
      <c r="AN181" s="82">
        <v>14</v>
      </c>
      <c r="AO181" s="82">
        <v>3</v>
      </c>
      <c r="AP181" s="82">
        <v>15</v>
      </c>
    </row>
    <row r="182" spans="2:42" ht="14.25" customHeight="1" x14ac:dyDescent="0.2">
      <c r="B182" s="109"/>
      <c r="C182" s="88"/>
      <c r="D182" s="79" t="s">
        <v>3</v>
      </c>
      <c r="E182" s="28">
        <v>1</v>
      </c>
      <c r="F182" s="67">
        <v>0.94871794871794901</v>
      </c>
      <c r="G182" s="67">
        <v>0.97435897435897401</v>
      </c>
      <c r="H182" s="67">
        <v>0.97435897435897401</v>
      </c>
      <c r="I182" s="67">
        <v>1</v>
      </c>
      <c r="J182" s="67">
        <v>0.84615384615384603</v>
      </c>
      <c r="K182" s="67">
        <v>0.84615384615384603</v>
      </c>
      <c r="L182" s="67">
        <v>0.84615384615384603</v>
      </c>
      <c r="M182" s="67">
        <v>0.84615384615384603</v>
      </c>
      <c r="N182" s="67">
        <v>0.84615384615384603</v>
      </c>
      <c r="O182" s="67">
        <v>0.84615384615384603</v>
      </c>
      <c r="P182" s="67">
        <v>0.84615384615384603</v>
      </c>
      <c r="Q182" s="67">
        <v>0.84615384615384603</v>
      </c>
      <c r="R182" s="67">
        <v>0.84615384615384603</v>
      </c>
      <c r="S182" s="67">
        <v>0.89743589743589802</v>
      </c>
      <c r="T182" s="67">
        <v>0.92307692307692302</v>
      </c>
      <c r="U182" s="67">
        <v>0.87179487179487203</v>
      </c>
      <c r="V182" s="67">
        <v>0.87179487179487203</v>
      </c>
      <c r="W182" s="67">
        <v>0.84615384615384603</v>
      </c>
      <c r="X182" s="67">
        <v>0.82051282051282104</v>
      </c>
      <c r="Y182" s="67">
        <v>0.71794871794871795</v>
      </c>
      <c r="Z182" s="92">
        <v>0.71794871794871795</v>
      </c>
      <c r="AA182" s="67">
        <v>0.71794871794871795</v>
      </c>
      <c r="AB182" s="67">
        <v>0.71794871794871795</v>
      </c>
      <c r="AC182" s="67">
        <v>0.71794871794871795</v>
      </c>
      <c r="AD182" s="67">
        <v>0.76923076923076905</v>
      </c>
      <c r="AE182" s="67">
        <v>0.76923076923076905</v>
      </c>
      <c r="AF182" s="67">
        <v>0.76923076923076905</v>
      </c>
      <c r="AG182" s="67">
        <v>0.74358974358974395</v>
      </c>
      <c r="AH182" s="67">
        <v>0.76923076923076905</v>
      </c>
      <c r="AI182" s="67">
        <v>0.74358974358974395</v>
      </c>
      <c r="AJ182" s="67">
        <v>0.74358974358974395</v>
      </c>
      <c r="AK182" s="67">
        <v>0.76923076923076905</v>
      </c>
      <c r="AL182" s="67">
        <v>0.76923076923076905</v>
      </c>
      <c r="AM182" s="67">
        <v>0.20512820512820501</v>
      </c>
      <c r="AN182" s="67">
        <v>0.79487179487179505</v>
      </c>
      <c r="AO182" s="67">
        <v>0.79487179487179505</v>
      </c>
      <c r="AP182" s="67">
        <v>0.128205128205128</v>
      </c>
    </row>
    <row r="183" spans="2:42" ht="14.25" customHeight="1" x14ac:dyDescent="0.2">
      <c r="B183" s="109"/>
      <c r="C183" s="88"/>
      <c r="D183" s="80"/>
      <c r="E183" s="28">
        <v>2</v>
      </c>
      <c r="F183" s="67">
        <v>0</v>
      </c>
      <c r="G183" s="67">
        <v>1</v>
      </c>
      <c r="H183" s="67">
        <v>1</v>
      </c>
      <c r="I183" s="67">
        <v>1</v>
      </c>
      <c r="J183" s="67">
        <v>0.9</v>
      </c>
      <c r="K183" s="67">
        <v>0.9</v>
      </c>
      <c r="L183" s="67">
        <v>0.9</v>
      </c>
      <c r="M183" s="67">
        <v>0.86666666666666703</v>
      </c>
      <c r="N183" s="67">
        <v>0.9</v>
      </c>
      <c r="O183" s="67">
        <v>0.86666666666666703</v>
      </c>
      <c r="P183" s="67">
        <v>0.1</v>
      </c>
      <c r="Q183" s="67">
        <v>0.1</v>
      </c>
      <c r="R183" s="67">
        <v>0.133333333333333</v>
      </c>
      <c r="S183" s="67">
        <v>0.133333333333333</v>
      </c>
      <c r="T183" s="67">
        <v>0.266666666666667</v>
      </c>
      <c r="U183" s="67">
        <v>0.266666666666667</v>
      </c>
      <c r="V183" s="67">
        <v>0.266666666666667</v>
      </c>
      <c r="W183" s="67">
        <v>0.2</v>
      </c>
      <c r="X183" s="67">
        <v>0.233333333333333</v>
      </c>
      <c r="Y183" s="67">
        <v>0.233333333333333</v>
      </c>
      <c r="Z183" s="92">
        <v>0.2</v>
      </c>
      <c r="AA183" s="67">
        <v>0.233333333333333</v>
      </c>
      <c r="AB183" s="67">
        <v>0.2</v>
      </c>
      <c r="AC183" s="67">
        <v>0.2</v>
      </c>
      <c r="AD183" s="67">
        <v>0.2</v>
      </c>
      <c r="AE183" s="67">
        <v>0.2</v>
      </c>
      <c r="AF183" s="67">
        <v>0.2</v>
      </c>
      <c r="AG183" s="67">
        <v>0.2</v>
      </c>
      <c r="AH183" s="67">
        <v>0.2</v>
      </c>
      <c r="AI183" s="67">
        <v>0.2</v>
      </c>
      <c r="AJ183" s="67">
        <v>0.2</v>
      </c>
      <c r="AK183" s="67">
        <v>0.2</v>
      </c>
      <c r="AL183" s="67">
        <v>0.16666666666666699</v>
      </c>
      <c r="AM183" s="67">
        <v>0.16666666666666699</v>
      </c>
      <c r="AN183" s="67">
        <v>0.16666666666666699</v>
      </c>
      <c r="AO183" s="67">
        <v>0.16666666666666699</v>
      </c>
      <c r="AP183" s="67">
        <v>0.16666666666666699</v>
      </c>
    </row>
    <row r="184" spans="2:42" ht="14.25" customHeight="1" x14ac:dyDescent="0.2">
      <c r="B184" s="109"/>
      <c r="C184" s="88"/>
      <c r="D184" s="80"/>
      <c r="E184" s="28">
        <v>3</v>
      </c>
      <c r="F184" s="67">
        <v>1</v>
      </c>
      <c r="G184" s="67">
        <v>1</v>
      </c>
      <c r="H184" s="67">
        <v>1</v>
      </c>
      <c r="I184" s="67">
        <v>1</v>
      </c>
      <c r="J184" s="67">
        <v>0.93333333333333302</v>
      </c>
      <c r="K184" s="67">
        <v>0.93333333333333302</v>
      </c>
      <c r="L184" s="67">
        <v>0.93333333333333302</v>
      </c>
      <c r="M184" s="67">
        <v>6.6666666666666693E-2</v>
      </c>
      <c r="N184" s="67">
        <v>6.6666666666666693E-2</v>
      </c>
      <c r="O184" s="67">
        <v>0</v>
      </c>
      <c r="P184" s="67">
        <v>0</v>
      </c>
      <c r="Q184" s="67">
        <v>0</v>
      </c>
      <c r="R184" s="67">
        <v>0</v>
      </c>
      <c r="S184" s="67">
        <v>0</v>
      </c>
      <c r="T184" s="67">
        <v>0</v>
      </c>
      <c r="U184" s="67">
        <v>0</v>
      </c>
      <c r="V184" s="67">
        <v>0.2</v>
      </c>
      <c r="W184" s="67">
        <v>0.2</v>
      </c>
      <c r="X184" s="67">
        <v>0.2</v>
      </c>
      <c r="Y184" s="67">
        <v>0.4</v>
      </c>
      <c r="Z184" s="92">
        <v>0.33333333333333298</v>
      </c>
      <c r="AA184" s="67">
        <v>0.43333333333333302</v>
      </c>
      <c r="AB184" s="67">
        <v>0.36666666666666697</v>
      </c>
      <c r="AC184" s="67">
        <v>0.36666666666666697</v>
      </c>
      <c r="AD184" s="67">
        <v>0.33333333333333298</v>
      </c>
      <c r="AE184" s="67">
        <v>0.33333333333333298</v>
      </c>
      <c r="AF184" s="67">
        <v>0.36666666666666697</v>
      </c>
      <c r="AG184" s="67">
        <v>0.36666666666666697</v>
      </c>
      <c r="AH184" s="67">
        <v>0.36666666666666697</v>
      </c>
      <c r="AI184" s="67">
        <v>0.33333333333333298</v>
      </c>
      <c r="AJ184" s="67">
        <v>0.33333333333333298</v>
      </c>
      <c r="AK184" s="67">
        <v>0.33333333333333298</v>
      </c>
      <c r="AL184" s="67">
        <v>0.33333333333333298</v>
      </c>
      <c r="AM184" s="67">
        <v>0.33333333333333298</v>
      </c>
      <c r="AN184" s="67">
        <v>0.36666666666666697</v>
      </c>
      <c r="AO184" s="67">
        <v>0.36666666666666697</v>
      </c>
      <c r="AP184" s="67">
        <v>0.36666666666666697</v>
      </c>
    </row>
    <row r="185" spans="2:42" ht="14.25" customHeight="1" x14ac:dyDescent="0.2">
      <c r="B185" s="109"/>
      <c r="C185" s="88"/>
      <c r="D185" s="80"/>
      <c r="E185" s="28">
        <v>4</v>
      </c>
      <c r="F185" s="67">
        <v>0</v>
      </c>
      <c r="G185" s="67">
        <v>0.96969696969696995</v>
      </c>
      <c r="H185" s="67">
        <v>0.96969696969696995</v>
      </c>
      <c r="I185" s="67">
        <v>1</v>
      </c>
      <c r="J185" s="67">
        <v>0</v>
      </c>
      <c r="K185" s="67">
        <v>6.0606060606060601E-2</v>
      </c>
      <c r="L185" s="67">
        <v>6.0606060606060601E-2</v>
      </c>
      <c r="M185" s="67">
        <v>6.0606060606060601E-2</v>
      </c>
      <c r="N185" s="67">
        <v>6.0606060606060601E-2</v>
      </c>
      <c r="O185" s="67">
        <v>6.0606060606060601E-2</v>
      </c>
      <c r="P185" s="67">
        <v>6.0606060606060601E-2</v>
      </c>
      <c r="Q185" s="67">
        <v>6.0606060606060601E-2</v>
      </c>
      <c r="R185" s="67">
        <v>6.0606060606060601E-2</v>
      </c>
      <c r="S185" s="67">
        <v>9.0909090909090898E-2</v>
      </c>
      <c r="T185" s="67">
        <v>0.24242424242424199</v>
      </c>
      <c r="U185" s="67">
        <v>0.21212121212121199</v>
      </c>
      <c r="V185" s="67">
        <v>0.21212121212121199</v>
      </c>
      <c r="W185" s="67">
        <v>0.24242424242424199</v>
      </c>
      <c r="X185" s="67">
        <v>0.24242424242424199</v>
      </c>
      <c r="Y185" s="67">
        <v>0.24242424242424199</v>
      </c>
      <c r="Z185" s="92">
        <v>0.24242424242424199</v>
      </c>
      <c r="AA185" s="67">
        <v>0.24242424242424199</v>
      </c>
      <c r="AB185" s="67">
        <v>0.24242424242424199</v>
      </c>
      <c r="AC185" s="67">
        <v>0.24242424242424199</v>
      </c>
      <c r="AD185" s="67">
        <v>0.24242424242424199</v>
      </c>
      <c r="AE185" s="67">
        <v>0.24242424242424199</v>
      </c>
      <c r="AF185" s="67">
        <v>0.24242424242424199</v>
      </c>
      <c r="AG185" s="67">
        <v>0.24242424242424199</v>
      </c>
      <c r="AH185" s="67">
        <v>0.24242424242424199</v>
      </c>
      <c r="AI185" s="67">
        <v>0.24242424242424199</v>
      </c>
      <c r="AJ185" s="67">
        <v>0.24242424242424199</v>
      </c>
      <c r="AK185" s="67">
        <v>0.24242424242424199</v>
      </c>
      <c r="AL185" s="67">
        <v>0.24242424242424199</v>
      </c>
      <c r="AM185" s="67">
        <v>0.21212121212121199</v>
      </c>
      <c r="AN185" s="67">
        <v>0.24242424242424199</v>
      </c>
      <c r="AO185" s="67">
        <v>0.24242424242424199</v>
      </c>
      <c r="AP185" s="67">
        <v>0.24242424242424199</v>
      </c>
    </row>
    <row r="186" spans="2:42" ht="14.25" customHeight="1" x14ac:dyDescent="0.2">
      <c r="B186" s="109"/>
      <c r="C186" s="88"/>
      <c r="D186" s="81"/>
      <c r="E186" s="28">
        <v>5</v>
      </c>
      <c r="F186" s="67">
        <v>0.65625</v>
      </c>
      <c r="G186" s="67">
        <v>0.96875</v>
      </c>
      <c r="H186" s="67">
        <v>1</v>
      </c>
      <c r="I186" s="67">
        <v>0.78125</v>
      </c>
      <c r="J186" s="67">
        <v>0.78125</v>
      </c>
      <c r="K186" s="67">
        <v>0.78125</v>
      </c>
      <c r="L186" s="67">
        <v>0.78125</v>
      </c>
      <c r="M186" s="67">
        <v>0.78125</v>
      </c>
      <c r="N186" s="67">
        <v>0.78125</v>
      </c>
      <c r="O186" s="67">
        <v>0.78125</v>
      </c>
      <c r="P186" s="67">
        <v>0.75</v>
      </c>
      <c r="Q186" s="67">
        <v>0.78125</v>
      </c>
      <c r="R186" s="67">
        <v>0.75</v>
      </c>
      <c r="S186" s="67">
        <v>0.75</v>
      </c>
      <c r="T186" s="67">
        <v>0.71875</v>
      </c>
      <c r="U186" s="67">
        <v>0.71875</v>
      </c>
      <c r="V186" s="67">
        <v>0.71875</v>
      </c>
      <c r="W186" s="67">
        <v>0.75</v>
      </c>
      <c r="X186" s="67">
        <v>0.625</v>
      </c>
      <c r="Y186" s="67">
        <v>0.65625</v>
      </c>
      <c r="Z186" s="92">
        <v>0.75</v>
      </c>
      <c r="AA186" s="67">
        <v>0.625</v>
      </c>
      <c r="AB186" s="67">
        <v>0.65625</v>
      </c>
      <c r="AC186" s="67">
        <v>0.71875</v>
      </c>
      <c r="AD186" s="67">
        <v>0.71875</v>
      </c>
      <c r="AE186" s="67">
        <v>0.71875</v>
      </c>
      <c r="AF186" s="67">
        <v>0.71875</v>
      </c>
      <c r="AG186" s="67">
        <v>0.71875</v>
      </c>
      <c r="AH186" s="67">
        <v>0.71875</v>
      </c>
      <c r="AI186" s="67">
        <v>0.71875</v>
      </c>
      <c r="AJ186" s="67">
        <v>0.71875</v>
      </c>
      <c r="AK186" s="67">
        <v>0.71875</v>
      </c>
      <c r="AL186" s="67">
        <v>0.71875</v>
      </c>
      <c r="AM186" s="67">
        <v>0.71875</v>
      </c>
      <c r="AN186" s="67">
        <v>0.71875</v>
      </c>
      <c r="AO186" s="67">
        <v>0.71875</v>
      </c>
      <c r="AP186" s="67">
        <v>0.71875</v>
      </c>
    </row>
    <row r="187" spans="2:42" ht="15" customHeight="1" x14ac:dyDescent="0.2">
      <c r="B187" s="109"/>
      <c r="C187" s="88"/>
      <c r="D187" s="52" t="s">
        <v>125</v>
      </c>
      <c r="E187" s="52"/>
      <c r="F187" s="82">
        <v>52.099358974358999</v>
      </c>
      <c r="G187" s="62">
        <v>98.256118881118894</v>
      </c>
      <c r="H187" s="82">
        <v>98.881118881118894</v>
      </c>
      <c r="I187" s="82">
        <v>95.625</v>
      </c>
      <c r="J187" s="82">
        <v>69.214743589743605</v>
      </c>
      <c r="K187" s="82">
        <v>70.426864801864795</v>
      </c>
      <c r="L187" s="82">
        <v>70.426864801864795</v>
      </c>
      <c r="M187" s="82">
        <v>52.426864801864802</v>
      </c>
      <c r="N187" s="82">
        <v>53.093531468531502</v>
      </c>
      <c r="O187" s="82">
        <v>51.093531468531502</v>
      </c>
      <c r="P187" s="82">
        <v>35.135198135198102</v>
      </c>
      <c r="Q187" s="82">
        <v>35.760198135198102</v>
      </c>
      <c r="R187" s="82">
        <v>35.801864801864802</v>
      </c>
      <c r="S187" s="82">
        <v>37.433566433566398</v>
      </c>
      <c r="T187" s="82">
        <v>43.018356643356597</v>
      </c>
      <c r="U187" s="82">
        <v>41.386655011655002</v>
      </c>
      <c r="V187" s="82">
        <v>45.386655011655002</v>
      </c>
      <c r="W187" s="82">
        <v>44.7715617715618</v>
      </c>
      <c r="X187" s="82">
        <v>42.425407925407903</v>
      </c>
      <c r="Y187" s="82">
        <v>44.999125874125902</v>
      </c>
      <c r="Z187" s="82">
        <v>44.874125874125902</v>
      </c>
      <c r="AA187" s="82">
        <v>45.040792540792502</v>
      </c>
      <c r="AB187" s="82">
        <v>43.665792540792502</v>
      </c>
      <c r="AC187" s="82">
        <v>44.915792540792502</v>
      </c>
      <c r="AD187" s="82">
        <v>45.274766899766902</v>
      </c>
      <c r="AE187" s="82">
        <v>45.274766899766902</v>
      </c>
      <c r="AF187" s="82">
        <v>45.941433566433602</v>
      </c>
      <c r="AG187" s="82">
        <v>45.428613053613098</v>
      </c>
      <c r="AH187" s="82">
        <v>45.941433566433602</v>
      </c>
      <c r="AI187" s="82">
        <v>44.761946386946398</v>
      </c>
      <c r="AJ187" s="82">
        <v>44.761946386946398</v>
      </c>
      <c r="AK187" s="82">
        <v>45.274766899766902</v>
      </c>
      <c r="AL187" s="82">
        <v>44.608100233100203</v>
      </c>
      <c r="AM187" s="82">
        <v>32.719988344988302</v>
      </c>
      <c r="AN187" s="82">
        <v>45.787587412587399</v>
      </c>
      <c r="AO187" s="82">
        <v>45.787587412587399</v>
      </c>
      <c r="AP187" s="82">
        <v>32.454254079254099</v>
      </c>
    </row>
    <row r="188" spans="2:42" ht="15" customHeight="1" x14ac:dyDescent="0.2">
      <c r="B188" s="109"/>
      <c r="C188" s="88"/>
      <c r="D188" s="52" t="s">
        <v>36</v>
      </c>
      <c r="E188" s="52"/>
      <c r="F188" s="83">
        <v>1</v>
      </c>
      <c r="G188" s="83">
        <v>2</v>
      </c>
      <c r="H188" s="83">
        <v>3</v>
      </c>
      <c r="I188" s="83">
        <v>4</v>
      </c>
      <c r="J188" s="83">
        <v>5</v>
      </c>
      <c r="K188" s="83">
        <v>6</v>
      </c>
      <c r="L188" s="83">
        <v>7</v>
      </c>
      <c r="M188" s="83">
        <v>8</v>
      </c>
      <c r="N188" s="83">
        <v>9</v>
      </c>
      <c r="O188" s="83">
        <v>10</v>
      </c>
      <c r="P188" s="83">
        <v>11</v>
      </c>
      <c r="Q188" s="83">
        <v>12</v>
      </c>
      <c r="R188" s="83">
        <v>13</v>
      </c>
      <c r="S188" s="83">
        <v>14</v>
      </c>
      <c r="T188" s="83">
        <v>15</v>
      </c>
      <c r="U188" s="83">
        <v>16</v>
      </c>
      <c r="V188" s="83">
        <v>17</v>
      </c>
      <c r="W188" s="83">
        <v>18</v>
      </c>
      <c r="X188" s="83">
        <v>19</v>
      </c>
      <c r="Y188" s="83">
        <v>20</v>
      </c>
      <c r="Z188" s="83">
        <v>21</v>
      </c>
      <c r="AA188" s="83">
        <v>22</v>
      </c>
      <c r="AB188" s="83">
        <v>23</v>
      </c>
      <c r="AC188" s="83">
        <v>24</v>
      </c>
      <c r="AD188" s="83">
        <v>25</v>
      </c>
      <c r="AE188" s="83">
        <v>26</v>
      </c>
      <c r="AF188" s="83">
        <v>27</v>
      </c>
      <c r="AG188" s="83">
        <v>28</v>
      </c>
      <c r="AH188" s="83">
        <v>29</v>
      </c>
      <c r="AI188" s="83">
        <v>30</v>
      </c>
      <c r="AJ188" s="83">
        <v>31</v>
      </c>
      <c r="AK188" s="83">
        <v>32</v>
      </c>
      <c r="AL188" s="83">
        <v>33</v>
      </c>
      <c r="AM188" s="83">
        <v>34</v>
      </c>
      <c r="AN188" s="83">
        <v>35</v>
      </c>
      <c r="AO188" s="83">
        <v>36</v>
      </c>
      <c r="AP188" s="83">
        <v>37</v>
      </c>
    </row>
    <row r="189" spans="2:42" ht="15" customHeight="1" x14ac:dyDescent="0.2">
      <c r="B189" s="109"/>
      <c r="C189" s="88"/>
      <c r="D189" s="85"/>
      <c r="E189" s="85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2:42" ht="15" customHeight="1" x14ac:dyDescent="0.2">
      <c r="B190" s="109"/>
      <c r="C190" s="88"/>
      <c r="D190" s="72" t="s">
        <v>178</v>
      </c>
      <c r="E190" s="73"/>
      <c r="F190" s="52" t="s">
        <v>134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</row>
    <row r="191" spans="2:42" ht="14.25" customHeight="1" x14ac:dyDescent="0.2">
      <c r="B191" s="109"/>
      <c r="C191" s="88"/>
      <c r="D191" s="75"/>
      <c r="E191" s="76"/>
      <c r="F191" s="40" t="s">
        <v>138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</row>
    <row r="192" spans="2:42" ht="15" customHeight="1" x14ac:dyDescent="0.2">
      <c r="B192" s="109"/>
      <c r="C192" s="88"/>
      <c r="D192" s="77"/>
      <c r="E192" s="78"/>
      <c r="F192" s="82">
        <v>4</v>
      </c>
      <c r="G192" s="82">
        <v>36</v>
      </c>
      <c r="H192" s="82">
        <v>10</v>
      </c>
      <c r="I192" s="82">
        <v>6</v>
      </c>
      <c r="J192" s="82">
        <v>28</v>
      </c>
      <c r="K192" s="82">
        <v>9</v>
      </c>
      <c r="L192" s="82">
        <v>27</v>
      </c>
      <c r="M192" s="82">
        <v>1</v>
      </c>
      <c r="N192" s="82">
        <v>5</v>
      </c>
      <c r="O192" s="82">
        <v>8</v>
      </c>
      <c r="P192" s="82">
        <v>37</v>
      </c>
      <c r="Q192" s="82">
        <v>30</v>
      </c>
      <c r="R192" s="82">
        <v>35</v>
      </c>
      <c r="S192" s="82">
        <v>25</v>
      </c>
      <c r="T192" s="82">
        <v>22</v>
      </c>
      <c r="U192" s="82">
        <v>21</v>
      </c>
      <c r="V192" s="82">
        <v>18</v>
      </c>
      <c r="W192" s="82">
        <v>16</v>
      </c>
      <c r="X192" s="82">
        <v>24</v>
      </c>
      <c r="Y192" s="82">
        <v>20</v>
      </c>
      <c r="Z192" s="82">
        <v>32</v>
      </c>
      <c r="AA192" s="82">
        <v>31</v>
      </c>
      <c r="AB192" s="82">
        <v>34</v>
      </c>
      <c r="AC192" s="82">
        <v>33</v>
      </c>
      <c r="AD192" s="82">
        <v>23</v>
      </c>
      <c r="AE192" s="82">
        <v>26</v>
      </c>
      <c r="AF192" s="82">
        <v>19</v>
      </c>
      <c r="AG192" s="82">
        <v>12</v>
      </c>
      <c r="AH192" s="82">
        <v>7</v>
      </c>
      <c r="AI192" s="82">
        <v>11</v>
      </c>
      <c r="AJ192" s="82">
        <v>17</v>
      </c>
      <c r="AK192" s="82">
        <v>2</v>
      </c>
      <c r="AL192" s="82">
        <v>13</v>
      </c>
      <c r="AM192" s="82">
        <v>29</v>
      </c>
      <c r="AN192" s="82">
        <v>14</v>
      </c>
      <c r="AO192" s="82">
        <v>3</v>
      </c>
      <c r="AP192" s="82">
        <v>15</v>
      </c>
    </row>
    <row r="193" spans="2:42" ht="14.25" customHeight="1" x14ac:dyDescent="0.2">
      <c r="B193" s="109"/>
      <c r="C193" s="88"/>
      <c r="D193" s="79" t="s">
        <v>3</v>
      </c>
      <c r="E193" s="28">
        <v>1</v>
      </c>
      <c r="F193" s="67">
        <v>0.32850241545893699</v>
      </c>
      <c r="G193" s="67">
        <v>0.48309178743961401</v>
      </c>
      <c r="H193" s="67">
        <v>0.48309178743961401</v>
      </c>
      <c r="I193" s="67">
        <v>0.51207729468598995</v>
      </c>
      <c r="J193" s="67">
        <v>0.46376811594202899</v>
      </c>
      <c r="K193" s="67">
        <v>0.41545893719806798</v>
      </c>
      <c r="L193" s="67">
        <v>0.41545893719806798</v>
      </c>
      <c r="M193" s="67">
        <v>0.41545893719806798</v>
      </c>
      <c r="N193" s="67">
        <v>0.41545893719806798</v>
      </c>
      <c r="O193" s="67">
        <v>0.42028985507246402</v>
      </c>
      <c r="P193" s="67">
        <v>0.405797101449275</v>
      </c>
      <c r="Q193" s="67">
        <v>0.405797101449275</v>
      </c>
      <c r="R193" s="67">
        <v>0.38164251207729499</v>
      </c>
      <c r="S193" s="67">
        <v>0.51690821256038599</v>
      </c>
      <c r="T193" s="67">
        <v>0.48792270531401</v>
      </c>
      <c r="U193" s="67">
        <v>0.42028985507246402</v>
      </c>
      <c r="V193" s="67">
        <v>0.42028985507246402</v>
      </c>
      <c r="W193" s="67">
        <v>0.35748792270531399</v>
      </c>
      <c r="X193" s="67">
        <v>0.376811594202899</v>
      </c>
      <c r="Y193" s="67">
        <v>0.37198067632850201</v>
      </c>
      <c r="Z193" s="67">
        <v>0.38164251207729499</v>
      </c>
      <c r="AA193" s="67">
        <v>0.376811594202899</v>
      </c>
      <c r="AB193" s="67">
        <v>0.38164251207729499</v>
      </c>
      <c r="AC193" s="67">
        <v>0.36714975845410602</v>
      </c>
      <c r="AD193" s="67">
        <v>0.38164251207729499</v>
      </c>
      <c r="AE193" s="67">
        <v>0.38164251207729499</v>
      </c>
      <c r="AF193" s="67">
        <v>0.39130434782608697</v>
      </c>
      <c r="AG193" s="67">
        <v>0.38164251207729499</v>
      </c>
      <c r="AH193" s="67">
        <v>0.41062801932367199</v>
      </c>
      <c r="AI193" s="67">
        <v>0.42028985507246402</v>
      </c>
      <c r="AJ193" s="67">
        <v>0.42028985507246402</v>
      </c>
      <c r="AK193" s="67">
        <v>0.44444444444444398</v>
      </c>
      <c r="AL193" s="67">
        <v>0.46376811594202899</v>
      </c>
      <c r="AM193" s="67">
        <v>0.50241545893719797</v>
      </c>
      <c r="AN193" s="67">
        <v>0.47826086956521702</v>
      </c>
      <c r="AO193" s="67">
        <v>0.47826086956521702</v>
      </c>
      <c r="AP193" s="67">
        <v>0.46859903381642498</v>
      </c>
    </row>
    <row r="194" spans="2:42" ht="14.25" customHeight="1" x14ac:dyDescent="0.2">
      <c r="B194" s="109"/>
      <c r="C194" s="88"/>
      <c r="D194" s="80"/>
      <c r="E194" s="28">
        <v>2</v>
      </c>
      <c r="F194" s="67">
        <v>0</v>
      </c>
      <c r="G194" s="67">
        <v>0.328703703703704</v>
      </c>
      <c r="H194" s="67">
        <v>0.328703703703704</v>
      </c>
      <c r="I194" s="67">
        <v>0.35185185185185203</v>
      </c>
      <c r="J194" s="67">
        <v>0.33333333333333298</v>
      </c>
      <c r="K194" s="67">
        <v>0.33333333333333298</v>
      </c>
      <c r="L194" s="67">
        <v>0.342592592592593</v>
      </c>
      <c r="M194" s="67">
        <v>0.407407407407407</v>
      </c>
      <c r="N194" s="67">
        <v>0.33796296296296302</v>
      </c>
      <c r="O194" s="67">
        <v>0.35185185185185203</v>
      </c>
      <c r="P194" s="67">
        <v>0.66203703703703698</v>
      </c>
      <c r="Q194" s="67">
        <v>0.66203703703703698</v>
      </c>
      <c r="R194" s="67">
        <v>0.64814814814814803</v>
      </c>
      <c r="S194" s="67">
        <v>0.64814814814814803</v>
      </c>
      <c r="T194" s="67">
        <v>0.52777777777777801</v>
      </c>
      <c r="U194" s="67">
        <v>0.57407407407407396</v>
      </c>
      <c r="V194" s="67">
        <v>0.56481481481481499</v>
      </c>
      <c r="W194" s="67">
        <v>0.625</v>
      </c>
      <c r="X194" s="67">
        <v>0.62962962962962998</v>
      </c>
      <c r="Y194" s="67">
        <v>0.61111111111111105</v>
      </c>
      <c r="Z194" s="67">
        <v>0.592592592592593</v>
      </c>
      <c r="AA194" s="67">
        <v>0.61574074074074103</v>
      </c>
      <c r="AB194" s="67">
        <v>0.62962962962962998</v>
      </c>
      <c r="AC194" s="67">
        <v>0.625</v>
      </c>
      <c r="AD194" s="67">
        <v>0.592592592592593</v>
      </c>
      <c r="AE194" s="67">
        <v>0.592592592592593</v>
      </c>
      <c r="AF194" s="67">
        <v>0.56481481481481499</v>
      </c>
      <c r="AG194" s="67">
        <v>0.61574074074074103</v>
      </c>
      <c r="AH194" s="67">
        <v>0.55092592592592604</v>
      </c>
      <c r="AI194" s="67">
        <v>0.532407407407407</v>
      </c>
      <c r="AJ194" s="67">
        <v>0.532407407407407</v>
      </c>
      <c r="AK194" s="67">
        <v>0.49537037037037002</v>
      </c>
      <c r="AL194" s="67">
        <v>0.48611111111111099</v>
      </c>
      <c r="AM194" s="67">
        <v>0.49074074074074098</v>
      </c>
      <c r="AN194" s="67">
        <v>0.50462962962962998</v>
      </c>
      <c r="AO194" s="67">
        <v>0.50462962962962998</v>
      </c>
      <c r="AP194" s="67">
        <v>0.50462962962962998</v>
      </c>
    </row>
    <row r="195" spans="2:42" ht="14.25" customHeight="1" x14ac:dyDescent="0.2">
      <c r="B195" s="109"/>
      <c r="C195" s="88"/>
      <c r="D195" s="80"/>
      <c r="E195" s="28">
        <v>3</v>
      </c>
      <c r="F195" s="67">
        <v>0.34418604651162799</v>
      </c>
      <c r="G195" s="67">
        <v>0.32093023255814002</v>
      </c>
      <c r="H195" s="67">
        <v>0.32093023255814002</v>
      </c>
      <c r="I195" s="67">
        <v>0.376744186046512</v>
      </c>
      <c r="J195" s="67">
        <v>0.47441860465116298</v>
      </c>
      <c r="K195" s="67">
        <v>0.47441860465116298</v>
      </c>
      <c r="L195" s="67">
        <v>0.47441860465116298</v>
      </c>
      <c r="M195" s="67">
        <v>0.57674418604651201</v>
      </c>
      <c r="N195" s="67">
        <v>0.57674418604651201</v>
      </c>
      <c r="O195" s="67">
        <v>0.18139534883720901</v>
      </c>
      <c r="P195" s="67">
        <v>0.18139534883720901</v>
      </c>
      <c r="Q195" s="67">
        <v>0.227906976744186</v>
      </c>
      <c r="R195" s="67">
        <v>0.251162790697674</v>
      </c>
      <c r="S195" s="67">
        <v>0.251162790697674</v>
      </c>
      <c r="T195" s="67">
        <v>0.251162790697674</v>
      </c>
      <c r="U195" s="67">
        <v>0.251162790697674</v>
      </c>
      <c r="V195" s="67">
        <v>0.48372093023255802</v>
      </c>
      <c r="W195" s="67">
        <v>0.48837209302325602</v>
      </c>
      <c r="X195" s="67">
        <v>0.52093023255813997</v>
      </c>
      <c r="Y195" s="67">
        <v>0.57209302325581401</v>
      </c>
      <c r="Z195" s="67">
        <v>0.53488372093023295</v>
      </c>
      <c r="AA195" s="67">
        <v>0.56744186046511602</v>
      </c>
      <c r="AB195" s="67">
        <v>0.54418604651162805</v>
      </c>
      <c r="AC195" s="67">
        <v>0.56279069767441903</v>
      </c>
      <c r="AD195" s="67">
        <v>0.54883720930232605</v>
      </c>
      <c r="AE195" s="67">
        <v>0.54883720930232605</v>
      </c>
      <c r="AF195" s="67">
        <v>0.48372093023255802</v>
      </c>
      <c r="AG195" s="67">
        <v>0.52093023255813997</v>
      </c>
      <c r="AH195" s="67">
        <v>0.49302325581395401</v>
      </c>
      <c r="AI195" s="67">
        <v>0.47441860465116298</v>
      </c>
      <c r="AJ195" s="67">
        <v>0.47441860465116298</v>
      </c>
      <c r="AK195" s="67">
        <v>0.43255813953488398</v>
      </c>
      <c r="AL195" s="67">
        <v>0.43255813953488398</v>
      </c>
      <c r="AM195" s="67">
        <v>0.42325581395348799</v>
      </c>
      <c r="AN195" s="67">
        <v>0.43720930232558097</v>
      </c>
      <c r="AO195" s="67">
        <v>0.43720930232558097</v>
      </c>
      <c r="AP195" s="67">
        <v>0.43720930232558097</v>
      </c>
    </row>
    <row r="196" spans="2:42" ht="14.25" customHeight="1" x14ac:dyDescent="0.2">
      <c r="B196" s="109"/>
      <c r="C196" s="88"/>
      <c r="D196" s="80"/>
      <c r="E196" s="28">
        <v>4</v>
      </c>
      <c r="F196" s="67">
        <v>0</v>
      </c>
      <c r="G196" s="67">
        <v>0.47169811320754701</v>
      </c>
      <c r="H196" s="67">
        <v>0.47169811320754701</v>
      </c>
      <c r="I196" s="67">
        <v>0.57547169811320797</v>
      </c>
      <c r="J196" s="67">
        <v>4.71698113207547E-2</v>
      </c>
      <c r="K196" s="67">
        <v>0.55660377358490598</v>
      </c>
      <c r="L196" s="67">
        <v>0.55188679245283001</v>
      </c>
      <c r="M196" s="67">
        <v>0.56603773584905703</v>
      </c>
      <c r="N196" s="67">
        <v>0.60377358490566002</v>
      </c>
      <c r="O196" s="67">
        <v>0.60377358490566002</v>
      </c>
      <c r="P196" s="67">
        <v>0.61792452830188704</v>
      </c>
      <c r="Q196" s="67">
        <v>0.61792452830188704</v>
      </c>
      <c r="R196" s="67">
        <v>0.63207547169811296</v>
      </c>
      <c r="S196" s="67">
        <v>0.62735849056603799</v>
      </c>
      <c r="T196" s="67">
        <v>0.42452830188679203</v>
      </c>
      <c r="U196" s="67">
        <v>0.47169811320754701</v>
      </c>
      <c r="V196" s="67">
        <v>0.47169811320754701</v>
      </c>
      <c r="W196" s="67">
        <v>0.59905660377358505</v>
      </c>
      <c r="X196" s="67">
        <v>0.62264150943396201</v>
      </c>
      <c r="Y196" s="67">
        <v>0.62264150943396201</v>
      </c>
      <c r="Z196" s="67">
        <v>0.60849056603773599</v>
      </c>
      <c r="AA196" s="67">
        <v>0.62264150943396201</v>
      </c>
      <c r="AB196" s="67">
        <v>0.61792452830188704</v>
      </c>
      <c r="AC196" s="67">
        <v>0.60849056603773599</v>
      </c>
      <c r="AD196" s="67">
        <v>0.60377358490566002</v>
      </c>
      <c r="AE196" s="67">
        <v>0.60377358490566002</v>
      </c>
      <c r="AF196" s="67">
        <v>0.57547169811320797</v>
      </c>
      <c r="AG196" s="67">
        <v>0.61320754716981096</v>
      </c>
      <c r="AH196" s="67">
        <v>0.53301886792452802</v>
      </c>
      <c r="AI196" s="67">
        <v>0.50471698113207597</v>
      </c>
      <c r="AJ196" s="67">
        <v>0.50471698113207597</v>
      </c>
      <c r="AK196" s="67">
        <v>0.46698113207547198</v>
      </c>
      <c r="AL196" s="67">
        <v>0.48584905660377398</v>
      </c>
      <c r="AM196" s="67">
        <v>0.47641509433962298</v>
      </c>
      <c r="AN196" s="67">
        <v>0.5</v>
      </c>
      <c r="AO196" s="67">
        <v>0.5</v>
      </c>
      <c r="AP196" s="67">
        <v>0.5</v>
      </c>
    </row>
    <row r="197" spans="2:42" ht="14.25" customHeight="1" x14ac:dyDescent="0.2">
      <c r="B197" s="109"/>
      <c r="C197" s="88"/>
      <c r="D197" s="81"/>
      <c r="E197" s="28">
        <v>5</v>
      </c>
      <c r="F197" s="67">
        <v>0.32710280373831802</v>
      </c>
      <c r="G197" s="67">
        <v>0.322429906542056</v>
      </c>
      <c r="H197" s="67">
        <v>0.38317757009345799</v>
      </c>
      <c r="I197" s="67">
        <v>0.36448598130841098</v>
      </c>
      <c r="J197" s="67">
        <v>0.36448598130841098</v>
      </c>
      <c r="K197" s="67">
        <v>0.36448598130841098</v>
      </c>
      <c r="L197" s="67">
        <v>0.36915887850467299</v>
      </c>
      <c r="M197" s="67">
        <v>0.36448598130841098</v>
      </c>
      <c r="N197" s="67">
        <v>0.36448598130841098</v>
      </c>
      <c r="O197" s="67">
        <v>0.36915887850467299</v>
      </c>
      <c r="P197" s="67">
        <v>0.36448598130841098</v>
      </c>
      <c r="Q197" s="67">
        <v>0.36448598130841098</v>
      </c>
      <c r="R197" s="67">
        <v>0.34112149532710301</v>
      </c>
      <c r="S197" s="67">
        <v>0.34112149532710301</v>
      </c>
      <c r="T197" s="67">
        <v>0.42523364485981302</v>
      </c>
      <c r="U197" s="67">
        <v>0.40654205607476601</v>
      </c>
      <c r="V197" s="67">
        <v>0.40654205607476601</v>
      </c>
      <c r="W197" s="67">
        <v>0.401869158878505</v>
      </c>
      <c r="X197" s="67">
        <v>0.39252336448598102</v>
      </c>
      <c r="Y197" s="67">
        <v>0.41121495327102803</v>
      </c>
      <c r="Z197" s="67">
        <v>0.44859813084112199</v>
      </c>
      <c r="AA197" s="67">
        <v>0.40654205607476601</v>
      </c>
      <c r="AB197" s="67">
        <v>0.42523364485981302</v>
      </c>
      <c r="AC197" s="67">
        <v>0.434579439252336</v>
      </c>
      <c r="AD197" s="67">
        <v>0.434579439252336</v>
      </c>
      <c r="AE197" s="67">
        <v>0.434579439252336</v>
      </c>
      <c r="AF197" s="67">
        <v>0.44392523364485997</v>
      </c>
      <c r="AG197" s="67">
        <v>0.434579439252336</v>
      </c>
      <c r="AH197" s="67">
        <v>0.45327102803738301</v>
      </c>
      <c r="AI197" s="67">
        <v>0.467289719626168</v>
      </c>
      <c r="AJ197" s="67">
        <v>0.467289719626168</v>
      </c>
      <c r="AK197" s="67">
        <v>0.50934579439252303</v>
      </c>
      <c r="AL197" s="67">
        <v>0.52803738317756999</v>
      </c>
      <c r="AM197" s="67">
        <v>0.54205607476635498</v>
      </c>
      <c r="AN197" s="67">
        <v>0.54672897196261705</v>
      </c>
      <c r="AO197" s="67">
        <v>0.54672897196261705</v>
      </c>
      <c r="AP197" s="67">
        <v>0.54672897196261705</v>
      </c>
    </row>
    <row r="198" spans="2:42" ht="15" customHeight="1" x14ac:dyDescent="0.2">
      <c r="B198" s="109"/>
      <c r="C198" s="88"/>
      <c r="D198" s="52" t="s">
        <v>125</v>
      </c>
      <c r="E198" s="52"/>
      <c r="F198" s="82">
        <v>19.995825314177701</v>
      </c>
      <c r="G198" s="62">
        <v>38.537074869021197</v>
      </c>
      <c r="H198" s="82">
        <v>39.752028140049198</v>
      </c>
      <c r="I198" s="82">
        <v>43.612620240119497</v>
      </c>
      <c r="J198" s="82">
        <v>33.663516931113797</v>
      </c>
      <c r="K198" s="82">
        <v>42.886012601517599</v>
      </c>
      <c r="L198" s="82">
        <v>43.0703161079865</v>
      </c>
      <c r="M198" s="82">
        <v>46.602684956189101</v>
      </c>
      <c r="N198" s="82">
        <v>45.9685130484323</v>
      </c>
      <c r="O198" s="82">
        <v>38.529390383437203</v>
      </c>
      <c r="P198" s="82">
        <v>44.632799938676399</v>
      </c>
      <c r="Q198" s="82">
        <v>45.5630324968159</v>
      </c>
      <c r="R198" s="82">
        <v>45.083008358966701</v>
      </c>
      <c r="S198" s="82">
        <v>47.693982745987</v>
      </c>
      <c r="T198" s="82">
        <v>42.332504410721398</v>
      </c>
      <c r="U198" s="82">
        <v>42.475337782530502</v>
      </c>
      <c r="V198" s="82">
        <v>46.941315388043002</v>
      </c>
      <c r="W198" s="82">
        <v>49.435715567613201</v>
      </c>
      <c r="X198" s="82">
        <v>50.850726606212199</v>
      </c>
      <c r="Y198" s="82">
        <v>51.780825468008402</v>
      </c>
      <c r="Z198" s="82">
        <v>51.324150449579498</v>
      </c>
      <c r="AA198" s="82">
        <v>51.783555218349697</v>
      </c>
      <c r="AB198" s="82">
        <v>51.972327227605</v>
      </c>
      <c r="AC198" s="82">
        <v>51.960209228371902</v>
      </c>
      <c r="AD198" s="82">
        <v>51.228506762604198</v>
      </c>
      <c r="AE198" s="82">
        <v>51.228506762604198</v>
      </c>
      <c r="AF198" s="82">
        <v>49.184740492630503</v>
      </c>
      <c r="AG198" s="82">
        <v>51.3220094359665</v>
      </c>
      <c r="AH198" s="82">
        <v>48.817341940509202</v>
      </c>
      <c r="AI198" s="82">
        <v>47.9824513577856</v>
      </c>
      <c r="AJ198" s="82">
        <v>47.9824513577856</v>
      </c>
      <c r="AK198" s="82">
        <v>46.973997616353898</v>
      </c>
      <c r="AL198" s="82">
        <v>47.926476127387403</v>
      </c>
      <c r="AM198" s="82">
        <v>48.697663654748098</v>
      </c>
      <c r="AN198" s="82">
        <v>49.3365754696609</v>
      </c>
      <c r="AO198" s="82">
        <v>49.3365754696609</v>
      </c>
      <c r="AP198" s="82">
        <v>49.143338754685097</v>
      </c>
    </row>
    <row r="199" spans="2:42" ht="15" customHeight="1" x14ac:dyDescent="0.2">
      <c r="B199" s="109"/>
      <c r="C199" s="88"/>
      <c r="D199" s="52" t="s">
        <v>36</v>
      </c>
      <c r="E199" s="52"/>
      <c r="F199" s="83">
        <v>1</v>
      </c>
      <c r="G199" s="83">
        <v>2</v>
      </c>
      <c r="H199" s="83">
        <v>3</v>
      </c>
      <c r="I199" s="83">
        <v>4</v>
      </c>
      <c r="J199" s="83">
        <v>5</v>
      </c>
      <c r="K199" s="83">
        <v>6</v>
      </c>
      <c r="L199" s="83">
        <v>7</v>
      </c>
      <c r="M199" s="83">
        <v>8</v>
      </c>
      <c r="N199" s="83">
        <v>9</v>
      </c>
      <c r="O199" s="83">
        <v>10</v>
      </c>
      <c r="P199" s="83">
        <v>11</v>
      </c>
      <c r="Q199" s="83">
        <v>12</v>
      </c>
      <c r="R199" s="83">
        <v>13</v>
      </c>
      <c r="S199" s="83">
        <v>14</v>
      </c>
      <c r="T199" s="83">
        <v>15</v>
      </c>
      <c r="U199" s="83">
        <v>16</v>
      </c>
      <c r="V199" s="83">
        <v>17</v>
      </c>
      <c r="W199" s="83">
        <v>18</v>
      </c>
      <c r="X199" s="83">
        <v>19</v>
      </c>
      <c r="Y199" s="83">
        <v>20</v>
      </c>
      <c r="Z199" s="83">
        <v>21</v>
      </c>
      <c r="AA199" s="83">
        <v>22</v>
      </c>
      <c r="AB199" s="83">
        <v>23</v>
      </c>
      <c r="AC199" s="83">
        <v>24</v>
      </c>
      <c r="AD199" s="83">
        <v>25</v>
      </c>
      <c r="AE199" s="83">
        <v>26</v>
      </c>
      <c r="AF199" s="83">
        <v>27</v>
      </c>
      <c r="AG199" s="83">
        <v>28</v>
      </c>
      <c r="AH199" s="83">
        <v>29</v>
      </c>
      <c r="AI199" s="83">
        <v>30</v>
      </c>
      <c r="AJ199" s="83">
        <v>31</v>
      </c>
      <c r="AK199" s="83">
        <v>32</v>
      </c>
      <c r="AL199" s="83">
        <v>33</v>
      </c>
      <c r="AM199" s="83">
        <v>34</v>
      </c>
      <c r="AN199" s="83">
        <v>35</v>
      </c>
      <c r="AO199" s="83">
        <v>36</v>
      </c>
      <c r="AP199" s="83">
        <v>37</v>
      </c>
    </row>
    <row r="200" spans="2:42" ht="15" customHeight="1" x14ac:dyDescent="0.2">
      <c r="B200" s="109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2:42" ht="15" customHeight="1" x14ac:dyDescent="0.2">
      <c r="B201" s="109"/>
      <c r="C201" s="88"/>
      <c r="D201" s="72" t="s">
        <v>178</v>
      </c>
      <c r="E201" s="73"/>
      <c r="F201" s="52" t="s">
        <v>135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</row>
    <row r="202" spans="2:42" ht="15" customHeight="1" x14ac:dyDescent="0.2">
      <c r="B202" s="109"/>
      <c r="C202" s="88"/>
      <c r="D202" s="75"/>
      <c r="E202" s="76"/>
      <c r="F202" s="40" t="s">
        <v>138</v>
      </c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</row>
    <row r="203" spans="2:42" ht="15" customHeight="1" x14ac:dyDescent="0.2">
      <c r="B203" s="109"/>
      <c r="C203" s="88"/>
      <c r="D203" s="77"/>
      <c r="E203" s="78"/>
      <c r="F203" s="82">
        <v>4</v>
      </c>
      <c r="G203" s="82">
        <v>36</v>
      </c>
      <c r="H203" s="82">
        <v>10</v>
      </c>
      <c r="I203" s="82">
        <v>6</v>
      </c>
      <c r="J203" s="82">
        <v>28</v>
      </c>
      <c r="K203" s="82">
        <v>9</v>
      </c>
      <c r="L203" s="82">
        <v>27</v>
      </c>
      <c r="M203" s="82">
        <v>1</v>
      </c>
      <c r="N203" s="82">
        <v>5</v>
      </c>
      <c r="O203" s="82">
        <v>8</v>
      </c>
      <c r="P203" s="82">
        <v>37</v>
      </c>
      <c r="Q203" s="82">
        <v>30</v>
      </c>
      <c r="R203" s="82">
        <v>35</v>
      </c>
      <c r="S203" s="82">
        <v>25</v>
      </c>
      <c r="T203" s="82">
        <v>22</v>
      </c>
      <c r="U203" s="82">
        <v>21</v>
      </c>
      <c r="V203" s="82">
        <v>18</v>
      </c>
      <c r="W203" s="82">
        <v>16</v>
      </c>
      <c r="X203" s="82">
        <v>24</v>
      </c>
      <c r="Y203" s="82">
        <v>20</v>
      </c>
      <c r="Z203" s="82">
        <v>32</v>
      </c>
      <c r="AA203" s="82">
        <v>31</v>
      </c>
      <c r="AB203" s="82">
        <v>34</v>
      </c>
      <c r="AC203" s="82">
        <v>33</v>
      </c>
      <c r="AD203" s="82">
        <v>23</v>
      </c>
      <c r="AE203" s="82">
        <v>26</v>
      </c>
      <c r="AF203" s="82">
        <v>19</v>
      </c>
      <c r="AG203" s="82">
        <v>12</v>
      </c>
      <c r="AH203" s="82">
        <v>7</v>
      </c>
      <c r="AI203" s="82">
        <v>11</v>
      </c>
      <c r="AJ203" s="82">
        <v>17</v>
      </c>
      <c r="AK203" s="82">
        <v>2</v>
      </c>
      <c r="AL203" s="82">
        <v>13</v>
      </c>
      <c r="AM203" s="82">
        <v>29</v>
      </c>
      <c r="AN203" s="82">
        <v>14</v>
      </c>
      <c r="AO203" s="82">
        <v>3</v>
      </c>
      <c r="AP203" s="82">
        <v>15</v>
      </c>
    </row>
    <row r="204" spans="2:42" ht="15" customHeight="1" x14ac:dyDescent="0.2">
      <c r="B204" s="109"/>
      <c r="C204" s="88"/>
      <c r="D204" s="79" t="s">
        <v>3</v>
      </c>
      <c r="E204" s="28">
        <v>1</v>
      </c>
      <c r="F204" s="67">
        <v>0.76490035543832602</v>
      </c>
      <c r="G204" s="67">
        <v>0.65792169223442099</v>
      </c>
      <c r="H204" s="67">
        <v>0.65792169223442099</v>
      </c>
      <c r="I204" s="67">
        <v>0.63790667243587396</v>
      </c>
      <c r="J204" s="67">
        <v>0.65449348456384104</v>
      </c>
      <c r="K204" s="67">
        <v>0.68673113181246204</v>
      </c>
      <c r="L204" s="67">
        <v>0.68673113181246204</v>
      </c>
      <c r="M204" s="67">
        <v>0.68673113181246204</v>
      </c>
      <c r="N204" s="67">
        <v>0.68673113181246204</v>
      </c>
      <c r="O204" s="67">
        <v>0.68352551340583001</v>
      </c>
      <c r="P204" s="67">
        <v>0.69312875126701101</v>
      </c>
      <c r="Q204" s="67">
        <v>0.69312875126701101</v>
      </c>
      <c r="R204" s="67">
        <v>0.70903638880615805</v>
      </c>
      <c r="S204" s="67">
        <v>0.62736512821050106</v>
      </c>
      <c r="T204" s="67">
        <v>0.65072523271480398</v>
      </c>
      <c r="U204" s="67">
        <v>0.68929103877187103</v>
      </c>
      <c r="V204" s="67">
        <v>0.68929103877187103</v>
      </c>
      <c r="W204" s="67">
        <v>0.72480347573650705</v>
      </c>
      <c r="X204" s="67">
        <v>0.70487068501587902</v>
      </c>
      <c r="Y204" s="67">
        <v>0.66990717270093403</v>
      </c>
      <c r="Z204" s="67">
        <v>0.66443783531852096</v>
      </c>
      <c r="AA204" s="67">
        <v>0.66717879932875201</v>
      </c>
      <c r="AB204" s="67">
        <v>0.66443783531852096</v>
      </c>
      <c r="AC204" s="67">
        <v>0.67262264064257604</v>
      </c>
      <c r="AD204" s="67">
        <v>0.684638742951444</v>
      </c>
      <c r="AE204" s="67">
        <v>0.684638742951444</v>
      </c>
      <c r="AF204" s="67">
        <v>0.67877303156691404</v>
      </c>
      <c r="AG204" s="67">
        <v>0.67488676848131701</v>
      </c>
      <c r="AH204" s="67">
        <v>0.66693108211399899</v>
      </c>
      <c r="AI204" s="67">
        <v>0.65186943407020004</v>
      </c>
      <c r="AJ204" s="67">
        <v>0.65186943407020004</v>
      </c>
      <c r="AK204" s="67">
        <v>0.64589175237834895</v>
      </c>
      <c r="AL204" s="67">
        <v>0.63371097256794495</v>
      </c>
      <c r="AM204" s="67">
        <v>0.335078025757238</v>
      </c>
      <c r="AN204" s="67">
        <v>0.63202510962268299</v>
      </c>
      <c r="AO204" s="67">
        <v>0.63202510962268299</v>
      </c>
      <c r="AP204" s="67">
        <v>0.30013881627085398</v>
      </c>
    </row>
    <row r="205" spans="2:42" ht="15" customHeight="1" x14ac:dyDescent="0.2">
      <c r="B205" s="109"/>
      <c r="C205" s="88"/>
      <c r="D205" s="80"/>
      <c r="E205" s="28">
        <v>2</v>
      </c>
      <c r="F205" s="67">
        <v>0.29289321881345298</v>
      </c>
      <c r="G205" s="67">
        <v>0.767571382109977</v>
      </c>
      <c r="H205" s="67">
        <v>0.767571382109977</v>
      </c>
      <c r="I205" s="67">
        <v>0.75120316958251099</v>
      </c>
      <c r="J205" s="67">
        <v>0.75391961566277699</v>
      </c>
      <c r="K205" s="67">
        <v>0.75391961566277699</v>
      </c>
      <c r="L205" s="67">
        <v>0.74764144110084696</v>
      </c>
      <c r="M205" s="67">
        <v>0.69688403754651695</v>
      </c>
      <c r="N205" s="67">
        <v>0.75078225952522504</v>
      </c>
      <c r="O205" s="67">
        <v>0.73393844374905004</v>
      </c>
      <c r="P205" s="67">
        <v>0.209970558014203</v>
      </c>
      <c r="Q205" s="67">
        <v>0.209970558014203</v>
      </c>
      <c r="R205" s="67">
        <v>0.234752610896651</v>
      </c>
      <c r="S205" s="67">
        <v>0.234752610896651</v>
      </c>
      <c r="T205" s="67">
        <v>0.36112318851995101</v>
      </c>
      <c r="U205" s="67">
        <v>0.34146419220296598</v>
      </c>
      <c r="V205" s="67">
        <v>0.34547973567960799</v>
      </c>
      <c r="W205" s="67">
        <v>0.28214729923193899</v>
      </c>
      <c r="X205" s="67">
        <v>0.29849759505568302</v>
      </c>
      <c r="Y205" s="67">
        <v>0.30673433378637799</v>
      </c>
      <c r="Z205" s="67">
        <v>0.29602344471011999</v>
      </c>
      <c r="AA205" s="67">
        <v>0.30468912075757998</v>
      </c>
      <c r="AB205" s="67">
        <v>0.280127278434742</v>
      </c>
      <c r="AC205" s="67">
        <v>0.28214729923193899</v>
      </c>
      <c r="AD205" s="67">
        <v>0.29602344471011999</v>
      </c>
      <c r="AE205" s="67">
        <v>0.29602344471011999</v>
      </c>
      <c r="AF205" s="67">
        <v>0.30753491964060298</v>
      </c>
      <c r="AG205" s="67">
        <v>0.286159450644629</v>
      </c>
      <c r="AH205" s="67">
        <v>0.31315235464575603</v>
      </c>
      <c r="AI205" s="67">
        <v>0.32049369117635201</v>
      </c>
      <c r="AJ205" s="67">
        <v>0.32049369117635201</v>
      </c>
      <c r="AK205" s="67">
        <v>0.33464603261088199</v>
      </c>
      <c r="AL205" s="67">
        <v>0.31781657276428799</v>
      </c>
      <c r="AM205" s="67">
        <v>0.31616123279415698</v>
      </c>
      <c r="AN205" s="67">
        <v>0.31112573442442298</v>
      </c>
      <c r="AO205" s="67">
        <v>0.31112573442442298</v>
      </c>
      <c r="AP205" s="67">
        <v>0.31112573442442298</v>
      </c>
    </row>
    <row r="206" spans="2:42" ht="15" customHeight="1" x14ac:dyDescent="0.2">
      <c r="B206" s="109"/>
      <c r="C206" s="88"/>
      <c r="D206" s="80"/>
      <c r="E206" s="28">
        <v>3</v>
      </c>
      <c r="F206" s="67">
        <v>0.75662371252184002</v>
      </c>
      <c r="G206" s="67">
        <v>0.77306805627036401</v>
      </c>
      <c r="H206" s="67">
        <v>0.77306805627036401</v>
      </c>
      <c r="I206" s="67">
        <v>0.73360163127390499</v>
      </c>
      <c r="J206" s="67">
        <v>0.66123942312925399</v>
      </c>
      <c r="K206" s="67">
        <v>0.66123942312925399</v>
      </c>
      <c r="L206" s="67">
        <v>0.66123942312925399</v>
      </c>
      <c r="M206" s="67">
        <v>0.224195589323712</v>
      </c>
      <c r="N206" s="67">
        <v>0.224195589323712</v>
      </c>
      <c r="O206" s="67">
        <v>0.28135395618574099</v>
      </c>
      <c r="P206" s="67">
        <v>0.28135395618574099</v>
      </c>
      <c r="Q206" s="67">
        <v>0.27476155988231199</v>
      </c>
      <c r="R206" s="67">
        <v>0.27093115982403798</v>
      </c>
      <c r="S206" s="67">
        <v>0.27093115982403798</v>
      </c>
      <c r="T206" s="67">
        <v>0.27093115982403798</v>
      </c>
      <c r="U206" s="67">
        <v>0.27093115982403798</v>
      </c>
      <c r="V206" s="67">
        <v>0.33894556262549302</v>
      </c>
      <c r="W206" s="67">
        <v>0.33723786271245298</v>
      </c>
      <c r="X206" s="67">
        <v>0.32495618394319098</v>
      </c>
      <c r="Y206" s="67">
        <v>0.41378739895069799</v>
      </c>
      <c r="Z206" s="67">
        <v>0.395622204510864</v>
      </c>
      <c r="AA206" s="67">
        <v>0.43294560396765103</v>
      </c>
      <c r="AB206" s="67">
        <v>0.409555436840567</v>
      </c>
      <c r="AC206" s="67">
        <v>0.40089880633570302</v>
      </c>
      <c r="AD206" s="67">
        <v>0.38939917836641902</v>
      </c>
      <c r="AE206" s="67">
        <v>0.38939917836641902</v>
      </c>
      <c r="AF206" s="67">
        <v>0.43648555943251899</v>
      </c>
      <c r="AG206" s="67">
        <v>0.42013819822987603</v>
      </c>
      <c r="AH206" s="67">
        <v>0.43246892513074597</v>
      </c>
      <c r="AI206" s="67">
        <v>0.42141661928309698</v>
      </c>
      <c r="AJ206" s="67">
        <v>0.42141661928309698</v>
      </c>
      <c r="AK206" s="67">
        <v>0.43806095147145901</v>
      </c>
      <c r="AL206" s="67">
        <v>0.43806095147145901</v>
      </c>
      <c r="AM206" s="67">
        <v>0.44161396485501397</v>
      </c>
      <c r="AN206" s="67">
        <v>0.455820303047269</v>
      </c>
      <c r="AO206" s="67">
        <v>0.455820303047269</v>
      </c>
      <c r="AP206" s="67">
        <v>0.455820303047269</v>
      </c>
    </row>
    <row r="207" spans="2:42" ht="15" customHeight="1" x14ac:dyDescent="0.2">
      <c r="B207" s="109"/>
      <c r="C207" s="88"/>
      <c r="D207" s="80"/>
      <c r="E207" s="28">
        <v>4</v>
      </c>
      <c r="F207" s="67">
        <v>0.29289321881345298</v>
      </c>
      <c r="G207" s="67">
        <v>0.66577149758802301</v>
      </c>
      <c r="H207" s="67">
        <v>0.66577149758802301</v>
      </c>
      <c r="I207" s="67">
        <v>0.593080059883213</v>
      </c>
      <c r="J207" s="67">
        <v>0.29210700275393497</v>
      </c>
      <c r="K207" s="67">
        <v>0.227902618143598</v>
      </c>
      <c r="L207" s="67">
        <v>0.22959750615216201</v>
      </c>
      <c r="M207" s="67">
        <v>0.22448091842457199</v>
      </c>
      <c r="N207" s="67">
        <v>0.21037872521065601</v>
      </c>
      <c r="O207" s="67">
        <v>0.21037872521065601</v>
      </c>
      <c r="P207" s="67">
        <v>0.20492399858655899</v>
      </c>
      <c r="Q207" s="67">
        <v>0.20492399858655899</v>
      </c>
      <c r="R207" s="67">
        <v>0.199381371909054</v>
      </c>
      <c r="S207" s="67">
        <v>0.218967044012536</v>
      </c>
      <c r="T207" s="67">
        <v>0.38593758152392699</v>
      </c>
      <c r="U207" s="67">
        <v>0.35067261940031003</v>
      </c>
      <c r="V207" s="67">
        <v>0.35067261940031003</v>
      </c>
      <c r="W207" s="67">
        <v>0.317068874998648</v>
      </c>
      <c r="X207" s="67">
        <v>0.30660131319107398</v>
      </c>
      <c r="Y207" s="67">
        <v>0.30660131319107398</v>
      </c>
      <c r="Z207" s="67">
        <v>0.31291128759693398</v>
      </c>
      <c r="AA207" s="67">
        <v>0.30660131319107398</v>
      </c>
      <c r="AB207" s="67">
        <v>0.30871433142889798</v>
      </c>
      <c r="AC207" s="67">
        <v>0.31291128759693398</v>
      </c>
      <c r="AD207" s="67">
        <v>0.31499504735501499</v>
      </c>
      <c r="AE207" s="67">
        <v>0.31499504735501499</v>
      </c>
      <c r="AF207" s="67">
        <v>0.32728583194800298</v>
      </c>
      <c r="AG207" s="67">
        <v>0.31081768581437802</v>
      </c>
      <c r="AH207" s="67">
        <v>0.34500757942170501</v>
      </c>
      <c r="AI207" s="67">
        <v>0.35631519378287402</v>
      </c>
      <c r="AJ207" s="67">
        <v>0.35631519378287402</v>
      </c>
      <c r="AK207" s="67">
        <v>0.37071770794778802</v>
      </c>
      <c r="AL207" s="67">
        <v>0.36361555083846497</v>
      </c>
      <c r="AM207" s="67">
        <v>0.34895302531077699</v>
      </c>
      <c r="AN207" s="67">
        <v>0.35815849757651103</v>
      </c>
      <c r="AO207" s="67">
        <v>0.35815849757651103</v>
      </c>
      <c r="AP207" s="67">
        <v>0.35815849757651103</v>
      </c>
    </row>
    <row r="208" spans="2:42" ht="15" customHeight="1" x14ac:dyDescent="0.2">
      <c r="B208" s="109"/>
      <c r="C208" s="88"/>
      <c r="D208" s="81"/>
      <c r="E208" s="28">
        <v>5</v>
      </c>
      <c r="F208" s="67">
        <v>0.66447033908052999</v>
      </c>
      <c r="G208" s="67">
        <v>0.77093930156755497</v>
      </c>
      <c r="H208" s="67">
        <v>0.72905254178833201</v>
      </c>
      <c r="I208" s="67">
        <v>0.69941590771436701</v>
      </c>
      <c r="J208" s="67">
        <v>0.69941590771436701</v>
      </c>
      <c r="K208" s="67">
        <v>0.69941590771436701</v>
      </c>
      <c r="L208" s="67">
        <v>0.69657798359477296</v>
      </c>
      <c r="M208" s="67">
        <v>0.69941590771436701</v>
      </c>
      <c r="N208" s="67">
        <v>0.69941590771436701</v>
      </c>
      <c r="O208" s="67">
        <v>0.69657798359477296</v>
      </c>
      <c r="P208" s="67">
        <v>0.68746997698592605</v>
      </c>
      <c r="Q208" s="67">
        <v>0.69941590771436701</v>
      </c>
      <c r="R208" s="67">
        <v>0.70094826988111403</v>
      </c>
      <c r="S208" s="67">
        <v>0.70094826988111403</v>
      </c>
      <c r="T208" s="67">
        <v>0.63949673009751895</v>
      </c>
      <c r="U208" s="67">
        <v>0.65044456386897798</v>
      </c>
      <c r="V208" s="67">
        <v>0.65044456386897798</v>
      </c>
      <c r="W208" s="67">
        <v>0.665336870227899</v>
      </c>
      <c r="X208" s="67">
        <v>0.61613831158385002</v>
      </c>
      <c r="Y208" s="67">
        <v>0.62101332457875702</v>
      </c>
      <c r="Z208" s="67">
        <v>0.63686071336596795</v>
      </c>
      <c r="AA208" s="67">
        <v>0.608910852005902</v>
      </c>
      <c r="AB208" s="67">
        <v>0.61335564453831604</v>
      </c>
      <c r="AC208" s="67">
        <v>0.63396663299579203</v>
      </c>
      <c r="AD208" s="67">
        <v>0.63396663299579203</v>
      </c>
      <c r="AE208" s="67">
        <v>0.63396663299579203</v>
      </c>
      <c r="AF208" s="67">
        <v>0.62840130815176198</v>
      </c>
      <c r="AG208" s="67">
        <v>0.63396663299579203</v>
      </c>
      <c r="AH208" s="67">
        <v>0.62280231485462001</v>
      </c>
      <c r="AI208" s="67">
        <v>0.614343906719793</v>
      </c>
      <c r="AJ208" s="67">
        <v>0.614343906719793</v>
      </c>
      <c r="AK208" s="67">
        <v>0.58857886492952805</v>
      </c>
      <c r="AL208" s="67">
        <v>0.57696037979107895</v>
      </c>
      <c r="AM208" s="67">
        <v>0.56818617976545205</v>
      </c>
      <c r="AN208" s="67">
        <v>0.56525057143033497</v>
      </c>
      <c r="AO208" s="67">
        <v>0.56525057143033497</v>
      </c>
      <c r="AP208" s="67">
        <v>0.56525057143033497</v>
      </c>
    </row>
    <row r="209" spans="2:42" ht="15" customHeight="1" x14ac:dyDescent="0.2">
      <c r="B209" s="109"/>
      <c r="C209" s="88"/>
      <c r="D209" s="52" t="s">
        <v>125</v>
      </c>
      <c r="E209" s="52"/>
      <c r="F209" s="82">
        <v>55.435616893351998</v>
      </c>
      <c r="G209" s="62">
        <v>72.705438595406804</v>
      </c>
      <c r="H209" s="82">
        <v>71.867703399822403</v>
      </c>
      <c r="I209" s="82">
        <v>68.304148817797397</v>
      </c>
      <c r="J209" s="82">
        <v>61.223508676483497</v>
      </c>
      <c r="K209" s="82">
        <v>60.584173929249197</v>
      </c>
      <c r="L209" s="82">
        <v>60.435749715790003</v>
      </c>
      <c r="M209" s="82">
        <v>50.634151696432603</v>
      </c>
      <c r="N209" s="82">
        <v>51.430072271728399</v>
      </c>
      <c r="O209" s="82">
        <v>52.115492442921003</v>
      </c>
      <c r="P209" s="82">
        <v>41.536944820788797</v>
      </c>
      <c r="Q209" s="82">
        <v>41.644015509288998</v>
      </c>
      <c r="R209" s="82">
        <v>42.3009960263403</v>
      </c>
      <c r="S209" s="82">
        <v>41.059284256496802</v>
      </c>
      <c r="T209" s="82">
        <v>46.164277853604801</v>
      </c>
      <c r="U209" s="82">
        <v>46.056071481363297</v>
      </c>
      <c r="V209" s="82">
        <v>47.496670406925197</v>
      </c>
      <c r="W209" s="82">
        <v>46.531887658148896</v>
      </c>
      <c r="X209" s="82">
        <v>45.021281775793597</v>
      </c>
      <c r="Y209" s="82">
        <v>46.360870864156801</v>
      </c>
      <c r="Z209" s="82">
        <v>46.117109710048098</v>
      </c>
      <c r="AA209" s="82">
        <v>46.4065137850192</v>
      </c>
      <c r="AB209" s="82">
        <v>45.523810531220903</v>
      </c>
      <c r="AC209" s="82">
        <v>46.050933336058897</v>
      </c>
      <c r="AD209" s="82">
        <v>46.380460927575797</v>
      </c>
      <c r="AE209" s="82">
        <v>46.380460927575797</v>
      </c>
      <c r="AF209" s="82">
        <v>47.569613014795998</v>
      </c>
      <c r="AG209" s="82">
        <v>46.5193747233198</v>
      </c>
      <c r="AH209" s="82">
        <v>47.607245123336497</v>
      </c>
      <c r="AI209" s="82">
        <v>47.288776900646297</v>
      </c>
      <c r="AJ209" s="82">
        <v>47.288776900646297</v>
      </c>
      <c r="AK209" s="82">
        <v>47.5579061867601</v>
      </c>
      <c r="AL209" s="82">
        <v>46.6032885486647</v>
      </c>
      <c r="AM209" s="82">
        <v>40.199848569652801</v>
      </c>
      <c r="AN209" s="82">
        <v>46.447604322024397</v>
      </c>
      <c r="AO209" s="82">
        <v>46.447604322024397</v>
      </c>
      <c r="AP209" s="82">
        <v>39.809878454987803</v>
      </c>
    </row>
    <row r="210" spans="2:42" ht="15" customHeight="1" x14ac:dyDescent="0.2">
      <c r="B210" s="109"/>
      <c r="C210" s="88"/>
      <c r="D210" s="52" t="s">
        <v>36</v>
      </c>
      <c r="E210" s="52"/>
      <c r="F210" s="83">
        <v>1</v>
      </c>
      <c r="G210" s="83">
        <v>2</v>
      </c>
      <c r="H210" s="83">
        <v>3</v>
      </c>
      <c r="I210" s="83">
        <v>4</v>
      </c>
      <c r="J210" s="83">
        <v>5</v>
      </c>
      <c r="K210" s="83">
        <v>6</v>
      </c>
      <c r="L210" s="83">
        <v>7</v>
      </c>
      <c r="M210" s="83">
        <v>8</v>
      </c>
      <c r="N210" s="83">
        <v>9</v>
      </c>
      <c r="O210" s="83">
        <v>10</v>
      </c>
      <c r="P210" s="83">
        <v>11</v>
      </c>
      <c r="Q210" s="83">
        <v>12</v>
      </c>
      <c r="R210" s="83">
        <v>13</v>
      </c>
      <c r="S210" s="83">
        <v>14</v>
      </c>
      <c r="T210" s="83">
        <v>15</v>
      </c>
      <c r="U210" s="83">
        <v>16</v>
      </c>
      <c r="V210" s="83">
        <v>17</v>
      </c>
      <c r="W210" s="83">
        <v>18</v>
      </c>
      <c r="X210" s="83">
        <v>19</v>
      </c>
      <c r="Y210" s="83">
        <v>20</v>
      </c>
      <c r="Z210" s="83">
        <v>21</v>
      </c>
      <c r="AA210" s="83">
        <v>22</v>
      </c>
      <c r="AB210" s="83">
        <v>23</v>
      </c>
      <c r="AC210" s="83">
        <v>24</v>
      </c>
      <c r="AD210" s="83">
        <v>25</v>
      </c>
      <c r="AE210" s="83">
        <v>26</v>
      </c>
      <c r="AF210" s="83">
        <v>27</v>
      </c>
      <c r="AG210" s="83">
        <v>28</v>
      </c>
      <c r="AH210" s="83">
        <v>29</v>
      </c>
      <c r="AI210" s="83">
        <v>30</v>
      </c>
      <c r="AJ210" s="83">
        <v>31</v>
      </c>
      <c r="AK210" s="83">
        <v>32</v>
      </c>
      <c r="AL210" s="83">
        <v>33</v>
      </c>
      <c r="AM210" s="83">
        <v>34</v>
      </c>
      <c r="AN210" s="83">
        <v>35</v>
      </c>
      <c r="AO210" s="83">
        <v>36</v>
      </c>
      <c r="AP210" s="83">
        <v>37</v>
      </c>
    </row>
    <row r="211" spans="2:42" x14ac:dyDescent="0.2">
      <c r="B211" s="109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42" ht="15" customHeight="1" x14ac:dyDescent="0.2">
      <c r="B212" s="109"/>
      <c r="C212" s="88"/>
      <c r="D212" s="72" t="s">
        <v>178</v>
      </c>
      <c r="E212" s="73"/>
      <c r="F212" s="52" t="s">
        <v>145</v>
      </c>
      <c r="G212" s="52"/>
      <c r="H212" s="52"/>
      <c r="I212" s="52"/>
      <c r="J212" s="52" t="s">
        <v>147</v>
      </c>
      <c r="K212" s="52"/>
      <c r="L212" s="52"/>
      <c r="M212" s="52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42" x14ac:dyDescent="0.2">
      <c r="B213" s="109"/>
      <c r="C213" s="88"/>
      <c r="D213" s="75"/>
      <c r="E213" s="76"/>
      <c r="F213" s="52"/>
      <c r="G213" s="52"/>
      <c r="H213" s="52"/>
      <c r="I213" s="52"/>
      <c r="J213" s="52"/>
      <c r="K213" s="52"/>
      <c r="L213" s="52"/>
      <c r="M213" s="52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42" x14ac:dyDescent="0.2">
      <c r="B214" s="109"/>
      <c r="C214" s="88"/>
      <c r="D214" s="77"/>
      <c r="E214" s="78"/>
      <c r="F214" s="28" t="s">
        <v>146</v>
      </c>
      <c r="G214" s="28" t="b">
        <v>0</v>
      </c>
      <c r="H214" s="28" t="b">
        <v>1</v>
      </c>
      <c r="I214" s="28" t="s">
        <v>123</v>
      </c>
      <c r="J214" s="28" t="s">
        <v>146</v>
      </c>
      <c r="K214" s="28" t="b">
        <v>0</v>
      </c>
      <c r="L214" s="28" t="b">
        <v>1</v>
      </c>
      <c r="M214" s="28" t="s">
        <v>123</v>
      </c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2:42" x14ac:dyDescent="0.2">
      <c r="B215" s="109"/>
      <c r="C215" s="88"/>
      <c r="D215" s="79" t="s">
        <v>3</v>
      </c>
      <c r="E215" s="28">
        <v>1</v>
      </c>
      <c r="F215" s="67">
        <v>982</v>
      </c>
      <c r="G215" s="67">
        <v>857</v>
      </c>
      <c r="H215" s="67">
        <v>125</v>
      </c>
      <c r="I215" s="67">
        <v>6</v>
      </c>
      <c r="J215" s="67">
        <v>246</v>
      </c>
      <c r="K215" s="67">
        <v>207</v>
      </c>
      <c r="L215" s="67">
        <v>39</v>
      </c>
      <c r="M215" s="67">
        <v>1</v>
      </c>
      <c r="N215" s="88"/>
      <c r="O215" s="88"/>
      <c r="P215" s="88" t="s">
        <v>203</v>
      </c>
      <c r="Q215" s="88" t="s">
        <v>239</v>
      </c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2:42" x14ac:dyDescent="0.2">
      <c r="B216" s="109"/>
      <c r="C216" s="88"/>
      <c r="D216" s="80"/>
      <c r="E216" s="28">
        <v>2</v>
      </c>
      <c r="F216" s="67">
        <v>982</v>
      </c>
      <c r="G216" s="67">
        <v>848</v>
      </c>
      <c r="H216" s="67">
        <v>134</v>
      </c>
      <c r="I216" s="67">
        <v>7</v>
      </c>
      <c r="J216" s="67">
        <v>246</v>
      </c>
      <c r="K216" s="67">
        <v>216</v>
      </c>
      <c r="L216" s="67">
        <v>30</v>
      </c>
      <c r="M216" s="67">
        <v>0</v>
      </c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2:42" x14ac:dyDescent="0.2">
      <c r="B217" s="109"/>
      <c r="C217" s="88"/>
      <c r="D217" s="80"/>
      <c r="E217" s="28">
        <v>3</v>
      </c>
      <c r="F217" s="67">
        <v>983</v>
      </c>
      <c r="G217" s="67">
        <v>849</v>
      </c>
      <c r="H217" s="67">
        <v>134</v>
      </c>
      <c r="I217" s="67">
        <v>4</v>
      </c>
      <c r="J217" s="67">
        <v>245</v>
      </c>
      <c r="K217" s="67">
        <v>215</v>
      </c>
      <c r="L217" s="67">
        <v>30</v>
      </c>
      <c r="M217" s="67">
        <v>0</v>
      </c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2:42" x14ac:dyDescent="0.2">
      <c r="B218" s="109"/>
      <c r="C218" s="88"/>
      <c r="D218" s="80"/>
      <c r="E218" s="28">
        <v>4</v>
      </c>
      <c r="F218" s="67">
        <v>983</v>
      </c>
      <c r="G218" s="67">
        <v>852</v>
      </c>
      <c r="H218" s="67">
        <v>131</v>
      </c>
      <c r="I218" s="67">
        <v>5</v>
      </c>
      <c r="J218" s="67">
        <v>245</v>
      </c>
      <c r="K218" s="67">
        <v>212</v>
      </c>
      <c r="L218" s="67">
        <v>33</v>
      </c>
      <c r="M218" s="67">
        <v>0</v>
      </c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2:42" x14ac:dyDescent="0.2">
      <c r="B219" s="109"/>
      <c r="C219" s="88"/>
      <c r="D219" s="81"/>
      <c r="E219" s="28">
        <v>5</v>
      </c>
      <c r="F219" s="67">
        <v>982</v>
      </c>
      <c r="G219" s="67">
        <v>850</v>
      </c>
      <c r="H219" s="67">
        <v>132</v>
      </c>
      <c r="I219" s="67">
        <v>6</v>
      </c>
      <c r="J219" s="67">
        <v>246</v>
      </c>
      <c r="K219" s="67">
        <v>214</v>
      </c>
      <c r="L219" s="67">
        <v>32</v>
      </c>
      <c r="M219" s="67">
        <v>0</v>
      </c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2:42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2:42" s="8" customFormat="1" ht="6.75" customHeight="1" x14ac:dyDescent="0.2"/>
    <row r="222" spans="2:42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2:42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2:42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2:26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2:26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2:26" x14ac:dyDescent="0.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2:26" x14ac:dyDescent="0.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2:26" x14ac:dyDescent="0.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2:26" x14ac:dyDescent="0.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2:26" x14ac:dyDescent="0.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2:26" x14ac:dyDescent="0.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2:26" x14ac:dyDescent="0.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2:26" x14ac:dyDescent="0.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2:26" x14ac:dyDescent="0.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2:26" x14ac:dyDescent="0.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2:26" x14ac:dyDescent="0.2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2:26" x14ac:dyDescent="0.2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2:26" x14ac:dyDescent="0.2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2:26" x14ac:dyDescent="0.2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2:26" x14ac:dyDescent="0.2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2:26" x14ac:dyDescent="0.2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2:26" x14ac:dyDescent="0.2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2:26" x14ac:dyDescent="0.2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2:26" x14ac:dyDescent="0.2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2:26" x14ac:dyDescent="0.2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2:26" x14ac:dyDescent="0.2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2:26" x14ac:dyDescent="0.2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2:26" x14ac:dyDescent="0.2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2:26" x14ac:dyDescent="0.2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2:26" x14ac:dyDescent="0.2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2:26" x14ac:dyDescent="0.2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2:26" x14ac:dyDescent="0.2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2:26" x14ac:dyDescent="0.2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2:26" x14ac:dyDescent="0.2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2:26" x14ac:dyDescent="0.2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2:26" x14ac:dyDescent="0.2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x14ac:dyDescent="0.2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 x14ac:dyDescent="0.2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2:26" x14ac:dyDescent="0.2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2:26" x14ac:dyDescent="0.2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2:26" x14ac:dyDescent="0.2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2:26" x14ac:dyDescent="0.2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2:26" x14ac:dyDescent="0.2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2:26" x14ac:dyDescent="0.2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2:26" x14ac:dyDescent="0.2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2:26" x14ac:dyDescent="0.2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2:26" x14ac:dyDescent="0.2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2:26" x14ac:dyDescent="0.2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2:26" x14ac:dyDescent="0.2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2:26" x14ac:dyDescent="0.2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2:26" x14ac:dyDescent="0.2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2:26" x14ac:dyDescent="0.2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2:26" x14ac:dyDescent="0.2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2:26" x14ac:dyDescent="0.2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2:26" x14ac:dyDescent="0.2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2:26" x14ac:dyDescent="0.2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2:26" x14ac:dyDescent="0.2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2:26" x14ac:dyDescent="0.2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2:26" x14ac:dyDescent="0.2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2:26" x14ac:dyDescent="0.2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2:26" x14ac:dyDescent="0.2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2:26" x14ac:dyDescent="0.2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2:26" x14ac:dyDescent="0.2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2:26" x14ac:dyDescent="0.2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2:26" x14ac:dyDescent="0.2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2:26" x14ac:dyDescent="0.2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2:26" x14ac:dyDescent="0.2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2:26" x14ac:dyDescent="0.2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2:26" x14ac:dyDescent="0.2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2:26" x14ac:dyDescent="0.2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2:26" x14ac:dyDescent="0.2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2:26" x14ac:dyDescent="0.2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2:26" x14ac:dyDescent="0.2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2:26" x14ac:dyDescent="0.2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2:26" x14ac:dyDescent="0.2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2:26" x14ac:dyDescent="0.2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2:26" x14ac:dyDescent="0.2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2:26" x14ac:dyDescent="0.2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2:26" x14ac:dyDescent="0.2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2:26" x14ac:dyDescent="0.2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2:26" x14ac:dyDescent="0.2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2:26" x14ac:dyDescent="0.2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2:26" x14ac:dyDescent="0.2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2:26" x14ac:dyDescent="0.2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2:26" x14ac:dyDescent="0.2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2:26" x14ac:dyDescent="0.2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2:26" x14ac:dyDescent="0.2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2:26" x14ac:dyDescent="0.2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2:26" x14ac:dyDescent="0.2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2:26" x14ac:dyDescent="0.2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2:26" x14ac:dyDescent="0.2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2:26" x14ac:dyDescent="0.2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2:26" x14ac:dyDescent="0.2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2:26" x14ac:dyDescent="0.2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2:26" x14ac:dyDescent="0.2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2:26" x14ac:dyDescent="0.2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2:26" x14ac:dyDescent="0.2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2:26" x14ac:dyDescent="0.2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2:26" x14ac:dyDescent="0.2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2:26" x14ac:dyDescent="0.2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2:26" x14ac:dyDescent="0.2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2:26" x14ac:dyDescent="0.2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2:26" x14ac:dyDescent="0.2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2:26" x14ac:dyDescent="0.2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2:26" x14ac:dyDescent="0.2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2:26" x14ac:dyDescent="0.2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2:26" x14ac:dyDescent="0.2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2:26" x14ac:dyDescent="0.2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2:26" x14ac:dyDescent="0.2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2:26" x14ac:dyDescent="0.2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2:26" x14ac:dyDescent="0.2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2:26" x14ac:dyDescent="0.2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2:26" x14ac:dyDescent="0.2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2:26" x14ac:dyDescent="0.2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2:26" x14ac:dyDescent="0.2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2:26" x14ac:dyDescent="0.2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2:26" x14ac:dyDescent="0.2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2:26" x14ac:dyDescent="0.2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2:26" x14ac:dyDescent="0.2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2:26" x14ac:dyDescent="0.2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2:26" x14ac:dyDescent="0.2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2:26" x14ac:dyDescent="0.2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2:26" x14ac:dyDescent="0.2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2:26" x14ac:dyDescent="0.2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2:26" x14ac:dyDescent="0.2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2:26" x14ac:dyDescent="0.2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2:26" x14ac:dyDescent="0.2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2:26" x14ac:dyDescent="0.2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2:26" x14ac:dyDescent="0.2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2:26" x14ac:dyDescent="0.2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2:26" x14ac:dyDescent="0.2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2:26" x14ac:dyDescent="0.2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2:26" x14ac:dyDescent="0.2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2:26" x14ac:dyDescent="0.2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2:26" x14ac:dyDescent="0.2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2:26" x14ac:dyDescent="0.2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2:26" x14ac:dyDescent="0.2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2:26" x14ac:dyDescent="0.2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2:26" x14ac:dyDescent="0.2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2:26" x14ac:dyDescent="0.2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2:26" x14ac:dyDescent="0.2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2:26" x14ac:dyDescent="0.2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2:26" x14ac:dyDescent="0.2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2:26" x14ac:dyDescent="0.2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2:26" x14ac:dyDescent="0.2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2:26" x14ac:dyDescent="0.2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2:26" x14ac:dyDescent="0.2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2:26" x14ac:dyDescent="0.2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2:26" x14ac:dyDescent="0.2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2:26" x14ac:dyDescent="0.2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2:26" x14ac:dyDescent="0.2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2:26" x14ac:dyDescent="0.2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2:26" x14ac:dyDescent="0.2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2:26" x14ac:dyDescent="0.2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2:26" x14ac:dyDescent="0.2"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2:26" x14ac:dyDescent="0.2"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2:26" x14ac:dyDescent="0.2"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2:26" x14ac:dyDescent="0.2"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2:26" x14ac:dyDescent="0.2"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2:26" x14ac:dyDescent="0.2"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2:26" x14ac:dyDescent="0.2"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2:26" x14ac:dyDescent="0.2"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2:26" x14ac:dyDescent="0.2"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2:26" x14ac:dyDescent="0.2"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2:26" x14ac:dyDescent="0.2"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2:26" x14ac:dyDescent="0.2"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2:26" x14ac:dyDescent="0.2"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2:26" x14ac:dyDescent="0.2"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2:26" x14ac:dyDescent="0.2"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2:26" x14ac:dyDescent="0.2"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2:26" x14ac:dyDescent="0.2"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2:26" x14ac:dyDescent="0.2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2:26" x14ac:dyDescent="0.2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2:26" x14ac:dyDescent="0.2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2:26" x14ac:dyDescent="0.2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2:26" x14ac:dyDescent="0.2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2:26" x14ac:dyDescent="0.2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2:26" x14ac:dyDescent="0.2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2:26" x14ac:dyDescent="0.2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2:26" x14ac:dyDescent="0.2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2:26" x14ac:dyDescent="0.2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2:26" x14ac:dyDescent="0.2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2:26" x14ac:dyDescent="0.2"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2:26" x14ac:dyDescent="0.2"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2:26" x14ac:dyDescent="0.2"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2:26" x14ac:dyDescent="0.2"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2:26" x14ac:dyDescent="0.2"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2:26" x14ac:dyDescent="0.2"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2:26" x14ac:dyDescent="0.2"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2:26" x14ac:dyDescent="0.2"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2:26" x14ac:dyDescent="0.2"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2:26" x14ac:dyDescent="0.2"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2:26" x14ac:dyDescent="0.2"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2:26" x14ac:dyDescent="0.2"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2:26" x14ac:dyDescent="0.2"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2:26" x14ac:dyDescent="0.2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2:26" x14ac:dyDescent="0.2"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2:26" x14ac:dyDescent="0.2"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2:26" x14ac:dyDescent="0.2"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2:26" x14ac:dyDescent="0.2"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2:26" x14ac:dyDescent="0.2"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2:26" x14ac:dyDescent="0.2"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2:26" x14ac:dyDescent="0.2"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2:26" x14ac:dyDescent="0.2"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2:26" x14ac:dyDescent="0.2"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2:26" x14ac:dyDescent="0.2"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2:26" x14ac:dyDescent="0.2"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2:26" x14ac:dyDescent="0.2"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2:26" x14ac:dyDescent="0.2"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2:26" x14ac:dyDescent="0.2"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2:26" x14ac:dyDescent="0.2"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2:26" x14ac:dyDescent="0.2"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2:26" x14ac:dyDescent="0.2"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2:26" x14ac:dyDescent="0.2"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2:26" x14ac:dyDescent="0.2"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2:26" x14ac:dyDescent="0.2"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2:26" x14ac:dyDescent="0.2"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2:26" x14ac:dyDescent="0.2"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2:26" x14ac:dyDescent="0.2"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2:26" x14ac:dyDescent="0.2"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2:26" x14ac:dyDescent="0.2"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2:26" x14ac:dyDescent="0.2"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2:26" x14ac:dyDescent="0.2"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2:26" x14ac:dyDescent="0.2"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2:26" x14ac:dyDescent="0.2"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2:26" x14ac:dyDescent="0.2"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2:26" x14ac:dyDescent="0.2"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2:26" x14ac:dyDescent="0.2"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2:26" x14ac:dyDescent="0.2"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2:26" x14ac:dyDescent="0.2"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2:26" x14ac:dyDescent="0.2"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2:26" x14ac:dyDescent="0.2"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2:26" x14ac:dyDescent="0.2"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2:26" x14ac:dyDescent="0.2"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2:26" x14ac:dyDescent="0.2"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2:26" x14ac:dyDescent="0.2"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2:26" x14ac:dyDescent="0.2"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2:26" x14ac:dyDescent="0.2"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2:26" x14ac:dyDescent="0.2"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2:26" x14ac:dyDescent="0.2"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2:26" x14ac:dyDescent="0.2"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2:26" x14ac:dyDescent="0.2"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2:26" x14ac:dyDescent="0.2"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2:26" x14ac:dyDescent="0.2"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2:26" x14ac:dyDescent="0.2"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2:26" x14ac:dyDescent="0.2"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2:26" x14ac:dyDescent="0.2"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2:26" x14ac:dyDescent="0.2"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2:26" x14ac:dyDescent="0.2"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2:26" x14ac:dyDescent="0.2"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2:26" x14ac:dyDescent="0.2"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2:26" x14ac:dyDescent="0.2"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2:26" x14ac:dyDescent="0.2"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2:26" x14ac:dyDescent="0.2"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2:26" x14ac:dyDescent="0.2"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2:26" x14ac:dyDescent="0.2"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2:26" x14ac:dyDescent="0.2"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2:26" x14ac:dyDescent="0.2"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2:26" x14ac:dyDescent="0.2"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2:26" x14ac:dyDescent="0.2"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2:26" x14ac:dyDescent="0.2"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2:26" x14ac:dyDescent="0.2"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2:26" x14ac:dyDescent="0.2"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2:26" x14ac:dyDescent="0.2"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2:26" x14ac:dyDescent="0.2"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2:26" x14ac:dyDescent="0.2"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2:26" x14ac:dyDescent="0.2"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2:26" x14ac:dyDescent="0.2"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2:26" x14ac:dyDescent="0.2"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2:26" x14ac:dyDescent="0.2"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2:26" x14ac:dyDescent="0.2"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2:26" x14ac:dyDescent="0.2"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2:26" x14ac:dyDescent="0.2"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2:26" x14ac:dyDescent="0.2"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2:26" x14ac:dyDescent="0.2"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2:26" x14ac:dyDescent="0.2"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2:26" x14ac:dyDescent="0.2"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2:26" x14ac:dyDescent="0.2"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2:26" x14ac:dyDescent="0.2"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2:26" x14ac:dyDescent="0.2"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2:26" x14ac:dyDescent="0.2"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2:26" x14ac:dyDescent="0.2"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2:26" x14ac:dyDescent="0.2"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2:26" x14ac:dyDescent="0.2"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2:26" x14ac:dyDescent="0.2"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2:26" x14ac:dyDescent="0.2"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2:26" x14ac:dyDescent="0.2"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2:26" x14ac:dyDescent="0.2"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2:26" x14ac:dyDescent="0.2"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2:26" x14ac:dyDescent="0.2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2:26" x14ac:dyDescent="0.2"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2:26" x14ac:dyDescent="0.2"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2:26" x14ac:dyDescent="0.2"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2:26" x14ac:dyDescent="0.2"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2:26" x14ac:dyDescent="0.2"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2:26" x14ac:dyDescent="0.2"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2:26" x14ac:dyDescent="0.2"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2:26" x14ac:dyDescent="0.2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2:26" x14ac:dyDescent="0.2"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2:26" x14ac:dyDescent="0.2"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2:26" x14ac:dyDescent="0.2"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2:26" x14ac:dyDescent="0.2"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2:26" x14ac:dyDescent="0.2"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2:26" x14ac:dyDescent="0.2"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2:26" x14ac:dyDescent="0.2"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2:26" x14ac:dyDescent="0.2"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2:26" x14ac:dyDescent="0.2"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2:26" x14ac:dyDescent="0.2"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2:26" x14ac:dyDescent="0.2"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2:26" x14ac:dyDescent="0.2"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2:26" x14ac:dyDescent="0.2"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2:26" x14ac:dyDescent="0.2"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2:26" x14ac:dyDescent="0.2"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2:26" x14ac:dyDescent="0.2"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2:26" x14ac:dyDescent="0.2"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2:26" x14ac:dyDescent="0.2"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2:26" x14ac:dyDescent="0.2"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2:26" x14ac:dyDescent="0.2"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2:26" x14ac:dyDescent="0.2"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2:26" x14ac:dyDescent="0.2"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2:26" x14ac:dyDescent="0.2"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2:26" x14ac:dyDescent="0.2"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2:26" x14ac:dyDescent="0.2"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2:26" x14ac:dyDescent="0.2"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2:26" x14ac:dyDescent="0.2"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2:26" x14ac:dyDescent="0.2"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2:26" x14ac:dyDescent="0.2"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2:26" x14ac:dyDescent="0.2"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2:26" x14ac:dyDescent="0.2"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2:26" x14ac:dyDescent="0.2"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2:26" x14ac:dyDescent="0.2"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2:26" x14ac:dyDescent="0.2"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2:26" x14ac:dyDescent="0.2"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2:26" x14ac:dyDescent="0.2"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2:26" x14ac:dyDescent="0.2"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2:26" x14ac:dyDescent="0.2"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2:26" x14ac:dyDescent="0.2"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2:26" x14ac:dyDescent="0.2"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2:26" x14ac:dyDescent="0.2"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2:26" x14ac:dyDescent="0.2"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2:26" x14ac:dyDescent="0.2"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2:26" x14ac:dyDescent="0.2"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2:26" x14ac:dyDescent="0.2"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2:26" x14ac:dyDescent="0.2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2:26" x14ac:dyDescent="0.2"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2:26" x14ac:dyDescent="0.2"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2:26" x14ac:dyDescent="0.2"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</sheetData>
  <mergeCells count="116">
    <mergeCell ref="F1:AP2"/>
    <mergeCell ref="B3:B43"/>
    <mergeCell ref="D3:E5"/>
    <mergeCell ref="F3:AP3"/>
    <mergeCell ref="F4:AP4"/>
    <mergeCell ref="D6:D10"/>
    <mergeCell ref="D11:E11"/>
    <mergeCell ref="D12:E12"/>
    <mergeCell ref="D14:E16"/>
    <mergeCell ref="F14:AP14"/>
    <mergeCell ref="D28:D32"/>
    <mergeCell ref="D33:E33"/>
    <mergeCell ref="D34:E34"/>
    <mergeCell ref="D36:E38"/>
    <mergeCell ref="F36:I37"/>
    <mergeCell ref="J36:M37"/>
    <mergeCell ref="F15:AP15"/>
    <mergeCell ref="D17:D21"/>
    <mergeCell ref="D22:E22"/>
    <mergeCell ref="D23:E23"/>
    <mergeCell ref="D25:E27"/>
    <mergeCell ref="F25:AP25"/>
    <mergeCell ref="F26:AP26"/>
    <mergeCell ref="D39:D43"/>
    <mergeCell ref="B47:B87"/>
    <mergeCell ref="D47:E49"/>
    <mergeCell ref="F47:AP47"/>
    <mergeCell ref="F48:AP48"/>
    <mergeCell ref="D50:D54"/>
    <mergeCell ref="D55:E55"/>
    <mergeCell ref="D56:E56"/>
    <mergeCell ref="D58:E60"/>
    <mergeCell ref="F58:AP58"/>
    <mergeCell ref="D72:D76"/>
    <mergeCell ref="D77:E77"/>
    <mergeCell ref="D78:E78"/>
    <mergeCell ref="D80:E82"/>
    <mergeCell ref="F80:I81"/>
    <mergeCell ref="J80:M81"/>
    <mergeCell ref="F59:AP59"/>
    <mergeCell ref="D61:D65"/>
    <mergeCell ref="D66:E66"/>
    <mergeCell ref="D67:E67"/>
    <mergeCell ref="D69:E71"/>
    <mergeCell ref="F69:AP69"/>
    <mergeCell ref="F70:AP70"/>
    <mergeCell ref="D83:D87"/>
    <mergeCell ref="B91:B131"/>
    <mergeCell ref="D91:E93"/>
    <mergeCell ref="F91:AP91"/>
    <mergeCell ref="F92:AP92"/>
    <mergeCell ref="D94:D98"/>
    <mergeCell ref="D99:E99"/>
    <mergeCell ref="D100:E100"/>
    <mergeCell ref="D102:E104"/>
    <mergeCell ref="F102:AP102"/>
    <mergeCell ref="D116:D120"/>
    <mergeCell ref="D121:E121"/>
    <mergeCell ref="D122:E122"/>
    <mergeCell ref="D124:E126"/>
    <mergeCell ref="F124:I125"/>
    <mergeCell ref="J124:M125"/>
    <mergeCell ref="F103:AP103"/>
    <mergeCell ref="D105:D109"/>
    <mergeCell ref="D110:E110"/>
    <mergeCell ref="D111:E111"/>
    <mergeCell ref="D113:E115"/>
    <mergeCell ref="F113:AP113"/>
    <mergeCell ref="F114:AP114"/>
    <mergeCell ref="D127:D131"/>
    <mergeCell ref="B135:B175"/>
    <mergeCell ref="D135:E137"/>
    <mergeCell ref="F135:AP135"/>
    <mergeCell ref="F136:AP136"/>
    <mergeCell ref="D138:D142"/>
    <mergeCell ref="D143:E143"/>
    <mergeCell ref="D144:E144"/>
    <mergeCell ref="D146:E148"/>
    <mergeCell ref="F146:AP146"/>
    <mergeCell ref="D160:D164"/>
    <mergeCell ref="D165:E165"/>
    <mergeCell ref="D166:E166"/>
    <mergeCell ref="D168:E170"/>
    <mergeCell ref="F168:I169"/>
    <mergeCell ref="J168:M169"/>
    <mergeCell ref="F147:AP147"/>
    <mergeCell ref="D149:D153"/>
    <mergeCell ref="D154:E154"/>
    <mergeCell ref="D155:E155"/>
    <mergeCell ref="D157:E159"/>
    <mergeCell ref="F157:AP157"/>
    <mergeCell ref="F158:AP158"/>
    <mergeCell ref="D171:D175"/>
    <mergeCell ref="B179:B219"/>
    <mergeCell ref="D179:E181"/>
    <mergeCell ref="F179:AP179"/>
    <mergeCell ref="F180:AP180"/>
    <mergeCell ref="D182:D186"/>
    <mergeCell ref="D187:E187"/>
    <mergeCell ref="D188:E188"/>
    <mergeCell ref="D190:E192"/>
    <mergeCell ref="F190:AP190"/>
    <mergeCell ref="D215:D219"/>
    <mergeCell ref="D204:D208"/>
    <mergeCell ref="D209:E209"/>
    <mergeCell ref="D210:E210"/>
    <mergeCell ref="D212:E214"/>
    <mergeCell ref="F212:I213"/>
    <mergeCell ref="J212:M213"/>
    <mergeCell ref="F191:AP191"/>
    <mergeCell ref="D193:D197"/>
    <mergeCell ref="D198:E198"/>
    <mergeCell ref="D199:E199"/>
    <mergeCell ref="D201:E203"/>
    <mergeCell ref="F201:AP201"/>
    <mergeCell ref="F202:AP20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31" workbookViewId="0">
      <selection activeCell="M62" sqref="M62"/>
    </sheetView>
  </sheetViews>
  <sheetFormatPr defaultRowHeight="15" x14ac:dyDescent="0.25"/>
  <sheetData>
    <row r="1" spans="2:5" x14ac:dyDescent="0.25">
      <c r="B1">
        <v>0</v>
      </c>
      <c r="C1" s="20">
        <v>1</v>
      </c>
      <c r="D1">
        <v>0</v>
      </c>
      <c r="E1">
        <v>0</v>
      </c>
    </row>
    <row r="2" spans="2:5" x14ac:dyDescent="0.25">
      <c r="B2">
        <v>0</v>
      </c>
      <c r="C2" s="20">
        <v>1</v>
      </c>
      <c r="D2">
        <v>0</v>
      </c>
      <c r="E2">
        <v>0</v>
      </c>
    </row>
    <row r="3" spans="2:5" x14ac:dyDescent="0.25">
      <c r="B3">
        <v>0</v>
      </c>
      <c r="C3" s="20">
        <v>1</v>
      </c>
      <c r="D3">
        <v>0</v>
      </c>
      <c r="E3">
        <v>0</v>
      </c>
    </row>
    <row r="4" spans="2:5" x14ac:dyDescent="0.25">
      <c r="B4">
        <v>0</v>
      </c>
      <c r="C4" s="20">
        <v>1</v>
      </c>
      <c r="D4">
        <v>0</v>
      </c>
      <c r="E4">
        <v>0</v>
      </c>
    </row>
    <row r="5" spans="2:5" x14ac:dyDescent="0.25">
      <c r="B5">
        <v>0</v>
      </c>
      <c r="C5" s="20">
        <v>1</v>
      </c>
      <c r="D5">
        <v>0</v>
      </c>
      <c r="E5">
        <v>0</v>
      </c>
    </row>
    <row r="6" spans="2:5" x14ac:dyDescent="0.25">
      <c r="B6">
        <v>0</v>
      </c>
      <c r="C6" s="20">
        <v>1</v>
      </c>
      <c r="D6">
        <v>0</v>
      </c>
      <c r="E6">
        <v>0</v>
      </c>
    </row>
    <row r="7" spans="2:5" x14ac:dyDescent="0.25">
      <c r="B7">
        <v>0</v>
      </c>
      <c r="C7" s="20">
        <v>1</v>
      </c>
      <c r="D7">
        <v>0</v>
      </c>
      <c r="E7">
        <v>0</v>
      </c>
    </row>
    <row r="8" spans="2:5" x14ac:dyDescent="0.25">
      <c r="B8">
        <v>0</v>
      </c>
      <c r="C8" s="20">
        <v>1</v>
      </c>
      <c r="D8">
        <v>0</v>
      </c>
      <c r="E8">
        <v>0</v>
      </c>
    </row>
    <row r="9" spans="2:5" x14ac:dyDescent="0.25">
      <c r="B9">
        <v>0</v>
      </c>
      <c r="C9" s="20">
        <v>1</v>
      </c>
      <c r="D9">
        <v>0</v>
      </c>
      <c r="E9">
        <v>0</v>
      </c>
    </row>
    <row r="10" spans="2:5" x14ac:dyDescent="0.25">
      <c r="B10">
        <v>0</v>
      </c>
      <c r="C10" s="20">
        <v>1</v>
      </c>
      <c r="D10">
        <v>0</v>
      </c>
      <c r="E10">
        <v>0</v>
      </c>
    </row>
    <row r="11" spans="2:5" x14ac:dyDescent="0.25">
      <c r="B11">
        <v>0</v>
      </c>
      <c r="C11" s="20">
        <v>1</v>
      </c>
      <c r="D11">
        <v>0</v>
      </c>
      <c r="E11">
        <v>0</v>
      </c>
    </row>
    <row r="12" spans="2:5" x14ac:dyDescent="0.25">
      <c r="B12">
        <v>0</v>
      </c>
      <c r="C12" s="20">
        <v>1</v>
      </c>
      <c r="D12">
        <v>0</v>
      </c>
      <c r="E12">
        <v>0</v>
      </c>
    </row>
    <row r="13" spans="2:5" x14ac:dyDescent="0.25">
      <c r="B13">
        <v>0</v>
      </c>
      <c r="C13" s="20">
        <v>1</v>
      </c>
      <c r="D13">
        <v>0</v>
      </c>
      <c r="E13">
        <v>0</v>
      </c>
    </row>
    <row r="14" spans="2:5" x14ac:dyDescent="0.25">
      <c r="B14">
        <v>0</v>
      </c>
      <c r="C14" s="20">
        <v>1</v>
      </c>
      <c r="D14">
        <v>0</v>
      </c>
      <c r="E14">
        <v>0</v>
      </c>
    </row>
    <row r="15" spans="2:5" x14ac:dyDescent="0.25">
      <c r="B15">
        <v>0</v>
      </c>
      <c r="C15" s="20">
        <v>1</v>
      </c>
      <c r="D15">
        <v>0</v>
      </c>
      <c r="E15">
        <v>0</v>
      </c>
    </row>
    <row r="16" spans="2:5" x14ac:dyDescent="0.25">
      <c r="B16">
        <v>0</v>
      </c>
      <c r="C16" s="20">
        <v>1</v>
      </c>
      <c r="D16">
        <v>0</v>
      </c>
      <c r="E16">
        <v>0</v>
      </c>
    </row>
    <row r="17" spans="2:5" x14ac:dyDescent="0.25">
      <c r="B17">
        <v>0</v>
      </c>
      <c r="C17" s="20">
        <v>1</v>
      </c>
      <c r="D17">
        <v>0</v>
      </c>
      <c r="E17">
        <v>0</v>
      </c>
    </row>
    <row r="18" spans="2:5" x14ac:dyDescent="0.25">
      <c r="B18">
        <v>0</v>
      </c>
      <c r="C18" s="20">
        <v>1</v>
      </c>
      <c r="D18">
        <v>0</v>
      </c>
      <c r="E18">
        <v>0</v>
      </c>
    </row>
    <row r="19" spans="2:5" x14ac:dyDescent="0.25">
      <c r="B19">
        <v>0</v>
      </c>
      <c r="C19" s="20">
        <v>1</v>
      </c>
      <c r="D19">
        <v>0</v>
      </c>
      <c r="E19">
        <v>0</v>
      </c>
    </row>
    <row r="20" spans="2:5" s="14" customFormat="1" x14ac:dyDescent="0.25">
      <c r="B20" s="14">
        <v>1</v>
      </c>
      <c r="C20" s="17">
        <v>0</v>
      </c>
      <c r="D20" s="17">
        <v>0</v>
      </c>
      <c r="E20" s="17">
        <v>0</v>
      </c>
    </row>
    <row r="21" spans="2:5" x14ac:dyDescent="0.25">
      <c r="B21">
        <v>0</v>
      </c>
      <c r="C21" s="19">
        <v>0</v>
      </c>
      <c r="D21">
        <v>0</v>
      </c>
      <c r="E21">
        <v>0</v>
      </c>
    </row>
    <row r="22" spans="2:5" x14ac:dyDescent="0.25">
      <c r="B22">
        <v>0</v>
      </c>
      <c r="C22" s="20">
        <v>1</v>
      </c>
      <c r="D22">
        <v>0</v>
      </c>
      <c r="E22">
        <v>0</v>
      </c>
    </row>
    <row r="23" spans="2:5" x14ac:dyDescent="0.25">
      <c r="B23">
        <v>0</v>
      </c>
      <c r="C23" s="20">
        <v>1</v>
      </c>
      <c r="D23">
        <v>0</v>
      </c>
      <c r="E23">
        <v>0</v>
      </c>
    </row>
    <row r="24" spans="2:5" x14ac:dyDescent="0.25">
      <c r="B24">
        <v>0</v>
      </c>
      <c r="C24" s="20">
        <v>1</v>
      </c>
      <c r="D24">
        <v>0</v>
      </c>
      <c r="E24">
        <v>0</v>
      </c>
    </row>
    <row r="25" spans="2:5" x14ac:dyDescent="0.25">
      <c r="B25">
        <v>0</v>
      </c>
      <c r="C25" s="20">
        <v>1</v>
      </c>
      <c r="D25">
        <v>0</v>
      </c>
      <c r="E25">
        <v>0</v>
      </c>
    </row>
    <row r="26" spans="2:5" x14ac:dyDescent="0.25">
      <c r="B26">
        <v>0</v>
      </c>
      <c r="C26" s="20">
        <v>1</v>
      </c>
      <c r="D26">
        <v>0</v>
      </c>
      <c r="E26">
        <v>0</v>
      </c>
    </row>
    <row r="27" spans="2:5" x14ac:dyDescent="0.25">
      <c r="B27">
        <v>0</v>
      </c>
      <c r="C27" s="20">
        <v>1</v>
      </c>
      <c r="D27">
        <v>0</v>
      </c>
      <c r="E27">
        <v>0</v>
      </c>
    </row>
    <row r="28" spans="2:5" x14ac:dyDescent="0.25">
      <c r="B28">
        <v>0</v>
      </c>
      <c r="C28" s="20">
        <v>1</v>
      </c>
      <c r="D28">
        <v>0</v>
      </c>
      <c r="E28">
        <v>0</v>
      </c>
    </row>
    <row r="29" spans="2:5" x14ac:dyDescent="0.25">
      <c r="B29">
        <v>0</v>
      </c>
      <c r="C29" s="20">
        <v>1</v>
      </c>
      <c r="D29">
        <v>0</v>
      </c>
      <c r="E29">
        <v>0</v>
      </c>
    </row>
    <row r="30" spans="2:5" x14ac:dyDescent="0.25">
      <c r="B30">
        <v>0</v>
      </c>
      <c r="C30" s="19">
        <v>0</v>
      </c>
      <c r="D30">
        <v>0</v>
      </c>
      <c r="E30">
        <v>0</v>
      </c>
    </row>
    <row r="31" spans="2:5" x14ac:dyDescent="0.25">
      <c r="B31">
        <v>0</v>
      </c>
      <c r="C31" s="20">
        <v>1</v>
      </c>
      <c r="D31">
        <v>0</v>
      </c>
      <c r="E31">
        <v>0</v>
      </c>
    </row>
    <row r="32" spans="2:5" x14ac:dyDescent="0.25">
      <c r="B32">
        <v>0</v>
      </c>
      <c r="C32" s="19">
        <v>0</v>
      </c>
      <c r="D32">
        <v>0</v>
      </c>
      <c r="E32">
        <v>0</v>
      </c>
    </row>
    <row r="33" spans="2:5" x14ac:dyDescent="0.25">
      <c r="B33">
        <v>0</v>
      </c>
      <c r="C33" s="20">
        <v>1</v>
      </c>
      <c r="D33">
        <v>0</v>
      </c>
      <c r="E33">
        <v>0</v>
      </c>
    </row>
    <row r="34" spans="2:5" x14ac:dyDescent="0.25">
      <c r="B34">
        <v>0</v>
      </c>
      <c r="C34" s="20">
        <v>1</v>
      </c>
      <c r="D34">
        <v>0</v>
      </c>
      <c r="E34">
        <v>0</v>
      </c>
    </row>
    <row r="35" spans="2:5" x14ac:dyDescent="0.25">
      <c r="B35">
        <v>0</v>
      </c>
      <c r="C35" s="20">
        <v>1</v>
      </c>
      <c r="D35">
        <v>0</v>
      </c>
      <c r="E35">
        <v>0</v>
      </c>
    </row>
    <row r="36" spans="2:5" x14ac:dyDescent="0.25">
      <c r="B36">
        <v>0</v>
      </c>
      <c r="C36" s="20">
        <v>1</v>
      </c>
      <c r="D36">
        <v>0</v>
      </c>
      <c r="E36">
        <v>0</v>
      </c>
    </row>
    <row r="37" spans="2:5" x14ac:dyDescent="0.25">
      <c r="B37">
        <v>0</v>
      </c>
      <c r="C37" s="20">
        <v>1</v>
      </c>
      <c r="D37">
        <v>0</v>
      </c>
      <c r="E37">
        <v>0</v>
      </c>
    </row>
    <row r="38" spans="2:5" x14ac:dyDescent="0.25">
      <c r="B38">
        <v>0</v>
      </c>
      <c r="C38" s="20">
        <v>1</v>
      </c>
      <c r="D38">
        <v>0</v>
      </c>
      <c r="E38">
        <v>0</v>
      </c>
    </row>
    <row r="39" spans="2:5" s="14" customFormat="1" x14ac:dyDescent="0.25">
      <c r="B39" s="14">
        <v>1</v>
      </c>
      <c r="C39" s="15">
        <v>1</v>
      </c>
      <c r="D39" s="17">
        <v>0</v>
      </c>
      <c r="E39" s="17">
        <v>0</v>
      </c>
    </row>
    <row r="40" spans="2:5" x14ac:dyDescent="0.25">
      <c r="B40">
        <v>0</v>
      </c>
      <c r="C40" s="20">
        <v>1</v>
      </c>
      <c r="D40">
        <v>0</v>
      </c>
      <c r="E40">
        <v>0</v>
      </c>
    </row>
    <row r="41" spans="2:5" x14ac:dyDescent="0.25">
      <c r="B41">
        <v>0</v>
      </c>
      <c r="C41" s="20">
        <v>1</v>
      </c>
      <c r="D41">
        <v>0</v>
      </c>
      <c r="E41">
        <v>0</v>
      </c>
    </row>
    <row r="42" spans="2:5" x14ac:dyDescent="0.25">
      <c r="B42">
        <v>0</v>
      </c>
      <c r="C42" s="20">
        <v>1</v>
      </c>
      <c r="D42">
        <v>0</v>
      </c>
      <c r="E42">
        <v>0</v>
      </c>
    </row>
    <row r="43" spans="2:5" s="14" customFormat="1" x14ac:dyDescent="0.25">
      <c r="B43" s="14">
        <v>1</v>
      </c>
      <c r="C43" s="15">
        <v>1</v>
      </c>
      <c r="D43" s="17">
        <v>0</v>
      </c>
      <c r="E43" s="17">
        <v>0</v>
      </c>
    </row>
    <row r="44" spans="2:5" s="14" customFormat="1" x14ac:dyDescent="0.25">
      <c r="B44" s="14">
        <v>1</v>
      </c>
      <c r="C44" s="15">
        <v>1</v>
      </c>
      <c r="D44" s="17">
        <v>0</v>
      </c>
      <c r="E44" s="17">
        <v>0</v>
      </c>
    </row>
    <row r="45" spans="2:5" x14ac:dyDescent="0.25">
      <c r="B45">
        <v>0</v>
      </c>
      <c r="C45" s="20">
        <v>1</v>
      </c>
      <c r="D45">
        <v>0</v>
      </c>
      <c r="E45">
        <v>0</v>
      </c>
    </row>
    <row r="46" spans="2:5" x14ac:dyDescent="0.25">
      <c r="B46">
        <v>0</v>
      </c>
      <c r="C46" s="20">
        <v>1</v>
      </c>
      <c r="D46">
        <v>0</v>
      </c>
      <c r="E46">
        <v>0</v>
      </c>
    </row>
    <row r="47" spans="2:5" x14ac:dyDescent="0.25">
      <c r="B47">
        <v>0</v>
      </c>
      <c r="C47" s="20">
        <v>1</v>
      </c>
      <c r="D47">
        <v>0</v>
      </c>
      <c r="E47">
        <v>0</v>
      </c>
    </row>
    <row r="48" spans="2:5" x14ac:dyDescent="0.25">
      <c r="B48">
        <v>0</v>
      </c>
      <c r="C48" s="20">
        <v>1</v>
      </c>
      <c r="D48">
        <v>0</v>
      </c>
      <c r="E48">
        <v>0</v>
      </c>
    </row>
    <row r="49" spans="2:5" x14ac:dyDescent="0.25">
      <c r="B49">
        <v>0</v>
      </c>
      <c r="C49" s="20">
        <v>1</v>
      </c>
      <c r="D49">
        <v>0</v>
      </c>
      <c r="E49">
        <v>0</v>
      </c>
    </row>
    <row r="50" spans="2:5" x14ac:dyDescent="0.25">
      <c r="B50">
        <v>0</v>
      </c>
      <c r="C50" s="20">
        <v>1</v>
      </c>
      <c r="D50">
        <v>0</v>
      </c>
      <c r="E50">
        <v>0</v>
      </c>
    </row>
    <row r="51" spans="2:5" x14ac:dyDescent="0.25">
      <c r="B51">
        <v>0</v>
      </c>
      <c r="C51" s="20">
        <v>1</v>
      </c>
      <c r="D51">
        <v>0</v>
      </c>
      <c r="E51">
        <v>0</v>
      </c>
    </row>
    <row r="52" spans="2:5" x14ac:dyDescent="0.25">
      <c r="B52">
        <v>0</v>
      </c>
      <c r="C52" s="20">
        <v>1</v>
      </c>
      <c r="D52">
        <v>0</v>
      </c>
      <c r="E52">
        <v>0</v>
      </c>
    </row>
    <row r="53" spans="2:5" x14ac:dyDescent="0.25">
      <c r="B53">
        <v>0</v>
      </c>
      <c r="C53" s="20">
        <v>1</v>
      </c>
      <c r="D53">
        <v>0</v>
      </c>
      <c r="E53">
        <v>0</v>
      </c>
    </row>
    <row r="54" spans="2:5" x14ac:dyDescent="0.25">
      <c r="B54">
        <v>0</v>
      </c>
      <c r="C54" s="20">
        <v>1</v>
      </c>
      <c r="D54">
        <v>0</v>
      </c>
      <c r="E54">
        <v>0</v>
      </c>
    </row>
    <row r="55" spans="2:5" x14ac:dyDescent="0.25">
      <c r="B55">
        <v>0</v>
      </c>
      <c r="C55" s="20">
        <v>1</v>
      </c>
      <c r="D55">
        <v>0</v>
      </c>
      <c r="E55">
        <v>0</v>
      </c>
    </row>
    <row r="56" spans="2:5" x14ac:dyDescent="0.25">
      <c r="B56">
        <v>0</v>
      </c>
      <c r="C56" s="20">
        <v>1</v>
      </c>
      <c r="D56">
        <v>0</v>
      </c>
      <c r="E56">
        <v>0</v>
      </c>
    </row>
    <row r="57" spans="2:5" x14ac:dyDescent="0.25">
      <c r="B57">
        <v>0</v>
      </c>
      <c r="C57" s="20">
        <v>1</v>
      </c>
      <c r="D57">
        <v>0</v>
      </c>
      <c r="E57">
        <v>0</v>
      </c>
    </row>
    <row r="58" spans="2:5" x14ac:dyDescent="0.25">
      <c r="B58">
        <v>0</v>
      </c>
      <c r="C58" s="20">
        <v>1</v>
      </c>
      <c r="D58">
        <v>0</v>
      </c>
      <c r="E58">
        <v>0</v>
      </c>
    </row>
    <row r="59" spans="2:5" x14ac:dyDescent="0.25">
      <c r="B59">
        <v>0</v>
      </c>
      <c r="C59" s="20">
        <v>1</v>
      </c>
      <c r="D59">
        <v>0</v>
      </c>
      <c r="E59">
        <v>0</v>
      </c>
    </row>
    <row r="60" spans="2:5" x14ac:dyDescent="0.25">
      <c r="B60">
        <v>0</v>
      </c>
      <c r="C60" s="20">
        <v>1</v>
      </c>
      <c r="D60">
        <v>0</v>
      </c>
      <c r="E60">
        <v>0</v>
      </c>
    </row>
    <row r="61" spans="2:5" x14ac:dyDescent="0.25">
      <c r="B61">
        <v>0</v>
      </c>
      <c r="C61" s="20">
        <v>1</v>
      </c>
      <c r="D61">
        <v>0</v>
      </c>
      <c r="E61">
        <v>0</v>
      </c>
    </row>
    <row r="62" spans="2:5" x14ac:dyDescent="0.25">
      <c r="B62">
        <v>0</v>
      </c>
      <c r="C62" s="20">
        <v>1</v>
      </c>
      <c r="D62">
        <v>0</v>
      </c>
      <c r="E62">
        <v>0</v>
      </c>
    </row>
    <row r="63" spans="2:5" x14ac:dyDescent="0.25">
      <c r="B63">
        <v>0</v>
      </c>
      <c r="C63" s="20">
        <v>1</v>
      </c>
      <c r="D63">
        <v>0</v>
      </c>
      <c r="E63">
        <v>0</v>
      </c>
    </row>
    <row r="64" spans="2:5" x14ac:dyDescent="0.25">
      <c r="B64">
        <v>0</v>
      </c>
      <c r="C64" s="20">
        <v>1</v>
      </c>
      <c r="D64">
        <v>0</v>
      </c>
      <c r="E64">
        <v>0</v>
      </c>
    </row>
    <row r="65" spans="1:7" x14ac:dyDescent="0.25">
      <c r="B65">
        <v>0</v>
      </c>
      <c r="C65" s="20">
        <v>1</v>
      </c>
      <c r="D65">
        <v>0</v>
      </c>
      <c r="E65">
        <v>0</v>
      </c>
    </row>
    <row r="66" spans="1:7" x14ac:dyDescent="0.25">
      <c r="B66">
        <v>0</v>
      </c>
      <c r="C66" s="20">
        <v>1</v>
      </c>
      <c r="D66">
        <v>0</v>
      </c>
      <c r="E66">
        <v>0</v>
      </c>
    </row>
    <row r="67" spans="1:7" x14ac:dyDescent="0.25">
      <c r="B67">
        <v>0</v>
      </c>
      <c r="C67" s="20">
        <v>1</v>
      </c>
      <c r="D67">
        <v>0</v>
      </c>
      <c r="E67">
        <v>0</v>
      </c>
    </row>
    <row r="68" spans="1:7" x14ac:dyDescent="0.25">
      <c r="B68">
        <v>0</v>
      </c>
      <c r="C68" s="19">
        <v>0</v>
      </c>
      <c r="D68" s="20">
        <v>1</v>
      </c>
      <c r="E68">
        <v>0</v>
      </c>
    </row>
    <row r="69" spans="1:7" x14ac:dyDescent="0.25">
      <c r="B69">
        <v>0</v>
      </c>
      <c r="C69" s="20">
        <v>1</v>
      </c>
      <c r="D69">
        <v>0</v>
      </c>
      <c r="E69">
        <v>0</v>
      </c>
    </row>
    <row r="70" spans="1:7" x14ac:dyDescent="0.25">
      <c r="B70">
        <v>0</v>
      </c>
      <c r="C70" s="20">
        <v>1</v>
      </c>
      <c r="D70">
        <v>0</v>
      </c>
      <c r="E70">
        <v>0</v>
      </c>
    </row>
    <row r="71" spans="1:7" x14ac:dyDescent="0.25">
      <c r="A71" t="b">
        <v>1</v>
      </c>
      <c r="B71">
        <f>COUNTIF(B1:B70,1)</f>
        <v>4</v>
      </c>
    </row>
    <row r="72" spans="1:7" x14ac:dyDescent="0.25">
      <c r="A72" t="b">
        <v>0</v>
      </c>
      <c r="B72">
        <v>66</v>
      </c>
    </row>
    <row r="73" spans="1:7" x14ac:dyDescent="0.25">
      <c r="A73" s="13" t="s">
        <v>126</v>
      </c>
      <c r="C73" s="16">
        <v>3</v>
      </c>
      <c r="D73" s="15">
        <v>0</v>
      </c>
      <c r="E73" s="15">
        <v>0</v>
      </c>
      <c r="G73" s="13">
        <f>COUNTIFS($B$1:$B$70,1,$C$1:$C$70,1)</f>
        <v>3</v>
      </c>
    </row>
    <row r="74" spans="1:7" x14ac:dyDescent="0.25">
      <c r="A74" s="13" t="s">
        <v>127</v>
      </c>
      <c r="C74" s="18">
        <v>1</v>
      </c>
      <c r="D74" s="17">
        <v>4</v>
      </c>
      <c r="E74" s="17">
        <v>4</v>
      </c>
    </row>
    <row r="75" spans="1:7" x14ac:dyDescent="0.25">
      <c r="A75" s="13" t="s">
        <v>128</v>
      </c>
      <c r="C75" s="22">
        <v>62</v>
      </c>
      <c r="D75">
        <v>1</v>
      </c>
      <c r="E75">
        <v>0</v>
      </c>
    </row>
    <row r="76" spans="1:7" x14ac:dyDescent="0.25">
      <c r="A76" s="13" t="s">
        <v>129</v>
      </c>
      <c r="C76" s="21">
        <v>4</v>
      </c>
      <c r="D76">
        <v>65</v>
      </c>
      <c r="E76">
        <v>66</v>
      </c>
    </row>
    <row r="77" spans="1:7" x14ac:dyDescent="0.25">
      <c r="A77" s="13" t="s">
        <v>4</v>
      </c>
      <c r="C77">
        <f>C73/(C73+C74)</f>
        <v>0.75</v>
      </c>
      <c r="D77">
        <f t="shared" ref="D77:E77" si="0">D73/(D73+D74)</f>
        <v>0</v>
      </c>
      <c r="E77">
        <f t="shared" si="0"/>
        <v>0</v>
      </c>
    </row>
    <row r="78" spans="1:7" x14ac:dyDescent="0.25">
      <c r="A78" s="13" t="s">
        <v>5</v>
      </c>
      <c r="C78">
        <f>C75/(C75+C76)</f>
        <v>0.93939393939393945</v>
      </c>
      <c r="D78">
        <f>D75/(D75+D76)</f>
        <v>1.5151515151515152E-2</v>
      </c>
      <c r="E78">
        <f t="shared" ref="E78" si="1">E75/(E75+E76)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5"/>
  <sheetViews>
    <sheetView workbookViewId="0">
      <selection sqref="A1:XFD1048576"/>
    </sheetView>
  </sheetViews>
  <sheetFormatPr defaultRowHeight="15" x14ac:dyDescent="0.25"/>
  <sheetData>
    <row r="1" spans="1:3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1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</v>
      </c>
    </row>
    <row r="3" spans="1:3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3</v>
      </c>
    </row>
    <row r="4" spans="1:3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0</v>
      </c>
      <c r="W4">
        <v>4</v>
      </c>
    </row>
    <row r="5" spans="1:3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5</v>
      </c>
      <c r="AA5" s="13">
        <v>1</v>
      </c>
      <c r="AB5" s="95" t="s">
        <v>180</v>
      </c>
      <c r="AC5" s="13" t="s">
        <v>181</v>
      </c>
      <c r="AD5" s="13" t="s">
        <v>182</v>
      </c>
      <c r="AE5" s="13" t="b">
        <f>COUNTIFS($AB$5:$AB$10,AB5,$AC$5:$AC$10,AC5,$AD$5:$AD$10,AD5)&gt;1</f>
        <v>1</v>
      </c>
    </row>
    <row r="6" spans="1:3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1</v>
      </c>
      <c r="I6">
        <v>0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6</v>
      </c>
      <c r="AA6" s="13">
        <v>2</v>
      </c>
      <c r="AB6" s="95" t="s">
        <v>180</v>
      </c>
      <c r="AC6" s="13" t="s">
        <v>181</v>
      </c>
      <c r="AD6" s="13" t="s">
        <v>182</v>
      </c>
      <c r="AE6" s="13" t="b">
        <f t="shared" ref="AE6:AE10" si="0">COUNTIFS($AB$5:$AB$10,AB6,$AC$5:$AC$10,AC6,$AD$5:$AD$10,AD6)&gt;1</f>
        <v>1</v>
      </c>
    </row>
    <row r="7" spans="1:3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1</v>
      </c>
      <c r="I7">
        <v>0</v>
      </c>
      <c r="J7">
        <v>0</v>
      </c>
      <c r="K7">
        <v>1</v>
      </c>
      <c r="L7">
        <v>0</v>
      </c>
      <c r="M7">
        <v>2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0</v>
      </c>
      <c r="V7">
        <v>0</v>
      </c>
      <c r="W7">
        <v>7</v>
      </c>
      <c r="AA7" s="13">
        <v>3</v>
      </c>
      <c r="AB7" s="13" t="s">
        <v>181</v>
      </c>
      <c r="AC7" s="13" t="s">
        <v>183</v>
      </c>
      <c r="AD7" s="13" t="s">
        <v>184</v>
      </c>
      <c r="AE7" s="13" t="b">
        <f t="shared" si="0"/>
        <v>0</v>
      </c>
    </row>
    <row r="8" spans="1:3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1</v>
      </c>
      <c r="I8">
        <v>0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1</v>
      </c>
      <c r="T8">
        <v>0</v>
      </c>
      <c r="U8">
        <v>0</v>
      </c>
      <c r="V8">
        <v>0</v>
      </c>
      <c r="W8">
        <v>8</v>
      </c>
      <c r="AA8" s="13">
        <v>4</v>
      </c>
      <c r="AB8" s="13" t="s">
        <v>184</v>
      </c>
      <c r="AC8" s="13" t="s">
        <v>183</v>
      </c>
      <c r="AD8" s="13" t="s">
        <v>185</v>
      </c>
      <c r="AE8" s="13" t="b">
        <f t="shared" si="0"/>
        <v>1</v>
      </c>
    </row>
    <row r="9" spans="1:3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1</v>
      </c>
      <c r="I9">
        <v>1</v>
      </c>
      <c r="J9">
        <v>0</v>
      </c>
      <c r="K9">
        <v>1</v>
      </c>
      <c r="L9">
        <v>0</v>
      </c>
      <c r="M9">
        <v>2</v>
      </c>
      <c r="N9">
        <v>2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9</v>
      </c>
      <c r="AA9" s="13">
        <v>5</v>
      </c>
      <c r="AB9" s="13" t="s">
        <v>182</v>
      </c>
      <c r="AC9" s="13" t="s">
        <v>186</v>
      </c>
      <c r="AD9" s="13" t="s">
        <v>187</v>
      </c>
      <c r="AE9" s="13" t="b">
        <f t="shared" si="0"/>
        <v>0</v>
      </c>
    </row>
    <row r="10" spans="1:3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10</v>
      </c>
      <c r="AA10" s="13">
        <v>6</v>
      </c>
      <c r="AB10" s="13" t="s">
        <v>184</v>
      </c>
      <c r="AC10" s="13" t="s">
        <v>183</v>
      </c>
      <c r="AD10" s="13" t="s">
        <v>185</v>
      </c>
      <c r="AE10" s="13" t="b">
        <f t="shared" si="0"/>
        <v>1</v>
      </c>
    </row>
    <row r="11" spans="1:3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11</v>
      </c>
    </row>
    <row r="12" spans="1:3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12</v>
      </c>
    </row>
    <row r="13" spans="1:3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13</v>
      </c>
    </row>
    <row r="14" spans="1:3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14</v>
      </c>
    </row>
    <row r="15" spans="1:3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1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15</v>
      </c>
    </row>
    <row r="16" spans="1:3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1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16</v>
      </c>
    </row>
    <row r="17" spans="1:23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2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17</v>
      </c>
    </row>
    <row r="18" spans="1:23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2</v>
      </c>
      <c r="O18">
        <v>0</v>
      </c>
      <c r="P18">
        <v>0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18</v>
      </c>
    </row>
    <row r="19" spans="1:23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1</v>
      </c>
      <c r="L19">
        <v>0</v>
      </c>
      <c r="M19">
        <v>2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19</v>
      </c>
    </row>
    <row r="20" spans="1:23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>
        <v>0</v>
      </c>
      <c r="I20">
        <v>0</v>
      </c>
      <c r="J20">
        <v>0</v>
      </c>
      <c r="K20">
        <v>3</v>
      </c>
      <c r="L20">
        <v>0</v>
      </c>
      <c r="M20">
        <v>2</v>
      </c>
      <c r="N20">
        <v>1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20</v>
      </c>
    </row>
    <row r="21" spans="1:23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3</v>
      </c>
      <c r="L21">
        <v>0</v>
      </c>
      <c r="M21">
        <v>2</v>
      </c>
      <c r="N21">
        <v>1</v>
      </c>
      <c r="O21">
        <v>0</v>
      </c>
      <c r="P21">
        <v>3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21</v>
      </c>
    </row>
    <row r="22" spans="1:23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3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22</v>
      </c>
    </row>
    <row r="23" spans="1:23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1</v>
      </c>
      <c r="J23">
        <v>0</v>
      </c>
      <c r="K23">
        <v>1</v>
      </c>
      <c r="L23">
        <v>0</v>
      </c>
      <c r="M23">
        <v>2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23</v>
      </c>
    </row>
    <row r="24" spans="1:23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1</v>
      </c>
      <c r="U24">
        <v>0</v>
      </c>
      <c r="V24">
        <v>0</v>
      </c>
      <c r="W24">
        <v>24</v>
      </c>
    </row>
    <row r="25" spans="1:23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  <c r="H25">
        <v>0</v>
      </c>
      <c r="I25">
        <v>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0</v>
      </c>
      <c r="W25">
        <v>25</v>
      </c>
    </row>
    <row r="26" spans="1:23" x14ac:dyDescent="0.25">
      <c r="A26">
        <v>0</v>
      </c>
      <c r="B26">
        <v>0</v>
      </c>
      <c r="C26">
        <v>0</v>
      </c>
      <c r="D26">
        <v>0</v>
      </c>
      <c r="E26">
        <v>1</v>
      </c>
      <c r="F26">
        <v>0</v>
      </c>
      <c r="G26">
        <v>2</v>
      </c>
      <c r="H26">
        <v>1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1</v>
      </c>
      <c r="T26">
        <v>0</v>
      </c>
      <c r="U26">
        <v>0</v>
      </c>
      <c r="V26">
        <v>0</v>
      </c>
      <c r="W26">
        <v>26</v>
      </c>
    </row>
    <row r="27" spans="1:23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2</v>
      </c>
      <c r="H27">
        <v>1</v>
      </c>
      <c r="I27">
        <v>0</v>
      </c>
      <c r="J27">
        <v>1</v>
      </c>
      <c r="K27">
        <v>1</v>
      </c>
      <c r="L27">
        <v>1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0</v>
      </c>
      <c r="W27">
        <v>27</v>
      </c>
    </row>
    <row r="28" spans="1:23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2</v>
      </c>
      <c r="H28">
        <v>1</v>
      </c>
      <c r="I28">
        <v>0</v>
      </c>
      <c r="J28">
        <v>1</v>
      </c>
      <c r="K28">
        <v>1</v>
      </c>
      <c r="L28">
        <v>1</v>
      </c>
      <c r="M28">
        <v>2</v>
      </c>
      <c r="N28">
        <v>1</v>
      </c>
      <c r="O28">
        <v>0</v>
      </c>
      <c r="P28">
        <v>0</v>
      </c>
      <c r="Q28">
        <v>1</v>
      </c>
      <c r="R28">
        <v>0</v>
      </c>
      <c r="S28">
        <v>1</v>
      </c>
      <c r="T28">
        <v>1</v>
      </c>
      <c r="U28">
        <v>0</v>
      </c>
      <c r="V28">
        <v>0</v>
      </c>
      <c r="W28">
        <v>28</v>
      </c>
    </row>
    <row r="29" spans="1:23" x14ac:dyDescent="0.2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3</v>
      </c>
      <c r="H29">
        <v>0</v>
      </c>
      <c r="I29">
        <v>2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0</v>
      </c>
      <c r="V29">
        <v>0</v>
      </c>
      <c r="W29">
        <v>29</v>
      </c>
    </row>
    <row r="30" spans="1:23" x14ac:dyDescent="0.2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0</v>
      </c>
      <c r="H30">
        <v>2</v>
      </c>
      <c r="I30">
        <v>1</v>
      </c>
      <c r="J30">
        <v>2</v>
      </c>
      <c r="K30">
        <v>1</v>
      </c>
      <c r="L30">
        <v>2</v>
      </c>
      <c r="M30">
        <v>0</v>
      </c>
      <c r="N30">
        <v>1</v>
      </c>
      <c r="O30">
        <v>0</v>
      </c>
      <c r="P30">
        <v>0</v>
      </c>
      <c r="Q30">
        <v>1</v>
      </c>
      <c r="R30">
        <v>1</v>
      </c>
      <c r="S30">
        <v>3</v>
      </c>
      <c r="T30">
        <v>1</v>
      </c>
      <c r="U30">
        <v>0</v>
      </c>
      <c r="V30">
        <v>0</v>
      </c>
      <c r="W30">
        <v>30</v>
      </c>
    </row>
    <row r="31" spans="1:23" x14ac:dyDescent="0.2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1</v>
      </c>
      <c r="R31">
        <v>1</v>
      </c>
      <c r="S31">
        <v>1</v>
      </c>
      <c r="T31">
        <v>1</v>
      </c>
      <c r="U31">
        <v>0</v>
      </c>
      <c r="V31">
        <v>0</v>
      </c>
      <c r="W31">
        <v>31</v>
      </c>
    </row>
    <row r="32" spans="1:23" x14ac:dyDescent="0.2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2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1</v>
      </c>
      <c r="R32">
        <v>1</v>
      </c>
      <c r="S32">
        <v>3</v>
      </c>
      <c r="T32">
        <v>1</v>
      </c>
      <c r="U32">
        <v>0</v>
      </c>
      <c r="V32">
        <v>0</v>
      </c>
      <c r="W32">
        <v>32</v>
      </c>
    </row>
    <row r="33" spans="1:23" x14ac:dyDescent="0.2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2</v>
      </c>
      <c r="I33">
        <v>1</v>
      </c>
      <c r="J33">
        <v>2</v>
      </c>
      <c r="K33">
        <v>1</v>
      </c>
      <c r="L33">
        <v>2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33</v>
      </c>
    </row>
    <row r="34" spans="1:23" x14ac:dyDescent="0.25">
      <c r="A34">
        <v>0</v>
      </c>
      <c r="B34">
        <v>0</v>
      </c>
      <c r="C34">
        <v>0</v>
      </c>
      <c r="D34">
        <v>0</v>
      </c>
      <c r="E34">
        <v>1</v>
      </c>
      <c r="F34">
        <v>1</v>
      </c>
      <c r="G34">
        <v>2</v>
      </c>
      <c r="H34">
        <v>1</v>
      </c>
      <c r="I34">
        <v>0</v>
      </c>
      <c r="J34">
        <v>1</v>
      </c>
      <c r="K34">
        <v>1</v>
      </c>
      <c r="L34">
        <v>1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1</v>
      </c>
      <c r="U34">
        <v>0</v>
      </c>
      <c r="V34">
        <v>0</v>
      </c>
      <c r="W34">
        <v>34</v>
      </c>
    </row>
    <row r="35" spans="1:23" x14ac:dyDescent="0.25">
      <c r="A35">
        <v>0</v>
      </c>
      <c r="B35">
        <v>0</v>
      </c>
      <c r="C35">
        <v>0</v>
      </c>
      <c r="D35">
        <v>0</v>
      </c>
      <c r="E35">
        <v>1</v>
      </c>
      <c r="F35">
        <v>1</v>
      </c>
      <c r="G35">
        <v>2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1</v>
      </c>
      <c r="T35">
        <v>1</v>
      </c>
      <c r="U35">
        <v>0</v>
      </c>
      <c r="V35">
        <v>0</v>
      </c>
      <c r="W35">
        <v>35</v>
      </c>
    </row>
    <row r="36" spans="1:23" x14ac:dyDescent="0.25">
      <c r="A36">
        <v>0</v>
      </c>
      <c r="B36">
        <v>0</v>
      </c>
      <c r="C36">
        <v>0</v>
      </c>
      <c r="D36">
        <v>0</v>
      </c>
      <c r="E36">
        <v>1</v>
      </c>
      <c r="F36">
        <v>1</v>
      </c>
      <c r="G36">
        <v>2</v>
      </c>
      <c r="H36">
        <v>1</v>
      </c>
      <c r="I36">
        <v>0</v>
      </c>
      <c r="J36">
        <v>1</v>
      </c>
      <c r="K36">
        <v>1</v>
      </c>
      <c r="L36">
        <v>1</v>
      </c>
      <c r="M36">
        <v>2</v>
      </c>
      <c r="N36">
        <v>1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0</v>
      </c>
      <c r="V36">
        <v>0</v>
      </c>
      <c r="W36">
        <v>36</v>
      </c>
    </row>
    <row r="37" spans="1:23" x14ac:dyDescent="0.25">
      <c r="A37">
        <v>0</v>
      </c>
      <c r="B37">
        <v>0</v>
      </c>
      <c r="C37">
        <v>0</v>
      </c>
      <c r="D37">
        <v>0</v>
      </c>
      <c r="E37">
        <v>1</v>
      </c>
      <c r="F37">
        <v>1</v>
      </c>
      <c r="G37">
        <v>2</v>
      </c>
      <c r="H37">
        <v>1</v>
      </c>
      <c r="I37">
        <v>0</v>
      </c>
      <c r="J37">
        <v>1</v>
      </c>
      <c r="K37">
        <v>1</v>
      </c>
      <c r="L37">
        <v>1</v>
      </c>
      <c r="M37">
        <v>2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37</v>
      </c>
    </row>
    <row r="38" spans="1:23" x14ac:dyDescent="0.25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>
        <v>38</v>
      </c>
    </row>
    <row r="39" spans="1:23" x14ac:dyDescent="0.25">
      <c r="A39">
        <v>0</v>
      </c>
      <c r="B39">
        <v>0</v>
      </c>
      <c r="C39">
        <v>0</v>
      </c>
      <c r="D39">
        <v>0</v>
      </c>
      <c r="E39">
        <v>1</v>
      </c>
      <c r="F39">
        <v>1</v>
      </c>
      <c r="G39">
        <v>2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39</v>
      </c>
    </row>
    <row r="40" spans="1:23" x14ac:dyDescent="0.25">
      <c r="A40">
        <v>0</v>
      </c>
      <c r="B40">
        <v>0</v>
      </c>
      <c r="C40">
        <v>0</v>
      </c>
      <c r="D40">
        <v>0</v>
      </c>
      <c r="E40">
        <v>1</v>
      </c>
      <c r="F40">
        <v>1</v>
      </c>
      <c r="G40">
        <v>2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40</v>
      </c>
    </row>
    <row r="41" spans="1:23" x14ac:dyDescent="0.25">
      <c r="A41">
        <v>0</v>
      </c>
      <c r="B41">
        <v>0</v>
      </c>
      <c r="C41">
        <v>0</v>
      </c>
      <c r="D41">
        <v>0</v>
      </c>
      <c r="E41">
        <v>1</v>
      </c>
      <c r="F41">
        <v>1</v>
      </c>
      <c r="G41">
        <v>2</v>
      </c>
      <c r="H41">
        <v>1</v>
      </c>
      <c r="I41">
        <v>1</v>
      </c>
      <c r="J41">
        <v>1</v>
      </c>
      <c r="K41">
        <v>1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0</v>
      </c>
      <c r="V41">
        <v>0</v>
      </c>
      <c r="W41">
        <v>41</v>
      </c>
    </row>
    <row r="42" spans="1:23" x14ac:dyDescent="0.25">
      <c r="A42">
        <v>0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1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42</v>
      </c>
    </row>
    <row r="43" spans="1:23" x14ac:dyDescent="0.25">
      <c r="A43">
        <v>0</v>
      </c>
      <c r="B43">
        <v>0</v>
      </c>
      <c r="C43">
        <v>0</v>
      </c>
      <c r="D43">
        <v>0</v>
      </c>
      <c r="E43">
        <v>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1</v>
      </c>
      <c r="T43">
        <v>1</v>
      </c>
      <c r="U43">
        <v>0</v>
      </c>
      <c r="V43">
        <v>1</v>
      </c>
      <c r="W43">
        <v>43</v>
      </c>
    </row>
    <row r="44" spans="1:23" x14ac:dyDescent="0.25">
      <c r="A44">
        <v>0</v>
      </c>
      <c r="B44">
        <v>0</v>
      </c>
      <c r="C44">
        <v>0</v>
      </c>
      <c r="D44">
        <v>0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2</v>
      </c>
      <c r="O44">
        <v>1</v>
      </c>
      <c r="P44">
        <v>0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>
        <v>44</v>
      </c>
    </row>
    <row r="45" spans="1:23" x14ac:dyDescent="0.25">
      <c r="A45">
        <v>0</v>
      </c>
      <c r="B45">
        <v>0</v>
      </c>
      <c r="C45">
        <v>0</v>
      </c>
      <c r="D45">
        <v>0</v>
      </c>
      <c r="E45">
        <v>1</v>
      </c>
      <c r="F45">
        <v>1</v>
      </c>
      <c r="G45">
        <v>2</v>
      </c>
      <c r="H45">
        <v>1</v>
      </c>
      <c r="I45">
        <v>1</v>
      </c>
      <c r="J45">
        <v>1</v>
      </c>
      <c r="K45">
        <v>1</v>
      </c>
      <c r="L45">
        <v>1</v>
      </c>
      <c r="M45">
        <v>2</v>
      </c>
      <c r="N45">
        <v>0</v>
      </c>
      <c r="O45">
        <v>0</v>
      </c>
      <c r="P45">
        <v>0</v>
      </c>
      <c r="Q45">
        <v>1</v>
      </c>
      <c r="R45">
        <v>1</v>
      </c>
      <c r="S45">
        <v>1</v>
      </c>
      <c r="T45">
        <v>1</v>
      </c>
      <c r="U45">
        <v>0</v>
      </c>
      <c r="V45">
        <v>0</v>
      </c>
      <c r="W45">
        <v>45</v>
      </c>
    </row>
    <row r="46" spans="1:23" x14ac:dyDescent="0.25">
      <c r="A46">
        <v>0</v>
      </c>
      <c r="B46">
        <v>0</v>
      </c>
      <c r="C46">
        <v>0</v>
      </c>
      <c r="D46">
        <v>0</v>
      </c>
      <c r="E46">
        <v>1</v>
      </c>
      <c r="F46">
        <v>1</v>
      </c>
      <c r="G46">
        <v>2</v>
      </c>
      <c r="H46">
        <v>1</v>
      </c>
      <c r="I46">
        <v>1</v>
      </c>
      <c r="J46">
        <v>1</v>
      </c>
      <c r="K46">
        <v>1</v>
      </c>
      <c r="L46">
        <v>1</v>
      </c>
      <c r="M46">
        <v>2</v>
      </c>
      <c r="N46">
        <v>1</v>
      </c>
      <c r="O46">
        <v>0</v>
      </c>
      <c r="P46">
        <v>0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46</v>
      </c>
    </row>
    <row r="47" spans="1:23" x14ac:dyDescent="0.25">
      <c r="A47">
        <v>0</v>
      </c>
      <c r="B47">
        <v>0</v>
      </c>
      <c r="C47">
        <v>0</v>
      </c>
      <c r="D47">
        <v>0</v>
      </c>
      <c r="E47">
        <v>1</v>
      </c>
      <c r="F47">
        <v>1</v>
      </c>
      <c r="G47">
        <v>2</v>
      </c>
      <c r="H47">
        <v>1</v>
      </c>
      <c r="I47">
        <v>1</v>
      </c>
      <c r="J47">
        <v>1</v>
      </c>
      <c r="K47">
        <v>1</v>
      </c>
      <c r="L47">
        <v>1</v>
      </c>
      <c r="M47">
        <v>2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47</v>
      </c>
    </row>
    <row r="48" spans="1:23" x14ac:dyDescent="0.25">
      <c r="A48">
        <v>0</v>
      </c>
      <c r="B48">
        <v>0</v>
      </c>
      <c r="C48">
        <v>0</v>
      </c>
      <c r="D48">
        <v>0</v>
      </c>
      <c r="E48">
        <v>1</v>
      </c>
      <c r="F48">
        <v>1</v>
      </c>
      <c r="G48">
        <v>2</v>
      </c>
      <c r="H48">
        <v>1</v>
      </c>
      <c r="I48">
        <v>1</v>
      </c>
      <c r="J48">
        <v>1</v>
      </c>
      <c r="K48">
        <v>1</v>
      </c>
      <c r="L48">
        <v>1</v>
      </c>
      <c r="M48">
        <v>3</v>
      </c>
      <c r="N48">
        <v>0</v>
      </c>
      <c r="O48">
        <v>0</v>
      </c>
      <c r="P48">
        <v>0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48</v>
      </c>
    </row>
    <row r="49" spans="1:23" x14ac:dyDescent="0.25">
      <c r="A49">
        <v>0</v>
      </c>
      <c r="B49">
        <v>0</v>
      </c>
      <c r="C49">
        <v>0</v>
      </c>
      <c r="D49">
        <v>0</v>
      </c>
      <c r="E49">
        <v>1</v>
      </c>
      <c r="F49">
        <v>1</v>
      </c>
      <c r="G49">
        <v>2</v>
      </c>
      <c r="H49">
        <v>1</v>
      </c>
      <c r="I49">
        <v>2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0</v>
      </c>
      <c r="W49">
        <v>49</v>
      </c>
    </row>
    <row r="50" spans="1:23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1</v>
      </c>
      <c r="G50">
        <v>2</v>
      </c>
      <c r="H50">
        <v>1</v>
      </c>
      <c r="I50">
        <v>2</v>
      </c>
      <c r="J50">
        <v>1</v>
      </c>
      <c r="K50">
        <v>1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50</v>
      </c>
    </row>
    <row r="51" spans="1:23" x14ac:dyDescent="0.25">
      <c r="A51">
        <v>0</v>
      </c>
      <c r="B51">
        <v>0</v>
      </c>
      <c r="C51">
        <v>0</v>
      </c>
      <c r="D51">
        <v>0</v>
      </c>
      <c r="E51">
        <v>1</v>
      </c>
      <c r="F51">
        <v>1</v>
      </c>
      <c r="G51">
        <v>2</v>
      </c>
      <c r="H51">
        <v>1</v>
      </c>
      <c r="I51">
        <v>2</v>
      </c>
      <c r="J51">
        <v>1</v>
      </c>
      <c r="K51">
        <v>1</v>
      </c>
      <c r="L51">
        <v>1</v>
      </c>
      <c r="M51">
        <v>2</v>
      </c>
      <c r="N51">
        <v>2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51</v>
      </c>
    </row>
    <row r="52" spans="1:23" x14ac:dyDescent="0.25">
      <c r="A52">
        <v>0</v>
      </c>
      <c r="B52">
        <v>0</v>
      </c>
      <c r="C52">
        <v>0</v>
      </c>
      <c r="D52">
        <v>0</v>
      </c>
      <c r="E52">
        <v>1</v>
      </c>
      <c r="F52">
        <v>1</v>
      </c>
      <c r="G52">
        <v>3</v>
      </c>
      <c r="H52">
        <v>0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>
        <v>52</v>
      </c>
    </row>
    <row r="53" spans="1:23" x14ac:dyDescent="0.25">
      <c r="A53">
        <v>0</v>
      </c>
      <c r="B53">
        <v>0</v>
      </c>
      <c r="C53">
        <v>0</v>
      </c>
      <c r="D53">
        <v>0</v>
      </c>
      <c r="E53">
        <v>1</v>
      </c>
      <c r="F53">
        <v>1</v>
      </c>
      <c r="G53">
        <v>3</v>
      </c>
      <c r="H53">
        <v>0</v>
      </c>
      <c r="I53">
        <v>2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>
        <v>53</v>
      </c>
    </row>
    <row r="54" spans="1:23" x14ac:dyDescent="0.25">
      <c r="A54">
        <v>0</v>
      </c>
      <c r="B54">
        <v>0</v>
      </c>
      <c r="C54">
        <v>0</v>
      </c>
      <c r="D54">
        <v>0</v>
      </c>
      <c r="E54">
        <v>1</v>
      </c>
      <c r="F54">
        <v>1</v>
      </c>
      <c r="G54">
        <v>3</v>
      </c>
      <c r="H54">
        <v>0</v>
      </c>
      <c r="I54">
        <v>2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1</v>
      </c>
      <c r="T54">
        <v>1</v>
      </c>
      <c r="U54">
        <v>0</v>
      </c>
      <c r="V54">
        <v>0</v>
      </c>
      <c r="W54">
        <v>54</v>
      </c>
    </row>
    <row r="55" spans="1:23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3</v>
      </c>
      <c r="H55">
        <v>0</v>
      </c>
      <c r="I55">
        <v>2</v>
      </c>
      <c r="J55">
        <v>1</v>
      </c>
      <c r="K55">
        <v>1</v>
      </c>
      <c r="L55">
        <v>1</v>
      </c>
      <c r="M55">
        <v>0</v>
      </c>
      <c r="N55">
        <v>2</v>
      </c>
      <c r="O55">
        <v>0</v>
      </c>
      <c r="P55">
        <v>0</v>
      </c>
      <c r="Q55">
        <v>0</v>
      </c>
      <c r="R55">
        <v>1</v>
      </c>
      <c r="S55">
        <v>1</v>
      </c>
      <c r="T55">
        <v>1</v>
      </c>
      <c r="U55">
        <v>0</v>
      </c>
      <c r="V55">
        <v>0</v>
      </c>
      <c r="W55">
        <v>55</v>
      </c>
    </row>
    <row r="56" spans="1:23" x14ac:dyDescent="0.2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2</v>
      </c>
      <c r="H56">
        <v>1</v>
      </c>
      <c r="I56">
        <v>0</v>
      </c>
      <c r="J56">
        <v>0</v>
      </c>
      <c r="K56">
        <v>1</v>
      </c>
      <c r="L56">
        <v>0</v>
      </c>
      <c r="M56">
        <v>2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56</v>
      </c>
    </row>
    <row r="57" spans="1:23" x14ac:dyDescent="0.25">
      <c r="A57">
        <v>0</v>
      </c>
      <c r="B57">
        <v>1</v>
      </c>
      <c r="C57">
        <v>0</v>
      </c>
      <c r="D57">
        <v>0</v>
      </c>
      <c r="E57">
        <v>0</v>
      </c>
      <c r="F57">
        <v>0</v>
      </c>
      <c r="G57">
        <v>3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57</v>
      </c>
    </row>
    <row r="58" spans="1:23" x14ac:dyDescent="0.2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58</v>
      </c>
    </row>
    <row r="59" spans="1:23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59</v>
      </c>
    </row>
    <row r="60" spans="1:23" x14ac:dyDescent="0.25">
      <c r="A60">
        <v>0</v>
      </c>
      <c r="B60">
        <v>1</v>
      </c>
      <c r="C60">
        <v>0</v>
      </c>
      <c r="D60">
        <v>0</v>
      </c>
      <c r="E60">
        <v>1</v>
      </c>
      <c r="F60">
        <v>0</v>
      </c>
      <c r="G60">
        <v>2</v>
      </c>
      <c r="H60">
        <v>1</v>
      </c>
      <c r="I60">
        <v>0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0</v>
      </c>
      <c r="W60">
        <v>60</v>
      </c>
    </row>
    <row r="61" spans="1:23" x14ac:dyDescent="0.25">
      <c r="A61">
        <v>0</v>
      </c>
      <c r="B61">
        <v>1</v>
      </c>
      <c r="C61">
        <v>0</v>
      </c>
      <c r="D61">
        <v>0</v>
      </c>
      <c r="E61">
        <v>1</v>
      </c>
      <c r="F61">
        <v>0</v>
      </c>
      <c r="G61">
        <v>2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61</v>
      </c>
    </row>
    <row r="62" spans="1:23" x14ac:dyDescent="0.25">
      <c r="A62">
        <v>0</v>
      </c>
      <c r="B62">
        <v>1</v>
      </c>
      <c r="C62">
        <v>0</v>
      </c>
      <c r="D62">
        <v>0</v>
      </c>
      <c r="E62">
        <v>1</v>
      </c>
      <c r="F62">
        <v>1</v>
      </c>
      <c r="G62">
        <v>1</v>
      </c>
      <c r="H62">
        <v>2</v>
      </c>
      <c r="I62">
        <v>0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1</v>
      </c>
      <c r="T62">
        <v>1</v>
      </c>
      <c r="U62">
        <v>0</v>
      </c>
      <c r="V62">
        <v>0</v>
      </c>
      <c r="W62">
        <v>62</v>
      </c>
    </row>
    <row r="63" spans="1:23" x14ac:dyDescent="0.25">
      <c r="A63">
        <v>0</v>
      </c>
      <c r="B63">
        <v>1</v>
      </c>
      <c r="C63">
        <v>0</v>
      </c>
      <c r="D63">
        <v>0</v>
      </c>
      <c r="E63">
        <v>1</v>
      </c>
      <c r="F63">
        <v>1</v>
      </c>
      <c r="G63">
        <v>1</v>
      </c>
      <c r="H63">
        <v>2</v>
      </c>
      <c r="I63">
        <v>0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0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63</v>
      </c>
    </row>
    <row r="64" spans="1:23" x14ac:dyDescent="0.25">
      <c r="A64">
        <v>0</v>
      </c>
      <c r="B64">
        <v>1</v>
      </c>
      <c r="C64">
        <v>0</v>
      </c>
      <c r="D64">
        <v>0</v>
      </c>
      <c r="E64">
        <v>1</v>
      </c>
      <c r="F64">
        <v>1</v>
      </c>
      <c r="G64">
        <v>1</v>
      </c>
      <c r="H64">
        <v>2</v>
      </c>
      <c r="I64">
        <v>0</v>
      </c>
      <c r="J64">
        <v>1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64</v>
      </c>
    </row>
    <row r="65" spans="1:23" x14ac:dyDescent="0.25">
      <c r="A65">
        <v>0</v>
      </c>
      <c r="B65">
        <v>1</v>
      </c>
      <c r="C65">
        <v>0</v>
      </c>
      <c r="D65">
        <v>0</v>
      </c>
      <c r="E65">
        <v>1</v>
      </c>
      <c r="F65">
        <v>1</v>
      </c>
      <c r="G65">
        <v>1</v>
      </c>
      <c r="H65">
        <v>2</v>
      </c>
      <c r="I65">
        <v>0</v>
      </c>
      <c r="J65">
        <v>1</v>
      </c>
      <c r="K65">
        <v>1</v>
      </c>
      <c r="L65">
        <v>1</v>
      </c>
      <c r="M65">
        <v>2</v>
      </c>
      <c r="N65">
        <v>1</v>
      </c>
      <c r="O65">
        <v>0</v>
      </c>
      <c r="P65">
        <v>0</v>
      </c>
      <c r="Q65">
        <v>1</v>
      </c>
      <c r="R65">
        <v>0</v>
      </c>
      <c r="S65">
        <v>1</v>
      </c>
      <c r="T65">
        <v>1</v>
      </c>
      <c r="U65">
        <v>0</v>
      </c>
      <c r="V65">
        <v>0</v>
      </c>
      <c r="W65">
        <v>65</v>
      </c>
    </row>
    <row r="66" spans="1:23" x14ac:dyDescent="0.25">
      <c r="A66">
        <v>0</v>
      </c>
      <c r="B66">
        <v>1</v>
      </c>
      <c r="C66">
        <v>0</v>
      </c>
      <c r="D66">
        <v>0</v>
      </c>
      <c r="E66">
        <v>1</v>
      </c>
      <c r="F66">
        <v>1</v>
      </c>
      <c r="G66">
        <v>1</v>
      </c>
      <c r="H66">
        <v>2</v>
      </c>
      <c r="I66">
        <v>0</v>
      </c>
      <c r="J66">
        <v>1</v>
      </c>
      <c r="K66">
        <v>1</v>
      </c>
      <c r="L66">
        <v>1</v>
      </c>
      <c r="M66">
        <v>2</v>
      </c>
      <c r="N66">
        <v>1</v>
      </c>
      <c r="O66">
        <v>0</v>
      </c>
      <c r="P66">
        <v>0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66</v>
      </c>
    </row>
    <row r="67" spans="1:23" x14ac:dyDescent="0.25">
      <c r="A67">
        <v>0</v>
      </c>
      <c r="B67">
        <v>1</v>
      </c>
      <c r="C67">
        <v>0</v>
      </c>
      <c r="D67">
        <v>0</v>
      </c>
      <c r="E67">
        <v>1</v>
      </c>
      <c r="F67">
        <v>1</v>
      </c>
      <c r="G67">
        <v>1</v>
      </c>
      <c r="H67">
        <v>2</v>
      </c>
      <c r="I67">
        <v>1</v>
      </c>
      <c r="J67">
        <v>1</v>
      </c>
      <c r="K67">
        <v>1</v>
      </c>
      <c r="L67">
        <v>1</v>
      </c>
      <c r="M67">
        <v>2</v>
      </c>
      <c r="N67">
        <v>0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67</v>
      </c>
    </row>
    <row r="68" spans="1:23" x14ac:dyDescent="0.25">
      <c r="A68">
        <v>0</v>
      </c>
      <c r="B68">
        <v>1</v>
      </c>
      <c r="C68">
        <v>0</v>
      </c>
      <c r="D68">
        <v>0</v>
      </c>
      <c r="E68">
        <v>1</v>
      </c>
      <c r="F68">
        <v>1</v>
      </c>
      <c r="G68">
        <v>1</v>
      </c>
      <c r="H68">
        <v>2</v>
      </c>
      <c r="I68">
        <v>2</v>
      </c>
      <c r="J68">
        <v>2</v>
      </c>
      <c r="K68">
        <v>1</v>
      </c>
      <c r="L68">
        <v>2</v>
      </c>
      <c r="M68">
        <v>3</v>
      </c>
      <c r="N68">
        <v>2</v>
      </c>
      <c r="O68">
        <v>2</v>
      </c>
      <c r="P68">
        <v>0</v>
      </c>
      <c r="Q68">
        <v>1</v>
      </c>
      <c r="R68">
        <v>1</v>
      </c>
      <c r="S68">
        <v>3</v>
      </c>
      <c r="T68">
        <v>1</v>
      </c>
      <c r="U68">
        <v>0</v>
      </c>
      <c r="V68">
        <v>0</v>
      </c>
      <c r="W68">
        <v>68</v>
      </c>
    </row>
    <row r="69" spans="1:23" x14ac:dyDescent="0.25">
      <c r="A69">
        <v>0</v>
      </c>
      <c r="B69">
        <v>1</v>
      </c>
      <c r="C69">
        <v>0</v>
      </c>
      <c r="D69">
        <v>0</v>
      </c>
      <c r="E69">
        <v>1</v>
      </c>
      <c r="F69">
        <v>1</v>
      </c>
      <c r="G69">
        <v>2</v>
      </c>
      <c r="H69">
        <v>1</v>
      </c>
      <c r="I69">
        <v>0</v>
      </c>
      <c r="J69">
        <v>1</v>
      </c>
      <c r="K69">
        <v>1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1</v>
      </c>
      <c r="S69">
        <v>1</v>
      </c>
      <c r="T69">
        <v>0</v>
      </c>
      <c r="U69">
        <v>0</v>
      </c>
      <c r="V69">
        <v>0</v>
      </c>
      <c r="W69">
        <v>69</v>
      </c>
    </row>
    <row r="70" spans="1:23" x14ac:dyDescent="0.25">
      <c r="A70">
        <v>0</v>
      </c>
      <c r="B70">
        <v>1</v>
      </c>
      <c r="C70">
        <v>0</v>
      </c>
      <c r="D70">
        <v>0</v>
      </c>
      <c r="E70">
        <v>1</v>
      </c>
      <c r="F70">
        <v>1</v>
      </c>
      <c r="G70">
        <v>2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2</v>
      </c>
      <c r="O70">
        <v>1</v>
      </c>
      <c r="P70">
        <v>0</v>
      </c>
      <c r="Q70">
        <v>1</v>
      </c>
      <c r="R70">
        <v>1</v>
      </c>
      <c r="S70">
        <v>1</v>
      </c>
      <c r="T70">
        <v>1</v>
      </c>
      <c r="U70">
        <v>0</v>
      </c>
      <c r="V70">
        <v>0</v>
      </c>
      <c r="W70">
        <v>70</v>
      </c>
    </row>
    <row r="71" spans="1:23" x14ac:dyDescent="0.25">
      <c r="A71">
        <v>0</v>
      </c>
      <c r="B71">
        <v>1</v>
      </c>
      <c r="C71">
        <v>0</v>
      </c>
      <c r="D71">
        <v>0</v>
      </c>
      <c r="E71">
        <v>1</v>
      </c>
      <c r="F71">
        <v>1</v>
      </c>
      <c r="G71">
        <v>2</v>
      </c>
      <c r="H71">
        <v>1</v>
      </c>
      <c r="I71">
        <v>0</v>
      </c>
      <c r="J71">
        <v>1</v>
      </c>
      <c r="K71">
        <v>1</v>
      </c>
      <c r="L71">
        <v>1</v>
      </c>
      <c r="M71">
        <v>2</v>
      </c>
      <c r="N71">
        <v>0</v>
      </c>
      <c r="O71">
        <v>0</v>
      </c>
      <c r="P71">
        <v>0</v>
      </c>
      <c r="Q71">
        <v>1</v>
      </c>
      <c r="R71">
        <v>0</v>
      </c>
      <c r="S71">
        <v>1</v>
      </c>
      <c r="T71">
        <v>1</v>
      </c>
      <c r="U71">
        <v>0</v>
      </c>
      <c r="V71">
        <v>0</v>
      </c>
      <c r="W71">
        <v>71</v>
      </c>
    </row>
    <row r="72" spans="1:23" x14ac:dyDescent="0.25">
      <c r="A72">
        <v>0</v>
      </c>
      <c r="B72">
        <v>1</v>
      </c>
      <c r="C72">
        <v>0</v>
      </c>
      <c r="D72">
        <v>0</v>
      </c>
      <c r="E72">
        <v>1</v>
      </c>
      <c r="F72">
        <v>1</v>
      </c>
      <c r="G72">
        <v>2</v>
      </c>
      <c r="H72">
        <v>1</v>
      </c>
      <c r="I72">
        <v>0</v>
      </c>
      <c r="J72">
        <v>1</v>
      </c>
      <c r="K72">
        <v>1</v>
      </c>
      <c r="L72">
        <v>1</v>
      </c>
      <c r="M72">
        <v>2</v>
      </c>
      <c r="N72">
        <v>1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0</v>
      </c>
      <c r="W72">
        <v>72</v>
      </c>
    </row>
    <row r="73" spans="1:23" x14ac:dyDescent="0.25">
      <c r="A73">
        <v>0</v>
      </c>
      <c r="B73">
        <v>1</v>
      </c>
      <c r="C73">
        <v>0</v>
      </c>
      <c r="D73">
        <v>0</v>
      </c>
      <c r="E73">
        <v>1</v>
      </c>
      <c r="F73">
        <v>1</v>
      </c>
      <c r="G73">
        <v>2</v>
      </c>
      <c r="H73">
        <v>1</v>
      </c>
      <c r="I73">
        <v>0</v>
      </c>
      <c r="J73">
        <v>1</v>
      </c>
      <c r="K73">
        <v>1</v>
      </c>
      <c r="L73">
        <v>1</v>
      </c>
      <c r="M73">
        <v>2</v>
      </c>
      <c r="N73">
        <v>1</v>
      </c>
      <c r="O73">
        <v>0</v>
      </c>
      <c r="P73">
        <v>0</v>
      </c>
      <c r="Q73">
        <v>1</v>
      </c>
      <c r="R73">
        <v>1</v>
      </c>
      <c r="S73">
        <v>1</v>
      </c>
      <c r="T73">
        <v>1</v>
      </c>
      <c r="U73">
        <v>0</v>
      </c>
      <c r="V73">
        <v>0</v>
      </c>
      <c r="W73">
        <v>73</v>
      </c>
    </row>
    <row r="74" spans="1:23" x14ac:dyDescent="0.25">
      <c r="A74">
        <v>0</v>
      </c>
      <c r="B74">
        <v>1</v>
      </c>
      <c r="C74">
        <v>0</v>
      </c>
      <c r="D74">
        <v>0</v>
      </c>
      <c r="E74">
        <v>1</v>
      </c>
      <c r="F74">
        <v>1</v>
      </c>
      <c r="G74">
        <v>2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74</v>
      </c>
    </row>
    <row r="75" spans="1:23" x14ac:dyDescent="0.25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1</v>
      </c>
      <c r="L75">
        <v>1</v>
      </c>
      <c r="M75">
        <v>0</v>
      </c>
      <c r="N75">
        <v>1</v>
      </c>
      <c r="O75">
        <v>0</v>
      </c>
      <c r="P75">
        <v>0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75</v>
      </c>
    </row>
    <row r="76" spans="1:23" x14ac:dyDescent="0.25">
      <c r="A76">
        <v>0</v>
      </c>
      <c r="B76">
        <v>1</v>
      </c>
      <c r="C76">
        <v>0</v>
      </c>
      <c r="D76">
        <v>0</v>
      </c>
      <c r="E76">
        <v>1</v>
      </c>
      <c r="F76">
        <v>1</v>
      </c>
      <c r="G76">
        <v>2</v>
      </c>
      <c r="H76">
        <v>1</v>
      </c>
      <c r="I76">
        <v>1</v>
      </c>
      <c r="J76">
        <v>1</v>
      </c>
      <c r="K76">
        <v>1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76</v>
      </c>
    </row>
    <row r="77" spans="1:23" x14ac:dyDescent="0.25">
      <c r="A77">
        <v>0</v>
      </c>
      <c r="B77">
        <v>1</v>
      </c>
      <c r="C77">
        <v>0</v>
      </c>
      <c r="D77">
        <v>0</v>
      </c>
      <c r="E77">
        <v>1</v>
      </c>
      <c r="F77">
        <v>1</v>
      </c>
      <c r="G77">
        <v>2</v>
      </c>
      <c r="H77">
        <v>1</v>
      </c>
      <c r="I77">
        <v>1</v>
      </c>
      <c r="J77">
        <v>1</v>
      </c>
      <c r="K77">
        <v>1</v>
      </c>
      <c r="L77">
        <v>1</v>
      </c>
      <c r="M77">
        <v>2</v>
      </c>
      <c r="N77">
        <v>0</v>
      </c>
      <c r="O77">
        <v>0</v>
      </c>
      <c r="P77">
        <v>0</v>
      </c>
      <c r="Q77">
        <v>1</v>
      </c>
      <c r="R77">
        <v>1</v>
      </c>
      <c r="S77">
        <v>1</v>
      </c>
      <c r="T77">
        <v>1</v>
      </c>
      <c r="U77">
        <v>0</v>
      </c>
      <c r="V77">
        <v>0</v>
      </c>
      <c r="W77">
        <v>77</v>
      </c>
    </row>
    <row r="78" spans="1:23" x14ac:dyDescent="0.25">
      <c r="A78">
        <v>0</v>
      </c>
      <c r="B78">
        <v>1</v>
      </c>
      <c r="C78">
        <v>0</v>
      </c>
      <c r="D78">
        <v>0</v>
      </c>
      <c r="E78">
        <v>1</v>
      </c>
      <c r="F78">
        <v>1</v>
      </c>
      <c r="G78">
        <v>2</v>
      </c>
      <c r="H78">
        <v>1</v>
      </c>
      <c r="I78">
        <v>1</v>
      </c>
      <c r="J78">
        <v>1</v>
      </c>
      <c r="K78">
        <v>1</v>
      </c>
      <c r="L78">
        <v>1</v>
      </c>
      <c r="M78">
        <v>2</v>
      </c>
      <c r="N78">
        <v>1</v>
      </c>
      <c r="O78">
        <v>0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0</v>
      </c>
      <c r="W78">
        <v>78</v>
      </c>
    </row>
    <row r="79" spans="1:23" x14ac:dyDescent="0.25">
      <c r="A79">
        <v>0</v>
      </c>
      <c r="B79">
        <v>1</v>
      </c>
      <c r="C79">
        <v>0</v>
      </c>
      <c r="D79">
        <v>0</v>
      </c>
      <c r="E79">
        <v>1</v>
      </c>
      <c r="F79">
        <v>1</v>
      </c>
      <c r="G79">
        <v>2</v>
      </c>
      <c r="H79">
        <v>1</v>
      </c>
      <c r="I79">
        <v>1</v>
      </c>
      <c r="J79">
        <v>1</v>
      </c>
      <c r="K79">
        <v>1</v>
      </c>
      <c r="L79">
        <v>1</v>
      </c>
      <c r="M79">
        <v>2</v>
      </c>
      <c r="N79">
        <v>2</v>
      </c>
      <c r="O79">
        <v>0</v>
      </c>
      <c r="P79">
        <v>0</v>
      </c>
      <c r="Q79">
        <v>1</v>
      </c>
      <c r="R79">
        <v>1</v>
      </c>
      <c r="S79">
        <v>1</v>
      </c>
      <c r="T79">
        <v>1</v>
      </c>
      <c r="U79">
        <v>0</v>
      </c>
      <c r="V79">
        <v>1</v>
      </c>
      <c r="W79">
        <v>79</v>
      </c>
    </row>
    <row r="80" spans="1:23" x14ac:dyDescent="0.25">
      <c r="A80">
        <v>0</v>
      </c>
      <c r="B80">
        <v>1</v>
      </c>
      <c r="C80">
        <v>0</v>
      </c>
      <c r="D80">
        <v>0</v>
      </c>
      <c r="E80">
        <v>1</v>
      </c>
      <c r="F80">
        <v>1</v>
      </c>
      <c r="G80">
        <v>2</v>
      </c>
      <c r="H80">
        <v>1</v>
      </c>
      <c r="I80">
        <v>1</v>
      </c>
      <c r="J80">
        <v>1</v>
      </c>
      <c r="K80">
        <v>1</v>
      </c>
      <c r="L80">
        <v>1</v>
      </c>
      <c r="M80">
        <v>2</v>
      </c>
      <c r="N80">
        <v>2</v>
      </c>
      <c r="O80">
        <v>1</v>
      </c>
      <c r="P80">
        <v>0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80</v>
      </c>
    </row>
    <row r="81" spans="1:23" x14ac:dyDescent="0.25">
      <c r="A81">
        <v>0</v>
      </c>
      <c r="B81">
        <v>1</v>
      </c>
      <c r="C81">
        <v>0</v>
      </c>
      <c r="D81">
        <v>0</v>
      </c>
      <c r="E81">
        <v>1</v>
      </c>
      <c r="F81">
        <v>1</v>
      </c>
      <c r="G81">
        <v>2</v>
      </c>
      <c r="H81">
        <v>1</v>
      </c>
      <c r="I81">
        <v>1</v>
      </c>
      <c r="J81">
        <v>1</v>
      </c>
      <c r="K81">
        <v>1</v>
      </c>
      <c r="L81">
        <v>1</v>
      </c>
      <c r="M81">
        <v>3</v>
      </c>
      <c r="N81">
        <v>1</v>
      </c>
      <c r="O81">
        <v>2</v>
      </c>
      <c r="P81">
        <v>0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81</v>
      </c>
    </row>
    <row r="82" spans="1:23" x14ac:dyDescent="0.25">
      <c r="A82">
        <v>0</v>
      </c>
      <c r="B82">
        <v>1</v>
      </c>
      <c r="C82">
        <v>0</v>
      </c>
      <c r="D82">
        <v>0</v>
      </c>
      <c r="E82">
        <v>1</v>
      </c>
      <c r="F82">
        <v>1</v>
      </c>
      <c r="G82"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3</v>
      </c>
      <c r="N82">
        <v>2</v>
      </c>
      <c r="O82">
        <v>0</v>
      </c>
      <c r="P82">
        <v>0</v>
      </c>
      <c r="Q82">
        <v>1</v>
      </c>
      <c r="R82">
        <v>1</v>
      </c>
      <c r="S82">
        <v>1</v>
      </c>
      <c r="T82">
        <v>1</v>
      </c>
      <c r="U82">
        <v>0</v>
      </c>
      <c r="V82">
        <v>0</v>
      </c>
      <c r="W82">
        <v>82</v>
      </c>
    </row>
    <row r="83" spans="1:23" x14ac:dyDescent="0.25">
      <c r="A83">
        <v>0</v>
      </c>
      <c r="B83">
        <v>1</v>
      </c>
      <c r="C83">
        <v>0</v>
      </c>
      <c r="D83">
        <v>0</v>
      </c>
      <c r="E83">
        <v>1</v>
      </c>
      <c r="F83">
        <v>1</v>
      </c>
      <c r="G83">
        <v>2</v>
      </c>
      <c r="H83">
        <v>1</v>
      </c>
      <c r="I83">
        <v>2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  <c r="W83">
        <v>83</v>
      </c>
    </row>
    <row r="84" spans="1:23" x14ac:dyDescent="0.25">
      <c r="A84">
        <v>0</v>
      </c>
      <c r="B84">
        <v>1</v>
      </c>
      <c r="C84">
        <v>0</v>
      </c>
      <c r="D84">
        <v>0</v>
      </c>
      <c r="E84">
        <v>1</v>
      </c>
      <c r="F84">
        <v>1</v>
      </c>
      <c r="G84">
        <v>2</v>
      </c>
      <c r="H84">
        <v>1</v>
      </c>
      <c r="I84">
        <v>2</v>
      </c>
      <c r="J84">
        <v>1</v>
      </c>
      <c r="K84">
        <v>1</v>
      </c>
      <c r="L84">
        <v>1</v>
      </c>
      <c r="M84">
        <v>0</v>
      </c>
      <c r="N84">
        <v>0</v>
      </c>
      <c r="O84">
        <v>1</v>
      </c>
      <c r="P84">
        <v>0</v>
      </c>
      <c r="Q84">
        <v>1</v>
      </c>
      <c r="R84">
        <v>1</v>
      </c>
      <c r="S84">
        <v>1</v>
      </c>
      <c r="T84">
        <v>1</v>
      </c>
      <c r="U84">
        <v>0</v>
      </c>
      <c r="V84">
        <v>0</v>
      </c>
      <c r="W84">
        <v>84</v>
      </c>
    </row>
    <row r="85" spans="1:23" x14ac:dyDescent="0.25">
      <c r="A85">
        <v>0</v>
      </c>
      <c r="B85">
        <v>1</v>
      </c>
      <c r="C85">
        <v>0</v>
      </c>
      <c r="D85">
        <v>1</v>
      </c>
      <c r="E85">
        <v>0</v>
      </c>
      <c r="F85">
        <v>0</v>
      </c>
      <c r="G85">
        <v>2</v>
      </c>
      <c r="H85">
        <v>1</v>
      </c>
      <c r="I85">
        <v>0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>
        <v>85</v>
      </c>
    </row>
    <row r="86" spans="1:23" x14ac:dyDescent="0.25">
      <c r="A86">
        <v>0</v>
      </c>
      <c r="B86">
        <v>1</v>
      </c>
      <c r="C86">
        <v>0</v>
      </c>
      <c r="D86">
        <v>1</v>
      </c>
      <c r="E86">
        <v>0</v>
      </c>
      <c r="F86">
        <v>0</v>
      </c>
      <c r="G86">
        <v>2</v>
      </c>
      <c r="H86">
        <v>1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1</v>
      </c>
      <c r="T86">
        <v>0</v>
      </c>
      <c r="U86">
        <v>0</v>
      </c>
      <c r="V86">
        <v>0</v>
      </c>
      <c r="W86">
        <v>86</v>
      </c>
    </row>
    <row r="87" spans="1:23" x14ac:dyDescent="0.25">
      <c r="A87">
        <v>0</v>
      </c>
      <c r="B87">
        <v>1</v>
      </c>
      <c r="C87">
        <v>0</v>
      </c>
      <c r="D87">
        <v>1</v>
      </c>
      <c r="E87">
        <v>0</v>
      </c>
      <c r="F87">
        <v>0</v>
      </c>
      <c r="G87">
        <v>3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87</v>
      </c>
    </row>
    <row r="88" spans="1:23" x14ac:dyDescent="0.25">
      <c r="A88">
        <v>0</v>
      </c>
      <c r="B88">
        <v>1</v>
      </c>
      <c r="C88">
        <v>0</v>
      </c>
      <c r="D88">
        <v>1</v>
      </c>
      <c r="E88">
        <v>1</v>
      </c>
      <c r="F88">
        <v>0</v>
      </c>
      <c r="G88">
        <v>2</v>
      </c>
      <c r="H88">
        <v>1</v>
      </c>
      <c r="I88">
        <v>0</v>
      </c>
      <c r="J88">
        <v>1</v>
      </c>
      <c r="K88">
        <v>1</v>
      </c>
      <c r="L88">
        <v>1</v>
      </c>
      <c r="M88">
        <v>0</v>
      </c>
      <c r="N88">
        <v>1</v>
      </c>
      <c r="O88">
        <v>0</v>
      </c>
      <c r="P88">
        <v>0</v>
      </c>
      <c r="Q88">
        <v>1</v>
      </c>
      <c r="R88">
        <v>1</v>
      </c>
      <c r="S88">
        <v>1</v>
      </c>
      <c r="T88">
        <v>1</v>
      </c>
      <c r="U88">
        <v>0</v>
      </c>
      <c r="V88">
        <v>0</v>
      </c>
      <c r="W88">
        <v>88</v>
      </c>
    </row>
    <row r="89" spans="1:23" x14ac:dyDescent="0.25">
      <c r="A89">
        <v>0</v>
      </c>
      <c r="B89">
        <v>1</v>
      </c>
      <c r="C89">
        <v>0</v>
      </c>
      <c r="D89">
        <v>1</v>
      </c>
      <c r="E89">
        <v>1</v>
      </c>
      <c r="F89">
        <v>1</v>
      </c>
      <c r="G89">
        <v>1</v>
      </c>
      <c r="H89">
        <v>2</v>
      </c>
      <c r="I89">
        <v>1</v>
      </c>
      <c r="J89">
        <v>2</v>
      </c>
      <c r="K89">
        <v>1</v>
      </c>
      <c r="L89">
        <v>2</v>
      </c>
      <c r="M89">
        <v>0</v>
      </c>
      <c r="N89">
        <v>2</v>
      </c>
      <c r="O89">
        <v>2</v>
      </c>
      <c r="P89">
        <v>0</v>
      </c>
      <c r="Q89">
        <v>2</v>
      </c>
      <c r="R89">
        <v>1</v>
      </c>
      <c r="S89">
        <v>1</v>
      </c>
      <c r="T89">
        <v>1</v>
      </c>
      <c r="U89">
        <v>0</v>
      </c>
      <c r="V89">
        <v>1</v>
      </c>
      <c r="W89">
        <v>89</v>
      </c>
    </row>
    <row r="90" spans="1:23" x14ac:dyDescent="0.25">
      <c r="A90">
        <v>0</v>
      </c>
      <c r="B90">
        <v>1</v>
      </c>
      <c r="C90">
        <v>0</v>
      </c>
      <c r="D90">
        <v>1</v>
      </c>
      <c r="E90">
        <v>1</v>
      </c>
      <c r="F90">
        <v>1</v>
      </c>
      <c r="G90">
        <v>2</v>
      </c>
      <c r="H90">
        <v>1</v>
      </c>
      <c r="I90">
        <v>0</v>
      </c>
      <c r="J90">
        <v>1</v>
      </c>
      <c r="K90">
        <v>1</v>
      </c>
      <c r="L90">
        <v>1</v>
      </c>
      <c r="M90">
        <v>2</v>
      </c>
      <c r="N90">
        <v>2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90</v>
      </c>
    </row>
    <row r="91" spans="1:23" x14ac:dyDescent="0.25">
      <c r="A91">
        <v>0</v>
      </c>
      <c r="B91">
        <v>1</v>
      </c>
      <c r="C91">
        <v>0</v>
      </c>
      <c r="D91">
        <v>1</v>
      </c>
      <c r="E91">
        <v>1</v>
      </c>
      <c r="F91">
        <v>1</v>
      </c>
      <c r="G91">
        <v>2</v>
      </c>
      <c r="H91">
        <v>1</v>
      </c>
      <c r="I91">
        <v>0</v>
      </c>
      <c r="J91">
        <v>1</v>
      </c>
      <c r="K91">
        <v>1</v>
      </c>
      <c r="L91">
        <v>1</v>
      </c>
      <c r="M91">
        <v>2</v>
      </c>
      <c r="N91">
        <v>2</v>
      </c>
      <c r="O91">
        <v>0</v>
      </c>
      <c r="P91">
        <v>0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91</v>
      </c>
    </row>
    <row r="92" spans="1:23" x14ac:dyDescent="0.25">
      <c r="A92">
        <v>0</v>
      </c>
      <c r="B92">
        <v>1</v>
      </c>
      <c r="C92">
        <v>0</v>
      </c>
      <c r="D92">
        <v>1</v>
      </c>
      <c r="E92">
        <v>1</v>
      </c>
      <c r="F92">
        <v>1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  <c r="P92">
        <v>0</v>
      </c>
      <c r="Q92">
        <v>1</v>
      </c>
      <c r="R92">
        <v>1</v>
      </c>
      <c r="S92">
        <v>1</v>
      </c>
      <c r="T92">
        <v>1</v>
      </c>
      <c r="U92">
        <v>0</v>
      </c>
      <c r="V92">
        <v>0</v>
      </c>
      <c r="W92">
        <v>92</v>
      </c>
    </row>
    <row r="93" spans="1:23" x14ac:dyDescent="0.25">
      <c r="A93">
        <v>0</v>
      </c>
      <c r="B93">
        <v>1</v>
      </c>
      <c r="C93">
        <v>0</v>
      </c>
      <c r="D93">
        <v>1</v>
      </c>
      <c r="E93">
        <v>1</v>
      </c>
      <c r="F93">
        <v>1</v>
      </c>
      <c r="G93">
        <v>2</v>
      </c>
      <c r="H93">
        <v>1</v>
      </c>
      <c r="I93">
        <v>1</v>
      </c>
      <c r="J93">
        <v>1</v>
      </c>
      <c r="K93">
        <v>1</v>
      </c>
      <c r="L93">
        <v>1</v>
      </c>
      <c r="M93">
        <v>0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0</v>
      </c>
      <c r="W93">
        <v>93</v>
      </c>
    </row>
    <row r="94" spans="1:23" x14ac:dyDescent="0.25">
      <c r="A94">
        <v>0</v>
      </c>
      <c r="B94">
        <v>1</v>
      </c>
      <c r="C94">
        <v>0</v>
      </c>
      <c r="D94">
        <v>1</v>
      </c>
      <c r="E94">
        <v>1</v>
      </c>
      <c r="F94">
        <v>1</v>
      </c>
      <c r="G94">
        <v>2</v>
      </c>
      <c r="H94">
        <v>1</v>
      </c>
      <c r="I94">
        <v>1</v>
      </c>
      <c r="J94">
        <v>1</v>
      </c>
      <c r="K94">
        <v>1</v>
      </c>
      <c r="L94">
        <v>1</v>
      </c>
      <c r="M94">
        <v>0</v>
      </c>
      <c r="N94">
        <v>2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0</v>
      </c>
      <c r="V94">
        <v>0</v>
      </c>
      <c r="W94">
        <v>94</v>
      </c>
    </row>
    <row r="95" spans="1:23" x14ac:dyDescent="0.25">
      <c r="A95">
        <v>0</v>
      </c>
      <c r="B95">
        <v>1</v>
      </c>
      <c r="C95">
        <v>0</v>
      </c>
      <c r="D95">
        <v>1</v>
      </c>
      <c r="E95">
        <v>1</v>
      </c>
      <c r="F95">
        <v>1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  <c r="M95">
        <v>2</v>
      </c>
      <c r="N95">
        <v>1</v>
      </c>
      <c r="O95">
        <v>0</v>
      </c>
      <c r="P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95</v>
      </c>
    </row>
    <row r="96" spans="1:23" x14ac:dyDescent="0.25">
      <c r="A96">
        <v>0</v>
      </c>
      <c r="B96">
        <v>1</v>
      </c>
      <c r="C96">
        <v>0</v>
      </c>
      <c r="D96">
        <v>1</v>
      </c>
      <c r="E96">
        <v>1</v>
      </c>
      <c r="F96">
        <v>1</v>
      </c>
      <c r="G96">
        <v>2</v>
      </c>
      <c r="H96">
        <v>1</v>
      </c>
      <c r="I96">
        <v>2</v>
      </c>
      <c r="J96">
        <v>1</v>
      </c>
      <c r="K96">
        <v>1</v>
      </c>
      <c r="L96">
        <v>1</v>
      </c>
      <c r="M96">
        <v>2</v>
      </c>
      <c r="N96">
        <v>0</v>
      </c>
      <c r="O96">
        <v>0</v>
      </c>
      <c r="P96">
        <v>0</v>
      </c>
      <c r="Q96">
        <v>1</v>
      </c>
      <c r="R96">
        <v>2</v>
      </c>
      <c r="S96">
        <v>1</v>
      </c>
      <c r="T96">
        <v>2</v>
      </c>
      <c r="U96">
        <v>0</v>
      </c>
      <c r="V96">
        <v>0</v>
      </c>
      <c r="W96">
        <v>96</v>
      </c>
    </row>
    <row r="97" spans="1:23" x14ac:dyDescent="0.25">
      <c r="A97">
        <v>0</v>
      </c>
      <c r="B97">
        <v>2</v>
      </c>
      <c r="C97">
        <v>0</v>
      </c>
      <c r="D97">
        <v>0</v>
      </c>
      <c r="E97">
        <v>1</v>
      </c>
      <c r="F97">
        <v>1</v>
      </c>
      <c r="G97">
        <v>0</v>
      </c>
      <c r="H97">
        <v>2</v>
      </c>
      <c r="I97">
        <v>1</v>
      </c>
      <c r="J97">
        <v>2</v>
      </c>
      <c r="K97">
        <v>1</v>
      </c>
      <c r="L97">
        <v>2</v>
      </c>
      <c r="M97">
        <v>3</v>
      </c>
      <c r="N97">
        <v>2</v>
      </c>
      <c r="O97">
        <v>1</v>
      </c>
      <c r="P97">
        <v>0</v>
      </c>
      <c r="Q97">
        <v>1</v>
      </c>
      <c r="R97">
        <v>1</v>
      </c>
      <c r="S97">
        <v>1</v>
      </c>
      <c r="T97">
        <v>1</v>
      </c>
      <c r="U97">
        <v>2</v>
      </c>
      <c r="V97">
        <v>0</v>
      </c>
      <c r="W97">
        <v>97</v>
      </c>
    </row>
    <row r="98" spans="1:23" x14ac:dyDescent="0.25">
      <c r="A98">
        <v>0</v>
      </c>
      <c r="B98">
        <v>2</v>
      </c>
      <c r="C98">
        <v>0</v>
      </c>
      <c r="D98">
        <v>0</v>
      </c>
      <c r="E98">
        <v>1</v>
      </c>
      <c r="F98">
        <v>1</v>
      </c>
      <c r="G98">
        <v>1</v>
      </c>
      <c r="H98">
        <v>2</v>
      </c>
      <c r="I98">
        <v>0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1</v>
      </c>
      <c r="T98">
        <v>1</v>
      </c>
      <c r="U98">
        <v>2</v>
      </c>
      <c r="V98">
        <v>0</v>
      </c>
      <c r="W98">
        <v>98</v>
      </c>
    </row>
    <row r="99" spans="1:23" x14ac:dyDescent="0.25">
      <c r="A99">
        <v>0</v>
      </c>
      <c r="B99">
        <v>2</v>
      </c>
      <c r="C99">
        <v>0</v>
      </c>
      <c r="D99">
        <v>0</v>
      </c>
      <c r="E99">
        <v>1</v>
      </c>
      <c r="F99">
        <v>1</v>
      </c>
      <c r="G99">
        <v>1</v>
      </c>
      <c r="H99">
        <v>2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1</v>
      </c>
      <c r="T99">
        <v>1</v>
      </c>
      <c r="U99">
        <v>2</v>
      </c>
      <c r="V99">
        <v>0</v>
      </c>
      <c r="W99">
        <v>99</v>
      </c>
    </row>
    <row r="100" spans="1:23" x14ac:dyDescent="0.25">
      <c r="A100">
        <v>0</v>
      </c>
      <c r="B100">
        <v>2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2</v>
      </c>
      <c r="I100">
        <v>1</v>
      </c>
      <c r="J100">
        <v>2</v>
      </c>
      <c r="K100">
        <v>1</v>
      </c>
      <c r="L100">
        <v>2</v>
      </c>
      <c r="M100">
        <v>3</v>
      </c>
      <c r="N100">
        <v>1</v>
      </c>
      <c r="O100">
        <v>2</v>
      </c>
      <c r="P100">
        <v>0</v>
      </c>
      <c r="Q100">
        <v>1</v>
      </c>
      <c r="R100">
        <v>1</v>
      </c>
      <c r="S100">
        <v>1</v>
      </c>
      <c r="T100">
        <v>1</v>
      </c>
      <c r="U100">
        <v>2</v>
      </c>
      <c r="V100">
        <v>0</v>
      </c>
      <c r="W100">
        <v>100</v>
      </c>
    </row>
    <row r="101" spans="1:23" x14ac:dyDescent="0.25">
      <c r="A101">
        <v>0</v>
      </c>
      <c r="B101">
        <v>2</v>
      </c>
      <c r="C101">
        <v>0</v>
      </c>
      <c r="D101">
        <v>0</v>
      </c>
      <c r="E101">
        <v>1</v>
      </c>
      <c r="F101">
        <v>1</v>
      </c>
      <c r="G101">
        <v>2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1</v>
      </c>
      <c r="T101">
        <v>1</v>
      </c>
      <c r="U101">
        <v>2</v>
      </c>
      <c r="V101">
        <v>0</v>
      </c>
      <c r="W101">
        <v>101</v>
      </c>
    </row>
    <row r="102" spans="1:23" x14ac:dyDescent="0.25">
      <c r="A102">
        <v>0</v>
      </c>
      <c r="B102">
        <v>2</v>
      </c>
      <c r="C102">
        <v>0</v>
      </c>
      <c r="D102">
        <v>1</v>
      </c>
      <c r="E102">
        <v>1</v>
      </c>
      <c r="F102">
        <v>1</v>
      </c>
      <c r="G102">
        <v>0</v>
      </c>
      <c r="H102">
        <v>2</v>
      </c>
      <c r="I102">
        <v>1</v>
      </c>
      <c r="J102">
        <v>2</v>
      </c>
      <c r="K102">
        <v>1</v>
      </c>
      <c r="L102">
        <v>2</v>
      </c>
      <c r="M102">
        <v>2</v>
      </c>
      <c r="N102">
        <v>1</v>
      </c>
      <c r="O102">
        <v>0</v>
      </c>
      <c r="P102">
        <v>0</v>
      </c>
      <c r="Q102">
        <v>2</v>
      </c>
      <c r="R102">
        <v>1</v>
      </c>
      <c r="S102">
        <v>3</v>
      </c>
      <c r="T102">
        <v>1</v>
      </c>
      <c r="U102">
        <v>2</v>
      </c>
      <c r="V102">
        <v>0</v>
      </c>
      <c r="W102">
        <v>102</v>
      </c>
    </row>
    <row r="103" spans="1:23" x14ac:dyDescent="0.25">
      <c r="A103">
        <v>0</v>
      </c>
      <c r="B103">
        <v>2</v>
      </c>
      <c r="C103">
        <v>0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1</v>
      </c>
      <c r="J103">
        <v>1</v>
      </c>
      <c r="K103">
        <v>1</v>
      </c>
      <c r="L103">
        <v>1</v>
      </c>
      <c r="M103">
        <v>2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1</v>
      </c>
      <c r="U103">
        <v>2</v>
      </c>
      <c r="V103">
        <v>0</v>
      </c>
      <c r="W103">
        <v>103</v>
      </c>
    </row>
    <row r="104" spans="1:23" x14ac:dyDescent="0.25">
      <c r="A104">
        <v>0</v>
      </c>
      <c r="B104">
        <v>2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2</v>
      </c>
      <c r="I104">
        <v>1</v>
      </c>
      <c r="J104">
        <v>1</v>
      </c>
      <c r="K104">
        <v>1</v>
      </c>
      <c r="L104">
        <v>1</v>
      </c>
      <c r="M104">
        <v>2</v>
      </c>
      <c r="N104">
        <v>2</v>
      </c>
      <c r="O104">
        <v>2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2</v>
      </c>
      <c r="V104">
        <v>0</v>
      </c>
      <c r="W104">
        <v>104</v>
      </c>
    </row>
    <row r="105" spans="1:23" x14ac:dyDescent="0.25">
      <c r="A105">
        <v>0</v>
      </c>
      <c r="B105">
        <v>2</v>
      </c>
      <c r="C105">
        <v>0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3</v>
      </c>
      <c r="N105"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1</v>
      </c>
      <c r="U105">
        <v>2</v>
      </c>
      <c r="V105">
        <v>0</v>
      </c>
      <c r="W105">
        <v>105</v>
      </c>
    </row>
    <row r="106" spans="1:23" x14ac:dyDescent="0.25">
      <c r="A106">
        <v>0</v>
      </c>
      <c r="B106">
        <v>2</v>
      </c>
      <c r="C106">
        <v>0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2</v>
      </c>
      <c r="J106">
        <v>1</v>
      </c>
      <c r="K106">
        <v>1</v>
      </c>
      <c r="L106">
        <v>1</v>
      </c>
      <c r="M106">
        <v>2</v>
      </c>
      <c r="N106">
        <v>2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1</v>
      </c>
      <c r="U106">
        <v>2</v>
      </c>
      <c r="V106">
        <v>0</v>
      </c>
      <c r="W106">
        <v>106</v>
      </c>
    </row>
    <row r="107" spans="1:23" x14ac:dyDescent="0.25">
      <c r="A107">
        <v>0</v>
      </c>
      <c r="B107">
        <v>2</v>
      </c>
      <c r="C107">
        <v>0</v>
      </c>
      <c r="D107">
        <v>1</v>
      </c>
      <c r="E107">
        <v>1</v>
      </c>
      <c r="F107">
        <v>1</v>
      </c>
      <c r="G107">
        <v>2</v>
      </c>
      <c r="H107">
        <v>1</v>
      </c>
      <c r="I107">
        <v>2</v>
      </c>
      <c r="J107">
        <v>1</v>
      </c>
      <c r="K107">
        <v>1</v>
      </c>
      <c r="L107">
        <v>1</v>
      </c>
      <c r="M107">
        <v>2</v>
      </c>
      <c r="N107">
        <v>2</v>
      </c>
      <c r="O107">
        <v>2</v>
      </c>
      <c r="P107">
        <v>0</v>
      </c>
      <c r="Q107">
        <v>1</v>
      </c>
      <c r="R107">
        <v>2</v>
      </c>
      <c r="S107">
        <v>1</v>
      </c>
      <c r="T107">
        <v>1</v>
      </c>
      <c r="U107">
        <v>2</v>
      </c>
      <c r="V107">
        <v>0</v>
      </c>
      <c r="W107">
        <v>107</v>
      </c>
    </row>
    <row r="108" spans="1:23" x14ac:dyDescent="0.25">
      <c r="A108">
        <v>0</v>
      </c>
      <c r="B108">
        <v>2</v>
      </c>
      <c r="C108">
        <v>0</v>
      </c>
      <c r="D108">
        <v>1</v>
      </c>
      <c r="E108">
        <v>2</v>
      </c>
      <c r="F108">
        <v>1</v>
      </c>
      <c r="G108">
        <v>1</v>
      </c>
      <c r="H108">
        <v>2</v>
      </c>
      <c r="I108">
        <v>1</v>
      </c>
      <c r="J108">
        <v>2</v>
      </c>
      <c r="K108">
        <v>1</v>
      </c>
      <c r="L108">
        <v>2</v>
      </c>
      <c r="M108">
        <v>3</v>
      </c>
      <c r="N108">
        <v>2</v>
      </c>
      <c r="O108">
        <v>2</v>
      </c>
      <c r="P108">
        <v>0</v>
      </c>
      <c r="Q108">
        <v>1</v>
      </c>
      <c r="R108">
        <v>1</v>
      </c>
      <c r="S108">
        <v>3</v>
      </c>
      <c r="T108">
        <v>1</v>
      </c>
      <c r="U108">
        <v>2</v>
      </c>
      <c r="V108">
        <v>0</v>
      </c>
      <c r="W108">
        <v>108</v>
      </c>
    </row>
    <row r="109" spans="1:23" x14ac:dyDescent="0.25">
      <c r="A109">
        <v>0</v>
      </c>
      <c r="B109">
        <v>2</v>
      </c>
      <c r="C109">
        <v>0</v>
      </c>
      <c r="D109">
        <v>1</v>
      </c>
      <c r="E109">
        <v>2</v>
      </c>
      <c r="F109">
        <v>3</v>
      </c>
      <c r="G109">
        <v>0</v>
      </c>
      <c r="H109">
        <v>2</v>
      </c>
      <c r="I109">
        <v>1</v>
      </c>
      <c r="J109">
        <v>2</v>
      </c>
      <c r="K109">
        <v>3</v>
      </c>
      <c r="L109">
        <v>2</v>
      </c>
      <c r="M109">
        <v>3</v>
      </c>
      <c r="N109">
        <v>2</v>
      </c>
      <c r="O109">
        <v>2</v>
      </c>
      <c r="P109">
        <v>0</v>
      </c>
      <c r="Q109">
        <v>2</v>
      </c>
      <c r="R109">
        <v>1</v>
      </c>
      <c r="S109">
        <v>3</v>
      </c>
      <c r="T109">
        <v>1</v>
      </c>
      <c r="U109">
        <v>2</v>
      </c>
      <c r="V109">
        <v>0</v>
      </c>
      <c r="W109">
        <v>109</v>
      </c>
    </row>
    <row r="110" spans="1:23" x14ac:dyDescent="0.25">
      <c r="A110">
        <v>0</v>
      </c>
      <c r="B110">
        <v>2</v>
      </c>
      <c r="C110">
        <v>0</v>
      </c>
      <c r="D110">
        <v>2</v>
      </c>
      <c r="E110">
        <v>1</v>
      </c>
      <c r="F110">
        <v>1</v>
      </c>
      <c r="G110">
        <v>1</v>
      </c>
      <c r="H110">
        <v>2</v>
      </c>
      <c r="I110">
        <v>0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1</v>
      </c>
      <c r="T110">
        <v>1</v>
      </c>
      <c r="U110">
        <v>2</v>
      </c>
      <c r="V110">
        <v>0</v>
      </c>
      <c r="W110">
        <v>110</v>
      </c>
    </row>
    <row r="111" spans="1:23" x14ac:dyDescent="0.25">
      <c r="A111">
        <v>0</v>
      </c>
      <c r="B111">
        <v>2</v>
      </c>
      <c r="C111">
        <v>0</v>
      </c>
      <c r="D111">
        <v>2</v>
      </c>
      <c r="E111">
        <v>1</v>
      </c>
      <c r="F111">
        <v>1</v>
      </c>
      <c r="G111">
        <v>1</v>
      </c>
      <c r="H111">
        <v>2</v>
      </c>
      <c r="I111">
        <v>0</v>
      </c>
      <c r="J111">
        <v>1</v>
      </c>
      <c r="K111">
        <v>1</v>
      </c>
      <c r="L111">
        <v>1</v>
      </c>
      <c r="M111">
        <v>2</v>
      </c>
      <c r="N111">
        <v>1</v>
      </c>
      <c r="O111">
        <v>2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2</v>
      </c>
      <c r="V111">
        <v>0</v>
      </c>
      <c r="W111">
        <v>111</v>
      </c>
    </row>
    <row r="112" spans="1:23" x14ac:dyDescent="0.25">
      <c r="A112">
        <v>0</v>
      </c>
      <c r="B112">
        <v>2</v>
      </c>
      <c r="C112">
        <v>0</v>
      </c>
      <c r="D112">
        <v>2</v>
      </c>
      <c r="E112">
        <v>1</v>
      </c>
      <c r="F112">
        <v>1</v>
      </c>
      <c r="G112">
        <v>1</v>
      </c>
      <c r="H112">
        <v>2</v>
      </c>
      <c r="I112">
        <v>1</v>
      </c>
      <c r="J112">
        <v>1</v>
      </c>
      <c r="K112">
        <v>1</v>
      </c>
      <c r="L112">
        <v>1</v>
      </c>
      <c r="M112">
        <v>2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1</v>
      </c>
      <c r="T112">
        <v>1</v>
      </c>
      <c r="U112">
        <v>2</v>
      </c>
      <c r="V112">
        <v>0</v>
      </c>
      <c r="W112">
        <v>112</v>
      </c>
    </row>
    <row r="113" spans="1:23" x14ac:dyDescent="0.25">
      <c r="A113">
        <v>0</v>
      </c>
      <c r="B113">
        <v>2</v>
      </c>
      <c r="C113">
        <v>0</v>
      </c>
      <c r="D113">
        <v>2</v>
      </c>
      <c r="E113">
        <v>1</v>
      </c>
      <c r="F113">
        <v>1</v>
      </c>
      <c r="G113">
        <v>1</v>
      </c>
      <c r="H113">
        <v>2</v>
      </c>
      <c r="I113">
        <v>1</v>
      </c>
      <c r="J113">
        <v>2</v>
      </c>
      <c r="K113">
        <v>1</v>
      </c>
      <c r="L113">
        <v>2</v>
      </c>
      <c r="M113">
        <v>3</v>
      </c>
      <c r="N113">
        <v>1</v>
      </c>
      <c r="O113">
        <v>3</v>
      </c>
      <c r="P113">
        <v>0</v>
      </c>
      <c r="Q113">
        <v>1</v>
      </c>
      <c r="R113">
        <v>1</v>
      </c>
      <c r="S113">
        <v>1</v>
      </c>
      <c r="T113">
        <v>1</v>
      </c>
      <c r="U113">
        <v>2</v>
      </c>
      <c r="V113">
        <v>0</v>
      </c>
      <c r="W113">
        <v>113</v>
      </c>
    </row>
    <row r="114" spans="1:23" x14ac:dyDescent="0.25">
      <c r="A114">
        <v>0</v>
      </c>
      <c r="B114">
        <v>2</v>
      </c>
      <c r="C114">
        <v>0</v>
      </c>
      <c r="D114">
        <v>2</v>
      </c>
      <c r="E114">
        <v>1</v>
      </c>
      <c r="F114">
        <v>1</v>
      </c>
      <c r="G114">
        <v>1</v>
      </c>
      <c r="H114">
        <v>2</v>
      </c>
      <c r="I114">
        <v>2</v>
      </c>
      <c r="J114">
        <v>2</v>
      </c>
      <c r="K114">
        <v>1</v>
      </c>
      <c r="L114">
        <v>2</v>
      </c>
      <c r="M114">
        <v>2</v>
      </c>
      <c r="N114">
        <v>1</v>
      </c>
      <c r="O114">
        <v>2</v>
      </c>
      <c r="P114">
        <v>0</v>
      </c>
      <c r="Q114">
        <v>1</v>
      </c>
      <c r="R114">
        <v>2</v>
      </c>
      <c r="S114">
        <v>3</v>
      </c>
      <c r="T114">
        <v>1</v>
      </c>
      <c r="U114">
        <v>2</v>
      </c>
      <c r="V114">
        <v>0</v>
      </c>
      <c r="W114">
        <v>114</v>
      </c>
    </row>
    <row r="115" spans="1:23" x14ac:dyDescent="0.25">
      <c r="A115">
        <v>0</v>
      </c>
      <c r="B115">
        <v>2</v>
      </c>
      <c r="C115">
        <v>0</v>
      </c>
      <c r="D115">
        <v>2</v>
      </c>
      <c r="E115">
        <v>1</v>
      </c>
      <c r="F115">
        <v>1</v>
      </c>
      <c r="G115">
        <v>2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0</v>
      </c>
      <c r="N115">
        <v>2</v>
      </c>
      <c r="O115">
        <v>0</v>
      </c>
      <c r="P115">
        <v>0</v>
      </c>
      <c r="Q115">
        <v>1</v>
      </c>
      <c r="R115">
        <v>1</v>
      </c>
      <c r="S115">
        <v>1</v>
      </c>
      <c r="T115">
        <v>1</v>
      </c>
      <c r="U115">
        <v>2</v>
      </c>
      <c r="V115">
        <v>0</v>
      </c>
      <c r="W115">
        <v>115</v>
      </c>
    </row>
    <row r="116" spans="1:23" x14ac:dyDescent="0.25">
      <c r="A116">
        <v>0</v>
      </c>
      <c r="B116">
        <v>2</v>
      </c>
      <c r="C116">
        <v>0</v>
      </c>
      <c r="D116">
        <v>2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2</v>
      </c>
      <c r="N116">
        <v>0</v>
      </c>
      <c r="O116">
        <v>0</v>
      </c>
      <c r="P116">
        <v>0</v>
      </c>
      <c r="Q116">
        <v>1</v>
      </c>
      <c r="R116">
        <v>1</v>
      </c>
      <c r="S116">
        <v>1</v>
      </c>
      <c r="T116">
        <v>1</v>
      </c>
      <c r="U116">
        <v>2</v>
      </c>
      <c r="V116">
        <v>1</v>
      </c>
      <c r="W116">
        <v>116</v>
      </c>
    </row>
    <row r="117" spans="1:23" x14ac:dyDescent="0.25">
      <c r="A117">
        <v>0</v>
      </c>
      <c r="B117">
        <v>2</v>
      </c>
      <c r="C117">
        <v>0</v>
      </c>
      <c r="D117">
        <v>2</v>
      </c>
      <c r="E117">
        <v>1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2</v>
      </c>
      <c r="N117">
        <v>1</v>
      </c>
      <c r="O117">
        <v>2</v>
      </c>
      <c r="P117">
        <v>0</v>
      </c>
      <c r="Q117">
        <v>0</v>
      </c>
      <c r="R117">
        <v>1</v>
      </c>
      <c r="S117">
        <v>1</v>
      </c>
      <c r="T117">
        <v>1</v>
      </c>
      <c r="U117">
        <v>2</v>
      </c>
      <c r="V117">
        <v>0</v>
      </c>
      <c r="W117">
        <v>117</v>
      </c>
    </row>
    <row r="118" spans="1:23" x14ac:dyDescent="0.25">
      <c r="A118">
        <v>0</v>
      </c>
      <c r="B118">
        <v>2</v>
      </c>
      <c r="C118">
        <v>0</v>
      </c>
      <c r="D118">
        <v>2</v>
      </c>
      <c r="E118">
        <v>1</v>
      </c>
      <c r="F118">
        <v>1</v>
      </c>
      <c r="G118">
        <v>2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2</v>
      </c>
      <c r="N118">
        <v>2</v>
      </c>
      <c r="O118">
        <v>2</v>
      </c>
      <c r="P118">
        <v>0</v>
      </c>
      <c r="Q118">
        <v>1</v>
      </c>
      <c r="R118">
        <v>1</v>
      </c>
      <c r="S118">
        <v>1</v>
      </c>
      <c r="T118">
        <v>1</v>
      </c>
      <c r="U118">
        <v>2</v>
      </c>
      <c r="V118">
        <v>0</v>
      </c>
      <c r="W118">
        <v>118</v>
      </c>
    </row>
    <row r="119" spans="1:23" x14ac:dyDescent="0.25">
      <c r="A119">
        <v>0</v>
      </c>
      <c r="B119">
        <v>2</v>
      </c>
      <c r="C119">
        <v>0</v>
      </c>
      <c r="D119">
        <v>2</v>
      </c>
      <c r="E119">
        <v>1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2</v>
      </c>
      <c r="V119">
        <v>0</v>
      </c>
      <c r="W119">
        <v>119</v>
      </c>
    </row>
    <row r="120" spans="1:23" x14ac:dyDescent="0.25">
      <c r="A120">
        <v>0</v>
      </c>
      <c r="B120">
        <v>2</v>
      </c>
      <c r="C120">
        <v>0</v>
      </c>
      <c r="D120">
        <v>2</v>
      </c>
      <c r="E120">
        <v>1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1</v>
      </c>
      <c r="L120">
        <v>1</v>
      </c>
      <c r="M120">
        <v>2</v>
      </c>
      <c r="N120">
        <v>2</v>
      </c>
      <c r="O120">
        <v>2</v>
      </c>
      <c r="P120">
        <v>0</v>
      </c>
      <c r="Q120">
        <v>1</v>
      </c>
      <c r="R120">
        <v>1</v>
      </c>
      <c r="S120">
        <v>1</v>
      </c>
      <c r="T120">
        <v>1</v>
      </c>
      <c r="U120">
        <v>2</v>
      </c>
      <c r="V120">
        <v>0</v>
      </c>
      <c r="W120">
        <v>120</v>
      </c>
    </row>
    <row r="121" spans="1:23" x14ac:dyDescent="0.25">
      <c r="A121">
        <v>0</v>
      </c>
      <c r="B121">
        <v>2</v>
      </c>
      <c r="C121">
        <v>0</v>
      </c>
      <c r="D121">
        <v>2</v>
      </c>
      <c r="E121">
        <v>1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1</v>
      </c>
      <c r="L121">
        <v>1</v>
      </c>
      <c r="M121">
        <v>3</v>
      </c>
      <c r="N121">
        <v>1</v>
      </c>
      <c r="O121">
        <v>2</v>
      </c>
      <c r="P121">
        <v>0</v>
      </c>
      <c r="Q121">
        <v>1</v>
      </c>
      <c r="R121">
        <v>1</v>
      </c>
      <c r="S121">
        <v>1</v>
      </c>
      <c r="T121">
        <v>1</v>
      </c>
      <c r="U121">
        <v>2</v>
      </c>
      <c r="V121">
        <v>0</v>
      </c>
      <c r="W121">
        <v>121</v>
      </c>
    </row>
    <row r="122" spans="1:23" x14ac:dyDescent="0.25">
      <c r="A122">
        <v>0</v>
      </c>
      <c r="B122">
        <v>2</v>
      </c>
      <c r="C122">
        <v>0</v>
      </c>
      <c r="D122">
        <v>2</v>
      </c>
      <c r="E122">
        <v>2</v>
      </c>
      <c r="F122">
        <v>3</v>
      </c>
      <c r="G122">
        <v>0</v>
      </c>
      <c r="H122">
        <v>2</v>
      </c>
      <c r="I122">
        <v>1</v>
      </c>
      <c r="J122">
        <v>2</v>
      </c>
      <c r="K122">
        <v>3</v>
      </c>
      <c r="L122">
        <v>2</v>
      </c>
      <c r="M122">
        <v>2</v>
      </c>
      <c r="N122">
        <v>1</v>
      </c>
      <c r="O122">
        <v>2</v>
      </c>
      <c r="P122">
        <v>0</v>
      </c>
      <c r="Q122">
        <v>1</v>
      </c>
      <c r="R122">
        <v>2</v>
      </c>
      <c r="S122">
        <v>3</v>
      </c>
      <c r="T122">
        <v>2</v>
      </c>
      <c r="U122">
        <v>2</v>
      </c>
      <c r="V122">
        <v>0</v>
      </c>
      <c r="W122">
        <v>122</v>
      </c>
    </row>
    <row r="123" spans="1:23" x14ac:dyDescent="0.25">
      <c r="A123">
        <v>0</v>
      </c>
      <c r="B123">
        <v>2</v>
      </c>
      <c r="C123">
        <v>1</v>
      </c>
      <c r="D123">
        <v>0</v>
      </c>
      <c r="E123">
        <v>0</v>
      </c>
      <c r="F123">
        <v>0</v>
      </c>
      <c r="G123">
        <v>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2</v>
      </c>
      <c r="V123">
        <v>0</v>
      </c>
      <c r="W123">
        <v>123</v>
      </c>
    </row>
    <row r="124" spans="1:23" x14ac:dyDescent="0.25">
      <c r="A124">
        <v>0</v>
      </c>
      <c r="B124">
        <v>2</v>
      </c>
      <c r="C124">
        <v>1</v>
      </c>
      <c r="D124">
        <v>0</v>
      </c>
      <c r="E124">
        <v>1</v>
      </c>
      <c r="F124">
        <v>0</v>
      </c>
      <c r="G124">
        <v>2</v>
      </c>
      <c r="H124">
        <v>1</v>
      </c>
      <c r="I124">
        <v>0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1</v>
      </c>
      <c r="T124">
        <v>0</v>
      </c>
      <c r="U124">
        <v>2</v>
      </c>
      <c r="V124">
        <v>0</v>
      </c>
      <c r="W124">
        <v>124</v>
      </c>
    </row>
    <row r="125" spans="1:23" x14ac:dyDescent="0.25">
      <c r="A125">
        <v>0</v>
      </c>
      <c r="B125">
        <v>2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2</v>
      </c>
      <c r="I125">
        <v>0</v>
      </c>
      <c r="J125">
        <v>1</v>
      </c>
      <c r="K125">
        <v>1</v>
      </c>
      <c r="L125">
        <v>1</v>
      </c>
      <c r="M125">
        <v>2</v>
      </c>
      <c r="N125">
        <v>2</v>
      </c>
      <c r="O125">
        <v>2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2</v>
      </c>
      <c r="V125">
        <v>0</v>
      </c>
      <c r="W125">
        <v>125</v>
      </c>
    </row>
    <row r="126" spans="1:23" x14ac:dyDescent="0.25">
      <c r="A126">
        <v>0</v>
      </c>
      <c r="B126">
        <v>2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2</v>
      </c>
      <c r="I126">
        <v>0</v>
      </c>
      <c r="J126">
        <v>2</v>
      </c>
      <c r="K126">
        <v>1</v>
      </c>
      <c r="L126">
        <v>2</v>
      </c>
      <c r="M126">
        <v>2</v>
      </c>
      <c r="N126">
        <v>1</v>
      </c>
      <c r="O126">
        <v>0</v>
      </c>
      <c r="P126">
        <v>0</v>
      </c>
      <c r="Q126">
        <v>1</v>
      </c>
      <c r="R126">
        <v>1</v>
      </c>
      <c r="S126">
        <v>1</v>
      </c>
      <c r="T126">
        <v>1</v>
      </c>
      <c r="U126">
        <v>2</v>
      </c>
      <c r="V126">
        <v>0</v>
      </c>
      <c r="W126">
        <v>126</v>
      </c>
    </row>
    <row r="127" spans="1:23" x14ac:dyDescent="0.25">
      <c r="A127">
        <v>0</v>
      </c>
      <c r="B127">
        <v>2</v>
      </c>
      <c r="C127">
        <v>1</v>
      </c>
      <c r="D127">
        <v>0</v>
      </c>
      <c r="E127">
        <v>1</v>
      </c>
      <c r="F127">
        <v>1</v>
      </c>
      <c r="G127">
        <v>2</v>
      </c>
      <c r="H127">
        <v>1</v>
      </c>
      <c r="I127">
        <v>0</v>
      </c>
      <c r="J127">
        <v>1</v>
      </c>
      <c r="K127">
        <v>1</v>
      </c>
      <c r="L127">
        <v>1</v>
      </c>
      <c r="M127">
        <v>2</v>
      </c>
      <c r="N127">
        <v>0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1</v>
      </c>
      <c r="U127">
        <v>2</v>
      </c>
      <c r="V127">
        <v>0</v>
      </c>
      <c r="W127">
        <v>127</v>
      </c>
    </row>
    <row r="128" spans="1:23" x14ac:dyDescent="0.25">
      <c r="A128">
        <v>0</v>
      </c>
      <c r="B128">
        <v>2</v>
      </c>
      <c r="C128">
        <v>1</v>
      </c>
      <c r="D128">
        <v>0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1</v>
      </c>
      <c r="U128">
        <v>2</v>
      </c>
      <c r="V128">
        <v>0</v>
      </c>
      <c r="W128">
        <v>128</v>
      </c>
    </row>
    <row r="129" spans="1:23" x14ac:dyDescent="0.25">
      <c r="A129">
        <v>0</v>
      </c>
      <c r="B129">
        <v>2</v>
      </c>
      <c r="C129">
        <v>1</v>
      </c>
      <c r="D129">
        <v>0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1</v>
      </c>
      <c r="U129">
        <v>2</v>
      </c>
      <c r="V129">
        <v>0</v>
      </c>
      <c r="W129">
        <v>129</v>
      </c>
    </row>
    <row r="130" spans="1:23" x14ac:dyDescent="0.25">
      <c r="A130">
        <v>0</v>
      </c>
      <c r="B130">
        <v>2</v>
      </c>
      <c r="C130">
        <v>1</v>
      </c>
      <c r="D130">
        <v>0</v>
      </c>
      <c r="E130">
        <v>2</v>
      </c>
      <c r="F130">
        <v>3</v>
      </c>
      <c r="G130">
        <v>0</v>
      </c>
      <c r="H130">
        <v>2</v>
      </c>
      <c r="I130">
        <v>1</v>
      </c>
      <c r="J130">
        <v>2</v>
      </c>
      <c r="K130">
        <v>3</v>
      </c>
      <c r="L130">
        <v>2</v>
      </c>
      <c r="M130">
        <v>0</v>
      </c>
      <c r="N130">
        <v>1</v>
      </c>
      <c r="O130">
        <v>0</v>
      </c>
      <c r="P130">
        <v>0</v>
      </c>
      <c r="Q130">
        <v>1</v>
      </c>
      <c r="R130">
        <v>1</v>
      </c>
      <c r="S130">
        <v>3</v>
      </c>
      <c r="T130">
        <v>1</v>
      </c>
      <c r="U130">
        <v>2</v>
      </c>
      <c r="V130">
        <v>0</v>
      </c>
      <c r="W130">
        <v>130</v>
      </c>
    </row>
    <row r="131" spans="1:23" x14ac:dyDescent="0.25">
      <c r="A131">
        <v>0</v>
      </c>
      <c r="B131">
        <v>2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2</v>
      </c>
      <c r="I131">
        <v>0</v>
      </c>
      <c r="J131">
        <v>1</v>
      </c>
      <c r="K131">
        <v>1</v>
      </c>
      <c r="L131">
        <v>1</v>
      </c>
      <c r="M131">
        <v>2</v>
      </c>
      <c r="N131">
        <v>1</v>
      </c>
      <c r="O131">
        <v>2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2</v>
      </c>
      <c r="V131">
        <v>0</v>
      </c>
      <c r="W131">
        <v>131</v>
      </c>
    </row>
    <row r="132" spans="1:23" x14ac:dyDescent="0.25">
      <c r="A132">
        <v>0</v>
      </c>
      <c r="B132">
        <v>2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2</v>
      </c>
      <c r="I132">
        <v>1</v>
      </c>
      <c r="J132">
        <v>1</v>
      </c>
      <c r="K132">
        <v>1</v>
      </c>
      <c r="L132">
        <v>1</v>
      </c>
      <c r="M132">
        <v>2</v>
      </c>
      <c r="N132">
        <v>0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2</v>
      </c>
      <c r="V132">
        <v>0</v>
      </c>
      <c r="W132">
        <v>132</v>
      </c>
    </row>
    <row r="133" spans="1:23" x14ac:dyDescent="0.25">
      <c r="A133">
        <v>0</v>
      </c>
      <c r="B133">
        <v>2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2</v>
      </c>
      <c r="V133">
        <v>0</v>
      </c>
      <c r="W133">
        <v>133</v>
      </c>
    </row>
    <row r="134" spans="1:23" x14ac:dyDescent="0.25">
      <c r="A134">
        <v>0</v>
      </c>
      <c r="B134">
        <v>2</v>
      </c>
      <c r="C134">
        <v>1</v>
      </c>
      <c r="D134">
        <v>1</v>
      </c>
      <c r="E134">
        <v>2</v>
      </c>
      <c r="F134">
        <v>3</v>
      </c>
      <c r="G134">
        <v>0</v>
      </c>
      <c r="H134">
        <v>2</v>
      </c>
      <c r="I134">
        <v>1</v>
      </c>
      <c r="J134">
        <v>2</v>
      </c>
      <c r="K134">
        <v>3</v>
      </c>
      <c r="L134">
        <v>2</v>
      </c>
      <c r="M134">
        <v>2</v>
      </c>
      <c r="N134">
        <v>2</v>
      </c>
      <c r="O134">
        <v>0</v>
      </c>
      <c r="P134">
        <v>0</v>
      </c>
      <c r="Q134">
        <v>2</v>
      </c>
      <c r="R134">
        <v>1</v>
      </c>
      <c r="S134">
        <v>3</v>
      </c>
      <c r="T134">
        <v>1</v>
      </c>
      <c r="U134">
        <v>2</v>
      </c>
      <c r="V134">
        <v>0</v>
      </c>
      <c r="W134">
        <v>134</v>
      </c>
    </row>
    <row r="135" spans="1:23" x14ac:dyDescent="0.25">
      <c r="A135">
        <v>1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  <c r="O135">
        <v>2</v>
      </c>
      <c r="P135">
        <v>0</v>
      </c>
      <c r="Q135">
        <v>1</v>
      </c>
      <c r="R135">
        <v>1</v>
      </c>
      <c r="S135">
        <v>1</v>
      </c>
      <c r="T135">
        <v>1</v>
      </c>
      <c r="U135">
        <v>0</v>
      </c>
      <c r="V135">
        <v>0</v>
      </c>
      <c r="W135">
        <v>135</v>
      </c>
    </row>
    <row r="136" spans="1:23" x14ac:dyDescent="0.25">
      <c r="A136">
        <v>1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2</v>
      </c>
      <c r="H136">
        <v>1</v>
      </c>
      <c r="I136">
        <v>2</v>
      </c>
      <c r="J136">
        <v>1</v>
      </c>
      <c r="K136">
        <v>1</v>
      </c>
      <c r="L136">
        <v>1</v>
      </c>
      <c r="M136">
        <v>2</v>
      </c>
      <c r="N136">
        <v>1</v>
      </c>
      <c r="O136">
        <v>0</v>
      </c>
      <c r="P136">
        <v>0</v>
      </c>
      <c r="Q136">
        <v>1</v>
      </c>
      <c r="R136">
        <v>2</v>
      </c>
      <c r="S136">
        <v>3</v>
      </c>
      <c r="T136">
        <v>1</v>
      </c>
      <c r="U136">
        <v>0</v>
      </c>
      <c r="V136">
        <v>0</v>
      </c>
      <c r="W136">
        <v>136</v>
      </c>
    </row>
    <row r="137" spans="1:23" x14ac:dyDescent="0.25">
      <c r="A137">
        <v>1</v>
      </c>
      <c r="B137">
        <v>0</v>
      </c>
      <c r="C137">
        <v>0</v>
      </c>
      <c r="D137">
        <v>0</v>
      </c>
      <c r="E137">
        <v>2</v>
      </c>
      <c r="F137">
        <v>2</v>
      </c>
      <c r="G137">
        <v>1</v>
      </c>
      <c r="H137">
        <v>2</v>
      </c>
      <c r="I137">
        <v>2</v>
      </c>
      <c r="J137">
        <v>2</v>
      </c>
      <c r="K137">
        <v>2</v>
      </c>
      <c r="L137">
        <v>2</v>
      </c>
      <c r="M137">
        <v>2</v>
      </c>
      <c r="N137">
        <v>1</v>
      </c>
      <c r="O137">
        <v>2</v>
      </c>
      <c r="P137">
        <v>0</v>
      </c>
      <c r="Q137">
        <v>1</v>
      </c>
      <c r="R137">
        <v>1</v>
      </c>
      <c r="S137">
        <v>3</v>
      </c>
      <c r="T137">
        <v>2</v>
      </c>
      <c r="U137">
        <v>0</v>
      </c>
      <c r="V137">
        <v>1</v>
      </c>
      <c r="W137">
        <v>137</v>
      </c>
    </row>
    <row r="138" spans="1:23" x14ac:dyDescent="0.25">
      <c r="A138">
        <v>1</v>
      </c>
      <c r="B138">
        <v>0</v>
      </c>
      <c r="C138">
        <v>0</v>
      </c>
      <c r="D138">
        <v>0</v>
      </c>
      <c r="E138">
        <v>2</v>
      </c>
      <c r="F138">
        <v>3</v>
      </c>
      <c r="G138">
        <v>1</v>
      </c>
      <c r="H138">
        <v>2</v>
      </c>
      <c r="I138">
        <v>2</v>
      </c>
      <c r="J138">
        <v>2</v>
      </c>
      <c r="K138">
        <v>3</v>
      </c>
      <c r="L138">
        <v>2</v>
      </c>
      <c r="M138">
        <v>2</v>
      </c>
      <c r="N138">
        <v>2</v>
      </c>
      <c r="O138">
        <v>2</v>
      </c>
      <c r="P138">
        <v>0</v>
      </c>
      <c r="Q138">
        <v>1</v>
      </c>
      <c r="R138">
        <v>2</v>
      </c>
      <c r="S138">
        <v>3</v>
      </c>
      <c r="T138">
        <v>1</v>
      </c>
      <c r="U138">
        <v>0</v>
      </c>
      <c r="V138">
        <v>0</v>
      </c>
      <c r="W138">
        <v>138</v>
      </c>
    </row>
    <row r="139" spans="1:23" x14ac:dyDescent="0.25">
      <c r="A139">
        <v>1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2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0</v>
      </c>
      <c r="W139">
        <v>139</v>
      </c>
    </row>
    <row r="140" spans="1:23" x14ac:dyDescent="0.25">
      <c r="A140">
        <v>1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1</v>
      </c>
      <c r="L140">
        <v>1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0</v>
      </c>
      <c r="W140">
        <v>140</v>
      </c>
    </row>
    <row r="141" spans="1:23" x14ac:dyDescent="0.25">
      <c r="A141">
        <v>1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1</v>
      </c>
      <c r="L141">
        <v>1</v>
      </c>
      <c r="M141">
        <v>0</v>
      </c>
      <c r="N141">
        <v>2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1</v>
      </c>
      <c r="U141">
        <v>0</v>
      </c>
      <c r="V141">
        <v>0</v>
      </c>
      <c r="W141">
        <v>141</v>
      </c>
    </row>
    <row r="142" spans="1:23" x14ac:dyDescent="0.25">
      <c r="A142">
        <v>1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1</v>
      </c>
      <c r="L142">
        <v>1</v>
      </c>
      <c r="M142">
        <v>0</v>
      </c>
      <c r="N142">
        <v>2</v>
      </c>
      <c r="O142">
        <v>0</v>
      </c>
      <c r="P142">
        <v>0</v>
      </c>
      <c r="Q142">
        <v>1</v>
      </c>
      <c r="R142">
        <v>1</v>
      </c>
      <c r="S142">
        <v>3</v>
      </c>
      <c r="T142">
        <v>1</v>
      </c>
      <c r="U142">
        <v>0</v>
      </c>
      <c r="V142">
        <v>0</v>
      </c>
      <c r="W142">
        <v>142</v>
      </c>
    </row>
    <row r="143" spans="1:23" x14ac:dyDescent="0.25">
      <c r="A143">
        <v>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1</v>
      </c>
      <c r="L143">
        <v>1</v>
      </c>
      <c r="M143">
        <v>0</v>
      </c>
      <c r="N143">
        <v>2</v>
      </c>
      <c r="O143">
        <v>2</v>
      </c>
      <c r="P143">
        <v>0</v>
      </c>
      <c r="Q143">
        <v>1</v>
      </c>
      <c r="R143">
        <v>2</v>
      </c>
      <c r="S143">
        <v>1</v>
      </c>
      <c r="T143">
        <v>1</v>
      </c>
      <c r="U143">
        <v>0</v>
      </c>
      <c r="V143">
        <v>0</v>
      </c>
      <c r="W143">
        <v>143</v>
      </c>
    </row>
    <row r="144" spans="1:23" x14ac:dyDescent="0.25">
      <c r="A144">
        <v>1</v>
      </c>
      <c r="B144">
        <v>1</v>
      </c>
      <c r="C144">
        <v>0</v>
      </c>
      <c r="D144">
        <v>1</v>
      </c>
      <c r="E144">
        <v>2</v>
      </c>
      <c r="F144">
        <v>1</v>
      </c>
      <c r="G144">
        <v>0</v>
      </c>
      <c r="H144">
        <v>2</v>
      </c>
      <c r="I144">
        <v>1</v>
      </c>
      <c r="J144">
        <v>2</v>
      </c>
      <c r="K144">
        <v>1</v>
      </c>
      <c r="L144">
        <v>2</v>
      </c>
      <c r="M144">
        <v>3</v>
      </c>
      <c r="N144">
        <v>1</v>
      </c>
      <c r="O144">
        <v>0</v>
      </c>
      <c r="P144">
        <v>0</v>
      </c>
      <c r="Q144">
        <v>1</v>
      </c>
      <c r="R144">
        <v>1</v>
      </c>
      <c r="S144">
        <v>3</v>
      </c>
      <c r="T144">
        <v>1</v>
      </c>
      <c r="U144">
        <v>0</v>
      </c>
      <c r="V144">
        <v>0</v>
      </c>
      <c r="W144">
        <v>144</v>
      </c>
    </row>
    <row r="145" spans="1:23" x14ac:dyDescent="0.25">
      <c r="A145">
        <v>1</v>
      </c>
      <c r="B145">
        <v>1</v>
      </c>
      <c r="C145">
        <v>0</v>
      </c>
      <c r="D145">
        <v>1</v>
      </c>
      <c r="E145">
        <v>2</v>
      </c>
      <c r="F145">
        <v>2</v>
      </c>
      <c r="G145">
        <v>1</v>
      </c>
      <c r="H145">
        <v>2</v>
      </c>
      <c r="I145">
        <v>2</v>
      </c>
      <c r="J145">
        <v>2</v>
      </c>
      <c r="K145">
        <v>2</v>
      </c>
      <c r="L145">
        <v>2</v>
      </c>
      <c r="M145">
        <v>2</v>
      </c>
      <c r="N145">
        <v>2</v>
      </c>
      <c r="O145">
        <v>3</v>
      </c>
      <c r="P145">
        <v>0</v>
      </c>
      <c r="Q145">
        <v>1</v>
      </c>
      <c r="R145">
        <v>2</v>
      </c>
      <c r="S145">
        <v>3</v>
      </c>
      <c r="T145">
        <v>2</v>
      </c>
      <c r="U145">
        <v>0</v>
      </c>
      <c r="V145">
        <v>1</v>
      </c>
      <c r="W145">
        <v>145</v>
      </c>
    </row>
    <row r="146" spans="1:23" x14ac:dyDescent="0.25">
      <c r="A146">
        <v>1</v>
      </c>
      <c r="B146">
        <v>1</v>
      </c>
      <c r="C146">
        <v>0</v>
      </c>
      <c r="D146">
        <v>1</v>
      </c>
      <c r="E146">
        <v>2</v>
      </c>
      <c r="F146">
        <v>3</v>
      </c>
      <c r="G146">
        <v>0</v>
      </c>
      <c r="H146">
        <v>2</v>
      </c>
      <c r="I146">
        <v>1</v>
      </c>
      <c r="J146">
        <v>2</v>
      </c>
      <c r="K146">
        <v>3</v>
      </c>
      <c r="L146">
        <v>2</v>
      </c>
      <c r="M146">
        <v>2</v>
      </c>
      <c r="N146">
        <v>2</v>
      </c>
      <c r="O146">
        <v>2</v>
      </c>
      <c r="P146">
        <v>0</v>
      </c>
      <c r="Q146">
        <v>1</v>
      </c>
      <c r="R146">
        <v>1</v>
      </c>
      <c r="S146">
        <v>3</v>
      </c>
      <c r="T146">
        <v>2</v>
      </c>
      <c r="U146">
        <v>0</v>
      </c>
      <c r="V146">
        <v>0</v>
      </c>
      <c r="W146">
        <v>146</v>
      </c>
    </row>
    <row r="147" spans="1:23" x14ac:dyDescent="0.25">
      <c r="A147">
        <v>1</v>
      </c>
      <c r="B147">
        <v>1</v>
      </c>
      <c r="C147">
        <v>0</v>
      </c>
      <c r="D147">
        <v>1</v>
      </c>
      <c r="E147">
        <v>2</v>
      </c>
      <c r="F147">
        <v>3</v>
      </c>
      <c r="G147">
        <v>1</v>
      </c>
      <c r="H147">
        <v>2</v>
      </c>
      <c r="I147">
        <v>2</v>
      </c>
      <c r="J147">
        <v>2</v>
      </c>
      <c r="K147">
        <v>3</v>
      </c>
      <c r="L147">
        <v>2</v>
      </c>
      <c r="M147">
        <v>2</v>
      </c>
      <c r="N147">
        <v>1</v>
      </c>
      <c r="O147">
        <v>2</v>
      </c>
      <c r="P147">
        <v>0</v>
      </c>
      <c r="Q147">
        <v>1</v>
      </c>
      <c r="R147">
        <v>2</v>
      </c>
      <c r="S147">
        <v>3</v>
      </c>
      <c r="T147">
        <v>2</v>
      </c>
      <c r="U147">
        <v>0</v>
      </c>
      <c r="V147">
        <v>0</v>
      </c>
      <c r="W147">
        <v>147</v>
      </c>
    </row>
    <row r="148" spans="1:23" x14ac:dyDescent="0.25">
      <c r="A148">
        <v>1</v>
      </c>
      <c r="B148">
        <v>2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2</v>
      </c>
      <c r="I148">
        <v>0</v>
      </c>
      <c r="J148">
        <v>2</v>
      </c>
      <c r="K148">
        <v>1</v>
      </c>
      <c r="L148">
        <v>2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</v>
      </c>
      <c r="U148">
        <v>2</v>
      </c>
      <c r="V148">
        <v>0</v>
      </c>
      <c r="W148">
        <v>148</v>
      </c>
    </row>
    <row r="149" spans="1:23" x14ac:dyDescent="0.25">
      <c r="A149">
        <v>1</v>
      </c>
      <c r="B149">
        <v>2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2</v>
      </c>
      <c r="I149">
        <v>0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1</v>
      </c>
      <c r="T149">
        <v>1</v>
      </c>
      <c r="U149">
        <v>2</v>
      </c>
      <c r="V149">
        <v>0</v>
      </c>
      <c r="W149">
        <v>149</v>
      </c>
    </row>
    <row r="150" spans="1:23" x14ac:dyDescent="0.25">
      <c r="A150">
        <v>1</v>
      </c>
      <c r="B150">
        <v>2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2</v>
      </c>
      <c r="I150">
        <v>2</v>
      </c>
      <c r="J150">
        <v>2</v>
      </c>
      <c r="K150">
        <v>1</v>
      </c>
      <c r="L150">
        <v>2</v>
      </c>
      <c r="M150">
        <v>0</v>
      </c>
      <c r="N150">
        <v>2</v>
      </c>
      <c r="O150">
        <v>1</v>
      </c>
      <c r="P150">
        <v>0</v>
      </c>
      <c r="Q150">
        <v>1</v>
      </c>
      <c r="R150">
        <v>1</v>
      </c>
      <c r="S150">
        <v>3</v>
      </c>
      <c r="T150">
        <v>1</v>
      </c>
      <c r="U150">
        <v>2</v>
      </c>
      <c r="V150">
        <v>0</v>
      </c>
      <c r="W150">
        <v>150</v>
      </c>
    </row>
    <row r="151" spans="1:23" x14ac:dyDescent="0.25">
      <c r="A151">
        <v>1</v>
      </c>
      <c r="B151">
        <v>2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2</v>
      </c>
      <c r="I151">
        <v>2</v>
      </c>
      <c r="J151">
        <v>2</v>
      </c>
      <c r="K151">
        <v>1</v>
      </c>
      <c r="L151">
        <v>2</v>
      </c>
      <c r="M151">
        <v>2</v>
      </c>
      <c r="N151">
        <v>2</v>
      </c>
      <c r="O151">
        <v>2</v>
      </c>
      <c r="P151">
        <v>0</v>
      </c>
      <c r="Q151">
        <v>1</v>
      </c>
      <c r="R151">
        <v>1</v>
      </c>
      <c r="S151">
        <v>3</v>
      </c>
      <c r="T151">
        <v>1</v>
      </c>
      <c r="U151">
        <v>2</v>
      </c>
      <c r="V151">
        <v>0</v>
      </c>
      <c r="W151">
        <v>151</v>
      </c>
    </row>
    <row r="152" spans="1:23" x14ac:dyDescent="0.25">
      <c r="A152">
        <v>1</v>
      </c>
      <c r="B152">
        <v>2</v>
      </c>
      <c r="C152">
        <v>0</v>
      </c>
      <c r="D152">
        <v>0</v>
      </c>
      <c r="E152">
        <v>1</v>
      </c>
      <c r="F152">
        <v>1</v>
      </c>
      <c r="G152">
        <v>2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152</v>
      </c>
    </row>
    <row r="153" spans="1:23" x14ac:dyDescent="0.25">
      <c r="A153">
        <v>1</v>
      </c>
      <c r="B153">
        <v>2</v>
      </c>
      <c r="C153">
        <v>0</v>
      </c>
      <c r="D153">
        <v>0</v>
      </c>
      <c r="E153">
        <v>1</v>
      </c>
      <c r="F153">
        <v>1</v>
      </c>
      <c r="G153">
        <v>2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2</v>
      </c>
      <c r="N153">
        <v>0</v>
      </c>
      <c r="O153">
        <v>0</v>
      </c>
      <c r="P153">
        <v>0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0</v>
      </c>
      <c r="W153">
        <v>153</v>
      </c>
    </row>
    <row r="154" spans="1:23" x14ac:dyDescent="0.25">
      <c r="A154">
        <v>1</v>
      </c>
      <c r="B154">
        <v>2</v>
      </c>
      <c r="C154">
        <v>0</v>
      </c>
      <c r="D154">
        <v>0</v>
      </c>
      <c r="E154">
        <v>1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1</v>
      </c>
      <c r="L154">
        <v>1</v>
      </c>
      <c r="M154">
        <v>0</v>
      </c>
      <c r="N154">
        <v>2</v>
      </c>
      <c r="O154">
        <v>0</v>
      </c>
      <c r="P154">
        <v>0</v>
      </c>
      <c r="Q154">
        <v>1</v>
      </c>
      <c r="R154">
        <v>2</v>
      </c>
      <c r="S154">
        <v>1</v>
      </c>
      <c r="T154">
        <v>1</v>
      </c>
      <c r="U154">
        <v>2</v>
      </c>
      <c r="V154">
        <v>0</v>
      </c>
      <c r="W154">
        <v>154</v>
      </c>
    </row>
    <row r="155" spans="1:23" x14ac:dyDescent="0.25">
      <c r="A155">
        <v>1</v>
      </c>
      <c r="B155">
        <v>2</v>
      </c>
      <c r="C155">
        <v>0</v>
      </c>
      <c r="D155">
        <v>0</v>
      </c>
      <c r="E155">
        <v>1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1</v>
      </c>
      <c r="L155">
        <v>1</v>
      </c>
      <c r="M155">
        <v>2</v>
      </c>
      <c r="N155">
        <v>2</v>
      </c>
      <c r="O155">
        <v>2</v>
      </c>
      <c r="P155">
        <v>0</v>
      </c>
      <c r="Q155">
        <v>1</v>
      </c>
      <c r="R155">
        <v>2</v>
      </c>
      <c r="S155">
        <v>3</v>
      </c>
      <c r="T155">
        <v>1</v>
      </c>
      <c r="U155">
        <v>2</v>
      </c>
      <c r="V155">
        <v>1</v>
      </c>
      <c r="W155">
        <v>155</v>
      </c>
    </row>
    <row r="156" spans="1:23" x14ac:dyDescent="0.25">
      <c r="A156">
        <v>1</v>
      </c>
      <c r="B156">
        <v>2</v>
      </c>
      <c r="C156">
        <v>0</v>
      </c>
      <c r="D156">
        <v>0</v>
      </c>
      <c r="E156">
        <v>2</v>
      </c>
      <c r="F156">
        <v>3</v>
      </c>
      <c r="G156">
        <v>1</v>
      </c>
      <c r="H156">
        <v>2</v>
      </c>
      <c r="I156">
        <v>2</v>
      </c>
      <c r="J156">
        <v>2</v>
      </c>
      <c r="K156">
        <v>3</v>
      </c>
      <c r="L156">
        <v>2</v>
      </c>
      <c r="M156">
        <v>0</v>
      </c>
      <c r="N156">
        <v>2</v>
      </c>
      <c r="O156">
        <v>2</v>
      </c>
      <c r="P156">
        <v>0</v>
      </c>
      <c r="Q156">
        <v>1</v>
      </c>
      <c r="R156">
        <v>2</v>
      </c>
      <c r="S156">
        <v>3</v>
      </c>
      <c r="T156">
        <v>2</v>
      </c>
      <c r="U156">
        <v>2</v>
      </c>
      <c r="V156">
        <v>0</v>
      </c>
      <c r="W156">
        <v>156</v>
      </c>
    </row>
    <row r="157" spans="1:23" x14ac:dyDescent="0.25">
      <c r="A157">
        <v>1</v>
      </c>
      <c r="B157">
        <v>2</v>
      </c>
      <c r="C157">
        <v>0</v>
      </c>
      <c r="D157">
        <v>1</v>
      </c>
      <c r="E157">
        <v>2</v>
      </c>
      <c r="F157">
        <v>3</v>
      </c>
      <c r="G157">
        <v>0</v>
      </c>
      <c r="H157">
        <v>2</v>
      </c>
      <c r="I157">
        <v>1</v>
      </c>
      <c r="J157">
        <v>2</v>
      </c>
      <c r="K157">
        <v>3</v>
      </c>
      <c r="L157">
        <v>2</v>
      </c>
      <c r="M157">
        <v>3</v>
      </c>
      <c r="N157">
        <v>2</v>
      </c>
      <c r="O157">
        <v>0</v>
      </c>
      <c r="P157">
        <v>0</v>
      </c>
      <c r="Q157">
        <v>2</v>
      </c>
      <c r="R157">
        <v>1</v>
      </c>
      <c r="S157">
        <v>3</v>
      </c>
      <c r="T157">
        <v>1</v>
      </c>
      <c r="U157">
        <v>2</v>
      </c>
      <c r="V157">
        <v>0</v>
      </c>
      <c r="W157">
        <v>157</v>
      </c>
    </row>
    <row r="158" spans="1:23" x14ac:dyDescent="0.25">
      <c r="A158">
        <v>1</v>
      </c>
      <c r="B158">
        <v>2</v>
      </c>
      <c r="C158">
        <v>0</v>
      </c>
      <c r="D158">
        <v>1</v>
      </c>
      <c r="E158">
        <v>2</v>
      </c>
      <c r="F158">
        <v>3</v>
      </c>
      <c r="G158">
        <v>0</v>
      </c>
      <c r="H158">
        <v>3</v>
      </c>
      <c r="I158">
        <v>2</v>
      </c>
      <c r="J158">
        <v>3</v>
      </c>
      <c r="K158">
        <v>3</v>
      </c>
      <c r="L158">
        <v>3</v>
      </c>
      <c r="M158">
        <v>3</v>
      </c>
      <c r="N158">
        <v>1</v>
      </c>
      <c r="O158">
        <v>2</v>
      </c>
      <c r="P158">
        <v>0</v>
      </c>
      <c r="Q158">
        <v>2</v>
      </c>
      <c r="R158">
        <v>2</v>
      </c>
      <c r="S158">
        <v>3</v>
      </c>
      <c r="T158">
        <v>2</v>
      </c>
      <c r="U158">
        <v>2</v>
      </c>
      <c r="V158">
        <v>0</v>
      </c>
      <c r="W158">
        <v>158</v>
      </c>
    </row>
    <row r="159" spans="1:23" x14ac:dyDescent="0.25">
      <c r="A159">
        <v>1</v>
      </c>
      <c r="B159">
        <v>2</v>
      </c>
      <c r="C159">
        <v>0</v>
      </c>
      <c r="D159">
        <v>1</v>
      </c>
      <c r="E159">
        <v>2</v>
      </c>
      <c r="F159">
        <v>3</v>
      </c>
      <c r="G159">
        <v>0</v>
      </c>
      <c r="H159">
        <v>3</v>
      </c>
      <c r="I159">
        <v>2</v>
      </c>
      <c r="J159">
        <v>3</v>
      </c>
      <c r="K159">
        <v>3</v>
      </c>
      <c r="L159">
        <v>3</v>
      </c>
      <c r="M159">
        <v>3</v>
      </c>
      <c r="N159">
        <v>2</v>
      </c>
      <c r="O159">
        <v>2</v>
      </c>
      <c r="P159">
        <v>0</v>
      </c>
      <c r="Q159">
        <v>2</v>
      </c>
      <c r="R159">
        <v>2</v>
      </c>
      <c r="S159">
        <v>3</v>
      </c>
      <c r="T159">
        <v>2</v>
      </c>
      <c r="U159">
        <v>2</v>
      </c>
      <c r="V159">
        <v>0</v>
      </c>
      <c r="W159">
        <v>159</v>
      </c>
    </row>
    <row r="160" spans="1:23" x14ac:dyDescent="0.25">
      <c r="A160">
        <v>1</v>
      </c>
      <c r="B160">
        <v>2</v>
      </c>
      <c r="C160">
        <v>0</v>
      </c>
      <c r="D160">
        <v>1</v>
      </c>
      <c r="E160">
        <v>2</v>
      </c>
      <c r="F160">
        <v>3</v>
      </c>
      <c r="G160">
        <v>1</v>
      </c>
      <c r="H160">
        <v>2</v>
      </c>
      <c r="I160">
        <v>2</v>
      </c>
      <c r="J160">
        <v>2</v>
      </c>
      <c r="K160">
        <v>3</v>
      </c>
      <c r="L160">
        <v>2</v>
      </c>
      <c r="M160">
        <v>2</v>
      </c>
      <c r="N160">
        <v>2</v>
      </c>
      <c r="O160">
        <v>2</v>
      </c>
      <c r="P160">
        <v>0</v>
      </c>
      <c r="Q160">
        <v>2</v>
      </c>
      <c r="R160">
        <v>2</v>
      </c>
      <c r="S160">
        <v>3</v>
      </c>
      <c r="T160">
        <v>1</v>
      </c>
      <c r="U160">
        <v>2</v>
      </c>
      <c r="V160">
        <v>0</v>
      </c>
      <c r="W160">
        <v>160</v>
      </c>
    </row>
    <row r="161" spans="1:23" x14ac:dyDescent="0.25">
      <c r="A161">
        <v>1</v>
      </c>
      <c r="B161">
        <v>2</v>
      </c>
      <c r="C161">
        <v>0</v>
      </c>
      <c r="D161">
        <v>2</v>
      </c>
      <c r="E161">
        <v>1</v>
      </c>
      <c r="F161">
        <v>1</v>
      </c>
      <c r="G161">
        <v>0</v>
      </c>
      <c r="H161">
        <v>2</v>
      </c>
      <c r="I161">
        <v>1</v>
      </c>
      <c r="J161">
        <v>2</v>
      </c>
      <c r="K161">
        <v>1</v>
      </c>
      <c r="L161">
        <v>2</v>
      </c>
      <c r="M161">
        <v>0</v>
      </c>
      <c r="N161">
        <v>2</v>
      </c>
      <c r="O161">
        <v>2</v>
      </c>
      <c r="P161">
        <v>0</v>
      </c>
      <c r="Q161">
        <v>1</v>
      </c>
      <c r="R161">
        <v>1</v>
      </c>
      <c r="S161">
        <v>3</v>
      </c>
      <c r="T161">
        <v>1</v>
      </c>
      <c r="U161">
        <v>2</v>
      </c>
      <c r="V161">
        <v>0</v>
      </c>
      <c r="W161">
        <v>161</v>
      </c>
    </row>
    <row r="162" spans="1:23" x14ac:dyDescent="0.25">
      <c r="A162">
        <v>1</v>
      </c>
      <c r="B162">
        <v>2</v>
      </c>
      <c r="C162">
        <v>0</v>
      </c>
      <c r="D162">
        <v>2</v>
      </c>
      <c r="E162">
        <v>1</v>
      </c>
      <c r="F162">
        <v>1</v>
      </c>
      <c r="G162">
        <v>0</v>
      </c>
      <c r="H162">
        <v>2</v>
      </c>
      <c r="I162">
        <v>1</v>
      </c>
      <c r="J162">
        <v>2</v>
      </c>
      <c r="K162">
        <v>1</v>
      </c>
      <c r="L162">
        <v>2</v>
      </c>
      <c r="M162">
        <v>2</v>
      </c>
      <c r="N162">
        <v>0</v>
      </c>
      <c r="O162">
        <v>0</v>
      </c>
      <c r="P162">
        <v>0</v>
      </c>
      <c r="Q162">
        <v>2</v>
      </c>
      <c r="R162">
        <v>2</v>
      </c>
      <c r="S162">
        <v>1</v>
      </c>
      <c r="T162">
        <v>1</v>
      </c>
      <c r="U162">
        <v>2</v>
      </c>
      <c r="V162">
        <v>0</v>
      </c>
      <c r="W162">
        <v>162</v>
      </c>
    </row>
    <row r="163" spans="1:23" x14ac:dyDescent="0.25">
      <c r="A163">
        <v>1</v>
      </c>
      <c r="B163">
        <v>2</v>
      </c>
      <c r="C163">
        <v>0</v>
      </c>
      <c r="D163">
        <v>2</v>
      </c>
      <c r="E163">
        <v>1</v>
      </c>
      <c r="F163">
        <v>1</v>
      </c>
      <c r="G163">
        <v>0</v>
      </c>
      <c r="H163">
        <v>2</v>
      </c>
      <c r="I163">
        <v>1</v>
      </c>
      <c r="J163">
        <v>2</v>
      </c>
      <c r="K163">
        <v>1</v>
      </c>
      <c r="L163">
        <v>2</v>
      </c>
      <c r="M163">
        <v>3</v>
      </c>
      <c r="N163">
        <v>2</v>
      </c>
      <c r="O163">
        <v>2</v>
      </c>
      <c r="P163">
        <v>0</v>
      </c>
      <c r="Q163">
        <v>2</v>
      </c>
      <c r="R163">
        <v>1</v>
      </c>
      <c r="S163">
        <v>3</v>
      </c>
      <c r="T163">
        <v>1</v>
      </c>
      <c r="U163">
        <v>2</v>
      </c>
      <c r="V163">
        <v>0</v>
      </c>
      <c r="W163">
        <v>163</v>
      </c>
    </row>
    <row r="164" spans="1:23" x14ac:dyDescent="0.25">
      <c r="A164">
        <v>1</v>
      </c>
      <c r="B164">
        <v>2</v>
      </c>
      <c r="C164">
        <v>0</v>
      </c>
      <c r="D164">
        <v>2</v>
      </c>
      <c r="E164">
        <v>1</v>
      </c>
      <c r="F164">
        <v>1</v>
      </c>
      <c r="G164">
        <v>1</v>
      </c>
      <c r="H164">
        <v>2</v>
      </c>
      <c r="I164">
        <v>1</v>
      </c>
      <c r="J164">
        <v>1</v>
      </c>
      <c r="K164">
        <v>1</v>
      </c>
      <c r="L164">
        <v>1</v>
      </c>
      <c r="M164">
        <v>2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2</v>
      </c>
      <c r="V164">
        <v>0</v>
      </c>
      <c r="W164">
        <v>164</v>
      </c>
    </row>
    <row r="165" spans="1:23" x14ac:dyDescent="0.25">
      <c r="A165">
        <v>1</v>
      </c>
      <c r="B165">
        <v>2</v>
      </c>
      <c r="C165">
        <v>0</v>
      </c>
      <c r="D165">
        <v>2</v>
      </c>
      <c r="E165">
        <v>1</v>
      </c>
      <c r="F165">
        <v>1</v>
      </c>
      <c r="G165">
        <v>1</v>
      </c>
      <c r="H165">
        <v>2</v>
      </c>
      <c r="I165">
        <v>1</v>
      </c>
      <c r="J165">
        <v>2</v>
      </c>
      <c r="K165">
        <v>1</v>
      </c>
      <c r="L165">
        <v>2</v>
      </c>
      <c r="M165">
        <v>2</v>
      </c>
      <c r="N165">
        <v>1</v>
      </c>
      <c r="O165">
        <v>0</v>
      </c>
      <c r="P165">
        <v>0</v>
      </c>
      <c r="Q165">
        <v>1</v>
      </c>
      <c r="R165">
        <v>1</v>
      </c>
      <c r="S165">
        <v>3</v>
      </c>
      <c r="T165">
        <v>1</v>
      </c>
      <c r="U165">
        <v>2</v>
      </c>
      <c r="V165">
        <v>0</v>
      </c>
      <c r="W165">
        <v>165</v>
      </c>
    </row>
    <row r="166" spans="1:23" x14ac:dyDescent="0.25">
      <c r="A166">
        <v>1</v>
      </c>
      <c r="B166">
        <v>2</v>
      </c>
      <c r="C166">
        <v>0</v>
      </c>
      <c r="D166">
        <v>2</v>
      </c>
      <c r="E166">
        <v>1</v>
      </c>
      <c r="F166">
        <v>1</v>
      </c>
      <c r="G166">
        <v>2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2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2</v>
      </c>
      <c r="V166">
        <v>0</v>
      </c>
      <c r="W166">
        <v>166</v>
      </c>
    </row>
    <row r="167" spans="1:23" x14ac:dyDescent="0.25">
      <c r="A167">
        <v>1</v>
      </c>
      <c r="B167">
        <v>2</v>
      </c>
      <c r="C167">
        <v>0</v>
      </c>
      <c r="D167">
        <v>2</v>
      </c>
      <c r="E167">
        <v>1</v>
      </c>
      <c r="F167">
        <v>1</v>
      </c>
      <c r="G167">
        <v>2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1</v>
      </c>
      <c r="T167">
        <v>1</v>
      </c>
      <c r="U167">
        <v>2</v>
      </c>
      <c r="V167">
        <v>0</v>
      </c>
      <c r="W167">
        <v>167</v>
      </c>
    </row>
    <row r="168" spans="1:23" x14ac:dyDescent="0.25">
      <c r="A168">
        <v>1</v>
      </c>
      <c r="B168">
        <v>2</v>
      </c>
      <c r="C168">
        <v>0</v>
      </c>
      <c r="D168">
        <v>2</v>
      </c>
      <c r="E168">
        <v>1</v>
      </c>
      <c r="F168">
        <v>1</v>
      </c>
      <c r="G168">
        <v>2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2</v>
      </c>
      <c r="N168">
        <v>2</v>
      </c>
      <c r="O168">
        <v>2</v>
      </c>
      <c r="P168">
        <v>0</v>
      </c>
      <c r="Q168">
        <v>1</v>
      </c>
      <c r="R168">
        <v>1</v>
      </c>
      <c r="S168">
        <v>1</v>
      </c>
      <c r="T168">
        <v>1</v>
      </c>
      <c r="U168">
        <v>2</v>
      </c>
      <c r="V168">
        <v>0</v>
      </c>
      <c r="W168">
        <v>168</v>
      </c>
    </row>
    <row r="169" spans="1:23" x14ac:dyDescent="0.25">
      <c r="A169">
        <v>1</v>
      </c>
      <c r="B169">
        <v>2</v>
      </c>
      <c r="C169">
        <v>0</v>
      </c>
      <c r="D169">
        <v>2</v>
      </c>
      <c r="E169">
        <v>1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1</v>
      </c>
      <c r="R169">
        <v>1</v>
      </c>
      <c r="S169">
        <v>1</v>
      </c>
      <c r="T169">
        <v>1</v>
      </c>
      <c r="U169">
        <v>2</v>
      </c>
      <c r="V169">
        <v>0</v>
      </c>
      <c r="W169">
        <v>169</v>
      </c>
    </row>
    <row r="170" spans="1:23" x14ac:dyDescent="0.25">
      <c r="A170">
        <v>1</v>
      </c>
      <c r="B170">
        <v>2</v>
      </c>
      <c r="C170">
        <v>0</v>
      </c>
      <c r="D170">
        <v>2</v>
      </c>
      <c r="E170">
        <v>1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2</v>
      </c>
      <c r="S170">
        <v>1</v>
      </c>
      <c r="T170">
        <v>1</v>
      </c>
      <c r="U170">
        <v>2</v>
      </c>
      <c r="V170">
        <v>0</v>
      </c>
      <c r="W170">
        <v>170</v>
      </c>
    </row>
    <row r="171" spans="1:23" x14ac:dyDescent="0.25">
      <c r="A171">
        <v>1</v>
      </c>
      <c r="B171">
        <v>2</v>
      </c>
      <c r="C171">
        <v>0</v>
      </c>
      <c r="D171">
        <v>2</v>
      </c>
      <c r="E171">
        <v>1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1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2</v>
      </c>
      <c r="V171">
        <v>0</v>
      </c>
      <c r="W171">
        <v>171</v>
      </c>
    </row>
    <row r="172" spans="1:23" x14ac:dyDescent="0.25">
      <c r="A172">
        <v>1</v>
      </c>
      <c r="B172">
        <v>2</v>
      </c>
      <c r="C172">
        <v>0</v>
      </c>
      <c r="D172">
        <v>2</v>
      </c>
      <c r="E172">
        <v>1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1</v>
      </c>
      <c r="L172">
        <v>1</v>
      </c>
      <c r="M172">
        <v>0</v>
      </c>
      <c r="N172">
        <v>1</v>
      </c>
      <c r="O172">
        <v>2</v>
      </c>
      <c r="P172">
        <v>0</v>
      </c>
      <c r="Q172">
        <v>1</v>
      </c>
      <c r="R172">
        <v>1</v>
      </c>
      <c r="S172">
        <v>1</v>
      </c>
      <c r="T172">
        <v>1</v>
      </c>
      <c r="U172">
        <v>2</v>
      </c>
      <c r="V172">
        <v>0</v>
      </c>
      <c r="W172">
        <v>172</v>
      </c>
    </row>
    <row r="173" spans="1:23" x14ac:dyDescent="0.25">
      <c r="A173">
        <v>1</v>
      </c>
      <c r="B173">
        <v>2</v>
      </c>
      <c r="C173">
        <v>0</v>
      </c>
      <c r="D173">
        <v>2</v>
      </c>
      <c r="E173">
        <v>1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1</v>
      </c>
      <c r="L173">
        <v>1</v>
      </c>
      <c r="M173">
        <v>0</v>
      </c>
      <c r="N173">
        <v>2</v>
      </c>
      <c r="O173">
        <v>3</v>
      </c>
      <c r="P173">
        <v>0</v>
      </c>
      <c r="Q173">
        <v>1</v>
      </c>
      <c r="R173">
        <v>2</v>
      </c>
      <c r="S173">
        <v>1</v>
      </c>
      <c r="T173">
        <v>1</v>
      </c>
      <c r="U173">
        <v>2</v>
      </c>
      <c r="V173">
        <v>0</v>
      </c>
      <c r="W173">
        <v>173</v>
      </c>
    </row>
    <row r="174" spans="1:23" x14ac:dyDescent="0.25">
      <c r="A174">
        <v>1</v>
      </c>
      <c r="B174">
        <v>2</v>
      </c>
      <c r="C174">
        <v>0</v>
      </c>
      <c r="D174">
        <v>2</v>
      </c>
      <c r="E174">
        <v>1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1</v>
      </c>
      <c r="L174">
        <v>1</v>
      </c>
      <c r="M174">
        <v>2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1</v>
      </c>
      <c r="T174">
        <v>1</v>
      </c>
      <c r="U174">
        <v>2</v>
      </c>
      <c r="V174">
        <v>0</v>
      </c>
      <c r="W174">
        <v>174</v>
      </c>
    </row>
    <row r="175" spans="1:23" x14ac:dyDescent="0.25">
      <c r="A175">
        <v>1</v>
      </c>
      <c r="B175">
        <v>2</v>
      </c>
      <c r="C175">
        <v>0</v>
      </c>
      <c r="D175">
        <v>2</v>
      </c>
      <c r="E175">
        <v>1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1</v>
      </c>
      <c r="L175">
        <v>1</v>
      </c>
      <c r="M175">
        <v>2</v>
      </c>
      <c r="N175">
        <v>1</v>
      </c>
      <c r="O175">
        <v>2</v>
      </c>
      <c r="P175">
        <v>0</v>
      </c>
      <c r="Q175">
        <v>1</v>
      </c>
      <c r="R175">
        <v>2</v>
      </c>
      <c r="S175">
        <v>1</v>
      </c>
      <c r="T175">
        <v>1</v>
      </c>
      <c r="U175">
        <v>2</v>
      </c>
      <c r="V175">
        <v>0</v>
      </c>
      <c r="W175">
        <v>175</v>
      </c>
    </row>
    <row r="176" spans="1:23" x14ac:dyDescent="0.25">
      <c r="A176">
        <v>1</v>
      </c>
      <c r="B176">
        <v>2</v>
      </c>
      <c r="C176">
        <v>0</v>
      </c>
      <c r="D176">
        <v>2</v>
      </c>
      <c r="E176">
        <v>1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1</v>
      </c>
      <c r="L176">
        <v>1</v>
      </c>
      <c r="M176">
        <v>2</v>
      </c>
      <c r="N176">
        <v>2</v>
      </c>
      <c r="O176">
        <v>0</v>
      </c>
      <c r="P176">
        <v>0</v>
      </c>
      <c r="Q176">
        <v>1</v>
      </c>
      <c r="R176">
        <v>2</v>
      </c>
      <c r="S176">
        <v>1</v>
      </c>
      <c r="T176">
        <v>1</v>
      </c>
      <c r="U176">
        <v>2</v>
      </c>
      <c r="V176">
        <v>0</v>
      </c>
      <c r="W176">
        <v>176</v>
      </c>
    </row>
    <row r="177" spans="1:23" x14ac:dyDescent="0.25">
      <c r="A177">
        <v>1</v>
      </c>
      <c r="B177">
        <v>2</v>
      </c>
      <c r="C177">
        <v>0</v>
      </c>
      <c r="D177">
        <v>2</v>
      </c>
      <c r="E177">
        <v>1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1</v>
      </c>
      <c r="L177">
        <v>1</v>
      </c>
      <c r="M177">
        <v>2</v>
      </c>
      <c r="N177">
        <v>2</v>
      </c>
      <c r="O177">
        <v>2</v>
      </c>
      <c r="P177">
        <v>0</v>
      </c>
      <c r="Q177">
        <v>1</v>
      </c>
      <c r="R177">
        <v>1</v>
      </c>
      <c r="S177">
        <v>1</v>
      </c>
      <c r="T177">
        <v>1</v>
      </c>
      <c r="U177">
        <v>2</v>
      </c>
      <c r="V177">
        <v>0</v>
      </c>
      <c r="W177">
        <v>177</v>
      </c>
    </row>
    <row r="178" spans="1:23" x14ac:dyDescent="0.25">
      <c r="A178">
        <v>1</v>
      </c>
      <c r="B178">
        <v>2</v>
      </c>
      <c r="C178">
        <v>0</v>
      </c>
      <c r="D178">
        <v>2</v>
      </c>
      <c r="E178">
        <v>1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1</v>
      </c>
      <c r="L178">
        <v>1</v>
      </c>
      <c r="M178">
        <v>2</v>
      </c>
      <c r="N178">
        <v>2</v>
      </c>
      <c r="O178">
        <v>2</v>
      </c>
      <c r="P178">
        <v>0</v>
      </c>
      <c r="Q178">
        <v>1</v>
      </c>
      <c r="R178">
        <v>1</v>
      </c>
      <c r="S178">
        <v>1</v>
      </c>
      <c r="T178">
        <v>1</v>
      </c>
      <c r="U178">
        <v>2</v>
      </c>
      <c r="V178">
        <v>1</v>
      </c>
      <c r="W178">
        <v>178</v>
      </c>
    </row>
    <row r="179" spans="1:23" x14ac:dyDescent="0.25">
      <c r="A179">
        <v>1</v>
      </c>
      <c r="B179">
        <v>2</v>
      </c>
      <c r="C179">
        <v>0</v>
      </c>
      <c r="D179">
        <v>2</v>
      </c>
      <c r="E179">
        <v>1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1</v>
      </c>
      <c r="L179">
        <v>1</v>
      </c>
      <c r="M179">
        <v>3</v>
      </c>
      <c r="N179">
        <v>1</v>
      </c>
      <c r="O179">
        <v>2</v>
      </c>
      <c r="P179">
        <v>0</v>
      </c>
      <c r="Q179">
        <v>1</v>
      </c>
      <c r="R179">
        <v>2</v>
      </c>
      <c r="S179">
        <v>3</v>
      </c>
      <c r="T179">
        <v>1</v>
      </c>
      <c r="U179">
        <v>2</v>
      </c>
      <c r="V179">
        <v>0</v>
      </c>
      <c r="W179">
        <v>179</v>
      </c>
    </row>
    <row r="180" spans="1:23" x14ac:dyDescent="0.25">
      <c r="A180">
        <v>1</v>
      </c>
      <c r="B180">
        <v>2</v>
      </c>
      <c r="C180">
        <v>0</v>
      </c>
      <c r="D180">
        <v>2</v>
      </c>
      <c r="E180">
        <v>1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1</v>
      </c>
      <c r="M180">
        <v>3</v>
      </c>
      <c r="N180">
        <v>2</v>
      </c>
      <c r="O180">
        <v>2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2</v>
      </c>
      <c r="V180">
        <v>0</v>
      </c>
      <c r="W180">
        <v>180</v>
      </c>
    </row>
    <row r="181" spans="1:23" x14ac:dyDescent="0.25">
      <c r="A181">
        <v>1</v>
      </c>
      <c r="B181">
        <v>2</v>
      </c>
      <c r="C181">
        <v>0</v>
      </c>
      <c r="D181">
        <v>2</v>
      </c>
      <c r="E181">
        <v>1</v>
      </c>
      <c r="F181">
        <v>1</v>
      </c>
      <c r="G181">
        <v>2</v>
      </c>
      <c r="H181">
        <v>1</v>
      </c>
      <c r="I181">
        <v>2</v>
      </c>
      <c r="J181">
        <v>2</v>
      </c>
      <c r="K181">
        <v>1</v>
      </c>
      <c r="L181">
        <v>2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1</v>
      </c>
      <c r="S181">
        <v>3</v>
      </c>
      <c r="T181">
        <v>1</v>
      </c>
      <c r="U181">
        <v>2</v>
      </c>
      <c r="V181">
        <v>0</v>
      </c>
      <c r="W181">
        <v>181</v>
      </c>
    </row>
    <row r="182" spans="1:23" x14ac:dyDescent="0.25">
      <c r="A182">
        <v>1</v>
      </c>
      <c r="B182">
        <v>2</v>
      </c>
      <c r="C182">
        <v>0</v>
      </c>
      <c r="D182">
        <v>2</v>
      </c>
      <c r="E182">
        <v>1</v>
      </c>
      <c r="F182">
        <v>1</v>
      </c>
      <c r="G182">
        <v>2</v>
      </c>
      <c r="H182">
        <v>1</v>
      </c>
      <c r="I182">
        <v>2</v>
      </c>
      <c r="J182">
        <v>2</v>
      </c>
      <c r="K182">
        <v>1</v>
      </c>
      <c r="L182">
        <v>2</v>
      </c>
      <c r="M182">
        <v>0</v>
      </c>
      <c r="N182">
        <v>1</v>
      </c>
      <c r="O182">
        <v>0</v>
      </c>
      <c r="P182">
        <v>0</v>
      </c>
      <c r="Q182">
        <v>1</v>
      </c>
      <c r="R182">
        <v>2</v>
      </c>
      <c r="S182">
        <v>1</v>
      </c>
      <c r="T182">
        <v>1</v>
      </c>
      <c r="U182">
        <v>2</v>
      </c>
      <c r="V182">
        <v>0</v>
      </c>
      <c r="W182">
        <v>182</v>
      </c>
    </row>
    <row r="183" spans="1:23" x14ac:dyDescent="0.25">
      <c r="A183">
        <v>1</v>
      </c>
      <c r="B183">
        <v>2</v>
      </c>
      <c r="C183">
        <v>0</v>
      </c>
      <c r="D183">
        <v>2</v>
      </c>
      <c r="E183">
        <v>1</v>
      </c>
      <c r="F183">
        <v>1</v>
      </c>
      <c r="G183">
        <v>2</v>
      </c>
      <c r="H183">
        <v>1</v>
      </c>
      <c r="I183">
        <v>2</v>
      </c>
      <c r="J183">
        <v>2</v>
      </c>
      <c r="K183">
        <v>1</v>
      </c>
      <c r="L183">
        <v>2</v>
      </c>
      <c r="M183">
        <v>2</v>
      </c>
      <c r="N183">
        <v>2</v>
      </c>
      <c r="O183">
        <v>2</v>
      </c>
      <c r="P183">
        <v>0</v>
      </c>
      <c r="Q183">
        <v>1</v>
      </c>
      <c r="R183">
        <v>2</v>
      </c>
      <c r="S183">
        <v>3</v>
      </c>
      <c r="T183">
        <v>1</v>
      </c>
      <c r="U183">
        <v>2</v>
      </c>
      <c r="V183">
        <v>0</v>
      </c>
      <c r="W183">
        <v>183</v>
      </c>
    </row>
    <row r="184" spans="1:23" x14ac:dyDescent="0.25">
      <c r="A184">
        <v>1</v>
      </c>
      <c r="B184">
        <v>2</v>
      </c>
      <c r="C184">
        <v>0</v>
      </c>
      <c r="D184">
        <v>2</v>
      </c>
      <c r="E184">
        <v>1</v>
      </c>
      <c r="F184">
        <v>1</v>
      </c>
      <c r="G184">
        <v>2</v>
      </c>
      <c r="H184">
        <v>1</v>
      </c>
      <c r="I184">
        <v>2</v>
      </c>
      <c r="J184">
        <v>2</v>
      </c>
      <c r="K184">
        <v>1</v>
      </c>
      <c r="L184">
        <v>2</v>
      </c>
      <c r="M184">
        <v>2</v>
      </c>
      <c r="N184">
        <v>2</v>
      </c>
      <c r="O184">
        <v>2</v>
      </c>
      <c r="P184">
        <v>0</v>
      </c>
      <c r="Q184">
        <v>2</v>
      </c>
      <c r="R184">
        <v>2</v>
      </c>
      <c r="S184">
        <v>2</v>
      </c>
      <c r="T184">
        <v>1</v>
      </c>
      <c r="U184">
        <v>2</v>
      </c>
      <c r="V184">
        <v>1</v>
      </c>
      <c r="W184">
        <v>184</v>
      </c>
    </row>
    <row r="185" spans="1:23" x14ac:dyDescent="0.25">
      <c r="A185">
        <v>1</v>
      </c>
      <c r="B185">
        <v>2</v>
      </c>
      <c r="C185">
        <v>0</v>
      </c>
      <c r="D185">
        <v>2</v>
      </c>
      <c r="E185">
        <v>2</v>
      </c>
      <c r="F185">
        <v>2</v>
      </c>
      <c r="G185">
        <v>1</v>
      </c>
      <c r="H185">
        <v>2</v>
      </c>
      <c r="I185">
        <v>2</v>
      </c>
      <c r="J185">
        <v>2</v>
      </c>
      <c r="K185">
        <v>2</v>
      </c>
      <c r="L185">
        <v>2</v>
      </c>
      <c r="M185">
        <v>2</v>
      </c>
      <c r="N185">
        <v>2</v>
      </c>
      <c r="O185">
        <v>2</v>
      </c>
      <c r="P185">
        <v>0</v>
      </c>
      <c r="Q185">
        <v>2</v>
      </c>
      <c r="R185">
        <v>2</v>
      </c>
      <c r="S185">
        <v>3</v>
      </c>
      <c r="T185">
        <v>1</v>
      </c>
      <c r="U185">
        <v>2</v>
      </c>
      <c r="V185">
        <v>0</v>
      </c>
      <c r="W185">
        <v>185</v>
      </c>
    </row>
    <row r="186" spans="1:23" x14ac:dyDescent="0.25">
      <c r="A186">
        <v>1</v>
      </c>
      <c r="B186">
        <v>2</v>
      </c>
      <c r="C186">
        <v>0</v>
      </c>
      <c r="D186">
        <v>2</v>
      </c>
      <c r="E186">
        <v>2</v>
      </c>
      <c r="F186">
        <v>3</v>
      </c>
      <c r="G186">
        <v>0</v>
      </c>
      <c r="H186">
        <v>2</v>
      </c>
      <c r="I186">
        <v>2</v>
      </c>
      <c r="J186">
        <v>2</v>
      </c>
      <c r="K186">
        <v>3</v>
      </c>
      <c r="L186">
        <v>2</v>
      </c>
      <c r="M186">
        <v>2</v>
      </c>
      <c r="N186">
        <v>0</v>
      </c>
      <c r="O186">
        <v>0</v>
      </c>
      <c r="P186">
        <v>0</v>
      </c>
      <c r="Q186">
        <v>1</v>
      </c>
      <c r="R186">
        <v>2</v>
      </c>
      <c r="S186">
        <v>3</v>
      </c>
      <c r="T186">
        <v>2</v>
      </c>
      <c r="U186">
        <v>2</v>
      </c>
      <c r="V186">
        <v>0</v>
      </c>
      <c r="W186">
        <v>186</v>
      </c>
    </row>
    <row r="187" spans="1:23" x14ac:dyDescent="0.25">
      <c r="A187">
        <v>1</v>
      </c>
      <c r="B187">
        <v>2</v>
      </c>
      <c r="C187">
        <v>0</v>
      </c>
      <c r="D187">
        <v>2</v>
      </c>
      <c r="E187">
        <v>2</v>
      </c>
      <c r="F187">
        <v>3</v>
      </c>
      <c r="G187">
        <v>0</v>
      </c>
      <c r="H187">
        <v>2</v>
      </c>
      <c r="I187">
        <v>2</v>
      </c>
      <c r="J187">
        <v>2</v>
      </c>
      <c r="K187">
        <v>3</v>
      </c>
      <c r="L187">
        <v>2</v>
      </c>
      <c r="M187">
        <v>2</v>
      </c>
      <c r="N187">
        <v>1</v>
      </c>
      <c r="O187">
        <v>0</v>
      </c>
      <c r="P187">
        <v>0</v>
      </c>
      <c r="Q187">
        <v>2</v>
      </c>
      <c r="R187">
        <v>2</v>
      </c>
      <c r="S187">
        <v>3</v>
      </c>
      <c r="T187">
        <v>2</v>
      </c>
      <c r="U187">
        <v>2</v>
      </c>
      <c r="V187">
        <v>0</v>
      </c>
      <c r="W187">
        <v>187</v>
      </c>
    </row>
    <row r="188" spans="1:23" x14ac:dyDescent="0.25">
      <c r="A188">
        <v>1</v>
      </c>
      <c r="B188">
        <v>2</v>
      </c>
      <c r="C188">
        <v>0</v>
      </c>
      <c r="D188">
        <v>2</v>
      </c>
      <c r="E188">
        <v>2</v>
      </c>
      <c r="F188">
        <v>3</v>
      </c>
      <c r="G188">
        <v>0</v>
      </c>
      <c r="H188">
        <v>2</v>
      </c>
      <c r="I188">
        <v>2</v>
      </c>
      <c r="J188">
        <v>2</v>
      </c>
      <c r="K188">
        <v>3</v>
      </c>
      <c r="L188">
        <v>2</v>
      </c>
      <c r="M188">
        <v>2</v>
      </c>
      <c r="N188">
        <v>2</v>
      </c>
      <c r="O188">
        <v>1</v>
      </c>
      <c r="P188">
        <v>0</v>
      </c>
      <c r="Q188">
        <v>2</v>
      </c>
      <c r="R188">
        <v>2</v>
      </c>
      <c r="S188">
        <v>3</v>
      </c>
      <c r="T188">
        <v>2</v>
      </c>
      <c r="U188">
        <v>2</v>
      </c>
      <c r="V188">
        <v>0</v>
      </c>
      <c r="W188">
        <v>188</v>
      </c>
    </row>
    <row r="189" spans="1:23" x14ac:dyDescent="0.25">
      <c r="A189">
        <v>1</v>
      </c>
      <c r="B189">
        <v>2</v>
      </c>
      <c r="C189">
        <v>0</v>
      </c>
      <c r="D189">
        <v>2</v>
      </c>
      <c r="E189">
        <v>2</v>
      </c>
      <c r="F189">
        <v>3</v>
      </c>
      <c r="G189">
        <v>0</v>
      </c>
      <c r="H189">
        <v>2</v>
      </c>
      <c r="I189">
        <v>2</v>
      </c>
      <c r="J189">
        <v>2</v>
      </c>
      <c r="K189">
        <v>3</v>
      </c>
      <c r="L189">
        <v>2</v>
      </c>
      <c r="M189">
        <v>3</v>
      </c>
      <c r="N189">
        <v>2</v>
      </c>
      <c r="O189">
        <v>2</v>
      </c>
      <c r="P189">
        <v>0</v>
      </c>
      <c r="Q189">
        <v>2</v>
      </c>
      <c r="R189">
        <v>2</v>
      </c>
      <c r="S189">
        <v>3</v>
      </c>
      <c r="T189">
        <v>1</v>
      </c>
      <c r="U189">
        <v>2</v>
      </c>
      <c r="V189">
        <v>0</v>
      </c>
      <c r="W189">
        <v>189</v>
      </c>
    </row>
    <row r="190" spans="1:23" x14ac:dyDescent="0.25">
      <c r="A190">
        <v>1</v>
      </c>
      <c r="B190">
        <v>2</v>
      </c>
      <c r="C190">
        <v>0</v>
      </c>
      <c r="D190">
        <v>2</v>
      </c>
      <c r="E190">
        <v>2</v>
      </c>
      <c r="F190">
        <v>3</v>
      </c>
      <c r="G190">
        <v>0</v>
      </c>
      <c r="H190">
        <v>3</v>
      </c>
      <c r="I190">
        <v>1</v>
      </c>
      <c r="J190">
        <v>3</v>
      </c>
      <c r="K190">
        <v>3</v>
      </c>
      <c r="L190">
        <v>3</v>
      </c>
      <c r="M190">
        <v>2</v>
      </c>
      <c r="N190">
        <v>2</v>
      </c>
      <c r="O190">
        <v>2</v>
      </c>
      <c r="P190">
        <v>0</v>
      </c>
      <c r="Q190">
        <v>2</v>
      </c>
      <c r="R190">
        <v>2</v>
      </c>
      <c r="S190">
        <v>3</v>
      </c>
      <c r="T190">
        <v>2</v>
      </c>
      <c r="U190">
        <v>2</v>
      </c>
      <c r="V190">
        <v>0</v>
      </c>
      <c r="W190">
        <v>190</v>
      </c>
    </row>
    <row r="191" spans="1:23" x14ac:dyDescent="0.25">
      <c r="A191">
        <v>1</v>
      </c>
      <c r="B191">
        <v>2</v>
      </c>
      <c r="C191">
        <v>0</v>
      </c>
      <c r="D191">
        <v>2</v>
      </c>
      <c r="E191">
        <v>2</v>
      </c>
      <c r="F191">
        <v>3</v>
      </c>
      <c r="G191">
        <v>1</v>
      </c>
      <c r="H191">
        <v>2</v>
      </c>
      <c r="I191">
        <v>2</v>
      </c>
      <c r="J191">
        <v>2</v>
      </c>
      <c r="K191">
        <v>3</v>
      </c>
      <c r="L191">
        <v>2</v>
      </c>
      <c r="M191">
        <v>2</v>
      </c>
      <c r="N191">
        <v>2</v>
      </c>
      <c r="O191">
        <v>2</v>
      </c>
      <c r="P191">
        <v>0</v>
      </c>
      <c r="Q191">
        <v>2</v>
      </c>
      <c r="R191">
        <v>2</v>
      </c>
      <c r="S191">
        <v>3</v>
      </c>
      <c r="T191">
        <v>1</v>
      </c>
      <c r="U191">
        <v>2</v>
      </c>
      <c r="V191">
        <v>0</v>
      </c>
      <c r="W191">
        <v>191</v>
      </c>
    </row>
    <row r="192" spans="1:23" x14ac:dyDescent="0.25">
      <c r="A192">
        <v>1</v>
      </c>
      <c r="B192">
        <v>2</v>
      </c>
      <c r="C192">
        <v>1</v>
      </c>
      <c r="D192">
        <v>0</v>
      </c>
      <c r="E192">
        <v>1</v>
      </c>
      <c r="F192">
        <v>1</v>
      </c>
      <c r="G192">
        <v>1</v>
      </c>
      <c r="H192">
        <v>2</v>
      </c>
      <c r="I192">
        <v>1</v>
      </c>
      <c r="J192">
        <v>2</v>
      </c>
      <c r="K192">
        <v>1</v>
      </c>
      <c r="L192">
        <v>2</v>
      </c>
      <c r="M192">
        <v>3</v>
      </c>
      <c r="N192">
        <v>2</v>
      </c>
      <c r="O192">
        <v>2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2</v>
      </c>
      <c r="V192">
        <v>0</v>
      </c>
      <c r="W192">
        <v>192</v>
      </c>
    </row>
    <row r="193" spans="1:23" x14ac:dyDescent="0.25">
      <c r="A193">
        <v>1</v>
      </c>
      <c r="B193">
        <v>2</v>
      </c>
      <c r="C193">
        <v>1</v>
      </c>
      <c r="D193">
        <v>0</v>
      </c>
      <c r="E193">
        <v>2</v>
      </c>
      <c r="F193">
        <v>1</v>
      </c>
      <c r="G193">
        <v>0</v>
      </c>
      <c r="H193">
        <v>2</v>
      </c>
      <c r="I193">
        <v>0</v>
      </c>
      <c r="J193">
        <v>2</v>
      </c>
      <c r="K193">
        <v>1</v>
      </c>
      <c r="L193">
        <v>2</v>
      </c>
      <c r="M193">
        <v>3</v>
      </c>
      <c r="N193">
        <v>2</v>
      </c>
      <c r="O193">
        <v>2</v>
      </c>
      <c r="P193">
        <v>0</v>
      </c>
      <c r="Q193">
        <v>1</v>
      </c>
      <c r="R193">
        <v>1</v>
      </c>
      <c r="S193">
        <v>3</v>
      </c>
      <c r="T193">
        <v>1</v>
      </c>
      <c r="U193">
        <v>2</v>
      </c>
      <c r="V193">
        <v>0</v>
      </c>
      <c r="W193">
        <v>193</v>
      </c>
    </row>
    <row r="194" spans="1:23" x14ac:dyDescent="0.25">
      <c r="A194">
        <v>1</v>
      </c>
      <c r="B194">
        <v>2</v>
      </c>
      <c r="C194">
        <v>1</v>
      </c>
      <c r="D194">
        <v>0</v>
      </c>
      <c r="E194">
        <v>2</v>
      </c>
      <c r="F194">
        <v>3</v>
      </c>
      <c r="G194">
        <v>0</v>
      </c>
      <c r="H194">
        <v>2</v>
      </c>
      <c r="I194">
        <v>2</v>
      </c>
      <c r="J194">
        <v>2</v>
      </c>
      <c r="K194">
        <v>3</v>
      </c>
      <c r="L194">
        <v>2</v>
      </c>
      <c r="M194">
        <v>0</v>
      </c>
      <c r="N194">
        <v>1</v>
      </c>
      <c r="O194">
        <v>0</v>
      </c>
      <c r="P194">
        <v>0</v>
      </c>
      <c r="Q194">
        <v>1</v>
      </c>
      <c r="R194">
        <v>2</v>
      </c>
      <c r="S194">
        <v>3</v>
      </c>
      <c r="T194">
        <v>2</v>
      </c>
      <c r="U194">
        <v>2</v>
      </c>
      <c r="V194">
        <v>0</v>
      </c>
      <c r="W194">
        <v>194</v>
      </c>
    </row>
    <row r="195" spans="1:23" x14ac:dyDescent="0.25">
      <c r="A195">
        <v>1</v>
      </c>
      <c r="B195">
        <v>2</v>
      </c>
      <c r="C195">
        <v>1</v>
      </c>
      <c r="D195">
        <v>0</v>
      </c>
      <c r="E195">
        <v>2</v>
      </c>
      <c r="F195">
        <v>3</v>
      </c>
      <c r="G195">
        <v>0</v>
      </c>
      <c r="H195">
        <v>2</v>
      </c>
      <c r="I195">
        <v>2</v>
      </c>
      <c r="J195">
        <v>3</v>
      </c>
      <c r="K195">
        <v>3</v>
      </c>
      <c r="L195">
        <v>3</v>
      </c>
      <c r="M195">
        <v>0</v>
      </c>
      <c r="N195">
        <v>2</v>
      </c>
      <c r="O195">
        <v>0</v>
      </c>
      <c r="P195">
        <v>0</v>
      </c>
      <c r="Q195">
        <v>2</v>
      </c>
      <c r="R195">
        <v>2</v>
      </c>
      <c r="S195">
        <v>3</v>
      </c>
      <c r="T195">
        <v>2</v>
      </c>
      <c r="U195">
        <v>2</v>
      </c>
      <c r="V195">
        <v>0</v>
      </c>
      <c r="W195">
        <v>195</v>
      </c>
    </row>
    <row r="196" spans="1:23" x14ac:dyDescent="0.25">
      <c r="A196">
        <v>1</v>
      </c>
      <c r="B196">
        <v>2</v>
      </c>
      <c r="C196">
        <v>1</v>
      </c>
      <c r="D196">
        <v>0</v>
      </c>
      <c r="E196">
        <v>2</v>
      </c>
      <c r="F196">
        <v>3</v>
      </c>
      <c r="G196">
        <v>0</v>
      </c>
      <c r="H196">
        <v>3</v>
      </c>
      <c r="I196">
        <v>1</v>
      </c>
      <c r="J196">
        <v>2</v>
      </c>
      <c r="K196">
        <v>3</v>
      </c>
      <c r="L196">
        <v>2</v>
      </c>
      <c r="M196">
        <v>3</v>
      </c>
      <c r="N196">
        <v>2</v>
      </c>
      <c r="O196">
        <v>2</v>
      </c>
      <c r="P196">
        <v>0</v>
      </c>
      <c r="Q196">
        <v>1</v>
      </c>
      <c r="R196">
        <v>1</v>
      </c>
      <c r="S196">
        <v>3</v>
      </c>
      <c r="T196">
        <v>1</v>
      </c>
      <c r="U196">
        <v>2</v>
      </c>
      <c r="V196">
        <v>0</v>
      </c>
      <c r="W196">
        <v>196</v>
      </c>
    </row>
    <row r="197" spans="1:23" x14ac:dyDescent="0.25">
      <c r="A197">
        <v>1</v>
      </c>
      <c r="B197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2</v>
      </c>
      <c r="I197">
        <v>0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2</v>
      </c>
      <c r="V197">
        <v>0</v>
      </c>
      <c r="W197">
        <v>197</v>
      </c>
    </row>
    <row r="198" spans="1:23" x14ac:dyDescent="0.25">
      <c r="A198">
        <v>1</v>
      </c>
      <c r="B198">
        <v>2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2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2</v>
      </c>
      <c r="V198">
        <v>0</v>
      </c>
      <c r="W198">
        <v>198</v>
      </c>
    </row>
    <row r="199" spans="1:23" x14ac:dyDescent="0.25">
      <c r="A199">
        <v>1</v>
      </c>
      <c r="B199">
        <v>2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2</v>
      </c>
      <c r="I199">
        <v>1</v>
      </c>
      <c r="J199">
        <v>2</v>
      </c>
      <c r="K199">
        <v>1</v>
      </c>
      <c r="L199">
        <v>2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1</v>
      </c>
      <c r="S199">
        <v>1</v>
      </c>
      <c r="T199">
        <v>1</v>
      </c>
      <c r="U199">
        <v>2</v>
      </c>
      <c r="V199">
        <v>0</v>
      </c>
      <c r="W199">
        <v>199</v>
      </c>
    </row>
    <row r="200" spans="1:23" x14ac:dyDescent="0.25">
      <c r="A200">
        <v>1</v>
      </c>
      <c r="B200">
        <v>2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2</v>
      </c>
      <c r="I200">
        <v>2</v>
      </c>
      <c r="J200">
        <v>2</v>
      </c>
      <c r="K200">
        <v>1</v>
      </c>
      <c r="L200">
        <v>2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1</v>
      </c>
      <c r="S200">
        <v>3</v>
      </c>
      <c r="T200">
        <v>1</v>
      </c>
      <c r="U200">
        <v>2</v>
      </c>
      <c r="V200">
        <v>0</v>
      </c>
      <c r="W200">
        <v>200</v>
      </c>
    </row>
    <row r="201" spans="1:23" x14ac:dyDescent="0.25">
      <c r="A201">
        <v>1</v>
      </c>
      <c r="B201">
        <v>2</v>
      </c>
      <c r="C201">
        <v>1</v>
      </c>
      <c r="D201">
        <v>1</v>
      </c>
      <c r="E201">
        <v>2</v>
      </c>
      <c r="F201">
        <v>3</v>
      </c>
      <c r="G201">
        <v>0</v>
      </c>
      <c r="H201">
        <v>2</v>
      </c>
      <c r="I201">
        <v>1</v>
      </c>
      <c r="J201">
        <v>2</v>
      </c>
      <c r="K201">
        <v>3</v>
      </c>
      <c r="L201">
        <v>2</v>
      </c>
      <c r="M201">
        <v>2</v>
      </c>
      <c r="N201">
        <v>1</v>
      </c>
      <c r="O201">
        <v>0</v>
      </c>
      <c r="P201">
        <v>0</v>
      </c>
      <c r="Q201">
        <v>2</v>
      </c>
      <c r="R201">
        <v>1</v>
      </c>
      <c r="S201">
        <v>3</v>
      </c>
      <c r="T201">
        <v>1</v>
      </c>
      <c r="U201">
        <v>2</v>
      </c>
      <c r="V201">
        <v>0</v>
      </c>
      <c r="W201">
        <v>201</v>
      </c>
    </row>
    <row r="202" spans="1:23" x14ac:dyDescent="0.25">
      <c r="A202">
        <v>1</v>
      </c>
      <c r="B202">
        <v>2</v>
      </c>
      <c r="C202">
        <v>1</v>
      </c>
      <c r="D202">
        <v>1</v>
      </c>
      <c r="E202">
        <v>2</v>
      </c>
      <c r="F202">
        <v>3</v>
      </c>
      <c r="G202">
        <v>0</v>
      </c>
      <c r="H202">
        <v>3</v>
      </c>
      <c r="I202">
        <v>1</v>
      </c>
      <c r="J202">
        <v>3</v>
      </c>
      <c r="K202">
        <v>3</v>
      </c>
      <c r="L202">
        <v>3</v>
      </c>
      <c r="M202">
        <v>2</v>
      </c>
      <c r="N202">
        <v>1</v>
      </c>
      <c r="O202">
        <v>0</v>
      </c>
      <c r="P202">
        <v>0</v>
      </c>
      <c r="Q202">
        <v>2</v>
      </c>
      <c r="R202">
        <v>1</v>
      </c>
      <c r="S202">
        <v>3</v>
      </c>
      <c r="T202">
        <v>2</v>
      </c>
      <c r="U202">
        <v>2</v>
      </c>
      <c r="V202">
        <v>0</v>
      </c>
      <c r="W202">
        <v>202</v>
      </c>
    </row>
    <row r="203" spans="1:23" x14ac:dyDescent="0.25">
      <c r="A203">
        <v>1</v>
      </c>
      <c r="B203">
        <v>2</v>
      </c>
      <c r="C203">
        <v>1</v>
      </c>
      <c r="D203">
        <v>1</v>
      </c>
      <c r="E203">
        <v>2</v>
      </c>
      <c r="F203">
        <v>3</v>
      </c>
      <c r="G203">
        <v>0</v>
      </c>
      <c r="H203">
        <v>3</v>
      </c>
      <c r="I203">
        <v>1</v>
      </c>
      <c r="J203">
        <v>3</v>
      </c>
      <c r="K203">
        <v>3</v>
      </c>
      <c r="L203">
        <v>3</v>
      </c>
      <c r="M203">
        <v>2</v>
      </c>
      <c r="N203">
        <v>1</v>
      </c>
      <c r="O203">
        <v>1</v>
      </c>
      <c r="P203">
        <v>0</v>
      </c>
      <c r="Q203">
        <v>2</v>
      </c>
      <c r="R203">
        <v>1</v>
      </c>
      <c r="S203">
        <v>3</v>
      </c>
      <c r="T203">
        <v>2</v>
      </c>
      <c r="U203">
        <v>2</v>
      </c>
      <c r="V203">
        <v>0</v>
      </c>
      <c r="W203">
        <v>203</v>
      </c>
    </row>
    <row r="204" spans="1:23" x14ac:dyDescent="0.25">
      <c r="A204">
        <v>1</v>
      </c>
      <c r="B204">
        <v>2</v>
      </c>
      <c r="C204">
        <v>1</v>
      </c>
      <c r="D204">
        <v>2</v>
      </c>
      <c r="E204">
        <v>1</v>
      </c>
      <c r="F204">
        <v>1</v>
      </c>
      <c r="G204">
        <v>1</v>
      </c>
      <c r="H204">
        <v>2</v>
      </c>
      <c r="I204">
        <v>1</v>
      </c>
      <c r="J204">
        <v>2</v>
      </c>
      <c r="K204">
        <v>1</v>
      </c>
      <c r="L204">
        <v>2</v>
      </c>
      <c r="M204">
        <v>2</v>
      </c>
      <c r="N204">
        <v>1</v>
      </c>
      <c r="O204">
        <v>2</v>
      </c>
      <c r="P204">
        <v>0</v>
      </c>
      <c r="Q204">
        <v>2</v>
      </c>
      <c r="R204">
        <v>1</v>
      </c>
      <c r="S204">
        <v>3</v>
      </c>
      <c r="T204">
        <v>1</v>
      </c>
      <c r="U204">
        <v>2</v>
      </c>
      <c r="V204">
        <v>0</v>
      </c>
      <c r="W204">
        <v>204</v>
      </c>
    </row>
    <row r="205" spans="1:23" x14ac:dyDescent="0.25">
      <c r="A205">
        <v>1</v>
      </c>
      <c r="B205">
        <v>2</v>
      </c>
      <c r="C205">
        <v>1</v>
      </c>
      <c r="D205">
        <v>2</v>
      </c>
      <c r="E205">
        <v>1</v>
      </c>
      <c r="F205">
        <v>1</v>
      </c>
      <c r="G205">
        <v>1</v>
      </c>
      <c r="H205">
        <v>2</v>
      </c>
      <c r="I205">
        <v>1</v>
      </c>
      <c r="J205">
        <v>2</v>
      </c>
      <c r="K205">
        <v>1</v>
      </c>
      <c r="L205">
        <v>2</v>
      </c>
      <c r="M205">
        <v>2</v>
      </c>
      <c r="N205">
        <v>2</v>
      </c>
      <c r="O205">
        <v>2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2</v>
      </c>
      <c r="V205">
        <v>0</v>
      </c>
      <c r="W205">
        <v>205</v>
      </c>
    </row>
    <row r="206" spans="1:23" x14ac:dyDescent="0.25">
      <c r="A206">
        <v>1</v>
      </c>
      <c r="B206">
        <v>2</v>
      </c>
      <c r="C206">
        <v>1</v>
      </c>
      <c r="D206">
        <v>2</v>
      </c>
      <c r="E206">
        <v>1</v>
      </c>
      <c r="F206">
        <v>1</v>
      </c>
      <c r="G206">
        <v>1</v>
      </c>
      <c r="H206">
        <v>2</v>
      </c>
      <c r="I206">
        <v>2</v>
      </c>
      <c r="J206">
        <v>2</v>
      </c>
      <c r="K206">
        <v>1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2</v>
      </c>
      <c r="S206">
        <v>3</v>
      </c>
      <c r="T206">
        <v>1</v>
      </c>
      <c r="U206">
        <v>2</v>
      </c>
      <c r="V206">
        <v>0</v>
      </c>
      <c r="W206">
        <v>206</v>
      </c>
    </row>
    <row r="207" spans="1:23" x14ac:dyDescent="0.25">
      <c r="A207">
        <v>1</v>
      </c>
      <c r="B207">
        <v>2</v>
      </c>
      <c r="C207">
        <v>1</v>
      </c>
      <c r="D207">
        <v>2</v>
      </c>
      <c r="E207">
        <v>1</v>
      </c>
      <c r="F207">
        <v>1</v>
      </c>
      <c r="G207">
        <v>1</v>
      </c>
      <c r="H207">
        <v>2</v>
      </c>
      <c r="I207">
        <v>2</v>
      </c>
      <c r="J207">
        <v>2</v>
      </c>
      <c r="K207">
        <v>1</v>
      </c>
      <c r="L207">
        <v>2</v>
      </c>
      <c r="M207">
        <v>0</v>
      </c>
      <c r="N207">
        <v>2</v>
      </c>
      <c r="O207">
        <v>2</v>
      </c>
      <c r="P207">
        <v>0</v>
      </c>
      <c r="Q207">
        <v>1</v>
      </c>
      <c r="R207">
        <v>2</v>
      </c>
      <c r="S207">
        <v>2</v>
      </c>
      <c r="T207">
        <v>1</v>
      </c>
      <c r="U207">
        <v>2</v>
      </c>
      <c r="V207">
        <v>1</v>
      </c>
      <c r="W207">
        <v>207</v>
      </c>
    </row>
    <row r="208" spans="1:23" x14ac:dyDescent="0.25">
      <c r="A208">
        <v>1</v>
      </c>
      <c r="B208">
        <v>2</v>
      </c>
      <c r="C208">
        <v>1</v>
      </c>
      <c r="D208">
        <v>2</v>
      </c>
      <c r="E208">
        <v>1</v>
      </c>
      <c r="F208">
        <v>1</v>
      </c>
      <c r="G208">
        <v>1</v>
      </c>
      <c r="H208">
        <v>2</v>
      </c>
      <c r="I208">
        <v>2</v>
      </c>
      <c r="J208">
        <v>2</v>
      </c>
      <c r="K208">
        <v>1</v>
      </c>
      <c r="L208">
        <v>2</v>
      </c>
      <c r="M208">
        <v>3</v>
      </c>
      <c r="N208">
        <v>2</v>
      </c>
      <c r="O208">
        <v>2</v>
      </c>
      <c r="P208">
        <v>0</v>
      </c>
      <c r="Q208">
        <v>1</v>
      </c>
      <c r="R208">
        <v>1</v>
      </c>
      <c r="S208">
        <v>3</v>
      </c>
      <c r="T208">
        <v>1</v>
      </c>
      <c r="U208">
        <v>2</v>
      </c>
      <c r="V208">
        <v>0</v>
      </c>
      <c r="W208">
        <v>208</v>
      </c>
    </row>
    <row r="209" spans="1:23" x14ac:dyDescent="0.25">
      <c r="A209">
        <v>1</v>
      </c>
      <c r="B209">
        <v>2</v>
      </c>
      <c r="C209">
        <v>1</v>
      </c>
      <c r="D209">
        <v>2</v>
      </c>
      <c r="E209">
        <v>1</v>
      </c>
      <c r="F209">
        <v>1</v>
      </c>
      <c r="G209">
        <v>2</v>
      </c>
      <c r="H209">
        <v>1</v>
      </c>
      <c r="I209">
        <v>2</v>
      </c>
      <c r="J209">
        <v>2</v>
      </c>
      <c r="K209">
        <v>1</v>
      </c>
      <c r="L209">
        <v>2</v>
      </c>
      <c r="M209">
        <v>2</v>
      </c>
      <c r="N209">
        <v>1</v>
      </c>
      <c r="O209">
        <v>1</v>
      </c>
      <c r="P209">
        <v>0</v>
      </c>
      <c r="Q209">
        <v>1</v>
      </c>
      <c r="R209">
        <v>1</v>
      </c>
      <c r="S209">
        <v>3</v>
      </c>
      <c r="T209">
        <v>1</v>
      </c>
      <c r="U209">
        <v>2</v>
      </c>
      <c r="V209">
        <v>0</v>
      </c>
      <c r="W209">
        <v>209</v>
      </c>
    </row>
    <row r="210" spans="1:23" x14ac:dyDescent="0.25">
      <c r="A210">
        <v>1</v>
      </c>
      <c r="B210">
        <v>2</v>
      </c>
      <c r="C210">
        <v>1</v>
      </c>
      <c r="D210">
        <v>2</v>
      </c>
      <c r="E210">
        <v>1</v>
      </c>
      <c r="F210">
        <v>1</v>
      </c>
      <c r="G210">
        <v>2</v>
      </c>
      <c r="H210">
        <v>1</v>
      </c>
      <c r="I210">
        <v>2</v>
      </c>
      <c r="J210">
        <v>2</v>
      </c>
      <c r="K210">
        <v>1</v>
      </c>
      <c r="L210">
        <v>2</v>
      </c>
      <c r="M210">
        <v>2</v>
      </c>
      <c r="N210">
        <v>2</v>
      </c>
      <c r="O210">
        <v>1</v>
      </c>
      <c r="P210">
        <v>0</v>
      </c>
      <c r="Q210">
        <v>1</v>
      </c>
      <c r="R210">
        <v>1</v>
      </c>
      <c r="S210">
        <v>3</v>
      </c>
      <c r="T210">
        <v>1</v>
      </c>
      <c r="U210">
        <v>2</v>
      </c>
      <c r="V210">
        <v>0</v>
      </c>
      <c r="W210">
        <v>210</v>
      </c>
    </row>
    <row r="211" spans="1:23" x14ac:dyDescent="0.25">
      <c r="A211">
        <v>1</v>
      </c>
      <c r="B211">
        <v>2</v>
      </c>
      <c r="C211">
        <v>1</v>
      </c>
      <c r="D211">
        <v>2</v>
      </c>
      <c r="E211">
        <v>2</v>
      </c>
      <c r="F211">
        <v>1</v>
      </c>
      <c r="G211">
        <v>0</v>
      </c>
      <c r="H211">
        <v>2</v>
      </c>
      <c r="I211">
        <v>1</v>
      </c>
      <c r="J211">
        <v>2</v>
      </c>
      <c r="K211">
        <v>1</v>
      </c>
      <c r="L211">
        <v>2</v>
      </c>
      <c r="M211">
        <v>2</v>
      </c>
      <c r="N211">
        <v>1</v>
      </c>
      <c r="O211">
        <v>1</v>
      </c>
      <c r="P211">
        <v>0</v>
      </c>
      <c r="Q211">
        <v>1</v>
      </c>
      <c r="R211">
        <v>1</v>
      </c>
      <c r="S211">
        <v>3</v>
      </c>
      <c r="T211">
        <v>1</v>
      </c>
      <c r="U211">
        <v>2</v>
      </c>
      <c r="V211">
        <v>0</v>
      </c>
      <c r="W211">
        <v>211</v>
      </c>
    </row>
    <row r="212" spans="1:23" x14ac:dyDescent="0.25">
      <c r="A212">
        <v>1</v>
      </c>
      <c r="B212">
        <v>2</v>
      </c>
      <c r="C212">
        <v>1</v>
      </c>
      <c r="D212">
        <v>2</v>
      </c>
      <c r="E212">
        <v>2</v>
      </c>
      <c r="F212">
        <v>1</v>
      </c>
      <c r="G212">
        <v>1</v>
      </c>
      <c r="H212">
        <v>2</v>
      </c>
      <c r="I212">
        <v>2</v>
      </c>
      <c r="J212">
        <v>2</v>
      </c>
      <c r="K212">
        <v>1</v>
      </c>
      <c r="L212">
        <v>2</v>
      </c>
      <c r="M212">
        <v>3</v>
      </c>
      <c r="N212">
        <v>2</v>
      </c>
      <c r="O212">
        <v>2</v>
      </c>
      <c r="P212">
        <v>0</v>
      </c>
      <c r="Q212">
        <v>1</v>
      </c>
      <c r="R212">
        <v>1</v>
      </c>
      <c r="S212">
        <v>3</v>
      </c>
      <c r="T212">
        <v>1</v>
      </c>
      <c r="U212">
        <v>2</v>
      </c>
      <c r="V212">
        <v>0</v>
      </c>
      <c r="W212">
        <v>212</v>
      </c>
    </row>
    <row r="213" spans="1:23" x14ac:dyDescent="0.25">
      <c r="A213">
        <v>1</v>
      </c>
      <c r="B213">
        <v>2</v>
      </c>
      <c r="C213">
        <v>1</v>
      </c>
      <c r="D213">
        <v>2</v>
      </c>
      <c r="E213">
        <v>2</v>
      </c>
      <c r="F213">
        <v>2</v>
      </c>
      <c r="G213">
        <v>0</v>
      </c>
      <c r="H213">
        <v>2</v>
      </c>
      <c r="I213">
        <v>2</v>
      </c>
      <c r="J213">
        <v>2</v>
      </c>
      <c r="K213">
        <v>3</v>
      </c>
      <c r="L213">
        <v>2</v>
      </c>
      <c r="M213">
        <v>2</v>
      </c>
      <c r="N213">
        <v>2</v>
      </c>
      <c r="O213">
        <v>0</v>
      </c>
      <c r="P213">
        <v>0</v>
      </c>
      <c r="Q213">
        <v>2</v>
      </c>
      <c r="R213">
        <v>2</v>
      </c>
      <c r="S213">
        <v>3</v>
      </c>
      <c r="T213">
        <v>1</v>
      </c>
      <c r="U213">
        <v>2</v>
      </c>
      <c r="V213">
        <v>1</v>
      </c>
      <c r="W213">
        <v>213</v>
      </c>
    </row>
    <row r="214" spans="1:23" x14ac:dyDescent="0.25">
      <c r="A214">
        <v>1</v>
      </c>
      <c r="B214">
        <v>2</v>
      </c>
      <c r="C214">
        <v>1</v>
      </c>
      <c r="D214">
        <v>2</v>
      </c>
      <c r="E214">
        <v>2</v>
      </c>
      <c r="F214">
        <v>3</v>
      </c>
      <c r="G214">
        <v>0</v>
      </c>
      <c r="H214">
        <v>3</v>
      </c>
      <c r="I214">
        <v>2</v>
      </c>
      <c r="J214">
        <v>2</v>
      </c>
      <c r="K214">
        <v>3</v>
      </c>
      <c r="L214">
        <v>2</v>
      </c>
      <c r="M214">
        <v>2</v>
      </c>
      <c r="N214">
        <v>2</v>
      </c>
      <c r="O214">
        <v>2</v>
      </c>
      <c r="P214">
        <v>0</v>
      </c>
      <c r="Q214">
        <v>2</v>
      </c>
      <c r="R214">
        <v>2</v>
      </c>
      <c r="S214">
        <v>3</v>
      </c>
      <c r="T214">
        <v>2</v>
      </c>
      <c r="U214">
        <v>2</v>
      </c>
      <c r="V214">
        <v>0</v>
      </c>
      <c r="W214">
        <v>214</v>
      </c>
    </row>
    <row r="215" spans="1:23" x14ac:dyDescent="0.25">
      <c r="A215">
        <v>1</v>
      </c>
      <c r="B215">
        <v>2</v>
      </c>
      <c r="C215">
        <v>1</v>
      </c>
      <c r="D215">
        <v>2</v>
      </c>
      <c r="E215">
        <v>2</v>
      </c>
      <c r="F215">
        <v>3</v>
      </c>
      <c r="G215">
        <v>1</v>
      </c>
      <c r="H215">
        <v>2</v>
      </c>
      <c r="I215">
        <v>2</v>
      </c>
      <c r="J215">
        <v>2</v>
      </c>
      <c r="K215">
        <v>3</v>
      </c>
      <c r="L215">
        <v>2</v>
      </c>
      <c r="M215">
        <v>2</v>
      </c>
      <c r="N215">
        <v>2</v>
      </c>
      <c r="O215">
        <v>2</v>
      </c>
      <c r="P215">
        <v>0</v>
      </c>
      <c r="Q215">
        <v>2</v>
      </c>
      <c r="R215">
        <v>2</v>
      </c>
      <c r="S215">
        <v>3</v>
      </c>
      <c r="T215">
        <v>1</v>
      </c>
      <c r="U215">
        <v>2</v>
      </c>
      <c r="V215">
        <v>0</v>
      </c>
      <c r="W215">
        <v>215</v>
      </c>
    </row>
    <row r="216" spans="1:23" x14ac:dyDescent="0.25">
      <c r="A216">
        <v>2</v>
      </c>
      <c r="B216">
        <v>0</v>
      </c>
      <c r="C216">
        <v>0</v>
      </c>
      <c r="D216">
        <v>0</v>
      </c>
      <c r="E216">
        <v>2</v>
      </c>
      <c r="F216">
        <v>3</v>
      </c>
      <c r="G216">
        <v>0</v>
      </c>
      <c r="H216">
        <v>2</v>
      </c>
      <c r="I216">
        <v>2</v>
      </c>
      <c r="J216">
        <v>3</v>
      </c>
      <c r="K216">
        <v>3</v>
      </c>
      <c r="L216">
        <v>3</v>
      </c>
      <c r="M216">
        <v>0</v>
      </c>
      <c r="N216">
        <v>2</v>
      </c>
      <c r="O216">
        <v>0</v>
      </c>
      <c r="P216">
        <v>0</v>
      </c>
      <c r="Q216">
        <v>1</v>
      </c>
      <c r="R216">
        <v>2</v>
      </c>
      <c r="S216">
        <v>3</v>
      </c>
      <c r="T216">
        <v>2</v>
      </c>
      <c r="U216">
        <v>0</v>
      </c>
      <c r="V216">
        <v>0</v>
      </c>
      <c r="W216">
        <v>216</v>
      </c>
    </row>
    <row r="217" spans="1:23" x14ac:dyDescent="0.25">
      <c r="A217">
        <v>2</v>
      </c>
      <c r="B217">
        <v>1</v>
      </c>
      <c r="C217">
        <v>0</v>
      </c>
      <c r="D217">
        <v>1</v>
      </c>
      <c r="E217">
        <v>2</v>
      </c>
      <c r="F217">
        <v>3</v>
      </c>
      <c r="G217">
        <v>0</v>
      </c>
      <c r="H217">
        <v>2</v>
      </c>
      <c r="I217">
        <v>2</v>
      </c>
      <c r="J217">
        <v>2</v>
      </c>
      <c r="K217">
        <v>3</v>
      </c>
      <c r="L217">
        <v>2</v>
      </c>
      <c r="M217">
        <v>2</v>
      </c>
      <c r="N217">
        <v>2</v>
      </c>
      <c r="O217">
        <v>2</v>
      </c>
      <c r="P217">
        <v>0</v>
      </c>
      <c r="Q217">
        <v>1</v>
      </c>
      <c r="R217">
        <v>2</v>
      </c>
      <c r="S217">
        <v>3</v>
      </c>
      <c r="T217">
        <v>2</v>
      </c>
      <c r="U217">
        <v>0</v>
      </c>
      <c r="V217">
        <v>0</v>
      </c>
      <c r="W217">
        <v>217</v>
      </c>
    </row>
    <row r="218" spans="1:23" x14ac:dyDescent="0.25">
      <c r="A218">
        <v>2</v>
      </c>
      <c r="B218">
        <v>1</v>
      </c>
      <c r="C218">
        <v>0</v>
      </c>
      <c r="D218">
        <v>1</v>
      </c>
      <c r="E218">
        <v>2</v>
      </c>
      <c r="F218">
        <v>3</v>
      </c>
      <c r="G218">
        <v>0</v>
      </c>
      <c r="H218">
        <v>2</v>
      </c>
      <c r="I218">
        <v>2</v>
      </c>
      <c r="J218">
        <v>2</v>
      </c>
      <c r="K218">
        <v>3</v>
      </c>
      <c r="L218">
        <v>2</v>
      </c>
      <c r="M218">
        <v>3</v>
      </c>
      <c r="N218">
        <v>2</v>
      </c>
      <c r="O218">
        <v>3</v>
      </c>
      <c r="P218">
        <v>0</v>
      </c>
      <c r="Q218">
        <v>2</v>
      </c>
      <c r="R218">
        <v>2</v>
      </c>
      <c r="S218">
        <v>3</v>
      </c>
      <c r="T218">
        <v>2</v>
      </c>
      <c r="U218">
        <v>0</v>
      </c>
      <c r="V218">
        <v>0</v>
      </c>
      <c r="W218">
        <v>218</v>
      </c>
    </row>
    <row r="219" spans="1:23" x14ac:dyDescent="0.25">
      <c r="A219">
        <v>2</v>
      </c>
      <c r="B219">
        <v>1</v>
      </c>
      <c r="C219">
        <v>0</v>
      </c>
      <c r="D219">
        <v>1</v>
      </c>
      <c r="E219">
        <v>2</v>
      </c>
      <c r="F219">
        <v>3</v>
      </c>
      <c r="G219">
        <v>1</v>
      </c>
      <c r="H219">
        <v>2</v>
      </c>
      <c r="I219">
        <v>2</v>
      </c>
      <c r="J219">
        <v>2</v>
      </c>
      <c r="K219">
        <v>3</v>
      </c>
      <c r="L219">
        <v>2</v>
      </c>
      <c r="M219">
        <v>0</v>
      </c>
      <c r="N219">
        <v>1</v>
      </c>
      <c r="O219">
        <v>0</v>
      </c>
      <c r="P219">
        <v>0</v>
      </c>
      <c r="Q219">
        <v>1</v>
      </c>
      <c r="R219">
        <v>2</v>
      </c>
      <c r="S219">
        <v>3</v>
      </c>
      <c r="T219">
        <v>2</v>
      </c>
      <c r="U219">
        <v>0</v>
      </c>
      <c r="V219">
        <v>0</v>
      </c>
      <c r="W219">
        <v>219</v>
      </c>
    </row>
    <row r="220" spans="1:23" x14ac:dyDescent="0.25">
      <c r="A220">
        <v>2</v>
      </c>
      <c r="B220">
        <v>1</v>
      </c>
      <c r="C220">
        <v>0</v>
      </c>
      <c r="D220">
        <v>1</v>
      </c>
      <c r="E220">
        <v>2</v>
      </c>
      <c r="F220">
        <v>3</v>
      </c>
      <c r="G220">
        <v>1</v>
      </c>
      <c r="H220">
        <v>2</v>
      </c>
      <c r="I220">
        <v>2</v>
      </c>
      <c r="J220">
        <v>2</v>
      </c>
      <c r="K220">
        <v>3</v>
      </c>
      <c r="L220">
        <v>2</v>
      </c>
      <c r="M220">
        <v>0</v>
      </c>
      <c r="N220">
        <v>2</v>
      </c>
      <c r="O220">
        <v>2</v>
      </c>
      <c r="P220">
        <v>0</v>
      </c>
      <c r="Q220">
        <v>1</v>
      </c>
      <c r="R220">
        <v>2</v>
      </c>
      <c r="S220">
        <v>3</v>
      </c>
      <c r="T220">
        <v>2</v>
      </c>
      <c r="U220">
        <v>0</v>
      </c>
      <c r="V220">
        <v>0</v>
      </c>
      <c r="W220">
        <v>220</v>
      </c>
    </row>
    <row r="221" spans="1:23" x14ac:dyDescent="0.25">
      <c r="A221">
        <v>2</v>
      </c>
      <c r="B221">
        <v>1</v>
      </c>
      <c r="C221">
        <v>0</v>
      </c>
      <c r="D221">
        <v>1</v>
      </c>
      <c r="E221">
        <v>2</v>
      </c>
      <c r="F221">
        <v>3</v>
      </c>
      <c r="G221">
        <v>2</v>
      </c>
      <c r="H221">
        <v>1</v>
      </c>
      <c r="I221">
        <v>2</v>
      </c>
      <c r="J221">
        <v>2</v>
      </c>
      <c r="K221">
        <v>3</v>
      </c>
      <c r="L221">
        <v>2</v>
      </c>
      <c r="M221">
        <v>2</v>
      </c>
      <c r="N221">
        <v>0</v>
      </c>
      <c r="O221">
        <v>2</v>
      </c>
      <c r="P221">
        <v>0</v>
      </c>
      <c r="Q221">
        <v>1</v>
      </c>
      <c r="R221">
        <v>2</v>
      </c>
      <c r="S221">
        <v>3</v>
      </c>
      <c r="T221">
        <v>2</v>
      </c>
      <c r="U221">
        <v>0</v>
      </c>
      <c r="V221">
        <v>0</v>
      </c>
      <c r="W221">
        <v>221</v>
      </c>
    </row>
    <row r="222" spans="1:23" x14ac:dyDescent="0.25">
      <c r="A222">
        <v>2</v>
      </c>
      <c r="B222">
        <v>2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2</v>
      </c>
      <c r="I222">
        <v>0</v>
      </c>
      <c r="J222">
        <v>2</v>
      </c>
      <c r="K222">
        <v>1</v>
      </c>
      <c r="L222">
        <v>2</v>
      </c>
      <c r="M222">
        <v>2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1</v>
      </c>
      <c r="T222">
        <v>1</v>
      </c>
      <c r="U222">
        <v>2</v>
      </c>
      <c r="V222">
        <v>0</v>
      </c>
      <c r="W222">
        <v>222</v>
      </c>
    </row>
    <row r="223" spans="1:23" x14ac:dyDescent="0.25">
      <c r="A223">
        <v>2</v>
      </c>
      <c r="B223">
        <v>2</v>
      </c>
      <c r="C223">
        <v>0</v>
      </c>
      <c r="D223">
        <v>0</v>
      </c>
      <c r="E223">
        <v>2</v>
      </c>
      <c r="F223">
        <v>3</v>
      </c>
      <c r="G223">
        <v>0</v>
      </c>
      <c r="H223">
        <v>2</v>
      </c>
      <c r="I223">
        <v>2</v>
      </c>
      <c r="J223">
        <v>2</v>
      </c>
      <c r="K223">
        <v>3</v>
      </c>
      <c r="L223">
        <v>2</v>
      </c>
      <c r="M223">
        <v>0</v>
      </c>
      <c r="N223">
        <v>2</v>
      </c>
      <c r="O223">
        <v>2</v>
      </c>
      <c r="P223">
        <v>0</v>
      </c>
      <c r="Q223">
        <v>2</v>
      </c>
      <c r="R223">
        <v>2</v>
      </c>
      <c r="S223">
        <v>3</v>
      </c>
      <c r="T223">
        <v>2</v>
      </c>
      <c r="U223">
        <v>2</v>
      </c>
      <c r="V223">
        <v>0</v>
      </c>
      <c r="W223">
        <v>223</v>
      </c>
    </row>
    <row r="224" spans="1:23" x14ac:dyDescent="0.25">
      <c r="A224">
        <v>2</v>
      </c>
      <c r="B224">
        <v>2</v>
      </c>
      <c r="C224">
        <v>0</v>
      </c>
      <c r="D224">
        <v>0</v>
      </c>
      <c r="E224">
        <v>2</v>
      </c>
      <c r="F224">
        <v>3</v>
      </c>
      <c r="G224">
        <v>1</v>
      </c>
      <c r="H224">
        <v>2</v>
      </c>
      <c r="I224">
        <v>2</v>
      </c>
      <c r="J224">
        <v>2</v>
      </c>
      <c r="K224">
        <v>3</v>
      </c>
      <c r="L224">
        <v>2</v>
      </c>
      <c r="M224">
        <v>0</v>
      </c>
      <c r="N224">
        <v>2</v>
      </c>
      <c r="O224">
        <v>2</v>
      </c>
      <c r="P224">
        <v>0</v>
      </c>
      <c r="Q224">
        <v>2</v>
      </c>
      <c r="R224">
        <v>2</v>
      </c>
      <c r="S224">
        <v>3</v>
      </c>
      <c r="T224">
        <v>2</v>
      </c>
      <c r="U224">
        <v>2</v>
      </c>
      <c r="V224">
        <v>0</v>
      </c>
      <c r="W224">
        <v>224</v>
      </c>
    </row>
    <row r="225" spans="1:23" x14ac:dyDescent="0.25">
      <c r="A225">
        <v>2</v>
      </c>
      <c r="B225">
        <v>2</v>
      </c>
      <c r="C225">
        <v>0</v>
      </c>
      <c r="D225">
        <v>0</v>
      </c>
      <c r="E225">
        <v>3</v>
      </c>
      <c r="F225">
        <v>3</v>
      </c>
      <c r="G225">
        <v>0</v>
      </c>
      <c r="H225">
        <v>3</v>
      </c>
      <c r="I225">
        <v>2</v>
      </c>
      <c r="J225">
        <v>3</v>
      </c>
      <c r="K225">
        <v>3</v>
      </c>
      <c r="L225">
        <v>3</v>
      </c>
      <c r="M225">
        <v>2</v>
      </c>
      <c r="N225">
        <v>2</v>
      </c>
      <c r="O225">
        <v>2</v>
      </c>
      <c r="P225">
        <v>0</v>
      </c>
      <c r="Q225">
        <v>1</v>
      </c>
      <c r="R225">
        <v>2</v>
      </c>
      <c r="S225">
        <v>3</v>
      </c>
      <c r="T225">
        <v>3</v>
      </c>
      <c r="U225">
        <v>2</v>
      </c>
      <c r="V225">
        <v>0</v>
      </c>
      <c r="W225">
        <v>225</v>
      </c>
    </row>
    <row r="226" spans="1:23" x14ac:dyDescent="0.25">
      <c r="A226">
        <v>2</v>
      </c>
      <c r="B226">
        <v>2</v>
      </c>
      <c r="C226">
        <v>0</v>
      </c>
      <c r="D226">
        <v>0</v>
      </c>
      <c r="E226">
        <v>3</v>
      </c>
      <c r="F226">
        <v>3</v>
      </c>
      <c r="G226">
        <v>0</v>
      </c>
      <c r="H226">
        <v>3</v>
      </c>
      <c r="I226">
        <v>2</v>
      </c>
      <c r="J226">
        <v>3</v>
      </c>
      <c r="K226">
        <v>3</v>
      </c>
      <c r="L226">
        <v>3</v>
      </c>
      <c r="M226">
        <v>2</v>
      </c>
      <c r="N226">
        <v>3</v>
      </c>
      <c r="O226">
        <v>3</v>
      </c>
      <c r="P226">
        <v>0</v>
      </c>
      <c r="Q226">
        <v>2</v>
      </c>
      <c r="R226">
        <v>2</v>
      </c>
      <c r="S226">
        <v>3</v>
      </c>
      <c r="T226">
        <v>3</v>
      </c>
      <c r="U226">
        <v>2</v>
      </c>
      <c r="V226">
        <v>0</v>
      </c>
      <c r="W226">
        <v>226</v>
      </c>
    </row>
    <row r="227" spans="1:23" x14ac:dyDescent="0.25">
      <c r="A227">
        <v>2</v>
      </c>
      <c r="B227">
        <v>2</v>
      </c>
      <c r="C227">
        <v>0</v>
      </c>
      <c r="D227">
        <v>1</v>
      </c>
      <c r="E227">
        <v>2</v>
      </c>
      <c r="F227">
        <v>2</v>
      </c>
      <c r="G227">
        <v>0</v>
      </c>
      <c r="H227">
        <v>2</v>
      </c>
      <c r="I227">
        <v>1</v>
      </c>
      <c r="J227">
        <v>2</v>
      </c>
      <c r="K227">
        <v>2</v>
      </c>
      <c r="L227">
        <v>2</v>
      </c>
      <c r="M227">
        <v>0</v>
      </c>
      <c r="N227">
        <v>2</v>
      </c>
      <c r="O227">
        <v>0</v>
      </c>
      <c r="P227">
        <v>0</v>
      </c>
      <c r="Q227">
        <v>1</v>
      </c>
      <c r="R227">
        <v>1</v>
      </c>
      <c r="S227">
        <v>3</v>
      </c>
      <c r="T227">
        <v>1</v>
      </c>
      <c r="U227">
        <v>2</v>
      </c>
      <c r="V227">
        <v>0</v>
      </c>
      <c r="W227">
        <v>227</v>
      </c>
    </row>
    <row r="228" spans="1:23" x14ac:dyDescent="0.25">
      <c r="A228">
        <v>2</v>
      </c>
      <c r="B228">
        <v>2</v>
      </c>
      <c r="C228">
        <v>0</v>
      </c>
      <c r="D228">
        <v>1</v>
      </c>
      <c r="E228">
        <v>2</v>
      </c>
      <c r="F228">
        <v>2</v>
      </c>
      <c r="G228">
        <v>1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0</v>
      </c>
      <c r="N228">
        <v>2</v>
      </c>
      <c r="O228">
        <v>2</v>
      </c>
      <c r="P228">
        <v>0</v>
      </c>
      <c r="Q228">
        <v>2</v>
      </c>
      <c r="R228">
        <v>2</v>
      </c>
      <c r="S228">
        <v>3</v>
      </c>
      <c r="T228">
        <v>1</v>
      </c>
      <c r="U228">
        <v>2</v>
      </c>
      <c r="V228">
        <v>1</v>
      </c>
      <c r="W228">
        <v>228</v>
      </c>
    </row>
    <row r="229" spans="1:23" x14ac:dyDescent="0.25">
      <c r="A229">
        <v>2</v>
      </c>
      <c r="B229">
        <v>2</v>
      </c>
      <c r="C229">
        <v>0</v>
      </c>
      <c r="D229">
        <v>1</v>
      </c>
      <c r="E229">
        <v>2</v>
      </c>
      <c r="F229">
        <v>3</v>
      </c>
      <c r="G229">
        <v>0</v>
      </c>
      <c r="H229">
        <v>2</v>
      </c>
      <c r="I229">
        <v>2</v>
      </c>
      <c r="J229">
        <v>2</v>
      </c>
      <c r="K229">
        <v>3</v>
      </c>
      <c r="L229">
        <v>2</v>
      </c>
      <c r="M229">
        <v>2</v>
      </c>
      <c r="N229">
        <v>2</v>
      </c>
      <c r="O229">
        <v>2</v>
      </c>
      <c r="P229">
        <v>0</v>
      </c>
      <c r="Q229">
        <v>2</v>
      </c>
      <c r="R229">
        <v>2</v>
      </c>
      <c r="S229">
        <v>3</v>
      </c>
      <c r="T229">
        <v>2</v>
      </c>
      <c r="U229">
        <v>2</v>
      </c>
      <c r="V229">
        <v>1</v>
      </c>
      <c r="W229">
        <v>229</v>
      </c>
    </row>
    <row r="230" spans="1:23" x14ac:dyDescent="0.25">
      <c r="A230">
        <v>2</v>
      </c>
      <c r="B230">
        <v>2</v>
      </c>
      <c r="C230">
        <v>0</v>
      </c>
      <c r="D230">
        <v>1</v>
      </c>
      <c r="E230">
        <v>2</v>
      </c>
      <c r="F230">
        <v>3</v>
      </c>
      <c r="G230">
        <v>0</v>
      </c>
      <c r="H230">
        <v>2</v>
      </c>
      <c r="I230">
        <v>2</v>
      </c>
      <c r="J230">
        <v>2</v>
      </c>
      <c r="K230">
        <v>3</v>
      </c>
      <c r="L230">
        <v>2</v>
      </c>
      <c r="M230">
        <v>3</v>
      </c>
      <c r="N230">
        <v>2</v>
      </c>
      <c r="O230">
        <v>2</v>
      </c>
      <c r="P230">
        <v>0</v>
      </c>
      <c r="Q230">
        <v>2</v>
      </c>
      <c r="R230">
        <v>2</v>
      </c>
      <c r="S230">
        <v>3</v>
      </c>
      <c r="T230">
        <v>2</v>
      </c>
      <c r="U230">
        <v>2</v>
      </c>
      <c r="V230">
        <v>0</v>
      </c>
      <c r="W230">
        <v>230</v>
      </c>
    </row>
    <row r="231" spans="1:23" x14ac:dyDescent="0.25">
      <c r="A231">
        <v>2</v>
      </c>
      <c r="B231">
        <v>2</v>
      </c>
      <c r="C231">
        <v>0</v>
      </c>
      <c r="D231">
        <v>1</v>
      </c>
      <c r="E231">
        <v>2</v>
      </c>
      <c r="F231">
        <v>3</v>
      </c>
      <c r="G231">
        <v>0</v>
      </c>
      <c r="H231">
        <v>2</v>
      </c>
      <c r="I231">
        <v>2</v>
      </c>
      <c r="J231">
        <v>3</v>
      </c>
      <c r="K231">
        <v>3</v>
      </c>
      <c r="L231">
        <v>3</v>
      </c>
      <c r="M231">
        <v>2</v>
      </c>
      <c r="N231">
        <v>2</v>
      </c>
      <c r="O231">
        <v>3</v>
      </c>
      <c r="P231">
        <v>0</v>
      </c>
      <c r="Q231">
        <v>2</v>
      </c>
      <c r="R231">
        <v>2</v>
      </c>
      <c r="S231">
        <v>3</v>
      </c>
      <c r="T231">
        <v>2</v>
      </c>
      <c r="U231">
        <v>2</v>
      </c>
      <c r="V231">
        <v>0</v>
      </c>
      <c r="W231">
        <v>231</v>
      </c>
    </row>
    <row r="232" spans="1:23" x14ac:dyDescent="0.25">
      <c r="A232">
        <v>2</v>
      </c>
      <c r="B232">
        <v>2</v>
      </c>
      <c r="C232">
        <v>0</v>
      </c>
      <c r="D232">
        <v>2</v>
      </c>
      <c r="E232">
        <v>1</v>
      </c>
      <c r="F232">
        <v>1</v>
      </c>
      <c r="G232">
        <v>1</v>
      </c>
      <c r="H232">
        <v>2</v>
      </c>
      <c r="I232">
        <v>1</v>
      </c>
      <c r="J232">
        <v>1</v>
      </c>
      <c r="K232">
        <v>1</v>
      </c>
      <c r="L232">
        <v>1</v>
      </c>
      <c r="M232">
        <v>2</v>
      </c>
      <c r="N232">
        <v>0</v>
      </c>
      <c r="O232">
        <v>0</v>
      </c>
      <c r="P232">
        <v>0</v>
      </c>
      <c r="Q232">
        <v>1</v>
      </c>
      <c r="R232">
        <v>1</v>
      </c>
      <c r="S232">
        <v>1</v>
      </c>
      <c r="T232">
        <v>1</v>
      </c>
      <c r="U232">
        <v>2</v>
      </c>
      <c r="V232">
        <v>0</v>
      </c>
      <c r="W232">
        <v>232</v>
      </c>
    </row>
    <row r="233" spans="1:23" x14ac:dyDescent="0.25">
      <c r="A233">
        <v>2</v>
      </c>
      <c r="B233">
        <v>2</v>
      </c>
      <c r="C233">
        <v>0</v>
      </c>
      <c r="D233">
        <v>2</v>
      </c>
      <c r="E233">
        <v>1</v>
      </c>
      <c r="F233">
        <v>1</v>
      </c>
      <c r="G233">
        <v>1</v>
      </c>
      <c r="H233">
        <v>2</v>
      </c>
      <c r="I233">
        <v>2</v>
      </c>
      <c r="J233">
        <v>2</v>
      </c>
      <c r="K233">
        <v>1</v>
      </c>
      <c r="L233">
        <v>2</v>
      </c>
      <c r="M233">
        <v>2</v>
      </c>
      <c r="N233">
        <v>2</v>
      </c>
      <c r="O233">
        <v>2</v>
      </c>
      <c r="P233">
        <v>0</v>
      </c>
      <c r="Q233">
        <v>2</v>
      </c>
      <c r="R233">
        <v>1</v>
      </c>
      <c r="S233">
        <v>3</v>
      </c>
      <c r="T233">
        <v>1</v>
      </c>
      <c r="U233">
        <v>2</v>
      </c>
      <c r="V233">
        <v>0</v>
      </c>
      <c r="W233">
        <v>233</v>
      </c>
    </row>
    <row r="234" spans="1:23" x14ac:dyDescent="0.25">
      <c r="A234">
        <v>2</v>
      </c>
      <c r="B234">
        <v>2</v>
      </c>
      <c r="C234">
        <v>0</v>
      </c>
      <c r="D234">
        <v>2</v>
      </c>
      <c r="E234">
        <v>1</v>
      </c>
      <c r="F234">
        <v>1</v>
      </c>
      <c r="G234">
        <v>2</v>
      </c>
      <c r="H234">
        <v>1</v>
      </c>
      <c r="I234">
        <v>2</v>
      </c>
      <c r="J234">
        <v>2</v>
      </c>
      <c r="K234">
        <v>1</v>
      </c>
      <c r="L234">
        <v>2</v>
      </c>
      <c r="M234">
        <v>0</v>
      </c>
      <c r="N234">
        <v>2</v>
      </c>
      <c r="O234">
        <v>0</v>
      </c>
      <c r="P234">
        <v>0</v>
      </c>
      <c r="Q234">
        <v>1</v>
      </c>
      <c r="R234">
        <v>2</v>
      </c>
      <c r="S234">
        <v>3</v>
      </c>
      <c r="T234">
        <v>1</v>
      </c>
      <c r="U234">
        <v>2</v>
      </c>
      <c r="V234">
        <v>0</v>
      </c>
      <c r="W234">
        <v>234</v>
      </c>
    </row>
    <row r="235" spans="1:23" x14ac:dyDescent="0.25">
      <c r="A235">
        <v>2</v>
      </c>
      <c r="B235">
        <v>2</v>
      </c>
      <c r="C235">
        <v>0</v>
      </c>
      <c r="D235">
        <v>2</v>
      </c>
      <c r="E235">
        <v>2</v>
      </c>
      <c r="F235">
        <v>2</v>
      </c>
      <c r="G235">
        <v>0</v>
      </c>
      <c r="H235">
        <v>2</v>
      </c>
      <c r="I235">
        <v>1</v>
      </c>
      <c r="J235">
        <v>2</v>
      </c>
      <c r="K235">
        <v>2</v>
      </c>
      <c r="L235">
        <v>2</v>
      </c>
      <c r="M235">
        <v>0</v>
      </c>
      <c r="N235">
        <v>1</v>
      </c>
      <c r="O235">
        <v>2</v>
      </c>
      <c r="P235">
        <v>0</v>
      </c>
      <c r="Q235">
        <v>1</v>
      </c>
      <c r="R235">
        <v>1</v>
      </c>
      <c r="S235">
        <v>3</v>
      </c>
      <c r="T235">
        <v>2</v>
      </c>
      <c r="U235">
        <v>2</v>
      </c>
      <c r="V235">
        <v>1</v>
      </c>
      <c r="W235">
        <v>235</v>
      </c>
    </row>
    <row r="236" spans="1:23" x14ac:dyDescent="0.25">
      <c r="A236">
        <v>2</v>
      </c>
      <c r="B236">
        <v>2</v>
      </c>
      <c r="C236">
        <v>0</v>
      </c>
      <c r="D236">
        <v>2</v>
      </c>
      <c r="E236">
        <v>2</v>
      </c>
      <c r="F236">
        <v>3</v>
      </c>
      <c r="G236">
        <v>0</v>
      </c>
      <c r="H236">
        <v>2</v>
      </c>
      <c r="I236">
        <v>1</v>
      </c>
      <c r="J236">
        <v>2</v>
      </c>
      <c r="K236">
        <v>3</v>
      </c>
      <c r="L236">
        <v>2</v>
      </c>
      <c r="M236">
        <v>2</v>
      </c>
      <c r="N236">
        <v>1</v>
      </c>
      <c r="O236">
        <v>2</v>
      </c>
      <c r="P236">
        <v>0</v>
      </c>
      <c r="Q236">
        <v>1</v>
      </c>
      <c r="R236">
        <v>2</v>
      </c>
      <c r="S236">
        <v>3</v>
      </c>
      <c r="T236">
        <v>2</v>
      </c>
      <c r="U236">
        <v>2</v>
      </c>
      <c r="V236">
        <v>0</v>
      </c>
      <c r="W236">
        <v>236</v>
      </c>
    </row>
    <row r="237" spans="1:23" x14ac:dyDescent="0.25">
      <c r="A237">
        <v>2</v>
      </c>
      <c r="B237">
        <v>2</v>
      </c>
      <c r="C237">
        <v>0</v>
      </c>
      <c r="D237">
        <v>2</v>
      </c>
      <c r="E237">
        <v>2</v>
      </c>
      <c r="F237">
        <v>3</v>
      </c>
      <c r="G237">
        <v>0</v>
      </c>
      <c r="H237">
        <v>2</v>
      </c>
      <c r="I237">
        <v>1</v>
      </c>
      <c r="J237">
        <v>2</v>
      </c>
      <c r="K237">
        <v>3</v>
      </c>
      <c r="L237">
        <v>2</v>
      </c>
      <c r="M237">
        <v>2</v>
      </c>
      <c r="N237">
        <v>2</v>
      </c>
      <c r="O237">
        <v>2</v>
      </c>
      <c r="P237">
        <v>0</v>
      </c>
      <c r="Q237">
        <v>1</v>
      </c>
      <c r="R237">
        <v>1</v>
      </c>
      <c r="S237">
        <v>3</v>
      </c>
      <c r="T237">
        <v>1</v>
      </c>
      <c r="U237">
        <v>2</v>
      </c>
      <c r="V237">
        <v>0</v>
      </c>
      <c r="W237">
        <v>237</v>
      </c>
    </row>
    <row r="238" spans="1:23" x14ac:dyDescent="0.25">
      <c r="A238">
        <v>2</v>
      </c>
      <c r="B238">
        <v>2</v>
      </c>
      <c r="C238">
        <v>0</v>
      </c>
      <c r="D238">
        <v>2</v>
      </c>
      <c r="E238">
        <v>2</v>
      </c>
      <c r="F238">
        <v>3</v>
      </c>
      <c r="G238">
        <v>0</v>
      </c>
      <c r="H238">
        <v>2</v>
      </c>
      <c r="I238">
        <v>1</v>
      </c>
      <c r="J238">
        <v>2</v>
      </c>
      <c r="K238">
        <v>3</v>
      </c>
      <c r="L238">
        <v>2</v>
      </c>
      <c r="M238">
        <v>2</v>
      </c>
      <c r="N238">
        <v>2</v>
      </c>
      <c r="O238">
        <v>2</v>
      </c>
      <c r="P238">
        <v>0</v>
      </c>
      <c r="Q238">
        <v>2</v>
      </c>
      <c r="R238">
        <v>2</v>
      </c>
      <c r="S238">
        <v>3</v>
      </c>
      <c r="T238">
        <v>2</v>
      </c>
      <c r="U238">
        <v>2</v>
      </c>
      <c r="V238">
        <v>0</v>
      </c>
      <c r="W238">
        <v>238</v>
      </c>
    </row>
    <row r="239" spans="1:23" x14ac:dyDescent="0.25">
      <c r="A239">
        <v>2</v>
      </c>
      <c r="B239">
        <v>2</v>
      </c>
      <c r="C239">
        <v>0</v>
      </c>
      <c r="D239">
        <v>2</v>
      </c>
      <c r="E239">
        <v>2</v>
      </c>
      <c r="F239">
        <v>3</v>
      </c>
      <c r="G239">
        <v>0</v>
      </c>
      <c r="H239">
        <v>2</v>
      </c>
      <c r="I239">
        <v>1</v>
      </c>
      <c r="J239">
        <v>2</v>
      </c>
      <c r="K239">
        <v>3</v>
      </c>
      <c r="L239">
        <v>2</v>
      </c>
      <c r="M239">
        <v>3</v>
      </c>
      <c r="N239">
        <v>1</v>
      </c>
      <c r="O239">
        <v>0</v>
      </c>
      <c r="P239">
        <v>0</v>
      </c>
      <c r="Q239">
        <v>2</v>
      </c>
      <c r="R239">
        <v>1</v>
      </c>
      <c r="S239">
        <v>3</v>
      </c>
      <c r="T239">
        <v>1</v>
      </c>
      <c r="U239">
        <v>2</v>
      </c>
      <c r="V239">
        <v>0</v>
      </c>
      <c r="W239">
        <v>239</v>
      </c>
    </row>
    <row r="240" spans="1:23" x14ac:dyDescent="0.25">
      <c r="A240">
        <v>2</v>
      </c>
      <c r="B240">
        <v>2</v>
      </c>
      <c r="C240">
        <v>0</v>
      </c>
      <c r="D240">
        <v>2</v>
      </c>
      <c r="E240">
        <v>2</v>
      </c>
      <c r="F240">
        <v>3</v>
      </c>
      <c r="G240">
        <v>0</v>
      </c>
      <c r="H240">
        <v>2</v>
      </c>
      <c r="I240">
        <v>2</v>
      </c>
      <c r="J240">
        <v>2</v>
      </c>
      <c r="K240">
        <v>3</v>
      </c>
      <c r="L240">
        <v>2</v>
      </c>
      <c r="M240">
        <v>2</v>
      </c>
      <c r="N240">
        <v>0</v>
      </c>
      <c r="O240">
        <v>0</v>
      </c>
      <c r="P240">
        <v>0</v>
      </c>
      <c r="Q240">
        <v>2</v>
      </c>
      <c r="R240">
        <v>2</v>
      </c>
      <c r="S240">
        <v>3</v>
      </c>
      <c r="T240">
        <v>2</v>
      </c>
      <c r="U240">
        <v>2</v>
      </c>
      <c r="V240">
        <v>0</v>
      </c>
      <c r="W240">
        <v>240</v>
      </c>
    </row>
    <row r="241" spans="1:23" x14ac:dyDescent="0.25">
      <c r="A241">
        <v>2</v>
      </c>
      <c r="B241">
        <v>2</v>
      </c>
      <c r="C241">
        <v>0</v>
      </c>
      <c r="D241">
        <v>2</v>
      </c>
      <c r="E241">
        <v>2</v>
      </c>
      <c r="F241">
        <v>3</v>
      </c>
      <c r="G241">
        <v>0</v>
      </c>
      <c r="H241">
        <v>2</v>
      </c>
      <c r="I241">
        <v>2</v>
      </c>
      <c r="J241">
        <v>2</v>
      </c>
      <c r="K241">
        <v>3</v>
      </c>
      <c r="L241">
        <v>2</v>
      </c>
      <c r="M241">
        <v>2</v>
      </c>
      <c r="N241">
        <v>2</v>
      </c>
      <c r="O241">
        <v>2</v>
      </c>
      <c r="P241">
        <v>0</v>
      </c>
      <c r="Q241">
        <v>2</v>
      </c>
      <c r="R241">
        <v>2</v>
      </c>
      <c r="S241">
        <v>3</v>
      </c>
      <c r="T241">
        <v>1</v>
      </c>
      <c r="U241">
        <v>2</v>
      </c>
      <c r="V241">
        <v>1</v>
      </c>
      <c r="W241">
        <v>241</v>
      </c>
    </row>
    <row r="242" spans="1:23" x14ac:dyDescent="0.25">
      <c r="A242">
        <v>2</v>
      </c>
      <c r="B242">
        <v>2</v>
      </c>
      <c r="C242">
        <v>0</v>
      </c>
      <c r="D242">
        <v>2</v>
      </c>
      <c r="E242">
        <v>2</v>
      </c>
      <c r="F242">
        <v>3</v>
      </c>
      <c r="G242">
        <v>0</v>
      </c>
      <c r="H242">
        <v>2</v>
      </c>
      <c r="I242">
        <v>2</v>
      </c>
      <c r="J242">
        <v>2</v>
      </c>
      <c r="K242">
        <v>3</v>
      </c>
      <c r="L242">
        <v>2</v>
      </c>
      <c r="M242">
        <v>2</v>
      </c>
      <c r="N242">
        <v>2</v>
      </c>
      <c r="O242">
        <v>2</v>
      </c>
      <c r="P242">
        <v>0</v>
      </c>
      <c r="Q242">
        <v>2</v>
      </c>
      <c r="R242">
        <v>2</v>
      </c>
      <c r="S242">
        <v>3</v>
      </c>
      <c r="T242">
        <v>2</v>
      </c>
      <c r="U242">
        <v>2</v>
      </c>
      <c r="V242">
        <v>0</v>
      </c>
      <c r="W242">
        <v>242</v>
      </c>
    </row>
    <row r="243" spans="1:23" x14ac:dyDescent="0.25">
      <c r="A243">
        <v>2</v>
      </c>
      <c r="B243">
        <v>2</v>
      </c>
      <c r="C243">
        <v>0</v>
      </c>
      <c r="D243">
        <v>2</v>
      </c>
      <c r="E243">
        <v>2</v>
      </c>
      <c r="F243">
        <v>3</v>
      </c>
      <c r="G243">
        <v>0</v>
      </c>
      <c r="H243">
        <v>2</v>
      </c>
      <c r="I243">
        <v>2</v>
      </c>
      <c r="J243">
        <v>2</v>
      </c>
      <c r="K243">
        <v>3</v>
      </c>
      <c r="L243">
        <v>2</v>
      </c>
      <c r="M243">
        <v>2</v>
      </c>
      <c r="N243">
        <v>2</v>
      </c>
      <c r="O243">
        <v>3</v>
      </c>
      <c r="P243">
        <v>0</v>
      </c>
      <c r="Q243">
        <v>2</v>
      </c>
      <c r="R243">
        <v>2</v>
      </c>
      <c r="S243">
        <v>3</v>
      </c>
      <c r="T243">
        <v>2</v>
      </c>
      <c r="U243">
        <v>2</v>
      </c>
      <c r="V243">
        <v>0</v>
      </c>
      <c r="W243">
        <v>243</v>
      </c>
    </row>
    <row r="244" spans="1:23" x14ac:dyDescent="0.25">
      <c r="A244">
        <v>2</v>
      </c>
      <c r="B244">
        <v>2</v>
      </c>
      <c r="C244">
        <v>0</v>
      </c>
      <c r="D244">
        <v>2</v>
      </c>
      <c r="E244">
        <v>2</v>
      </c>
      <c r="F244">
        <v>3</v>
      </c>
      <c r="G244">
        <v>0</v>
      </c>
      <c r="H244">
        <v>2</v>
      </c>
      <c r="I244">
        <v>2</v>
      </c>
      <c r="J244">
        <v>2</v>
      </c>
      <c r="K244">
        <v>3</v>
      </c>
      <c r="L244">
        <v>2</v>
      </c>
      <c r="M244">
        <v>2</v>
      </c>
      <c r="N244">
        <v>2</v>
      </c>
      <c r="O244">
        <v>3</v>
      </c>
      <c r="P244">
        <v>0</v>
      </c>
      <c r="Q244">
        <v>2</v>
      </c>
      <c r="R244">
        <v>2</v>
      </c>
      <c r="S244">
        <v>3</v>
      </c>
      <c r="T244">
        <v>2</v>
      </c>
      <c r="U244">
        <v>2</v>
      </c>
      <c r="V244">
        <v>1</v>
      </c>
      <c r="W244">
        <v>244</v>
      </c>
    </row>
    <row r="245" spans="1:23" x14ac:dyDescent="0.25">
      <c r="A245">
        <v>2</v>
      </c>
      <c r="B245">
        <v>2</v>
      </c>
      <c r="C245">
        <v>0</v>
      </c>
      <c r="D245">
        <v>2</v>
      </c>
      <c r="E245">
        <v>2</v>
      </c>
      <c r="F245">
        <v>3</v>
      </c>
      <c r="G245">
        <v>0</v>
      </c>
      <c r="H245">
        <v>2</v>
      </c>
      <c r="I245">
        <v>2</v>
      </c>
      <c r="J245">
        <v>2</v>
      </c>
      <c r="K245">
        <v>3</v>
      </c>
      <c r="L245">
        <v>2</v>
      </c>
      <c r="M245">
        <v>3</v>
      </c>
      <c r="N245">
        <v>1</v>
      </c>
      <c r="O245">
        <v>2</v>
      </c>
      <c r="P245">
        <v>0</v>
      </c>
      <c r="Q245">
        <v>2</v>
      </c>
      <c r="R245">
        <v>2</v>
      </c>
      <c r="S245">
        <v>3</v>
      </c>
      <c r="T245">
        <v>2</v>
      </c>
      <c r="U245">
        <v>2</v>
      </c>
      <c r="V245">
        <v>0</v>
      </c>
      <c r="W245">
        <v>245</v>
      </c>
    </row>
    <row r="246" spans="1:23" x14ac:dyDescent="0.25">
      <c r="A246">
        <v>2</v>
      </c>
      <c r="B246">
        <v>2</v>
      </c>
      <c r="C246">
        <v>0</v>
      </c>
      <c r="D246">
        <v>2</v>
      </c>
      <c r="E246">
        <v>2</v>
      </c>
      <c r="F246">
        <v>3</v>
      </c>
      <c r="G246">
        <v>0</v>
      </c>
      <c r="H246">
        <v>2</v>
      </c>
      <c r="I246">
        <v>2</v>
      </c>
      <c r="J246">
        <v>2</v>
      </c>
      <c r="K246">
        <v>3</v>
      </c>
      <c r="L246">
        <v>2</v>
      </c>
      <c r="M246">
        <v>3</v>
      </c>
      <c r="N246">
        <v>2</v>
      </c>
      <c r="O246">
        <v>2</v>
      </c>
      <c r="P246">
        <v>0</v>
      </c>
      <c r="Q246">
        <v>2</v>
      </c>
      <c r="R246">
        <v>2</v>
      </c>
      <c r="S246">
        <v>3</v>
      </c>
      <c r="T246">
        <v>2</v>
      </c>
      <c r="U246">
        <v>2</v>
      </c>
      <c r="V246">
        <v>0</v>
      </c>
      <c r="W246">
        <v>246</v>
      </c>
    </row>
    <row r="247" spans="1:23" x14ac:dyDescent="0.25">
      <c r="A247">
        <v>2</v>
      </c>
      <c r="B247">
        <v>2</v>
      </c>
      <c r="C247">
        <v>0</v>
      </c>
      <c r="D247">
        <v>2</v>
      </c>
      <c r="E247">
        <v>2</v>
      </c>
      <c r="F247">
        <v>3</v>
      </c>
      <c r="G247">
        <v>0</v>
      </c>
      <c r="H247">
        <v>2</v>
      </c>
      <c r="I247">
        <v>2</v>
      </c>
      <c r="J247">
        <v>2</v>
      </c>
      <c r="K247">
        <v>3</v>
      </c>
      <c r="L247">
        <v>2</v>
      </c>
      <c r="M247">
        <v>3</v>
      </c>
      <c r="N247">
        <v>2</v>
      </c>
      <c r="O247">
        <v>3</v>
      </c>
      <c r="P247">
        <v>0</v>
      </c>
      <c r="Q247">
        <v>2</v>
      </c>
      <c r="R247">
        <v>2</v>
      </c>
      <c r="S247">
        <v>3</v>
      </c>
      <c r="T247">
        <v>2</v>
      </c>
      <c r="U247">
        <v>2</v>
      </c>
      <c r="V247">
        <v>1</v>
      </c>
      <c r="W247">
        <v>247</v>
      </c>
    </row>
    <row r="248" spans="1:23" x14ac:dyDescent="0.25">
      <c r="A248">
        <v>2</v>
      </c>
      <c r="B248">
        <v>2</v>
      </c>
      <c r="C248">
        <v>0</v>
      </c>
      <c r="D248">
        <v>2</v>
      </c>
      <c r="E248">
        <v>2</v>
      </c>
      <c r="F248">
        <v>3</v>
      </c>
      <c r="G248">
        <v>0</v>
      </c>
      <c r="H248">
        <v>2</v>
      </c>
      <c r="I248">
        <v>2</v>
      </c>
      <c r="J248">
        <v>3</v>
      </c>
      <c r="K248">
        <v>3</v>
      </c>
      <c r="L248">
        <v>3</v>
      </c>
      <c r="M248">
        <v>0</v>
      </c>
      <c r="N248">
        <v>2</v>
      </c>
      <c r="O248">
        <v>2</v>
      </c>
      <c r="P248">
        <v>0</v>
      </c>
      <c r="Q248">
        <v>1</v>
      </c>
      <c r="R248">
        <v>2</v>
      </c>
      <c r="S248">
        <v>3</v>
      </c>
      <c r="T248">
        <v>2</v>
      </c>
      <c r="U248">
        <v>2</v>
      </c>
      <c r="V248">
        <v>0</v>
      </c>
      <c r="W248">
        <v>248</v>
      </c>
    </row>
    <row r="249" spans="1:23" x14ac:dyDescent="0.25">
      <c r="A249">
        <v>2</v>
      </c>
      <c r="B249">
        <v>2</v>
      </c>
      <c r="C249">
        <v>0</v>
      </c>
      <c r="D249">
        <v>2</v>
      </c>
      <c r="E249">
        <v>2</v>
      </c>
      <c r="F249">
        <v>3</v>
      </c>
      <c r="G249">
        <v>0</v>
      </c>
      <c r="H249">
        <v>2</v>
      </c>
      <c r="I249">
        <v>2</v>
      </c>
      <c r="J249">
        <v>3</v>
      </c>
      <c r="K249">
        <v>3</v>
      </c>
      <c r="L249">
        <v>3</v>
      </c>
      <c r="M249">
        <v>3</v>
      </c>
      <c r="N249">
        <v>2</v>
      </c>
      <c r="O249">
        <v>3</v>
      </c>
      <c r="P249">
        <v>0</v>
      </c>
      <c r="Q249">
        <v>2</v>
      </c>
      <c r="R249">
        <v>2</v>
      </c>
      <c r="S249">
        <v>3</v>
      </c>
      <c r="T249">
        <v>2</v>
      </c>
      <c r="U249">
        <v>2</v>
      </c>
      <c r="V249">
        <v>0</v>
      </c>
      <c r="W249">
        <v>249</v>
      </c>
    </row>
    <row r="250" spans="1:23" x14ac:dyDescent="0.25">
      <c r="A250">
        <v>2</v>
      </c>
      <c r="B250">
        <v>2</v>
      </c>
      <c r="C250">
        <v>0</v>
      </c>
      <c r="D250">
        <v>2</v>
      </c>
      <c r="E250">
        <v>2</v>
      </c>
      <c r="F250">
        <v>3</v>
      </c>
      <c r="G250">
        <v>0</v>
      </c>
      <c r="H250">
        <v>2</v>
      </c>
      <c r="I250">
        <v>2</v>
      </c>
      <c r="J250">
        <v>3</v>
      </c>
      <c r="K250">
        <v>3</v>
      </c>
      <c r="L250">
        <v>3</v>
      </c>
      <c r="M250">
        <v>3</v>
      </c>
      <c r="N250">
        <v>2</v>
      </c>
      <c r="O250">
        <v>3</v>
      </c>
      <c r="P250">
        <v>0</v>
      </c>
      <c r="Q250">
        <v>2</v>
      </c>
      <c r="R250">
        <v>2</v>
      </c>
      <c r="S250">
        <v>3</v>
      </c>
      <c r="T250">
        <v>2</v>
      </c>
      <c r="U250">
        <v>2</v>
      </c>
      <c r="V250">
        <v>1</v>
      </c>
      <c r="W250">
        <v>250</v>
      </c>
    </row>
    <row r="251" spans="1:23" x14ac:dyDescent="0.25">
      <c r="A251">
        <v>2</v>
      </c>
      <c r="B251">
        <v>2</v>
      </c>
      <c r="C251">
        <v>0</v>
      </c>
      <c r="D251">
        <v>2</v>
      </c>
      <c r="E251">
        <v>2</v>
      </c>
      <c r="F251">
        <v>3</v>
      </c>
      <c r="G251">
        <v>0</v>
      </c>
      <c r="H251">
        <v>3</v>
      </c>
      <c r="I251">
        <v>2</v>
      </c>
      <c r="J251">
        <v>3</v>
      </c>
      <c r="K251">
        <v>3</v>
      </c>
      <c r="L251">
        <v>3</v>
      </c>
      <c r="M251">
        <v>2</v>
      </c>
      <c r="N251">
        <v>2</v>
      </c>
      <c r="O251">
        <v>0</v>
      </c>
      <c r="P251">
        <v>0</v>
      </c>
      <c r="Q251">
        <v>2</v>
      </c>
      <c r="R251">
        <v>2</v>
      </c>
      <c r="S251">
        <v>3</v>
      </c>
      <c r="T251">
        <v>2</v>
      </c>
      <c r="U251">
        <v>2</v>
      </c>
      <c r="V251">
        <v>1</v>
      </c>
      <c r="W251">
        <v>251</v>
      </c>
    </row>
    <row r="252" spans="1:23" x14ac:dyDescent="0.25">
      <c r="A252">
        <v>2</v>
      </c>
      <c r="B252">
        <v>2</v>
      </c>
      <c r="C252">
        <v>0</v>
      </c>
      <c r="D252">
        <v>2</v>
      </c>
      <c r="E252">
        <v>2</v>
      </c>
      <c r="F252">
        <v>3</v>
      </c>
      <c r="G252">
        <v>0</v>
      </c>
      <c r="H252">
        <v>3</v>
      </c>
      <c r="I252">
        <v>2</v>
      </c>
      <c r="J252">
        <v>3</v>
      </c>
      <c r="K252">
        <v>3</v>
      </c>
      <c r="L252">
        <v>3</v>
      </c>
      <c r="M252">
        <v>3</v>
      </c>
      <c r="N252">
        <v>2</v>
      </c>
      <c r="O252">
        <v>0</v>
      </c>
      <c r="P252">
        <v>0</v>
      </c>
      <c r="Q252">
        <v>2</v>
      </c>
      <c r="R252">
        <v>2</v>
      </c>
      <c r="S252">
        <v>3</v>
      </c>
      <c r="T252">
        <v>2</v>
      </c>
      <c r="U252">
        <v>2</v>
      </c>
      <c r="V252">
        <v>1</v>
      </c>
      <c r="W252">
        <v>252</v>
      </c>
    </row>
    <row r="253" spans="1:23" x14ac:dyDescent="0.25">
      <c r="A253">
        <v>2</v>
      </c>
      <c r="B253">
        <v>2</v>
      </c>
      <c r="C253">
        <v>0</v>
      </c>
      <c r="D253">
        <v>2</v>
      </c>
      <c r="E253">
        <v>2</v>
      </c>
      <c r="F253">
        <v>3</v>
      </c>
      <c r="G253">
        <v>0</v>
      </c>
      <c r="H253">
        <v>3</v>
      </c>
      <c r="I253">
        <v>2</v>
      </c>
      <c r="J253">
        <v>3</v>
      </c>
      <c r="K253">
        <v>3</v>
      </c>
      <c r="L253">
        <v>3</v>
      </c>
      <c r="M253">
        <v>3</v>
      </c>
      <c r="N253">
        <v>2</v>
      </c>
      <c r="O253">
        <v>2</v>
      </c>
      <c r="P253">
        <v>0</v>
      </c>
      <c r="Q253">
        <v>2</v>
      </c>
      <c r="R253">
        <v>2</v>
      </c>
      <c r="S253">
        <v>3</v>
      </c>
      <c r="T253">
        <v>2</v>
      </c>
      <c r="U253">
        <v>2</v>
      </c>
      <c r="V253">
        <v>0</v>
      </c>
      <c r="W253">
        <v>253</v>
      </c>
    </row>
    <row r="254" spans="1:23" x14ac:dyDescent="0.25">
      <c r="A254">
        <v>2</v>
      </c>
      <c r="B254">
        <v>2</v>
      </c>
      <c r="C254">
        <v>0</v>
      </c>
      <c r="D254">
        <v>2</v>
      </c>
      <c r="E254">
        <v>2</v>
      </c>
      <c r="F254">
        <v>3</v>
      </c>
      <c r="G254">
        <v>0</v>
      </c>
      <c r="H254">
        <v>3</v>
      </c>
      <c r="I254">
        <v>2</v>
      </c>
      <c r="J254">
        <v>3</v>
      </c>
      <c r="K254">
        <v>3</v>
      </c>
      <c r="L254">
        <v>3</v>
      </c>
      <c r="M254">
        <v>3</v>
      </c>
      <c r="N254">
        <v>2</v>
      </c>
      <c r="O254">
        <v>3</v>
      </c>
      <c r="P254">
        <v>0</v>
      </c>
      <c r="Q254">
        <v>2</v>
      </c>
      <c r="R254">
        <v>2</v>
      </c>
      <c r="S254">
        <v>3</v>
      </c>
      <c r="T254">
        <v>2</v>
      </c>
      <c r="U254">
        <v>2</v>
      </c>
      <c r="V254">
        <v>0</v>
      </c>
      <c r="W254">
        <v>254</v>
      </c>
    </row>
    <row r="255" spans="1:23" x14ac:dyDescent="0.25">
      <c r="A255">
        <v>2</v>
      </c>
      <c r="B255">
        <v>2</v>
      </c>
      <c r="C255">
        <v>0</v>
      </c>
      <c r="D255">
        <v>2</v>
      </c>
      <c r="E255">
        <v>2</v>
      </c>
      <c r="F255">
        <v>3</v>
      </c>
      <c r="G255">
        <v>1</v>
      </c>
      <c r="H255">
        <v>2</v>
      </c>
      <c r="I255">
        <v>2</v>
      </c>
      <c r="J255">
        <v>2</v>
      </c>
      <c r="K255">
        <v>3</v>
      </c>
      <c r="L255">
        <v>2</v>
      </c>
      <c r="M255">
        <v>0</v>
      </c>
      <c r="N255">
        <v>2</v>
      </c>
      <c r="O255">
        <v>0</v>
      </c>
      <c r="P255">
        <v>0</v>
      </c>
      <c r="Q255">
        <v>1</v>
      </c>
      <c r="R255">
        <v>2</v>
      </c>
      <c r="S255">
        <v>3</v>
      </c>
      <c r="T255">
        <v>1</v>
      </c>
      <c r="U255">
        <v>2</v>
      </c>
      <c r="V255">
        <v>0</v>
      </c>
      <c r="W255">
        <v>255</v>
      </c>
    </row>
    <row r="256" spans="1:23" x14ac:dyDescent="0.25">
      <c r="A256">
        <v>2</v>
      </c>
      <c r="B256">
        <v>2</v>
      </c>
      <c r="C256">
        <v>0</v>
      </c>
      <c r="D256">
        <v>2</v>
      </c>
      <c r="E256">
        <v>2</v>
      </c>
      <c r="F256">
        <v>3</v>
      </c>
      <c r="G256">
        <v>1</v>
      </c>
      <c r="H256">
        <v>2</v>
      </c>
      <c r="I256">
        <v>2</v>
      </c>
      <c r="J256">
        <v>2</v>
      </c>
      <c r="K256">
        <v>3</v>
      </c>
      <c r="L256">
        <v>2</v>
      </c>
      <c r="M256">
        <v>2</v>
      </c>
      <c r="N256">
        <v>0</v>
      </c>
      <c r="O256">
        <v>0</v>
      </c>
      <c r="P256">
        <v>0</v>
      </c>
      <c r="Q256">
        <v>1</v>
      </c>
      <c r="R256">
        <v>2</v>
      </c>
      <c r="S256">
        <v>3</v>
      </c>
      <c r="T256">
        <v>2</v>
      </c>
      <c r="U256">
        <v>2</v>
      </c>
      <c r="V256">
        <v>0</v>
      </c>
      <c r="W256">
        <v>256</v>
      </c>
    </row>
    <row r="257" spans="1:23" x14ac:dyDescent="0.25">
      <c r="A257">
        <v>2</v>
      </c>
      <c r="B257">
        <v>2</v>
      </c>
      <c r="C257">
        <v>0</v>
      </c>
      <c r="D257">
        <v>2</v>
      </c>
      <c r="E257">
        <v>2</v>
      </c>
      <c r="F257">
        <v>3</v>
      </c>
      <c r="G257">
        <v>1</v>
      </c>
      <c r="H257">
        <v>2</v>
      </c>
      <c r="I257">
        <v>2</v>
      </c>
      <c r="J257">
        <v>2</v>
      </c>
      <c r="K257">
        <v>3</v>
      </c>
      <c r="L257">
        <v>2</v>
      </c>
      <c r="M257">
        <v>2</v>
      </c>
      <c r="N257">
        <v>0</v>
      </c>
      <c r="O257">
        <v>2</v>
      </c>
      <c r="P257">
        <v>0</v>
      </c>
      <c r="Q257">
        <v>1</v>
      </c>
      <c r="R257">
        <v>2</v>
      </c>
      <c r="S257">
        <v>3</v>
      </c>
      <c r="T257">
        <v>2</v>
      </c>
      <c r="U257">
        <v>2</v>
      </c>
      <c r="V257">
        <v>0</v>
      </c>
      <c r="W257">
        <v>257</v>
      </c>
    </row>
    <row r="258" spans="1:23" x14ac:dyDescent="0.25">
      <c r="A258">
        <v>2</v>
      </c>
      <c r="B258">
        <v>2</v>
      </c>
      <c r="C258">
        <v>0</v>
      </c>
      <c r="D258">
        <v>2</v>
      </c>
      <c r="E258">
        <v>2</v>
      </c>
      <c r="F258">
        <v>3</v>
      </c>
      <c r="G258">
        <v>1</v>
      </c>
      <c r="H258">
        <v>2</v>
      </c>
      <c r="I258">
        <v>2</v>
      </c>
      <c r="J258">
        <v>2</v>
      </c>
      <c r="K258">
        <v>3</v>
      </c>
      <c r="L258">
        <v>2</v>
      </c>
      <c r="M258">
        <v>2</v>
      </c>
      <c r="N258">
        <v>2</v>
      </c>
      <c r="O258">
        <v>0</v>
      </c>
      <c r="P258">
        <v>0</v>
      </c>
      <c r="Q258">
        <v>1</v>
      </c>
      <c r="R258">
        <v>2</v>
      </c>
      <c r="S258">
        <v>3</v>
      </c>
      <c r="T258">
        <v>2</v>
      </c>
      <c r="U258">
        <v>2</v>
      </c>
      <c r="V258">
        <v>0</v>
      </c>
      <c r="W258">
        <v>258</v>
      </c>
    </row>
    <row r="259" spans="1:23" x14ac:dyDescent="0.25">
      <c r="A259">
        <v>2</v>
      </c>
      <c r="B259">
        <v>2</v>
      </c>
      <c r="C259">
        <v>0</v>
      </c>
      <c r="D259">
        <v>2</v>
      </c>
      <c r="E259">
        <v>2</v>
      </c>
      <c r="F259">
        <v>3</v>
      </c>
      <c r="G259">
        <v>1</v>
      </c>
      <c r="H259">
        <v>2</v>
      </c>
      <c r="I259">
        <v>2</v>
      </c>
      <c r="J259">
        <v>2</v>
      </c>
      <c r="K259">
        <v>3</v>
      </c>
      <c r="L259">
        <v>2</v>
      </c>
      <c r="M259">
        <v>2</v>
      </c>
      <c r="N259">
        <v>2</v>
      </c>
      <c r="O259">
        <v>0</v>
      </c>
      <c r="P259">
        <v>0</v>
      </c>
      <c r="Q259">
        <v>2</v>
      </c>
      <c r="R259">
        <v>2</v>
      </c>
      <c r="S259">
        <v>3</v>
      </c>
      <c r="T259">
        <v>2</v>
      </c>
      <c r="U259">
        <v>2</v>
      </c>
      <c r="V259">
        <v>0</v>
      </c>
      <c r="W259">
        <v>259</v>
      </c>
    </row>
    <row r="260" spans="1:23" x14ac:dyDescent="0.25">
      <c r="A260">
        <v>2</v>
      </c>
      <c r="B260">
        <v>2</v>
      </c>
      <c r="C260">
        <v>0</v>
      </c>
      <c r="D260">
        <v>2</v>
      </c>
      <c r="E260">
        <v>2</v>
      </c>
      <c r="F260">
        <v>3</v>
      </c>
      <c r="G260">
        <v>1</v>
      </c>
      <c r="H260">
        <v>2</v>
      </c>
      <c r="I260">
        <v>2</v>
      </c>
      <c r="J260">
        <v>2</v>
      </c>
      <c r="K260">
        <v>3</v>
      </c>
      <c r="L260">
        <v>2</v>
      </c>
      <c r="M260">
        <v>2</v>
      </c>
      <c r="N260">
        <v>2</v>
      </c>
      <c r="O260">
        <v>3</v>
      </c>
      <c r="P260">
        <v>0</v>
      </c>
      <c r="Q260">
        <v>1</v>
      </c>
      <c r="R260">
        <v>2</v>
      </c>
      <c r="S260">
        <v>3</v>
      </c>
      <c r="T260">
        <v>1</v>
      </c>
      <c r="U260">
        <v>2</v>
      </c>
      <c r="V260">
        <v>0</v>
      </c>
      <c r="W260">
        <v>260</v>
      </c>
    </row>
    <row r="261" spans="1:23" x14ac:dyDescent="0.25">
      <c r="A261">
        <v>2</v>
      </c>
      <c r="B261">
        <v>2</v>
      </c>
      <c r="C261">
        <v>0</v>
      </c>
      <c r="D261">
        <v>2</v>
      </c>
      <c r="E261">
        <v>2</v>
      </c>
      <c r="F261">
        <v>3</v>
      </c>
      <c r="G261">
        <v>1</v>
      </c>
      <c r="H261">
        <v>2</v>
      </c>
      <c r="I261">
        <v>2</v>
      </c>
      <c r="J261">
        <v>2</v>
      </c>
      <c r="K261">
        <v>3</v>
      </c>
      <c r="L261">
        <v>2</v>
      </c>
      <c r="M261">
        <v>2</v>
      </c>
      <c r="N261">
        <v>2</v>
      </c>
      <c r="O261">
        <v>3</v>
      </c>
      <c r="P261">
        <v>0</v>
      </c>
      <c r="Q261">
        <v>2</v>
      </c>
      <c r="R261">
        <v>2</v>
      </c>
      <c r="S261">
        <v>3</v>
      </c>
      <c r="T261">
        <v>1</v>
      </c>
      <c r="U261">
        <v>2</v>
      </c>
      <c r="V261">
        <v>1</v>
      </c>
      <c r="W261">
        <v>261</v>
      </c>
    </row>
    <row r="262" spans="1:23" x14ac:dyDescent="0.25">
      <c r="A262">
        <v>2</v>
      </c>
      <c r="B262">
        <v>2</v>
      </c>
      <c r="C262">
        <v>0</v>
      </c>
      <c r="D262">
        <v>2</v>
      </c>
      <c r="E262">
        <v>2</v>
      </c>
      <c r="F262">
        <v>3</v>
      </c>
      <c r="G262">
        <v>1</v>
      </c>
      <c r="H262">
        <v>2</v>
      </c>
      <c r="I262">
        <v>2</v>
      </c>
      <c r="J262">
        <v>2</v>
      </c>
      <c r="K262">
        <v>3</v>
      </c>
      <c r="L262">
        <v>2</v>
      </c>
      <c r="M262">
        <v>2</v>
      </c>
      <c r="N262">
        <v>2</v>
      </c>
      <c r="O262">
        <v>3</v>
      </c>
      <c r="P262">
        <v>0</v>
      </c>
      <c r="Q262">
        <v>2</v>
      </c>
      <c r="R262">
        <v>2</v>
      </c>
      <c r="S262">
        <v>3</v>
      </c>
      <c r="T262">
        <v>2</v>
      </c>
      <c r="U262">
        <v>2</v>
      </c>
      <c r="V262">
        <v>0</v>
      </c>
      <c r="W262">
        <v>262</v>
      </c>
    </row>
    <row r="263" spans="1:23" x14ac:dyDescent="0.25">
      <c r="A263">
        <v>2</v>
      </c>
      <c r="B263">
        <v>2</v>
      </c>
      <c r="C263">
        <v>0</v>
      </c>
      <c r="D263">
        <v>2</v>
      </c>
      <c r="E263">
        <v>2</v>
      </c>
      <c r="F263">
        <v>3</v>
      </c>
      <c r="G263">
        <v>1</v>
      </c>
      <c r="H263">
        <v>2</v>
      </c>
      <c r="I263">
        <v>2</v>
      </c>
      <c r="J263">
        <v>2</v>
      </c>
      <c r="K263">
        <v>3</v>
      </c>
      <c r="L263">
        <v>2</v>
      </c>
      <c r="M263">
        <v>3</v>
      </c>
      <c r="N263">
        <v>1</v>
      </c>
      <c r="O263">
        <v>0</v>
      </c>
      <c r="P263">
        <v>0</v>
      </c>
      <c r="Q263">
        <v>1</v>
      </c>
      <c r="R263">
        <v>2</v>
      </c>
      <c r="S263">
        <v>3</v>
      </c>
      <c r="T263">
        <v>2</v>
      </c>
      <c r="U263">
        <v>2</v>
      </c>
      <c r="V263">
        <v>1</v>
      </c>
      <c r="W263">
        <v>263</v>
      </c>
    </row>
    <row r="264" spans="1:23" x14ac:dyDescent="0.25">
      <c r="A264">
        <v>2</v>
      </c>
      <c r="B264">
        <v>2</v>
      </c>
      <c r="C264">
        <v>0</v>
      </c>
      <c r="D264">
        <v>2</v>
      </c>
      <c r="E264">
        <v>2</v>
      </c>
      <c r="F264">
        <v>3</v>
      </c>
      <c r="G264">
        <v>1</v>
      </c>
      <c r="H264">
        <v>2</v>
      </c>
      <c r="I264">
        <v>2</v>
      </c>
      <c r="J264">
        <v>2</v>
      </c>
      <c r="K264">
        <v>3</v>
      </c>
      <c r="L264">
        <v>2</v>
      </c>
      <c r="M264">
        <v>3</v>
      </c>
      <c r="N264">
        <v>2</v>
      </c>
      <c r="O264">
        <v>2</v>
      </c>
      <c r="P264">
        <v>0</v>
      </c>
      <c r="Q264">
        <v>2</v>
      </c>
      <c r="R264">
        <v>2</v>
      </c>
      <c r="S264">
        <v>3</v>
      </c>
      <c r="T264">
        <v>2</v>
      </c>
      <c r="U264">
        <v>2</v>
      </c>
      <c r="V264">
        <v>0</v>
      </c>
      <c r="W264">
        <v>264</v>
      </c>
    </row>
    <row r="265" spans="1:23" x14ac:dyDescent="0.25">
      <c r="A265">
        <v>2</v>
      </c>
      <c r="B265">
        <v>2</v>
      </c>
      <c r="C265">
        <v>0</v>
      </c>
      <c r="D265">
        <v>2</v>
      </c>
      <c r="E265">
        <v>2</v>
      </c>
      <c r="F265">
        <v>3</v>
      </c>
      <c r="G265">
        <v>2</v>
      </c>
      <c r="H265">
        <v>1</v>
      </c>
      <c r="I265">
        <v>2</v>
      </c>
      <c r="J265">
        <v>2</v>
      </c>
      <c r="K265">
        <v>3</v>
      </c>
      <c r="L265">
        <v>2</v>
      </c>
      <c r="M265">
        <v>2</v>
      </c>
      <c r="N265">
        <v>0</v>
      </c>
      <c r="O265">
        <v>0</v>
      </c>
      <c r="P265">
        <v>0</v>
      </c>
      <c r="Q265">
        <v>1</v>
      </c>
      <c r="R265">
        <v>2</v>
      </c>
      <c r="S265">
        <v>3</v>
      </c>
      <c r="T265">
        <v>2</v>
      </c>
      <c r="U265">
        <v>2</v>
      </c>
      <c r="V265">
        <v>0</v>
      </c>
      <c r="W265">
        <v>265</v>
      </c>
    </row>
    <row r="266" spans="1:23" x14ac:dyDescent="0.25">
      <c r="A266">
        <v>2</v>
      </c>
      <c r="B266">
        <v>2</v>
      </c>
      <c r="C266">
        <v>0</v>
      </c>
      <c r="D266">
        <v>2</v>
      </c>
      <c r="E266">
        <v>2</v>
      </c>
      <c r="F266">
        <v>3</v>
      </c>
      <c r="G266">
        <v>2</v>
      </c>
      <c r="H266">
        <v>1</v>
      </c>
      <c r="I266">
        <v>3</v>
      </c>
      <c r="J266">
        <v>2</v>
      </c>
      <c r="K266">
        <v>3</v>
      </c>
      <c r="L266">
        <v>2</v>
      </c>
      <c r="M266">
        <v>2</v>
      </c>
      <c r="N266">
        <v>0</v>
      </c>
      <c r="O266">
        <v>0</v>
      </c>
      <c r="P266">
        <v>0</v>
      </c>
      <c r="Q266">
        <v>1</v>
      </c>
      <c r="R266">
        <v>2</v>
      </c>
      <c r="S266">
        <v>3</v>
      </c>
      <c r="T266">
        <v>2</v>
      </c>
      <c r="U266">
        <v>2</v>
      </c>
      <c r="V266">
        <v>0</v>
      </c>
      <c r="W266">
        <v>266</v>
      </c>
    </row>
    <row r="267" spans="1:23" x14ac:dyDescent="0.25">
      <c r="A267">
        <v>2</v>
      </c>
      <c r="B267">
        <v>2</v>
      </c>
      <c r="C267">
        <v>0</v>
      </c>
      <c r="D267">
        <v>2</v>
      </c>
      <c r="E267">
        <v>3</v>
      </c>
      <c r="F267">
        <v>3</v>
      </c>
      <c r="G267">
        <v>0</v>
      </c>
      <c r="H267">
        <v>3</v>
      </c>
      <c r="I267">
        <v>2</v>
      </c>
      <c r="J267">
        <v>3</v>
      </c>
      <c r="K267">
        <v>3</v>
      </c>
      <c r="L267">
        <v>3</v>
      </c>
      <c r="M267">
        <v>3</v>
      </c>
      <c r="N267">
        <v>1</v>
      </c>
      <c r="O267">
        <v>2</v>
      </c>
      <c r="P267">
        <v>0</v>
      </c>
      <c r="Q267">
        <v>2</v>
      </c>
      <c r="R267">
        <v>2</v>
      </c>
      <c r="S267">
        <v>3</v>
      </c>
      <c r="T267">
        <v>2</v>
      </c>
      <c r="U267">
        <v>2</v>
      </c>
      <c r="V267">
        <v>0</v>
      </c>
      <c r="W267">
        <v>267</v>
      </c>
    </row>
    <row r="268" spans="1:23" x14ac:dyDescent="0.25">
      <c r="A268">
        <v>2</v>
      </c>
      <c r="B268">
        <v>2</v>
      </c>
      <c r="C268">
        <v>1</v>
      </c>
      <c r="D268">
        <v>0</v>
      </c>
      <c r="E268">
        <v>2</v>
      </c>
      <c r="F268">
        <v>3</v>
      </c>
      <c r="G268">
        <v>0</v>
      </c>
      <c r="H268">
        <v>2</v>
      </c>
      <c r="I268">
        <v>2</v>
      </c>
      <c r="J268">
        <v>2</v>
      </c>
      <c r="K268">
        <v>3</v>
      </c>
      <c r="L268">
        <v>2</v>
      </c>
      <c r="M268">
        <v>3</v>
      </c>
      <c r="N268">
        <v>2</v>
      </c>
      <c r="O268">
        <v>2</v>
      </c>
      <c r="P268">
        <v>0</v>
      </c>
      <c r="Q268">
        <v>1</v>
      </c>
      <c r="R268">
        <v>2</v>
      </c>
      <c r="S268">
        <v>3</v>
      </c>
      <c r="T268">
        <v>2</v>
      </c>
      <c r="U268">
        <v>2</v>
      </c>
      <c r="V268">
        <v>0</v>
      </c>
      <c r="W268">
        <v>268</v>
      </c>
    </row>
    <row r="269" spans="1:23" x14ac:dyDescent="0.25">
      <c r="A269">
        <v>2</v>
      </c>
      <c r="B269">
        <v>2</v>
      </c>
      <c r="C269">
        <v>1</v>
      </c>
      <c r="D269">
        <v>0</v>
      </c>
      <c r="E269">
        <v>2</v>
      </c>
      <c r="F269">
        <v>3</v>
      </c>
      <c r="G269">
        <v>0</v>
      </c>
      <c r="H269">
        <v>2</v>
      </c>
      <c r="I269">
        <v>2</v>
      </c>
      <c r="J269">
        <v>2</v>
      </c>
      <c r="K269">
        <v>3</v>
      </c>
      <c r="L269">
        <v>2</v>
      </c>
      <c r="M269">
        <v>3</v>
      </c>
      <c r="N269">
        <v>2</v>
      </c>
      <c r="O269">
        <v>2</v>
      </c>
      <c r="P269">
        <v>0</v>
      </c>
      <c r="Q269">
        <v>2</v>
      </c>
      <c r="R269">
        <v>2</v>
      </c>
      <c r="S269">
        <v>3</v>
      </c>
      <c r="T269">
        <v>2</v>
      </c>
      <c r="U269">
        <v>2</v>
      </c>
      <c r="V269">
        <v>0</v>
      </c>
      <c r="W269">
        <v>269</v>
      </c>
    </row>
    <row r="270" spans="1:23" x14ac:dyDescent="0.25">
      <c r="A270">
        <v>2</v>
      </c>
      <c r="B270">
        <v>2</v>
      </c>
      <c r="C270">
        <v>1</v>
      </c>
      <c r="D270">
        <v>0</v>
      </c>
      <c r="E270">
        <v>2</v>
      </c>
      <c r="F270">
        <v>3</v>
      </c>
      <c r="G270">
        <v>0</v>
      </c>
      <c r="H270">
        <v>3</v>
      </c>
      <c r="I270">
        <v>2</v>
      </c>
      <c r="J270">
        <v>3</v>
      </c>
      <c r="K270">
        <v>3</v>
      </c>
      <c r="L270">
        <v>3</v>
      </c>
      <c r="M270">
        <v>3</v>
      </c>
      <c r="N270">
        <v>1</v>
      </c>
      <c r="O270">
        <v>2</v>
      </c>
      <c r="P270">
        <v>0</v>
      </c>
      <c r="Q270">
        <v>2</v>
      </c>
      <c r="R270">
        <v>2</v>
      </c>
      <c r="S270">
        <v>3</v>
      </c>
      <c r="T270">
        <v>2</v>
      </c>
      <c r="U270">
        <v>2</v>
      </c>
      <c r="V270">
        <v>1</v>
      </c>
      <c r="W270">
        <v>270</v>
      </c>
    </row>
    <row r="271" spans="1:23" x14ac:dyDescent="0.25">
      <c r="A271">
        <v>2</v>
      </c>
      <c r="B271">
        <v>2</v>
      </c>
      <c r="C271">
        <v>1</v>
      </c>
      <c r="D271">
        <v>0</v>
      </c>
      <c r="E271">
        <v>2</v>
      </c>
      <c r="F271">
        <v>3</v>
      </c>
      <c r="G271">
        <v>1</v>
      </c>
      <c r="H271">
        <v>2</v>
      </c>
      <c r="I271">
        <v>2</v>
      </c>
      <c r="J271">
        <v>2</v>
      </c>
      <c r="K271">
        <v>3</v>
      </c>
      <c r="L271">
        <v>2</v>
      </c>
      <c r="M271">
        <v>2</v>
      </c>
      <c r="N271">
        <v>2</v>
      </c>
      <c r="O271">
        <v>0</v>
      </c>
      <c r="P271">
        <v>0</v>
      </c>
      <c r="Q271">
        <v>2</v>
      </c>
      <c r="R271">
        <v>2</v>
      </c>
      <c r="S271">
        <v>3</v>
      </c>
      <c r="T271">
        <v>2</v>
      </c>
      <c r="U271">
        <v>2</v>
      </c>
      <c r="V271">
        <v>0</v>
      </c>
      <c r="W271">
        <v>271</v>
      </c>
    </row>
    <row r="272" spans="1:23" x14ac:dyDescent="0.25">
      <c r="A272">
        <v>2</v>
      </c>
      <c r="B272">
        <v>2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2</v>
      </c>
      <c r="I272">
        <v>1</v>
      </c>
      <c r="J272">
        <v>2</v>
      </c>
      <c r="K272">
        <v>1</v>
      </c>
      <c r="L272">
        <v>2</v>
      </c>
      <c r="M272">
        <v>0</v>
      </c>
      <c r="N272">
        <v>2</v>
      </c>
      <c r="O272">
        <v>0</v>
      </c>
      <c r="P272">
        <v>0</v>
      </c>
      <c r="Q272">
        <v>2</v>
      </c>
      <c r="R272">
        <v>1</v>
      </c>
      <c r="S272">
        <v>3</v>
      </c>
      <c r="T272">
        <v>1</v>
      </c>
      <c r="U272">
        <v>2</v>
      </c>
      <c r="V272">
        <v>0</v>
      </c>
      <c r="W272">
        <v>272</v>
      </c>
    </row>
    <row r="273" spans="1:23" x14ac:dyDescent="0.25">
      <c r="A273">
        <v>2</v>
      </c>
      <c r="B273">
        <v>2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2</v>
      </c>
      <c r="I273">
        <v>1</v>
      </c>
      <c r="J273">
        <v>2</v>
      </c>
      <c r="K273">
        <v>1</v>
      </c>
      <c r="L273">
        <v>2</v>
      </c>
      <c r="M273">
        <v>2</v>
      </c>
      <c r="N273">
        <v>2</v>
      </c>
      <c r="O273">
        <v>2</v>
      </c>
      <c r="P273">
        <v>0</v>
      </c>
      <c r="Q273">
        <v>2</v>
      </c>
      <c r="R273">
        <v>1</v>
      </c>
      <c r="S273">
        <v>3</v>
      </c>
      <c r="T273">
        <v>1</v>
      </c>
      <c r="U273">
        <v>2</v>
      </c>
      <c r="V273">
        <v>0</v>
      </c>
      <c r="W273">
        <v>273</v>
      </c>
    </row>
    <row r="274" spans="1:23" x14ac:dyDescent="0.25">
      <c r="A274">
        <v>2</v>
      </c>
      <c r="B274">
        <v>2</v>
      </c>
      <c r="C274">
        <v>1</v>
      </c>
      <c r="D274">
        <v>1</v>
      </c>
      <c r="E274">
        <v>2</v>
      </c>
      <c r="F274">
        <v>3</v>
      </c>
      <c r="G274">
        <v>0</v>
      </c>
      <c r="H274">
        <v>2</v>
      </c>
      <c r="I274">
        <v>2</v>
      </c>
      <c r="J274">
        <v>2</v>
      </c>
      <c r="K274">
        <v>3</v>
      </c>
      <c r="L274">
        <v>2</v>
      </c>
      <c r="M274">
        <v>3</v>
      </c>
      <c r="N274">
        <v>2</v>
      </c>
      <c r="O274">
        <v>2</v>
      </c>
      <c r="P274">
        <v>0</v>
      </c>
      <c r="Q274">
        <v>2</v>
      </c>
      <c r="R274">
        <v>2</v>
      </c>
      <c r="S274">
        <v>3</v>
      </c>
      <c r="T274">
        <v>2</v>
      </c>
      <c r="U274">
        <v>2</v>
      </c>
      <c r="V274">
        <v>0</v>
      </c>
      <c r="W274">
        <v>274</v>
      </c>
    </row>
    <row r="275" spans="1:23" x14ac:dyDescent="0.25">
      <c r="A275">
        <v>2</v>
      </c>
      <c r="B275">
        <v>2</v>
      </c>
      <c r="C275">
        <v>1</v>
      </c>
      <c r="D275">
        <v>1</v>
      </c>
      <c r="E275">
        <v>2</v>
      </c>
      <c r="F275">
        <v>3</v>
      </c>
      <c r="G275">
        <v>0</v>
      </c>
      <c r="H275">
        <v>3</v>
      </c>
      <c r="I275">
        <v>1</v>
      </c>
      <c r="J275">
        <v>3</v>
      </c>
      <c r="K275">
        <v>3</v>
      </c>
      <c r="L275">
        <v>3</v>
      </c>
      <c r="M275">
        <v>2</v>
      </c>
      <c r="N275">
        <v>2</v>
      </c>
      <c r="O275">
        <v>0</v>
      </c>
      <c r="P275">
        <v>0</v>
      </c>
      <c r="Q275">
        <v>2</v>
      </c>
      <c r="R275">
        <v>1</v>
      </c>
      <c r="S275">
        <v>3</v>
      </c>
      <c r="T275">
        <v>2</v>
      </c>
      <c r="U275">
        <v>2</v>
      </c>
      <c r="V275">
        <v>0</v>
      </c>
      <c r="W275">
        <v>275</v>
      </c>
    </row>
    <row r="276" spans="1:23" x14ac:dyDescent="0.25">
      <c r="A276">
        <v>2</v>
      </c>
      <c r="B276">
        <v>2</v>
      </c>
      <c r="C276">
        <v>1</v>
      </c>
      <c r="D276">
        <v>1</v>
      </c>
      <c r="E276">
        <v>2</v>
      </c>
      <c r="F276">
        <v>3</v>
      </c>
      <c r="G276">
        <v>0</v>
      </c>
      <c r="H276">
        <v>3</v>
      </c>
      <c r="I276">
        <v>2</v>
      </c>
      <c r="J276">
        <v>3</v>
      </c>
      <c r="K276">
        <v>3</v>
      </c>
      <c r="L276">
        <v>3</v>
      </c>
      <c r="M276">
        <v>2</v>
      </c>
      <c r="N276">
        <v>2</v>
      </c>
      <c r="O276">
        <v>0</v>
      </c>
      <c r="P276">
        <v>0</v>
      </c>
      <c r="Q276">
        <v>2</v>
      </c>
      <c r="R276">
        <v>2</v>
      </c>
      <c r="S276">
        <v>3</v>
      </c>
      <c r="T276">
        <v>2</v>
      </c>
      <c r="U276">
        <v>2</v>
      </c>
      <c r="V276">
        <v>0</v>
      </c>
      <c r="W276">
        <v>276</v>
      </c>
    </row>
    <row r="277" spans="1:23" x14ac:dyDescent="0.25">
      <c r="A277">
        <v>2</v>
      </c>
      <c r="B277">
        <v>2</v>
      </c>
      <c r="C277">
        <v>1</v>
      </c>
      <c r="D277">
        <v>1</v>
      </c>
      <c r="E277">
        <v>3</v>
      </c>
      <c r="F277">
        <v>3</v>
      </c>
      <c r="G277">
        <v>0</v>
      </c>
      <c r="H277">
        <v>3</v>
      </c>
      <c r="I277">
        <v>2</v>
      </c>
      <c r="J277">
        <v>3</v>
      </c>
      <c r="K277">
        <v>3</v>
      </c>
      <c r="L277">
        <v>3</v>
      </c>
      <c r="M277">
        <v>2</v>
      </c>
      <c r="N277">
        <v>2</v>
      </c>
      <c r="O277">
        <v>2</v>
      </c>
      <c r="P277">
        <v>0</v>
      </c>
      <c r="Q277">
        <v>2</v>
      </c>
      <c r="R277">
        <v>2</v>
      </c>
      <c r="S277">
        <v>3</v>
      </c>
      <c r="T277">
        <v>2</v>
      </c>
      <c r="U277">
        <v>2</v>
      </c>
      <c r="V277">
        <v>0</v>
      </c>
      <c r="W277">
        <v>277</v>
      </c>
    </row>
    <row r="278" spans="1:23" x14ac:dyDescent="0.25">
      <c r="A278">
        <v>2</v>
      </c>
      <c r="B278">
        <v>2</v>
      </c>
      <c r="C278">
        <v>1</v>
      </c>
      <c r="D278">
        <v>2</v>
      </c>
      <c r="E278">
        <v>2</v>
      </c>
      <c r="F278">
        <v>2</v>
      </c>
      <c r="G278">
        <v>1</v>
      </c>
      <c r="H278">
        <v>2</v>
      </c>
      <c r="I278">
        <v>2</v>
      </c>
      <c r="J278">
        <v>2</v>
      </c>
      <c r="K278">
        <v>2</v>
      </c>
      <c r="L278">
        <v>2</v>
      </c>
      <c r="M278">
        <v>2</v>
      </c>
      <c r="N278">
        <v>2</v>
      </c>
      <c r="O278">
        <v>0</v>
      </c>
      <c r="P278">
        <v>0</v>
      </c>
      <c r="Q278">
        <v>2</v>
      </c>
      <c r="R278">
        <v>2</v>
      </c>
      <c r="S278">
        <v>3</v>
      </c>
      <c r="T278">
        <v>1</v>
      </c>
      <c r="U278">
        <v>2</v>
      </c>
      <c r="V278">
        <v>1</v>
      </c>
      <c r="W278">
        <v>278</v>
      </c>
    </row>
    <row r="279" spans="1:23" x14ac:dyDescent="0.25">
      <c r="A279">
        <v>2</v>
      </c>
      <c r="B279">
        <v>2</v>
      </c>
      <c r="C279">
        <v>1</v>
      </c>
      <c r="D279">
        <v>2</v>
      </c>
      <c r="E279">
        <v>2</v>
      </c>
      <c r="F279">
        <v>3</v>
      </c>
      <c r="G279">
        <v>0</v>
      </c>
      <c r="H279">
        <v>2</v>
      </c>
      <c r="I279">
        <v>2</v>
      </c>
      <c r="J279">
        <v>2</v>
      </c>
      <c r="K279">
        <v>3</v>
      </c>
      <c r="L279">
        <v>2</v>
      </c>
      <c r="M279">
        <v>2</v>
      </c>
      <c r="N279">
        <v>0</v>
      </c>
      <c r="O279">
        <v>2</v>
      </c>
      <c r="P279">
        <v>0</v>
      </c>
      <c r="Q279">
        <v>2</v>
      </c>
      <c r="R279">
        <v>2</v>
      </c>
      <c r="S279">
        <v>3</v>
      </c>
      <c r="T279">
        <v>1</v>
      </c>
      <c r="U279">
        <v>2</v>
      </c>
      <c r="V279">
        <v>0</v>
      </c>
      <c r="W279">
        <v>279</v>
      </c>
    </row>
    <row r="280" spans="1:23" x14ac:dyDescent="0.25">
      <c r="A280">
        <v>2</v>
      </c>
      <c r="B280">
        <v>2</v>
      </c>
      <c r="C280">
        <v>1</v>
      </c>
      <c r="D280">
        <v>2</v>
      </c>
      <c r="E280">
        <v>2</v>
      </c>
      <c r="F280">
        <v>3</v>
      </c>
      <c r="G280">
        <v>0</v>
      </c>
      <c r="H280">
        <v>2</v>
      </c>
      <c r="I280">
        <v>2</v>
      </c>
      <c r="J280">
        <v>2</v>
      </c>
      <c r="K280">
        <v>3</v>
      </c>
      <c r="L280">
        <v>2</v>
      </c>
      <c r="M280">
        <v>2</v>
      </c>
      <c r="N280">
        <v>2</v>
      </c>
      <c r="O280">
        <v>2</v>
      </c>
      <c r="P280">
        <v>0</v>
      </c>
      <c r="Q280">
        <v>2</v>
      </c>
      <c r="R280">
        <v>2</v>
      </c>
      <c r="S280">
        <v>3</v>
      </c>
      <c r="T280">
        <v>2</v>
      </c>
      <c r="U280">
        <v>2</v>
      </c>
      <c r="V280">
        <v>0</v>
      </c>
      <c r="W280">
        <v>280</v>
      </c>
    </row>
    <row r="281" spans="1:23" x14ac:dyDescent="0.25">
      <c r="A281">
        <v>2</v>
      </c>
      <c r="B281">
        <v>2</v>
      </c>
      <c r="C281">
        <v>1</v>
      </c>
      <c r="D281">
        <v>2</v>
      </c>
      <c r="E281">
        <v>2</v>
      </c>
      <c r="F281">
        <v>3</v>
      </c>
      <c r="G281">
        <v>0</v>
      </c>
      <c r="H281">
        <v>2</v>
      </c>
      <c r="I281">
        <v>2</v>
      </c>
      <c r="J281">
        <v>2</v>
      </c>
      <c r="K281">
        <v>3</v>
      </c>
      <c r="L281">
        <v>2</v>
      </c>
      <c r="M281">
        <v>2</v>
      </c>
      <c r="N281">
        <v>2</v>
      </c>
      <c r="O281">
        <v>3</v>
      </c>
      <c r="P281">
        <v>0</v>
      </c>
      <c r="Q281">
        <v>2</v>
      </c>
      <c r="R281">
        <v>2</v>
      </c>
      <c r="S281">
        <v>3</v>
      </c>
      <c r="T281">
        <v>2</v>
      </c>
      <c r="U281">
        <v>2</v>
      </c>
      <c r="V281">
        <v>0</v>
      </c>
      <c r="W281">
        <v>281</v>
      </c>
    </row>
    <row r="282" spans="1:23" x14ac:dyDescent="0.25">
      <c r="A282">
        <v>2</v>
      </c>
      <c r="B282">
        <v>2</v>
      </c>
      <c r="C282">
        <v>1</v>
      </c>
      <c r="D282">
        <v>2</v>
      </c>
      <c r="E282">
        <v>2</v>
      </c>
      <c r="F282">
        <v>3</v>
      </c>
      <c r="G282">
        <v>0</v>
      </c>
      <c r="H282">
        <v>2</v>
      </c>
      <c r="I282">
        <v>2</v>
      </c>
      <c r="J282">
        <v>2</v>
      </c>
      <c r="K282">
        <v>3</v>
      </c>
      <c r="L282">
        <v>2</v>
      </c>
      <c r="M282">
        <v>3</v>
      </c>
      <c r="N282">
        <v>2</v>
      </c>
      <c r="O282">
        <v>2</v>
      </c>
      <c r="P282">
        <v>0</v>
      </c>
      <c r="Q282">
        <v>2</v>
      </c>
      <c r="R282">
        <v>2</v>
      </c>
      <c r="S282">
        <v>3</v>
      </c>
      <c r="T282">
        <v>2</v>
      </c>
      <c r="U282">
        <v>2</v>
      </c>
      <c r="V282">
        <v>0</v>
      </c>
      <c r="W282">
        <v>282</v>
      </c>
    </row>
    <row r="283" spans="1:23" x14ac:dyDescent="0.25">
      <c r="A283">
        <v>2</v>
      </c>
      <c r="B283">
        <v>2</v>
      </c>
      <c r="C283">
        <v>1</v>
      </c>
      <c r="D283">
        <v>2</v>
      </c>
      <c r="E283">
        <v>2</v>
      </c>
      <c r="F283">
        <v>3</v>
      </c>
      <c r="G283">
        <v>0</v>
      </c>
      <c r="H283">
        <v>2</v>
      </c>
      <c r="I283">
        <v>2</v>
      </c>
      <c r="J283">
        <v>3</v>
      </c>
      <c r="K283">
        <v>3</v>
      </c>
      <c r="L283">
        <v>3</v>
      </c>
      <c r="M283">
        <v>0</v>
      </c>
      <c r="N283">
        <v>2</v>
      </c>
      <c r="O283">
        <v>2</v>
      </c>
      <c r="P283">
        <v>0</v>
      </c>
      <c r="Q283">
        <v>2</v>
      </c>
      <c r="R283">
        <v>2</v>
      </c>
      <c r="S283">
        <v>3</v>
      </c>
      <c r="T283">
        <v>2</v>
      </c>
      <c r="U283">
        <v>2</v>
      </c>
      <c r="V283">
        <v>0</v>
      </c>
      <c r="W283">
        <v>283</v>
      </c>
    </row>
    <row r="284" spans="1:23" x14ac:dyDescent="0.25">
      <c r="A284">
        <v>2</v>
      </c>
      <c r="B284">
        <v>2</v>
      </c>
      <c r="C284">
        <v>1</v>
      </c>
      <c r="D284">
        <v>2</v>
      </c>
      <c r="E284">
        <v>2</v>
      </c>
      <c r="F284">
        <v>3</v>
      </c>
      <c r="G284">
        <v>0</v>
      </c>
      <c r="H284">
        <v>2</v>
      </c>
      <c r="I284">
        <v>2</v>
      </c>
      <c r="J284">
        <v>3</v>
      </c>
      <c r="K284">
        <v>3</v>
      </c>
      <c r="L284">
        <v>3</v>
      </c>
      <c r="M284">
        <v>2</v>
      </c>
      <c r="N284">
        <v>2</v>
      </c>
      <c r="O284">
        <v>2</v>
      </c>
      <c r="P284">
        <v>0</v>
      </c>
      <c r="Q284">
        <v>2</v>
      </c>
      <c r="R284">
        <v>2</v>
      </c>
      <c r="S284">
        <v>3</v>
      </c>
      <c r="T284">
        <v>2</v>
      </c>
      <c r="U284">
        <v>2</v>
      </c>
      <c r="V284">
        <v>0</v>
      </c>
      <c r="W284">
        <v>284</v>
      </c>
    </row>
    <row r="285" spans="1:23" x14ac:dyDescent="0.25">
      <c r="A285">
        <v>2</v>
      </c>
      <c r="B285">
        <v>2</v>
      </c>
      <c r="C285">
        <v>1</v>
      </c>
      <c r="D285">
        <v>2</v>
      </c>
      <c r="E285">
        <v>2</v>
      </c>
      <c r="F285">
        <v>3</v>
      </c>
      <c r="G285">
        <v>0</v>
      </c>
      <c r="H285">
        <v>2</v>
      </c>
      <c r="I285">
        <v>2</v>
      </c>
      <c r="J285">
        <v>3</v>
      </c>
      <c r="K285">
        <v>3</v>
      </c>
      <c r="L285">
        <v>3</v>
      </c>
      <c r="M285">
        <v>3</v>
      </c>
      <c r="N285">
        <v>2</v>
      </c>
      <c r="O285">
        <v>2</v>
      </c>
      <c r="P285">
        <v>0</v>
      </c>
      <c r="Q285">
        <v>2</v>
      </c>
      <c r="R285">
        <v>2</v>
      </c>
      <c r="S285">
        <v>3</v>
      </c>
      <c r="T285">
        <v>2</v>
      </c>
      <c r="U285">
        <v>2</v>
      </c>
      <c r="V285">
        <v>0</v>
      </c>
      <c r="W285">
        <v>285</v>
      </c>
    </row>
    <row r="286" spans="1:23" x14ac:dyDescent="0.25">
      <c r="A286">
        <v>2</v>
      </c>
      <c r="B286">
        <v>2</v>
      </c>
      <c r="C286">
        <v>1</v>
      </c>
      <c r="D286">
        <v>2</v>
      </c>
      <c r="E286">
        <v>2</v>
      </c>
      <c r="F286">
        <v>3</v>
      </c>
      <c r="G286">
        <v>0</v>
      </c>
      <c r="H286">
        <v>2</v>
      </c>
      <c r="I286">
        <v>2</v>
      </c>
      <c r="J286">
        <v>3</v>
      </c>
      <c r="K286">
        <v>3</v>
      </c>
      <c r="L286">
        <v>3</v>
      </c>
      <c r="M286">
        <v>3</v>
      </c>
      <c r="N286">
        <v>2</v>
      </c>
      <c r="O286">
        <v>3</v>
      </c>
      <c r="P286">
        <v>0</v>
      </c>
      <c r="Q286">
        <v>2</v>
      </c>
      <c r="R286">
        <v>2</v>
      </c>
      <c r="S286">
        <v>3</v>
      </c>
      <c r="T286">
        <v>2</v>
      </c>
      <c r="U286">
        <v>2</v>
      </c>
      <c r="V286">
        <v>0</v>
      </c>
      <c r="W286">
        <v>286</v>
      </c>
    </row>
    <row r="287" spans="1:23" x14ac:dyDescent="0.25">
      <c r="A287">
        <v>2</v>
      </c>
      <c r="B287">
        <v>2</v>
      </c>
      <c r="C287">
        <v>1</v>
      </c>
      <c r="D287">
        <v>2</v>
      </c>
      <c r="E287">
        <v>2</v>
      </c>
      <c r="F287">
        <v>3</v>
      </c>
      <c r="G287">
        <v>0</v>
      </c>
      <c r="H287">
        <v>3</v>
      </c>
      <c r="I287">
        <v>2</v>
      </c>
      <c r="J287">
        <v>2</v>
      </c>
      <c r="K287">
        <v>3</v>
      </c>
      <c r="L287">
        <v>2</v>
      </c>
      <c r="M287">
        <v>0</v>
      </c>
      <c r="N287">
        <v>1</v>
      </c>
      <c r="O287">
        <v>1</v>
      </c>
      <c r="P287">
        <v>0</v>
      </c>
      <c r="Q287">
        <v>2</v>
      </c>
      <c r="R287">
        <v>2</v>
      </c>
      <c r="S287">
        <v>3</v>
      </c>
      <c r="T287">
        <v>2</v>
      </c>
      <c r="U287">
        <v>2</v>
      </c>
      <c r="V287">
        <v>0</v>
      </c>
      <c r="W287">
        <v>287</v>
      </c>
    </row>
    <row r="288" spans="1:23" x14ac:dyDescent="0.25">
      <c r="A288">
        <v>2</v>
      </c>
      <c r="B288">
        <v>2</v>
      </c>
      <c r="C288">
        <v>1</v>
      </c>
      <c r="D288">
        <v>2</v>
      </c>
      <c r="E288">
        <v>2</v>
      </c>
      <c r="F288">
        <v>3</v>
      </c>
      <c r="G288">
        <v>0</v>
      </c>
      <c r="H288">
        <v>3</v>
      </c>
      <c r="I288">
        <v>2</v>
      </c>
      <c r="J288">
        <v>3</v>
      </c>
      <c r="K288">
        <v>3</v>
      </c>
      <c r="L288">
        <v>3</v>
      </c>
      <c r="M288">
        <v>0</v>
      </c>
      <c r="N288">
        <v>2</v>
      </c>
      <c r="O288">
        <v>2</v>
      </c>
      <c r="P288">
        <v>0</v>
      </c>
      <c r="Q288">
        <v>2</v>
      </c>
      <c r="R288">
        <v>2</v>
      </c>
      <c r="S288">
        <v>3</v>
      </c>
      <c r="T288">
        <v>2</v>
      </c>
      <c r="U288">
        <v>2</v>
      </c>
      <c r="V288">
        <v>0</v>
      </c>
      <c r="W288">
        <v>288</v>
      </c>
    </row>
    <row r="289" spans="1:23" x14ac:dyDescent="0.25">
      <c r="A289">
        <v>2</v>
      </c>
      <c r="B289">
        <v>2</v>
      </c>
      <c r="C289">
        <v>1</v>
      </c>
      <c r="D289">
        <v>2</v>
      </c>
      <c r="E289">
        <v>2</v>
      </c>
      <c r="F289">
        <v>3</v>
      </c>
      <c r="G289">
        <v>0</v>
      </c>
      <c r="H289">
        <v>3</v>
      </c>
      <c r="I289">
        <v>2</v>
      </c>
      <c r="J289">
        <v>3</v>
      </c>
      <c r="K289">
        <v>3</v>
      </c>
      <c r="L289">
        <v>3</v>
      </c>
      <c r="M289">
        <v>2</v>
      </c>
      <c r="N289">
        <v>0</v>
      </c>
      <c r="O289">
        <v>2</v>
      </c>
      <c r="P289">
        <v>0</v>
      </c>
      <c r="Q289">
        <v>2</v>
      </c>
      <c r="R289">
        <v>2</v>
      </c>
      <c r="S289">
        <v>3</v>
      </c>
      <c r="T289">
        <v>2</v>
      </c>
      <c r="U289">
        <v>2</v>
      </c>
      <c r="V289">
        <v>0</v>
      </c>
      <c r="W289">
        <v>289</v>
      </c>
    </row>
    <row r="290" spans="1:23" x14ac:dyDescent="0.25">
      <c r="A290">
        <v>2</v>
      </c>
      <c r="B290">
        <v>2</v>
      </c>
      <c r="C290">
        <v>1</v>
      </c>
      <c r="D290">
        <v>2</v>
      </c>
      <c r="E290">
        <v>2</v>
      </c>
      <c r="F290">
        <v>3</v>
      </c>
      <c r="G290">
        <v>0</v>
      </c>
      <c r="H290">
        <v>3</v>
      </c>
      <c r="I290">
        <v>2</v>
      </c>
      <c r="J290">
        <v>3</v>
      </c>
      <c r="K290">
        <v>3</v>
      </c>
      <c r="L290">
        <v>3</v>
      </c>
      <c r="M290">
        <v>2</v>
      </c>
      <c r="N290">
        <v>2</v>
      </c>
      <c r="O290">
        <v>2</v>
      </c>
      <c r="P290">
        <v>0</v>
      </c>
      <c r="Q290">
        <v>2</v>
      </c>
      <c r="R290">
        <v>2</v>
      </c>
      <c r="S290">
        <v>3</v>
      </c>
      <c r="T290">
        <v>2</v>
      </c>
      <c r="U290">
        <v>2</v>
      </c>
      <c r="V290">
        <v>0</v>
      </c>
      <c r="W290">
        <v>290</v>
      </c>
    </row>
    <row r="291" spans="1:23" x14ac:dyDescent="0.25">
      <c r="A291">
        <v>2</v>
      </c>
      <c r="B291">
        <v>2</v>
      </c>
      <c r="C291">
        <v>1</v>
      </c>
      <c r="D291">
        <v>2</v>
      </c>
      <c r="E291">
        <v>2</v>
      </c>
      <c r="F291">
        <v>3</v>
      </c>
      <c r="G291">
        <v>0</v>
      </c>
      <c r="H291">
        <v>3</v>
      </c>
      <c r="I291">
        <v>2</v>
      </c>
      <c r="J291">
        <v>3</v>
      </c>
      <c r="K291">
        <v>3</v>
      </c>
      <c r="L291">
        <v>3</v>
      </c>
      <c r="M291">
        <v>2</v>
      </c>
      <c r="N291">
        <v>2</v>
      </c>
      <c r="O291">
        <v>3</v>
      </c>
      <c r="P291">
        <v>0</v>
      </c>
      <c r="Q291">
        <v>2</v>
      </c>
      <c r="R291">
        <v>2</v>
      </c>
      <c r="S291">
        <v>3</v>
      </c>
      <c r="T291">
        <v>2</v>
      </c>
      <c r="U291">
        <v>2</v>
      </c>
      <c r="V291">
        <v>0</v>
      </c>
      <c r="W291">
        <v>291</v>
      </c>
    </row>
    <row r="292" spans="1:23" x14ac:dyDescent="0.25">
      <c r="A292">
        <v>2</v>
      </c>
      <c r="B292">
        <v>2</v>
      </c>
      <c r="C292">
        <v>1</v>
      </c>
      <c r="D292">
        <v>2</v>
      </c>
      <c r="E292">
        <v>2</v>
      </c>
      <c r="F292">
        <v>3</v>
      </c>
      <c r="G292">
        <v>0</v>
      </c>
      <c r="H292">
        <v>3</v>
      </c>
      <c r="I292">
        <v>2</v>
      </c>
      <c r="J292">
        <v>3</v>
      </c>
      <c r="K292">
        <v>3</v>
      </c>
      <c r="L292">
        <v>3</v>
      </c>
      <c r="M292">
        <v>3</v>
      </c>
      <c r="N292">
        <v>2</v>
      </c>
      <c r="O292">
        <v>3</v>
      </c>
      <c r="P292">
        <v>0</v>
      </c>
      <c r="Q292">
        <v>2</v>
      </c>
      <c r="R292">
        <v>2</v>
      </c>
      <c r="S292">
        <v>3</v>
      </c>
      <c r="T292">
        <v>2</v>
      </c>
      <c r="U292">
        <v>2</v>
      </c>
      <c r="V292">
        <v>0</v>
      </c>
      <c r="W292">
        <v>292</v>
      </c>
    </row>
    <row r="293" spans="1:23" x14ac:dyDescent="0.25">
      <c r="A293">
        <v>2</v>
      </c>
      <c r="B293">
        <v>2</v>
      </c>
      <c r="C293">
        <v>1</v>
      </c>
      <c r="D293">
        <v>2</v>
      </c>
      <c r="E293">
        <v>2</v>
      </c>
      <c r="F293">
        <v>3</v>
      </c>
      <c r="G293">
        <v>1</v>
      </c>
      <c r="H293">
        <v>2</v>
      </c>
      <c r="I293">
        <v>2</v>
      </c>
      <c r="J293">
        <v>2</v>
      </c>
      <c r="K293">
        <v>3</v>
      </c>
      <c r="L293">
        <v>2</v>
      </c>
      <c r="M293">
        <v>0</v>
      </c>
      <c r="N293">
        <v>2</v>
      </c>
      <c r="O293">
        <v>0</v>
      </c>
      <c r="P293">
        <v>0</v>
      </c>
      <c r="Q293">
        <v>2</v>
      </c>
      <c r="R293">
        <v>2</v>
      </c>
      <c r="S293">
        <v>3</v>
      </c>
      <c r="T293">
        <v>2</v>
      </c>
      <c r="U293">
        <v>2</v>
      </c>
      <c r="V293">
        <v>1</v>
      </c>
      <c r="W293">
        <v>293</v>
      </c>
    </row>
    <row r="294" spans="1:23" x14ac:dyDescent="0.25">
      <c r="A294">
        <v>2</v>
      </c>
      <c r="B294">
        <v>2</v>
      </c>
      <c r="C294">
        <v>1</v>
      </c>
      <c r="D294">
        <v>2</v>
      </c>
      <c r="E294">
        <v>2</v>
      </c>
      <c r="F294">
        <v>3</v>
      </c>
      <c r="G294">
        <v>1</v>
      </c>
      <c r="H294">
        <v>2</v>
      </c>
      <c r="I294">
        <v>2</v>
      </c>
      <c r="J294">
        <v>2</v>
      </c>
      <c r="K294">
        <v>3</v>
      </c>
      <c r="L294">
        <v>2</v>
      </c>
      <c r="M294">
        <v>0</v>
      </c>
      <c r="N294">
        <v>2</v>
      </c>
      <c r="O294">
        <v>2</v>
      </c>
      <c r="P294">
        <v>0</v>
      </c>
      <c r="Q294">
        <v>1</v>
      </c>
      <c r="R294">
        <v>2</v>
      </c>
      <c r="S294">
        <v>3</v>
      </c>
      <c r="T294">
        <v>2</v>
      </c>
      <c r="U294">
        <v>2</v>
      </c>
      <c r="V294">
        <v>0</v>
      </c>
      <c r="W294">
        <v>294</v>
      </c>
    </row>
    <row r="295" spans="1:23" x14ac:dyDescent="0.25">
      <c r="A295">
        <v>2</v>
      </c>
      <c r="B295">
        <v>2</v>
      </c>
      <c r="C295">
        <v>1</v>
      </c>
      <c r="D295">
        <v>2</v>
      </c>
      <c r="E295">
        <v>2</v>
      </c>
      <c r="F295">
        <v>3</v>
      </c>
      <c r="G295">
        <v>1</v>
      </c>
      <c r="H295">
        <v>2</v>
      </c>
      <c r="I295">
        <v>2</v>
      </c>
      <c r="J295">
        <v>2</v>
      </c>
      <c r="K295">
        <v>3</v>
      </c>
      <c r="L295">
        <v>2</v>
      </c>
      <c r="M295">
        <v>2</v>
      </c>
      <c r="N295">
        <v>2</v>
      </c>
      <c r="O295">
        <v>0</v>
      </c>
      <c r="P295">
        <v>0</v>
      </c>
      <c r="Q295">
        <v>2</v>
      </c>
      <c r="R295">
        <v>2</v>
      </c>
      <c r="S295">
        <v>3</v>
      </c>
      <c r="T295">
        <v>2</v>
      </c>
      <c r="U295">
        <v>2</v>
      </c>
      <c r="V295">
        <v>0</v>
      </c>
      <c r="W295">
        <v>295</v>
      </c>
    </row>
    <row r="296" spans="1:23" x14ac:dyDescent="0.25">
      <c r="A296">
        <v>2</v>
      </c>
      <c r="B296">
        <v>2</v>
      </c>
      <c r="C296">
        <v>1</v>
      </c>
      <c r="D296">
        <v>2</v>
      </c>
      <c r="E296">
        <v>2</v>
      </c>
      <c r="F296">
        <v>3</v>
      </c>
      <c r="G296">
        <v>1</v>
      </c>
      <c r="H296">
        <v>2</v>
      </c>
      <c r="I296">
        <v>2</v>
      </c>
      <c r="J296">
        <v>2</v>
      </c>
      <c r="K296">
        <v>3</v>
      </c>
      <c r="L296">
        <v>2</v>
      </c>
      <c r="M296">
        <v>2</v>
      </c>
      <c r="N296">
        <v>2</v>
      </c>
      <c r="O296">
        <v>2</v>
      </c>
      <c r="P296">
        <v>0</v>
      </c>
      <c r="Q296">
        <v>2</v>
      </c>
      <c r="R296">
        <v>2</v>
      </c>
      <c r="S296">
        <v>3</v>
      </c>
      <c r="T296">
        <v>1</v>
      </c>
      <c r="U296">
        <v>2</v>
      </c>
      <c r="V296">
        <v>0</v>
      </c>
      <c r="W296">
        <v>296</v>
      </c>
    </row>
    <row r="297" spans="1:23" x14ac:dyDescent="0.25">
      <c r="A297">
        <v>2</v>
      </c>
      <c r="B297">
        <v>2</v>
      </c>
      <c r="C297">
        <v>1</v>
      </c>
      <c r="D297">
        <v>2</v>
      </c>
      <c r="E297">
        <v>2</v>
      </c>
      <c r="F297">
        <v>3</v>
      </c>
      <c r="G297">
        <v>1</v>
      </c>
      <c r="H297">
        <v>2</v>
      </c>
      <c r="I297">
        <v>2</v>
      </c>
      <c r="J297">
        <v>2</v>
      </c>
      <c r="K297">
        <v>3</v>
      </c>
      <c r="L297">
        <v>2</v>
      </c>
      <c r="M297">
        <v>2</v>
      </c>
      <c r="N297">
        <v>2</v>
      </c>
      <c r="O297">
        <v>2</v>
      </c>
      <c r="P297">
        <v>0</v>
      </c>
      <c r="Q297">
        <v>2</v>
      </c>
      <c r="R297">
        <v>2</v>
      </c>
      <c r="S297">
        <v>3</v>
      </c>
      <c r="T297">
        <v>2</v>
      </c>
      <c r="U297">
        <v>2</v>
      </c>
      <c r="V297">
        <v>1</v>
      </c>
      <c r="W297">
        <v>297</v>
      </c>
    </row>
    <row r="298" spans="1:23" x14ac:dyDescent="0.25">
      <c r="A298">
        <v>2</v>
      </c>
      <c r="B298">
        <v>2</v>
      </c>
      <c r="C298">
        <v>1</v>
      </c>
      <c r="D298">
        <v>2</v>
      </c>
      <c r="E298">
        <v>2</v>
      </c>
      <c r="F298">
        <v>3</v>
      </c>
      <c r="G298">
        <v>1</v>
      </c>
      <c r="H298">
        <v>2</v>
      </c>
      <c r="I298">
        <v>2</v>
      </c>
      <c r="J298">
        <v>2</v>
      </c>
      <c r="K298">
        <v>3</v>
      </c>
      <c r="L298">
        <v>2</v>
      </c>
      <c r="M298">
        <v>3</v>
      </c>
      <c r="N298">
        <v>2</v>
      </c>
      <c r="O298">
        <v>2</v>
      </c>
      <c r="P298">
        <v>0</v>
      </c>
      <c r="Q298">
        <v>1</v>
      </c>
      <c r="R298">
        <v>2</v>
      </c>
      <c r="S298">
        <v>3</v>
      </c>
      <c r="T298">
        <v>2</v>
      </c>
      <c r="U298">
        <v>2</v>
      </c>
      <c r="V298">
        <v>0</v>
      </c>
      <c r="W298">
        <v>298</v>
      </c>
    </row>
    <row r="299" spans="1:23" x14ac:dyDescent="0.25">
      <c r="A299">
        <v>2</v>
      </c>
      <c r="B299">
        <v>2</v>
      </c>
      <c r="C299">
        <v>1</v>
      </c>
      <c r="D299">
        <v>2</v>
      </c>
      <c r="E299">
        <v>2</v>
      </c>
      <c r="F299">
        <v>3</v>
      </c>
      <c r="G299">
        <v>2</v>
      </c>
      <c r="H299">
        <v>1</v>
      </c>
      <c r="I299">
        <v>2</v>
      </c>
      <c r="J299">
        <v>2</v>
      </c>
      <c r="K299">
        <v>3</v>
      </c>
      <c r="L299">
        <v>2</v>
      </c>
      <c r="M299">
        <v>0</v>
      </c>
      <c r="N299">
        <v>0</v>
      </c>
      <c r="O299">
        <v>2</v>
      </c>
      <c r="P299">
        <v>0</v>
      </c>
      <c r="Q299">
        <v>1</v>
      </c>
      <c r="R299">
        <v>2</v>
      </c>
      <c r="S299">
        <v>3</v>
      </c>
      <c r="T299">
        <v>2</v>
      </c>
      <c r="U299">
        <v>2</v>
      </c>
      <c r="V299">
        <v>0</v>
      </c>
      <c r="W299">
        <v>299</v>
      </c>
    </row>
    <row r="300" spans="1:23" x14ac:dyDescent="0.25">
      <c r="A300">
        <v>2</v>
      </c>
      <c r="B300">
        <v>2</v>
      </c>
      <c r="C300">
        <v>1</v>
      </c>
      <c r="D300">
        <v>2</v>
      </c>
      <c r="E300">
        <v>3</v>
      </c>
      <c r="F300">
        <v>3</v>
      </c>
      <c r="G300">
        <v>0</v>
      </c>
      <c r="H300">
        <v>3</v>
      </c>
      <c r="I300">
        <v>2</v>
      </c>
      <c r="J300">
        <v>3</v>
      </c>
      <c r="K300">
        <v>3</v>
      </c>
      <c r="L300">
        <v>3</v>
      </c>
      <c r="M300">
        <v>3</v>
      </c>
      <c r="N300">
        <v>2</v>
      </c>
      <c r="O300">
        <v>3</v>
      </c>
      <c r="P300">
        <v>0</v>
      </c>
      <c r="Q300">
        <v>2</v>
      </c>
      <c r="R300">
        <v>2</v>
      </c>
      <c r="S300">
        <v>3</v>
      </c>
      <c r="T300">
        <v>2</v>
      </c>
      <c r="U300">
        <v>2</v>
      </c>
      <c r="V300">
        <v>0</v>
      </c>
      <c r="W300">
        <v>300</v>
      </c>
    </row>
    <row r="301" spans="1:23" x14ac:dyDescent="0.25">
      <c r="A301">
        <v>2</v>
      </c>
      <c r="B301">
        <v>3</v>
      </c>
      <c r="C301">
        <v>0</v>
      </c>
      <c r="D301">
        <v>2</v>
      </c>
      <c r="E301">
        <v>2</v>
      </c>
      <c r="F301">
        <v>3</v>
      </c>
      <c r="G301">
        <v>0</v>
      </c>
      <c r="H301">
        <v>2</v>
      </c>
      <c r="I301">
        <v>2</v>
      </c>
      <c r="J301">
        <v>2</v>
      </c>
      <c r="K301">
        <v>3</v>
      </c>
      <c r="L301">
        <v>2</v>
      </c>
      <c r="M301">
        <v>3</v>
      </c>
      <c r="N301">
        <v>0</v>
      </c>
      <c r="O301">
        <v>0</v>
      </c>
      <c r="P301">
        <v>0</v>
      </c>
      <c r="Q301">
        <v>1</v>
      </c>
      <c r="R301">
        <v>2</v>
      </c>
      <c r="S301">
        <v>3</v>
      </c>
      <c r="T301">
        <v>2</v>
      </c>
      <c r="U301">
        <v>3</v>
      </c>
      <c r="V301">
        <v>0</v>
      </c>
      <c r="W301">
        <v>301</v>
      </c>
    </row>
    <row r="302" spans="1:23" x14ac:dyDescent="0.25">
      <c r="A302">
        <v>2</v>
      </c>
      <c r="B302">
        <v>3</v>
      </c>
      <c r="C302">
        <v>0</v>
      </c>
      <c r="D302">
        <v>2</v>
      </c>
      <c r="E302">
        <v>2</v>
      </c>
      <c r="F302">
        <v>3</v>
      </c>
      <c r="G302">
        <v>0</v>
      </c>
      <c r="H302">
        <v>3</v>
      </c>
      <c r="I302">
        <v>2</v>
      </c>
      <c r="J302">
        <v>3</v>
      </c>
      <c r="K302">
        <v>3</v>
      </c>
      <c r="L302">
        <v>3</v>
      </c>
      <c r="M302">
        <v>0</v>
      </c>
      <c r="N302">
        <v>1</v>
      </c>
      <c r="O302">
        <v>2</v>
      </c>
      <c r="P302">
        <v>0</v>
      </c>
      <c r="Q302">
        <v>2</v>
      </c>
      <c r="R302">
        <v>2</v>
      </c>
      <c r="S302">
        <v>3</v>
      </c>
      <c r="T302">
        <v>2</v>
      </c>
      <c r="U302">
        <v>3</v>
      </c>
      <c r="V302">
        <v>0</v>
      </c>
      <c r="W302">
        <v>302</v>
      </c>
    </row>
    <row r="303" spans="1:23" x14ac:dyDescent="0.25">
      <c r="A303">
        <v>2</v>
      </c>
      <c r="B303">
        <v>3</v>
      </c>
      <c r="C303">
        <v>1</v>
      </c>
      <c r="D303">
        <v>2</v>
      </c>
      <c r="E303">
        <v>2</v>
      </c>
      <c r="F303">
        <v>3</v>
      </c>
      <c r="G303">
        <v>0</v>
      </c>
      <c r="H303">
        <v>3</v>
      </c>
      <c r="I303">
        <v>2</v>
      </c>
      <c r="J303">
        <v>3</v>
      </c>
      <c r="K303">
        <v>3</v>
      </c>
      <c r="L303">
        <v>3</v>
      </c>
      <c r="M303">
        <v>0</v>
      </c>
      <c r="N303">
        <v>2</v>
      </c>
      <c r="O303">
        <v>2</v>
      </c>
      <c r="P303">
        <v>0</v>
      </c>
      <c r="Q303">
        <v>2</v>
      </c>
      <c r="R303">
        <v>2</v>
      </c>
      <c r="S303">
        <v>3</v>
      </c>
      <c r="T303">
        <v>2</v>
      </c>
      <c r="U303">
        <v>3</v>
      </c>
      <c r="V303">
        <v>0</v>
      </c>
      <c r="W303">
        <v>303</v>
      </c>
    </row>
    <row r="304" spans="1:23" x14ac:dyDescent="0.25">
      <c r="A304">
        <v>2</v>
      </c>
      <c r="B304">
        <v>3</v>
      </c>
      <c r="C304">
        <v>1</v>
      </c>
      <c r="D304">
        <v>2</v>
      </c>
      <c r="E304">
        <v>3</v>
      </c>
      <c r="F304">
        <v>3</v>
      </c>
      <c r="G304">
        <v>0</v>
      </c>
      <c r="H304">
        <v>3</v>
      </c>
      <c r="I304">
        <v>2</v>
      </c>
      <c r="J304">
        <v>3</v>
      </c>
      <c r="K304">
        <v>3</v>
      </c>
      <c r="L304">
        <v>3</v>
      </c>
      <c r="M304">
        <v>3</v>
      </c>
      <c r="N304">
        <v>2</v>
      </c>
      <c r="O304">
        <v>3</v>
      </c>
      <c r="P304">
        <v>0</v>
      </c>
      <c r="Q304">
        <v>3</v>
      </c>
      <c r="R304">
        <v>2</v>
      </c>
      <c r="S304">
        <v>3</v>
      </c>
      <c r="T304">
        <v>3</v>
      </c>
      <c r="U304">
        <v>3</v>
      </c>
      <c r="V304">
        <v>0</v>
      </c>
      <c r="W304">
        <v>304</v>
      </c>
    </row>
    <row r="305" spans="1:23" x14ac:dyDescent="0.25">
      <c r="A305">
        <v>3</v>
      </c>
      <c r="B305">
        <v>2</v>
      </c>
      <c r="C305">
        <v>0</v>
      </c>
      <c r="D305">
        <v>2</v>
      </c>
      <c r="E305">
        <v>2</v>
      </c>
      <c r="F305">
        <v>3</v>
      </c>
      <c r="G305">
        <v>0</v>
      </c>
      <c r="H305">
        <v>2</v>
      </c>
      <c r="I305">
        <v>2</v>
      </c>
      <c r="J305">
        <v>3</v>
      </c>
      <c r="K305">
        <v>3</v>
      </c>
      <c r="L305">
        <v>3</v>
      </c>
      <c r="M305">
        <v>0</v>
      </c>
      <c r="N305">
        <v>2</v>
      </c>
      <c r="O305">
        <v>3</v>
      </c>
      <c r="P305">
        <v>0</v>
      </c>
      <c r="Q305">
        <v>2</v>
      </c>
      <c r="R305">
        <v>2</v>
      </c>
      <c r="S305">
        <v>3</v>
      </c>
      <c r="T305">
        <v>2</v>
      </c>
      <c r="U305">
        <v>2</v>
      </c>
      <c r="V305">
        <v>0</v>
      </c>
      <c r="W305">
        <v>305</v>
      </c>
    </row>
    <row r="306" spans="1:23" x14ac:dyDescent="0.25">
      <c r="A306">
        <v>3</v>
      </c>
      <c r="B306">
        <v>2</v>
      </c>
      <c r="C306">
        <v>0</v>
      </c>
      <c r="D306">
        <v>2</v>
      </c>
      <c r="E306">
        <v>2</v>
      </c>
      <c r="F306">
        <v>3</v>
      </c>
      <c r="G306">
        <v>0</v>
      </c>
      <c r="H306">
        <v>2</v>
      </c>
      <c r="I306">
        <v>2</v>
      </c>
      <c r="J306">
        <v>3</v>
      </c>
      <c r="K306">
        <v>3</v>
      </c>
      <c r="L306">
        <v>3</v>
      </c>
      <c r="M306">
        <v>3</v>
      </c>
      <c r="N306">
        <v>2</v>
      </c>
      <c r="O306">
        <v>2</v>
      </c>
      <c r="P306">
        <v>0</v>
      </c>
      <c r="Q306">
        <v>2</v>
      </c>
      <c r="R306">
        <v>2</v>
      </c>
      <c r="S306">
        <v>3</v>
      </c>
      <c r="T306">
        <v>2</v>
      </c>
      <c r="U306">
        <v>2</v>
      </c>
      <c r="V306">
        <v>1</v>
      </c>
      <c r="W306">
        <v>306</v>
      </c>
    </row>
    <row r="307" spans="1:23" x14ac:dyDescent="0.25">
      <c r="A307">
        <v>3</v>
      </c>
      <c r="B307">
        <v>2</v>
      </c>
      <c r="C307">
        <v>0</v>
      </c>
      <c r="D307">
        <v>2</v>
      </c>
      <c r="E307">
        <v>3</v>
      </c>
      <c r="F307">
        <v>3</v>
      </c>
      <c r="G307">
        <v>0</v>
      </c>
      <c r="H307">
        <v>2</v>
      </c>
      <c r="I307">
        <v>3</v>
      </c>
      <c r="J307">
        <v>3</v>
      </c>
      <c r="K307">
        <v>3</v>
      </c>
      <c r="L307">
        <v>3</v>
      </c>
      <c r="M307">
        <v>2</v>
      </c>
      <c r="N307">
        <v>2</v>
      </c>
      <c r="O307">
        <v>3</v>
      </c>
      <c r="P307">
        <v>0</v>
      </c>
      <c r="Q307">
        <v>2</v>
      </c>
      <c r="R307">
        <v>3</v>
      </c>
      <c r="S307">
        <v>3</v>
      </c>
      <c r="T307">
        <v>3</v>
      </c>
      <c r="U307">
        <v>2</v>
      </c>
      <c r="V307">
        <v>0</v>
      </c>
      <c r="W307">
        <v>307</v>
      </c>
    </row>
    <row r="308" spans="1:23" x14ac:dyDescent="0.25">
      <c r="A308">
        <v>3</v>
      </c>
      <c r="B308">
        <v>2</v>
      </c>
      <c r="C308">
        <v>0</v>
      </c>
      <c r="D308">
        <v>2</v>
      </c>
      <c r="E308">
        <v>3</v>
      </c>
      <c r="F308">
        <v>3</v>
      </c>
      <c r="G308">
        <v>0</v>
      </c>
      <c r="H308">
        <v>2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2</v>
      </c>
      <c r="O308">
        <v>3</v>
      </c>
      <c r="P308">
        <v>0</v>
      </c>
      <c r="Q308">
        <v>2</v>
      </c>
      <c r="R308">
        <v>3</v>
      </c>
      <c r="S308">
        <v>3</v>
      </c>
      <c r="T308">
        <v>3</v>
      </c>
      <c r="U308">
        <v>2</v>
      </c>
      <c r="V308">
        <v>1</v>
      </c>
      <c r="W308">
        <v>308</v>
      </c>
    </row>
    <row r="309" spans="1:23" x14ac:dyDescent="0.25">
      <c r="A309">
        <v>3</v>
      </c>
      <c r="B309">
        <v>2</v>
      </c>
      <c r="C309">
        <v>0</v>
      </c>
      <c r="D309">
        <v>2</v>
      </c>
      <c r="E309">
        <v>3</v>
      </c>
      <c r="F309">
        <v>3</v>
      </c>
      <c r="G309">
        <v>0</v>
      </c>
      <c r="H309">
        <v>3</v>
      </c>
      <c r="I309">
        <v>3</v>
      </c>
      <c r="J309">
        <v>3</v>
      </c>
      <c r="K309">
        <v>3</v>
      </c>
      <c r="L309">
        <v>3</v>
      </c>
      <c r="M309">
        <v>3</v>
      </c>
      <c r="N309">
        <v>2</v>
      </c>
      <c r="O309">
        <v>3</v>
      </c>
      <c r="P309">
        <v>0</v>
      </c>
      <c r="Q309">
        <v>2</v>
      </c>
      <c r="R309">
        <v>3</v>
      </c>
      <c r="S309">
        <v>3</v>
      </c>
      <c r="T309">
        <v>3</v>
      </c>
      <c r="U309">
        <v>2</v>
      </c>
      <c r="V309">
        <v>1</v>
      </c>
      <c r="W309">
        <v>309</v>
      </c>
    </row>
    <row r="310" spans="1:23" x14ac:dyDescent="0.25">
      <c r="A310">
        <v>3</v>
      </c>
      <c r="B310">
        <v>2</v>
      </c>
      <c r="C310">
        <v>1</v>
      </c>
      <c r="D310">
        <v>2</v>
      </c>
      <c r="E310">
        <v>2</v>
      </c>
      <c r="F310">
        <v>3</v>
      </c>
      <c r="G310">
        <v>0</v>
      </c>
      <c r="H310">
        <v>2</v>
      </c>
      <c r="I310">
        <v>2</v>
      </c>
      <c r="J310">
        <v>2</v>
      </c>
      <c r="K310">
        <v>3</v>
      </c>
      <c r="L310">
        <v>2</v>
      </c>
      <c r="M310">
        <v>2</v>
      </c>
      <c r="N310">
        <v>2</v>
      </c>
      <c r="O310">
        <v>0</v>
      </c>
      <c r="P310">
        <v>0</v>
      </c>
      <c r="Q310">
        <v>2</v>
      </c>
      <c r="R310">
        <v>2</v>
      </c>
      <c r="S310">
        <v>3</v>
      </c>
      <c r="T310">
        <v>2</v>
      </c>
      <c r="U310">
        <v>2</v>
      </c>
      <c r="V310">
        <v>0</v>
      </c>
      <c r="W310">
        <v>310</v>
      </c>
    </row>
    <row r="311" spans="1:23" x14ac:dyDescent="0.25">
      <c r="A311">
        <v>3</v>
      </c>
      <c r="B311">
        <v>2</v>
      </c>
      <c r="C311">
        <v>1</v>
      </c>
      <c r="D311">
        <v>2</v>
      </c>
      <c r="E311">
        <v>2</v>
      </c>
      <c r="F311">
        <v>3</v>
      </c>
      <c r="G311">
        <v>0</v>
      </c>
      <c r="H311">
        <v>2</v>
      </c>
      <c r="I311">
        <v>2</v>
      </c>
      <c r="J311">
        <v>3</v>
      </c>
      <c r="K311">
        <v>3</v>
      </c>
      <c r="L311">
        <v>3</v>
      </c>
      <c r="M311">
        <v>3</v>
      </c>
      <c r="N311">
        <v>2</v>
      </c>
      <c r="O311">
        <v>3</v>
      </c>
      <c r="P311">
        <v>0</v>
      </c>
      <c r="Q311">
        <v>2</v>
      </c>
      <c r="R311">
        <v>2</v>
      </c>
      <c r="S311">
        <v>3</v>
      </c>
      <c r="T311">
        <v>2</v>
      </c>
      <c r="U311">
        <v>2</v>
      </c>
      <c r="V311">
        <v>0</v>
      </c>
      <c r="W311">
        <v>311</v>
      </c>
    </row>
    <row r="312" spans="1:23" x14ac:dyDescent="0.25">
      <c r="A312">
        <v>3</v>
      </c>
      <c r="B312">
        <v>2</v>
      </c>
      <c r="C312">
        <v>1</v>
      </c>
      <c r="D312">
        <v>2</v>
      </c>
      <c r="E312">
        <v>2</v>
      </c>
      <c r="F312">
        <v>3</v>
      </c>
      <c r="G312">
        <v>0</v>
      </c>
      <c r="H312">
        <v>2</v>
      </c>
      <c r="I312">
        <v>2</v>
      </c>
      <c r="J312">
        <v>3</v>
      </c>
      <c r="K312">
        <v>3</v>
      </c>
      <c r="L312">
        <v>3</v>
      </c>
      <c r="M312">
        <v>3</v>
      </c>
      <c r="N312">
        <v>2</v>
      </c>
      <c r="O312">
        <v>3</v>
      </c>
      <c r="P312">
        <v>0</v>
      </c>
      <c r="Q312">
        <v>2</v>
      </c>
      <c r="R312">
        <v>2</v>
      </c>
      <c r="S312">
        <v>3</v>
      </c>
      <c r="T312">
        <v>2</v>
      </c>
      <c r="U312">
        <v>2</v>
      </c>
      <c r="V312">
        <v>1</v>
      </c>
      <c r="W312">
        <v>312</v>
      </c>
    </row>
    <row r="313" spans="1:23" x14ac:dyDescent="0.25">
      <c r="A313">
        <v>3</v>
      </c>
      <c r="B313">
        <v>2</v>
      </c>
      <c r="C313">
        <v>1</v>
      </c>
      <c r="D313">
        <v>2</v>
      </c>
      <c r="E313">
        <v>2</v>
      </c>
      <c r="F313">
        <v>3</v>
      </c>
      <c r="G313">
        <v>0</v>
      </c>
      <c r="H313">
        <v>3</v>
      </c>
      <c r="I313">
        <v>2</v>
      </c>
      <c r="J313">
        <v>3</v>
      </c>
      <c r="K313">
        <v>3</v>
      </c>
      <c r="L313">
        <v>3</v>
      </c>
      <c r="M313">
        <v>2</v>
      </c>
      <c r="N313">
        <v>2</v>
      </c>
      <c r="O313">
        <v>3</v>
      </c>
      <c r="P313">
        <v>0</v>
      </c>
      <c r="Q313">
        <v>2</v>
      </c>
      <c r="R313">
        <v>2</v>
      </c>
      <c r="S313">
        <v>3</v>
      </c>
      <c r="T313">
        <v>2</v>
      </c>
      <c r="U313">
        <v>2</v>
      </c>
      <c r="V313">
        <v>0</v>
      </c>
      <c r="W313">
        <v>313</v>
      </c>
    </row>
    <row r="314" spans="1:23" x14ac:dyDescent="0.25">
      <c r="A314">
        <v>3</v>
      </c>
      <c r="B314">
        <v>2</v>
      </c>
      <c r="C314">
        <v>1</v>
      </c>
      <c r="D314">
        <v>2</v>
      </c>
      <c r="E314">
        <v>2</v>
      </c>
      <c r="F314">
        <v>3</v>
      </c>
      <c r="G314">
        <v>0</v>
      </c>
      <c r="H314">
        <v>3</v>
      </c>
      <c r="I314">
        <v>2</v>
      </c>
      <c r="J314">
        <v>3</v>
      </c>
      <c r="K314">
        <v>3</v>
      </c>
      <c r="L314">
        <v>3</v>
      </c>
      <c r="M314">
        <v>3</v>
      </c>
      <c r="N314">
        <v>2</v>
      </c>
      <c r="O314">
        <v>2</v>
      </c>
      <c r="P314">
        <v>0</v>
      </c>
      <c r="Q314">
        <v>2</v>
      </c>
      <c r="R314">
        <v>2</v>
      </c>
      <c r="S314">
        <v>3</v>
      </c>
      <c r="T314">
        <v>2</v>
      </c>
      <c r="U314">
        <v>3</v>
      </c>
      <c r="V314">
        <v>0</v>
      </c>
      <c r="W314">
        <v>314</v>
      </c>
    </row>
    <row r="315" spans="1:23" x14ac:dyDescent="0.25">
      <c r="A315">
        <v>3</v>
      </c>
      <c r="B315">
        <v>2</v>
      </c>
      <c r="C315">
        <v>1</v>
      </c>
      <c r="D315">
        <v>2</v>
      </c>
      <c r="E315">
        <v>2</v>
      </c>
      <c r="F315">
        <v>3</v>
      </c>
      <c r="G315">
        <v>0</v>
      </c>
      <c r="H315">
        <v>3</v>
      </c>
      <c r="I315">
        <v>2</v>
      </c>
      <c r="J315">
        <v>3</v>
      </c>
      <c r="K315">
        <v>3</v>
      </c>
      <c r="L315">
        <v>3</v>
      </c>
      <c r="M315">
        <v>3</v>
      </c>
      <c r="N315">
        <v>2</v>
      </c>
      <c r="O315">
        <v>3</v>
      </c>
      <c r="P315">
        <v>0</v>
      </c>
      <c r="Q315">
        <v>2</v>
      </c>
      <c r="R315">
        <v>2</v>
      </c>
      <c r="S315">
        <v>3</v>
      </c>
      <c r="T315">
        <v>2</v>
      </c>
      <c r="U315">
        <v>2</v>
      </c>
      <c r="V315">
        <v>0</v>
      </c>
      <c r="W315">
        <v>315</v>
      </c>
    </row>
    <row r="316" spans="1:23" x14ac:dyDescent="0.25">
      <c r="A316">
        <v>3</v>
      </c>
      <c r="B316">
        <v>2</v>
      </c>
      <c r="C316">
        <v>1</v>
      </c>
      <c r="D316">
        <v>2</v>
      </c>
      <c r="E316">
        <v>2</v>
      </c>
      <c r="F316">
        <v>3</v>
      </c>
      <c r="G316">
        <v>0</v>
      </c>
      <c r="H316">
        <v>3</v>
      </c>
      <c r="I316">
        <v>2</v>
      </c>
      <c r="J316">
        <v>3</v>
      </c>
      <c r="K316">
        <v>3</v>
      </c>
      <c r="L316">
        <v>3</v>
      </c>
      <c r="M316">
        <v>3</v>
      </c>
      <c r="N316">
        <v>2</v>
      </c>
      <c r="O316">
        <v>3</v>
      </c>
      <c r="P316">
        <v>0</v>
      </c>
      <c r="Q316">
        <v>2</v>
      </c>
      <c r="R316">
        <v>2</v>
      </c>
      <c r="S316">
        <v>3</v>
      </c>
      <c r="T316">
        <v>2</v>
      </c>
      <c r="U316">
        <v>2</v>
      </c>
      <c r="V316">
        <v>1</v>
      </c>
      <c r="W316">
        <v>316</v>
      </c>
    </row>
    <row r="317" spans="1:23" x14ac:dyDescent="0.25">
      <c r="A317">
        <v>3</v>
      </c>
      <c r="B317">
        <v>2</v>
      </c>
      <c r="C317">
        <v>1</v>
      </c>
      <c r="D317">
        <v>2</v>
      </c>
      <c r="E317">
        <v>2</v>
      </c>
      <c r="F317">
        <v>3</v>
      </c>
      <c r="G317">
        <v>0</v>
      </c>
      <c r="H317">
        <v>3</v>
      </c>
      <c r="I317">
        <v>2</v>
      </c>
      <c r="J317">
        <v>3</v>
      </c>
      <c r="K317">
        <v>3</v>
      </c>
      <c r="L317">
        <v>3</v>
      </c>
      <c r="M317">
        <v>3</v>
      </c>
      <c r="N317">
        <v>2</v>
      </c>
      <c r="O317">
        <v>3</v>
      </c>
      <c r="P317">
        <v>0</v>
      </c>
      <c r="Q317">
        <v>2</v>
      </c>
      <c r="R317">
        <v>2</v>
      </c>
      <c r="S317">
        <v>3</v>
      </c>
      <c r="T317">
        <v>2</v>
      </c>
      <c r="U317">
        <v>3</v>
      </c>
      <c r="V317">
        <v>0</v>
      </c>
      <c r="W317">
        <v>317</v>
      </c>
    </row>
    <row r="318" spans="1:23" x14ac:dyDescent="0.25">
      <c r="A318">
        <v>3</v>
      </c>
      <c r="B318">
        <v>2</v>
      </c>
      <c r="C318">
        <v>1</v>
      </c>
      <c r="D318">
        <v>2</v>
      </c>
      <c r="E318">
        <v>2</v>
      </c>
      <c r="F318">
        <v>3</v>
      </c>
      <c r="G318">
        <v>0</v>
      </c>
      <c r="H318">
        <v>3</v>
      </c>
      <c r="I318">
        <v>2</v>
      </c>
      <c r="J318">
        <v>3</v>
      </c>
      <c r="K318">
        <v>3</v>
      </c>
      <c r="L318">
        <v>3</v>
      </c>
      <c r="M318">
        <v>3</v>
      </c>
      <c r="N318">
        <v>3</v>
      </c>
      <c r="O318">
        <v>3</v>
      </c>
      <c r="P318">
        <v>0</v>
      </c>
      <c r="Q318">
        <v>2</v>
      </c>
      <c r="R318">
        <v>2</v>
      </c>
      <c r="S318">
        <v>3</v>
      </c>
      <c r="T318">
        <v>2</v>
      </c>
      <c r="U318">
        <v>2</v>
      </c>
      <c r="V318">
        <v>1</v>
      </c>
      <c r="W318">
        <v>318</v>
      </c>
    </row>
    <row r="319" spans="1:23" x14ac:dyDescent="0.25">
      <c r="A319">
        <v>3</v>
      </c>
      <c r="B319">
        <v>2</v>
      </c>
      <c r="C319">
        <v>1</v>
      </c>
      <c r="D319">
        <v>2</v>
      </c>
      <c r="E319">
        <v>2</v>
      </c>
      <c r="F319">
        <v>3</v>
      </c>
      <c r="G319">
        <v>1</v>
      </c>
      <c r="H319">
        <v>2</v>
      </c>
      <c r="I319">
        <v>2</v>
      </c>
      <c r="J319">
        <v>2</v>
      </c>
      <c r="K319">
        <v>3</v>
      </c>
      <c r="L319">
        <v>2</v>
      </c>
      <c r="M319">
        <v>3</v>
      </c>
      <c r="N319">
        <v>3</v>
      </c>
      <c r="O319">
        <v>0</v>
      </c>
      <c r="P319">
        <v>0</v>
      </c>
      <c r="Q319">
        <v>1</v>
      </c>
      <c r="R319">
        <v>2</v>
      </c>
      <c r="S319">
        <v>3</v>
      </c>
      <c r="T319">
        <v>2</v>
      </c>
      <c r="U319">
        <v>2</v>
      </c>
      <c r="V319">
        <v>1</v>
      </c>
      <c r="W319">
        <v>319</v>
      </c>
    </row>
    <row r="320" spans="1:23" x14ac:dyDescent="0.25">
      <c r="A320">
        <v>3</v>
      </c>
      <c r="B320">
        <v>2</v>
      </c>
      <c r="C320">
        <v>1</v>
      </c>
      <c r="D320">
        <v>2</v>
      </c>
      <c r="E320">
        <v>3</v>
      </c>
      <c r="F320">
        <v>3</v>
      </c>
      <c r="G320">
        <v>0</v>
      </c>
      <c r="H320">
        <v>2</v>
      </c>
      <c r="I320">
        <v>3</v>
      </c>
      <c r="J320">
        <v>3</v>
      </c>
      <c r="K320">
        <v>3</v>
      </c>
      <c r="L320">
        <v>3</v>
      </c>
      <c r="M320">
        <v>2</v>
      </c>
      <c r="N320">
        <v>2</v>
      </c>
      <c r="O320">
        <v>2</v>
      </c>
      <c r="P320">
        <v>0</v>
      </c>
      <c r="Q320">
        <v>2</v>
      </c>
      <c r="R320">
        <v>3</v>
      </c>
      <c r="S320">
        <v>3</v>
      </c>
      <c r="T320">
        <v>3</v>
      </c>
      <c r="U320">
        <v>2</v>
      </c>
      <c r="V320">
        <v>1</v>
      </c>
      <c r="W320">
        <v>320</v>
      </c>
    </row>
    <row r="321" spans="1:23" x14ac:dyDescent="0.25">
      <c r="A321">
        <v>3</v>
      </c>
      <c r="B321">
        <v>2</v>
      </c>
      <c r="C321">
        <v>1</v>
      </c>
      <c r="D321">
        <v>2</v>
      </c>
      <c r="E321">
        <v>3</v>
      </c>
      <c r="F321">
        <v>3</v>
      </c>
      <c r="G321">
        <v>0</v>
      </c>
      <c r="H321">
        <v>3</v>
      </c>
      <c r="I321">
        <v>2</v>
      </c>
      <c r="J321">
        <v>3</v>
      </c>
      <c r="K321">
        <v>3</v>
      </c>
      <c r="L321">
        <v>3</v>
      </c>
      <c r="M321">
        <v>2</v>
      </c>
      <c r="N321">
        <v>3</v>
      </c>
      <c r="O321">
        <v>2</v>
      </c>
      <c r="P321">
        <v>0</v>
      </c>
      <c r="Q321">
        <v>2</v>
      </c>
      <c r="R321">
        <v>2</v>
      </c>
      <c r="S321">
        <v>3</v>
      </c>
      <c r="T321">
        <v>3</v>
      </c>
      <c r="U321">
        <v>2</v>
      </c>
      <c r="V321">
        <v>0</v>
      </c>
      <c r="W321">
        <v>321</v>
      </c>
    </row>
    <row r="322" spans="1:23" x14ac:dyDescent="0.25">
      <c r="A322">
        <v>3</v>
      </c>
      <c r="B322">
        <v>2</v>
      </c>
      <c r="C322">
        <v>1</v>
      </c>
      <c r="D322">
        <v>2</v>
      </c>
      <c r="E322">
        <v>3</v>
      </c>
      <c r="F322">
        <v>3</v>
      </c>
      <c r="G322">
        <v>0</v>
      </c>
      <c r="H322">
        <v>3</v>
      </c>
      <c r="I322">
        <v>2</v>
      </c>
      <c r="J322">
        <v>3</v>
      </c>
      <c r="K322">
        <v>3</v>
      </c>
      <c r="L322">
        <v>3</v>
      </c>
      <c r="M322">
        <v>3</v>
      </c>
      <c r="N322">
        <v>2</v>
      </c>
      <c r="O322">
        <v>3</v>
      </c>
      <c r="P322">
        <v>0</v>
      </c>
      <c r="Q322">
        <v>2</v>
      </c>
      <c r="R322">
        <v>2</v>
      </c>
      <c r="S322">
        <v>3</v>
      </c>
      <c r="T322">
        <v>2</v>
      </c>
      <c r="U322">
        <v>2</v>
      </c>
      <c r="V322">
        <v>0</v>
      </c>
      <c r="W322">
        <v>322</v>
      </c>
    </row>
    <row r="323" spans="1:23" x14ac:dyDescent="0.25">
      <c r="A323">
        <v>3</v>
      </c>
      <c r="B323">
        <v>2</v>
      </c>
      <c r="C323">
        <v>1</v>
      </c>
      <c r="D323">
        <v>2</v>
      </c>
      <c r="E323">
        <v>3</v>
      </c>
      <c r="F323">
        <v>3</v>
      </c>
      <c r="G323">
        <v>0</v>
      </c>
      <c r="H323">
        <v>3</v>
      </c>
      <c r="I323">
        <v>2</v>
      </c>
      <c r="J323">
        <v>3</v>
      </c>
      <c r="K323">
        <v>3</v>
      </c>
      <c r="L323">
        <v>3</v>
      </c>
      <c r="M323">
        <v>3</v>
      </c>
      <c r="N323">
        <v>3</v>
      </c>
      <c r="O323">
        <v>2</v>
      </c>
      <c r="P323">
        <v>0</v>
      </c>
      <c r="Q323">
        <v>2</v>
      </c>
      <c r="R323">
        <v>3</v>
      </c>
      <c r="S323">
        <v>3</v>
      </c>
      <c r="T323">
        <v>3</v>
      </c>
      <c r="U323">
        <v>2</v>
      </c>
      <c r="V323">
        <v>0</v>
      </c>
      <c r="W323">
        <v>323</v>
      </c>
    </row>
    <row r="324" spans="1:23" x14ac:dyDescent="0.25">
      <c r="A324">
        <v>3</v>
      </c>
      <c r="B324">
        <v>3</v>
      </c>
      <c r="C324">
        <v>0</v>
      </c>
      <c r="D324">
        <v>2</v>
      </c>
      <c r="E324">
        <v>2</v>
      </c>
      <c r="F324">
        <v>3</v>
      </c>
      <c r="G324">
        <v>0</v>
      </c>
      <c r="H324">
        <v>3</v>
      </c>
      <c r="I324">
        <v>2</v>
      </c>
      <c r="J324">
        <v>3</v>
      </c>
      <c r="K324">
        <v>3</v>
      </c>
      <c r="L324">
        <v>3</v>
      </c>
      <c r="M324">
        <v>3</v>
      </c>
      <c r="N324">
        <v>2</v>
      </c>
      <c r="O324">
        <v>2</v>
      </c>
      <c r="P324">
        <v>0</v>
      </c>
      <c r="Q324">
        <v>3</v>
      </c>
      <c r="R324">
        <v>2</v>
      </c>
      <c r="S324">
        <v>3</v>
      </c>
      <c r="T324">
        <v>2</v>
      </c>
      <c r="U324">
        <v>2</v>
      </c>
      <c r="V324">
        <v>0</v>
      </c>
      <c r="W324">
        <v>324</v>
      </c>
    </row>
    <row r="325" spans="1:23" x14ac:dyDescent="0.25">
      <c r="A325">
        <v>3</v>
      </c>
      <c r="B325">
        <v>3</v>
      </c>
      <c r="C325">
        <v>0</v>
      </c>
      <c r="D325">
        <v>3</v>
      </c>
      <c r="E325">
        <v>3</v>
      </c>
      <c r="F325">
        <v>3</v>
      </c>
      <c r="G325">
        <v>0</v>
      </c>
      <c r="H325">
        <v>2</v>
      </c>
      <c r="I325">
        <v>3</v>
      </c>
      <c r="J325">
        <v>3</v>
      </c>
      <c r="K325">
        <v>3</v>
      </c>
      <c r="L325">
        <v>3</v>
      </c>
      <c r="M325">
        <v>2</v>
      </c>
      <c r="N325">
        <v>2</v>
      </c>
      <c r="O325">
        <v>0</v>
      </c>
      <c r="P325">
        <v>0</v>
      </c>
      <c r="Q325">
        <v>2</v>
      </c>
      <c r="R325">
        <v>3</v>
      </c>
      <c r="S325">
        <v>3</v>
      </c>
      <c r="T325">
        <v>3</v>
      </c>
      <c r="U325">
        <v>3</v>
      </c>
      <c r="V325">
        <v>0</v>
      </c>
      <c r="W325">
        <v>325</v>
      </c>
    </row>
    <row r="326" spans="1:23" x14ac:dyDescent="0.25">
      <c r="A326">
        <v>3</v>
      </c>
      <c r="B326">
        <v>3</v>
      </c>
      <c r="C326">
        <v>0</v>
      </c>
      <c r="D326">
        <v>3</v>
      </c>
      <c r="E326">
        <v>3</v>
      </c>
      <c r="F326">
        <v>3</v>
      </c>
      <c r="G326">
        <v>0</v>
      </c>
      <c r="H326">
        <v>3</v>
      </c>
      <c r="I326">
        <v>2</v>
      </c>
      <c r="J326">
        <v>3</v>
      </c>
      <c r="K326">
        <v>3</v>
      </c>
      <c r="L326">
        <v>3</v>
      </c>
      <c r="M326">
        <v>2</v>
      </c>
      <c r="N326">
        <v>3</v>
      </c>
      <c r="O326">
        <v>3</v>
      </c>
      <c r="P326">
        <v>0</v>
      </c>
      <c r="Q326">
        <v>3</v>
      </c>
      <c r="R326">
        <v>2</v>
      </c>
      <c r="S326">
        <v>3</v>
      </c>
      <c r="T326">
        <v>3</v>
      </c>
      <c r="U326">
        <v>3</v>
      </c>
      <c r="V326">
        <v>1</v>
      </c>
      <c r="W326">
        <v>326</v>
      </c>
    </row>
    <row r="327" spans="1:23" x14ac:dyDescent="0.25">
      <c r="A327">
        <v>3</v>
      </c>
      <c r="B327">
        <v>3</v>
      </c>
      <c r="C327">
        <v>0</v>
      </c>
      <c r="D327">
        <v>3</v>
      </c>
      <c r="E327">
        <v>3</v>
      </c>
      <c r="F327">
        <v>3</v>
      </c>
      <c r="G327">
        <v>0</v>
      </c>
      <c r="H327">
        <v>3</v>
      </c>
      <c r="I327">
        <v>3</v>
      </c>
      <c r="J327">
        <v>3</v>
      </c>
      <c r="K327">
        <v>3</v>
      </c>
      <c r="L327">
        <v>3</v>
      </c>
      <c r="M327">
        <v>0</v>
      </c>
      <c r="N327">
        <v>3</v>
      </c>
      <c r="O327">
        <v>2</v>
      </c>
      <c r="P327">
        <v>0</v>
      </c>
      <c r="Q327">
        <v>2</v>
      </c>
      <c r="R327">
        <v>3</v>
      </c>
      <c r="S327">
        <v>3</v>
      </c>
      <c r="T327">
        <v>3</v>
      </c>
      <c r="U327">
        <v>3</v>
      </c>
      <c r="V327">
        <v>1</v>
      </c>
      <c r="W327">
        <v>327</v>
      </c>
    </row>
    <row r="328" spans="1:23" x14ac:dyDescent="0.25">
      <c r="A328">
        <v>3</v>
      </c>
      <c r="B328">
        <v>3</v>
      </c>
      <c r="C328">
        <v>1</v>
      </c>
      <c r="D328">
        <v>2</v>
      </c>
      <c r="E328">
        <v>2</v>
      </c>
      <c r="F328">
        <v>3</v>
      </c>
      <c r="G328">
        <v>0</v>
      </c>
      <c r="H328">
        <v>3</v>
      </c>
      <c r="I328">
        <v>2</v>
      </c>
      <c r="J328">
        <v>3</v>
      </c>
      <c r="K328">
        <v>3</v>
      </c>
      <c r="L328">
        <v>3</v>
      </c>
      <c r="M328">
        <v>2</v>
      </c>
      <c r="N328">
        <v>3</v>
      </c>
      <c r="O328">
        <v>3</v>
      </c>
      <c r="P328">
        <v>0</v>
      </c>
      <c r="Q328">
        <v>2</v>
      </c>
      <c r="R328">
        <v>2</v>
      </c>
      <c r="S328">
        <v>3</v>
      </c>
      <c r="T328">
        <v>2</v>
      </c>
      <c r="U328">
        <v>3</v>
      </c>
      <c r="V328">
        <v>0</v>
      </c>
      <c r="W328">
        <v>328</v>
      </c>
    </row>
    <row r="329" spans="1:23" x14ac:dyDescent="0.25">
      <c r="A329">
        <v>3</v>
      </c>
      <c r="B329">
        <v>3</v>
      </c>
      <c r="C329">
        <v>1</v>
      </c>
      <c r="D329">
        <v>2</v>
      </c>
      <c r="E329">
        <v>2</v>
      </c>
      <c r="F329">
        <v>3</v>
      </c>
      <c r="G329">
        <v>0</v>
      </c>
      <c r="H329">
        <v>3</v>
      </c>
      <c r="I329">
        <v>2</v>
      </c>
      <c r="J329">
        <v>3</v>
      </c>
      <c r="K329">
        <v>3</v>
      </c>
      <c r="L329">
        <v>3</v>
      </c>
      <c r="M329">
        <v>3</v>
      </c>
      <c r="N329">
        <v>2</v>
      </c>
      <c r="O329">
        <v>3</v>
      </c>
      <c r="P329">
        <v>0</v>
      </c>
      <c r="Q329">
        <v>2</v>
      </c>
      <c r="R329">
        <v>2</v>
      </c>
      <c r="S329">
        <v>3</v>
      </c>
      <c r="T329">
        <v>2</v>
      </c>
      <c r="U329">
        <v>3</v>
      </c>
      <c r="V329">
        <v>0</v>
      </c>
      <c r="W329">
        <v>329</v>
      </c>
    </row>
    <row r="330" spans="1:23" x14ac:dyDescent="0.25">
      <c r="A330">
        <v>3</v>
      </c>
      <c r="B330">
        <v>3</v>
      </c>
      <c r="C330">
        <v>1</v>
      </c>
      <c r="D330">
        <v>2</v>
      </c>
      <c r="E330">
        <v>3</v>
      </c>
      <c r="F330">
        <v>3</v>
      </c>
      <c r="G330">
        <v>0</v>
      </c>
      <c r="H330">
        <v>3</v>
      </c>
      <c r="I330">
        <v>2</v>
      </c>
      <c r="J330">
        <v>3</v>
      </c>
      <c r="K330">
        <v>3</v>
      </c>
      <c r="L330">
        <v>3</v>
      </c>
      <c r="M330">
        <v>3</v>
      </c>
      <c r="N330">
        <v>2</v>
      </c>
      <c r="O330">
        <v>0</v>
      </c>
      <c r="P330">
        <v>0</v>
      </c>
      <c r="Q330">
        <v>2</v>
      </c>
      <c r="R330">
        <v>2</v>
      </c>
      <c r="S330">
        <v>3</v>
      </c>
      <c r="T330">
        <v>3</v>
      </c>
      <c r="U330">
        <v>3</v>
      </c>
      <c r="V330">
        <v>0</v>
      </c>
      <c r="W330">
        <v>330</v>
      </c>
    </row>
    <row r="331" spans="1:23" x14ac:dyDescent="0.25">
      <c r="A331">
        <v>3</v>
      </c>
      <c r="B331">
        <v>3</v>
      </c>
      <c r="C331">
        <v>1</v>
      </c>
      <c r="D331">
        <v>2</v>
      </c>
      <c r="E331">
        <v>3</v>
      </c>
      <c r="F331">
        <v>3</v>
      </c>
      <c r="G331">
        <v>0</v>
      </c>
      <c r="H331">
        <v>3</v>
      </c>
      <c r="I331">
        <v>2</v>
      </c>
      <c r="J331">
        <v>3</v>
      </c>
      <c r="K331">
        <v>3</v>
      </c>
      <c r="L331">
        <v>3</v>
      </c>
      <c r="M331">
        <v>3</v>
      </c>
      <c r="N331">
        <v>2</v>
      </c>
      <c r="O331">
        <v>3</v>
      </c>
      <c r="P331">
        <v>0</v>
      </c>
      <c r="Q331">
        <v>2</v>
      </c>
      <c r="R331">
        <v>2</v>
      </c>
      <c r="S331">
        <v>3</v>
      </c>
      <c r="T331">
        <v>3</v>
      </c>
      <c r="U331">
        <v>3</v>
      </c>
      <c r="V331">
        <v>0</v>
      </c>
      <c r="W331">
        <v>331</v>
      </c>
    </row>
    <row r="332" spans="1:23" x14ac:dyDescent="0.25">
      <c r="A332">
        <v>3</v>
      </c>
      <c r="B332">
        <v>3</v>
      </c>
      <c r="C332">
        <v>1</v>
      </c>
      <c r="D332">
        <v>2</v>
      </c>
      <c r="E332">
        <v>3</v>
      </c>
      <c r="F332">
        <v>3</v>
      </c>
      <c r="G332">
        <v>0</v>
      </c>
      <c r="H332">
        <v>3</v>
      </c>
      <c r="I332">
        <v>2</v>
      </c>
      <c r="J332">
        <v>3</v>
      </c>
      <c r="K332">
        <v>3</v>
      </c>
      <c r="L332">
        <v>3</v>
      </c>
      <c r="M332">
        <v>3</v>
      </c>
      <c r="N332">
        <v>3</v>
      </c>
      <c r="O332">
        <v>2</v>
      </c>
      <c r="P332">
        <v>0</v>
      </c>
      <c r="Q332">
        <v>3</v>
      </c>
      <c r="R332">
        <v>2</v>
      </c>
      <c r="S332">
        <v>3</v>
      </c>
      <c r="T332">
        <v>3</v>
      </c>
      <c r="U332">
        <v>3</v>
      </c>
      <c r="V332">
        <v>1</v>
      </c>
      <c r="W332">
        <v>332</v>
      </c>
    </row>
    <row r="333" spans="1:23" x14ac:dyDescent="0.25">
      <c r="A333">
        <v>3</v>
      </c>
      <c r="B333">
        <v>3</v>
      </c>
      <c r="C333">
        <v>1</v>
      </c>
      <c r="D333">
        <v>2</v>
      </c>
      <c r="E333">
        <v>3</v>
      </c>
      <c r="F333">
        <v>3</v>
      </c>
      <c r="G333">
        <v>0</v>
      </c>
      <c r="H333">
        <v>3</v>
      </c>
      <c r="I333">
        <v>2</v>
      </c>
      <c r="J333">
        <v>3</v>
      </c>
      <c r="K333">
        <v>3</v>
      </c>
      <c r="L333">
        <v>3</v>
      </c>
      <c r="M333">
        <v>3</v>
      </c>
      <c r="N333">
        <v>3</v>
      </c>
      <c r="O333">
        <v>3</v>
      </c>
      <c r="P333">
        <v>0</v>
      </c>
      <c r="Q333">
        <v>2</v>
      </c>
      <c r="R333">
        <v>2</v>
      </c>
      <c r="S333">
        <v>3</v>
      </c>
      <c r="T333">
        <v>3</v>
      </c>
      <c r="U333">
        <v>3</v>
      </c>
      <c r="V333">
        <v>1</v>
      </c>
      <c r="W333">
        <v>333</v>
      </c>
    </row>
    <row r="334" spans="1:23" x14ac:dyDescent="0.25">
      <c r="A334">
        <v>3</v>
      </c>
      <c r="B334">
        <v>3</v>
      </c>
      <c r="C334">
        <v>1</v>
      </c>
      <c r="D334">
        <v>2</v>
      </c>
      <c r="E334">
        <v>3</v>
      </c>
      <c r="F334">
        <v>3</v>
      </c>
      <c r="G334">
        <v>0</v>
      </c>
      <c r="H334">
        <v>3</v>
      </c>
      <c r="I334">
        <v>2</v>
      </c>
      <c r="J334">
        <v>3</v>
      </c>
      <c r="K334">
        <v>3</v>
      </c>
      <c r="L334">
        <v>3</v>
      </c>
      <c r="M334">
        <v>3</v>
      </c>
      <c r="N334">
        <v>3</v>
      </c>
      <c r="O334">
        <v>3</v>
      </c>
      <c r="P334">
        <v>0</v>
      </c>
      <c r="Q334">
        <v>3</v>
      </c>
      <c r="R334">
        <v>2</v>
      </c>
      <c r="S334">
        <v>3</v>
      </c>
      <c r="T334">
        <v>2</v>
      </c>
      <c r="U334">
        <v>3</v>
      </c>
      <c r="V334">
        <v>1</v>
      </c>
      <c r="W334">
        <v>334</v>
      </c>
    </row>
    <row r="335" spans="1:23" x14ac:dyDescent="0.25">
      <c r="A335">
        <v>3</v>
      </c>
      <c r="B335">
        <v>3</v>
      </c>
      <c r="C335">
        <v>1</v>
      </c>
      <c r="D335">
        <v>2</v>
      </c>
      <c r="E335">
        <v>3</v>
      </c>
      <c r="F335">
        <v>3</v>
      </c>
      <c r="G335">
        <v>0</v>
      </c>
      <c r="H335">
        <v>3</v>
      </c>
      <c r="I335">
        <v>2</v>
      </c>
      <c r="J335">
        <v>3</v>
      </c>
      <c r="K335">
        <v>3</v>
      </c>
      <c r="L335">
        <v>3</v>
      </c>
      <c r="M335">
        <v>3</v>
      </c>
      <c r="N335">
        <v>3</v>
      </c>
      <c r="O335">
        <v>3</v>
      </c>
      <c r="P335">
        <v>0</v>
      </c>
      <c r="Q335">
        <v>3</v>
      </c>
      <c r="R335">
        <v>2</v>
      </c>
      <c r="S335">
        <v>3</v>
      </c>
      <c r="T335">
        <v>3</v>
      </c>
      <c r="U335">
        <v>3</v>
      </c>
      <c r="V335">
        <v>0</v>
      </c>
      <c r="W335">
        <v>335</v>
      </c>
    </row>
    <row r="336" spans="1:23" x14ac:dyDescent="0.25">
      <c r="A336">
        <v>3</v>
      </c>
      <c r="B336">
        <v>3</v>
      </c>
      <c r="C336">
        <v>1</v>
      </c>
      <c r="D336">
        <v>3</v>
      </c>
      <c r="E336">
        <v>2</v>
      </c>
      <c r="F336">
        <v>3</v>
      </c>
      <c r="G336">
        <v>0</v>
      </c>
      <c r="H336">
        <v>2</v>
      </c>
      <c r="I336">
        <v>2</v>
      </c>
      <c r="J336">
        <v>3</v>
      </c>
      <c r="K336">
        <v>3</v>
      </c>
      <c r="L336">
        <v>3</v>
      </c>
      <c r="M336">
        <v>3</v>
      </c>
      <c r="N336">
        <v>2</v>
      </c>
      <c r="O336">
        <v>2</v>
      </c>
      <c r="P336">
        <v>0</v>
      </c>
      <c r="Q336">
        <v>2</v>
      </c>
      <c r="R336">
        <v>2</v>
      </c>
      <c r="S336">
        <v>3</v>
      </c>
      <c r="T336">
        <v>2</v>
      </c>
      <c r="U336">
        <v>3</v>
      </c>
      <c r="V336">
        <v>0</v>
      </c>
      <c r="W336">
        <v>336</v>
      </c>
    </row>
    <row r="337" spans="1:23" x14ac:dyDescent="0.25">
      <c r="A337">
        <v>3</v>
      </c>
      <c r="B337">
        <v>3</v>
      </c>
      <c r="C337">
        <v>1</v>
      </c>
      <c r="D337">
        <v>3</v>
      </c>
      <c r="E337">
        <v>2</v>
      </c>
      <c r="F337">
        <v>3</v>
      </c>
      <c r="G337">
        <v>0</v>
      </c>
      <c r="H337">
        <v>3</v>
      </c>
      <c r="I337">
        <v>2</v>
      </c>
      <c r="J337">
        <v>3</v>
      </c>
      <c r="K337">
        <v>3</v>
      </c>
      <c r="L337">
        <v>3</v>
      </c>
      <c r="M337">
        <v>2</v>
      </c>
      <c r="N337">
        <v>3</v>
      </c>
      <c r="O337">
        <v>3</v>
      </c>
      <c r="P337">
        <v>0</v>
      </c>
      <c r="Q337">
        <v>2</v>
      </c>
      <c r="R337">
        <v>2</v>
      </c>
      <c r="S337">
        <v>3</v>
      </c>
      <c r="T337">
        <v>2</v>
      </c>
      <c r="U337">
        <v>3</v>
      </c>
      <c r="V337">
        <v>1</v>
      </c>
      <c r="W337">
        <v>337</v>
      </c>
    </row>
    <row r="338" spans="1:23" x14ac:dyDescent="0.25">
      <c r="A338">
        <v>3</v>
      </c>
      <c r="B338">
        <v>3</v>
      </c>
      <c r="C338">
        <v>1</v>
      </c>
      <c r="D338">
        <v>3</v>
      </c>
      <c r="E338">
        <v>3</v>
      </c>
      <c r="F338">
        <v>3</v>
      </c>
      <c r="G338">
        <v>0</v>
      </c>
      <c r="H338">
        <v>2</v>
      </c>
      <c r="I338">
        <v>3</v>
      </c>
      <c r="J338">
        <v>3</v>
      </c>
      <c r="K338">
        <v>3</v>
      </c>
      <c r="L338">
        <v>3</v>
      </c>
      <c r="M338">
        <v>2</v>
      </c>
      <c r="N338">
        <v>2</v>
      </c>
      <c r="O338">
        <v>0</v>
      </c>
      <c r="P338">
        <v>0</v>
      </c>
      <c r="Q338">
        <v>2</v>
      </c>
      <c r="R338">
        <v>3</v>
      </c>
      <c r="S338">
        <v>3</v>
      </c>
      <c r="T338">
        <v>3</v>
      </c>
      <c r="U338">
        <v>3</v>
      </c>
      <c r="V338">
        <v>1</v>
      </c>
      <c r="W338">
        <v>338</v>
      </c>
    </row>
    <row r="339" spans="1:23" x14ac:dyDescent="0.25">
      <c r="A339">
        <v>3</v>
      </c>
      <c r="B339">
        <v>3</v>
      </c>
      <c r="C339">
        <v>1</v>
      </c>
      <c r="D339">
        <v>3</v>
      </c>
      <c r="E339">
        <v>3</v>
      </c>
      <c r="F339">
        <v>3</v>
      </c>
      <c r="G339">
        <v>0</v>
      </c>
      <c r="H339">
        <v>2</v>
      </c>
      <c r="I339">
        <v>3</v>
      </c>
      <c r="J339">
        <v>3</v>
      </c>
      <c r="K339">
        <v>3</v>
      </c>
      <c r="L339">
        <v>3</v>
      </c>
      <c r="M339">
        <v>3</v>
      </c>
      <c r="N339">
        <v>2</v>
      </c>
      <c r="O339">
        <v>3</v>
      </c>
      <c r="P339">
        <v>0</v>
      </c>
      <c r="Q339">
        <v>2</v>
      </c>
      <c r="R339">
        <v>3</v>
      </c>
      <c r="S339">
        <v>3</v>
      </c>
      <c r="T339">
        <v>3</v>
      </c>
      <c r="U339">
        <v>3</v>
      </c>
      <c r="V339">
        <v>0</v>
      </c>
      <c r="W339">
        <v>339</v>
      </c>
    </row>
    <row r="340" spans="1:23" x14ac:dyDescent="0.25">
      <c r="A340">
        <v>3</v>
      </c>
      <c r="B340">
        <v>3</v>
      </c>
      <c r="C340">
        <v>1</v>
      </c>
      <c r="D340">
        <v>3</v>
      </c>
      <c r="E340">
        <v>3</v>
      </c>
      <c r="F340">
        <v>3</v>
      </c>
      <c r="G340">
        <v>0</v>
      </c>
      <c r="H340">
        <v>3</v>
      </c>
      <c r="I340">
        <v>2</v>
      </c>
      <c r="J340">
        <v>3</v>
      </c>
      <c r="K340">
        <v>3</v>
      </c>
      <c r="L340">
        <v>3</v>
      </c>
      <c r="M340">
        <v>3</v>
      </c>
      <c r="N340">
        <v>2</v>
      </c>
      <c r="O340">
        <v>3</v>
      </c>
      <c r="P340">
        <v>0</v>
      </c>
      <c r="Q340">
        <v>2</v>
      </c>
      <c r="R340">
        <v>2</v>
      </c>
      <c r="S340">
        <v>3</v>
      </c>
      <c r="T340">
        <v>3</v>
      </c>
      <c r="U340">
        <v>3</v>
      </c>
      <c r="V340">
        <v>0</v>
      </c>
      <c r="W340">
        <v>340</v>
      </c>
    </row>
    <row r="341" spans="1:23" x14ac:dyDescent="0.25">
      <c r="A341">
        <v>3</v>
      </c>
      <c r="B341">
        <v>3</v>
      </c>
      <c r="C341">
        <v>1</v>
      </c>
      <c r="D341">
        <v>3</v>
      </c>
      <c r="E341">
        <v>3</v>
      </c>
      <c r="F341">
        <v>3</v>
      </c>
      <c r="G341">
        <v>0</v>
      </c>
      <c r="H341">
        <v>3</v>
      </c>
      <c r="I341">
        <v>2</v>
      </c>
      <c r="J341">
        <v>3</v>
      </c>
      <c r="K341">
        <v>3</v>
      </c>
      <c r="L341">
        <v>3</v>
      </c>
      <c r="M341">
        <v>3</v>
      </c>
      <c r="N341">
        <v>2</v>
      </c>
      <c r="O341">
        <v>3</v>
      </c>
      <c r="P341">
        <v>0</v>
      </c>
      <c r="Q341">
        <v>3</v>
      </c>
      <c r="R341">
        <v>2</v>
      </c>
      <c r="S341">
        <v>3</v>
      </c>
      <c r="T341">
        <v>3</v>
      </c>
      <c r="U341">
        <v>3</v>
      </c>
      <c r="V341">
        <v>0</v>
      </c>
      <c r="W341">
        <v>341</v>
      </c>
    </row>
    <row r="342" spans="1:23" x14ac:dyDescent="0.25">
      <c r="A342">
        <v>3</v>
      </c>
      <c r="B342">
        <v>3</v>
      </c>
      <c r="C342">
        <v>1</v>
      </c>
      <c r="D342">
        <v>3</v>
      </c>
      <c r="E342">
        <v>3</v>
      </c>
      <c r="F342">
        <v>3</v>
      </c>
      <c r="G342">
        <v>0</v>
      </c>
      <c r="H342">
        <v>3</v>
      </c>
      <c r="I342">
        <v>2</v>
      </c>
      <c r="J342">
        <v>3</v>
      </c>
      <c r="K342">
        <v>3</v>
      </c>
      <c r="L342">
        <v>3</v>
      </c>
      <c r="M342">
        <v>3</v>
      </c>
      <c r="N342">
        <v>3</v>
      </c>
      <c r="O342">
        <v>3</v>
      </c>
      <c r="P342">
        <v>0</v>
      </c>
      <c r="Q342">
        <v>3</v>
      </c>
      <c r="R342">
        <v>3</v>
      </c>
      <c r="S342">
        <v>3</v>
      </c>
      <c r="T342">
        <v>3</v>
      </c>
      <c r="U342">
        <v>3</v>
      </c>
      <c r="V342">
        <v>0</v>
      </c>
      <c r="W342">
        <v>342</v>
      </c>
    </row>
    <row r="343" spans="1:23" x14ac:dyDescent="0.25">
      <c r="A343">
        <v>3</v>
      </c>
      <c r="B343">
        <v>3</v>
      </c>
      <c r="C343">
        <v>1</v>
      </c>
      <c r="D343">
        <v>3</v>
      </c>
      <c r="E343">
        <v>3</v>
      </c>
      <c r="F343">
        <v>3</v>
      </c>
      <c r="G343">
        <v>0</v>
      </c>
      <c r="H343">
        <v>3</v>
      </c>
      <c r="I343">
        <v>2</v>
      </c>
      <c r="J343">
        <v>3</v>
      </c>
      <c r="K343">
        <v>3</v>
      </c>
      <c r="L343">
        <v>3</v>
      </c>
      <c r="M343">
        <v>3</v>
      </c>
      <c r="N343">
        <v>3</v>
      </c>
      <c r="O343">
        <v>3</v>
      </c>
      <c r="P343">
        <v>0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1</v>
      </c>
      <c r="W343">
        <v>343</v>
      </c>
    </row>
    <row r="344" spans="1:23" x14ac:dyDescent="0.25">
      <c r="A344">
        <v>3</v>
      </c>
      <c r="B344">
        <v>3</v>
      </c>
      <c r="C344">
        <v>1</v>
      </c>
      <c r="D344">
        <v>3</v>
      </c>
      <c r="E344">
        <v>3</v>
      </c>
      <c r="F344">
        <v>3</v>
      </c>
      <c r="G344">
        <v>0</v>
      </c>
      <c r="H344">
        <v>3</v>
      </c>
      <c r="I344">
        <v>3</v>
      </c>
      <c r="J344">
        <v>3</v>
      </c>
      <c r="K344">
        <v>3</v>
      </c>
      <c r="L344">
        <v>3</v>
      </c>
      <c r="M344">
        <v>3</v>
      </c>
      <c r="N344">
        <v>2</v>
      </c>
      <c r="O344">
        <v>3</v>
      </c>
      <c r="P344">
        <v>0</v>
      </c>
      <c r="Q344">
        <v>2</v>
      </c>
      <c r="R344">
        <v>3</v>
      </c>
      <c r="S344">
        <v>3</v>
      </c>
      <c r="T344">
        <v>3</v>
      </c>
      <c r="U344">
        <v>3</v>
      </c>
      <c r="V344">
        <v>0</v>
      </c>
      <c r="W344">
        <v>344</v>
      </c>
    </row>
    <row r="345" spans="1:23" x14ac:dyDescent="0.25">
      <c r="A345">
        <v>3</v>
      </c>
      <c r="B345">
        <v>3</v>
      </c>
      <c r="C345">
        <v>3</v>
      </c>
      <c r="D345">
        <v>3</v>
      </c>
      <c r="E345">
        <v>3</v>
      </c>
      <c r="F345">
        <v>3</v>
      </c>
      <c r="G345">
        <v>0</v>
      </c>
      <c r="H345">
        <v>3</v>
      </c>
      <c r="I345">
        <v>3</v>
      </c>
      <c r="J345">
        <v>3</v>
      </c>
      <c r="K345">
        <v>3</v>
      </c>
      <c r="L345">
        <v>3</v>
      </c>
      <c r="M345">
        <v>3</v>
      </c>
      <c r="N345">
        <v>3</v>
      </c>
      <c r="O345">
        <v>3</v>
      </c>
      <c r="P345">
        <v>0</v>
      </c>
      <c r="Q345">
        <v>3</v>
      </c>
      <c r="R345">
        <v>3</v>
      </c>
      <c r="S345">
        <v>3</v>
      </c>
      <c r="T345">
        <v>3</v>
      </c>
      <c r="U345">
        <v>3</v>
      </c>
      <c r="V345">
        <v>1</v>
      </c>
      <c r="W345">
        <v>345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6"/>
  <sheetViews>
    <sheetView workbookViewId="0">
      <selection sqref="A1:XFD1048576"/>
    </sheetView>
  </sheetViews>
  <sheetFormatPr defaultRowHeight="15" x14ac:dyDescent="0.25"/>
  <cols>
    <col min="1" max="1" width="12.28515625" customWidth="1"/>
  </cols>
  <sheetData>
    <row r="1" spans="1:28" x14ac:dyDescent="0.25">
      <c r="A1" s="96"/>
      <c r="B1" t="b">
        <v>1</v>
      </c>
      <c r="C1" t="b">
        <v>1</v>
      </c>
      <c r="D1" t="b">
        <v>0</v>
      </c>
      <c r="E1" t="b">
        <v>1</v>
      </c>
      <c r="F1" t="b">
        <v>1</v>
      </c>
      <c r="G1" s="13">
        <v>0</v>
      </c>
      <c r="L1">
        <v>0</v>
      </c>
      <c r="Q1">
        <v>0</v>
      </c>
      <c r="U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 s="96"/>
      <c r="B2" t="b">
        <v>1</v>
      </c>
      <c r="C2" t="b">
        <v>1</v>
      </c>
      <c r="D2" t="b">
        <v>1</v>
      </c>
      <c r="E2" t="b">
        <v>1</v>
      </c>
      <c r="F2" t="b">
        <v>0</v>
      </c>
      <c r="G2" s="13">
        <v>0</v>
      </c>
      <c r="L2">
        <v>0</v>
      </c>
      <c r="Q2">
        <v>0</v>
      </c>
      <c r="U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s="96"/>
      <c r="B3" t="b">
        <v>1</v>
      </c>
      <c r="C3" t="b">
        <v>1</v>
      </c>
      <c r="D3" t="b">
        <v>1</v>
      </c>
      <c r="E3" t="b">
        <v>1</v>
      </c>
      <c r="F3" t="b">
        <v>0</v>
      </c>
      <c r="G3" s="13">
        <v>0</v>
      </c>
      <c r="L3">
        <v>0</v>
      </c>
      <c r="Q3">
        <v>0</v>
      </c>
      <c r="U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96"/>
      <c r="B4" t="b">
        <v>1</v>
      </c>
      <c r="C4" t="b">
        <v>1</v>
      </c>
      <c r="D4" t="b">
        <v>1</v>
      </c>
      <c r="E4" t="b">
        <v>0</v>
      </c>
      <c r="F4" t="b">
        <v>1</v>
      </c>
      <c r="G4" s="13">
        <v>0</v>
      </c>
      <c r="L4">
        <v>0</v>
      </c>
      <c r="Q4">
        <v>0</v>
      </c>
      <c r="U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96"/>
      <c r="B5" t="b">
        <v>1</v>
      </c>
      <c r="C5" t="b">
        <v>1</v>
      </c>
      <c r="D5" t="b">
        <v>1</v>
      </c>
      <c r="E5" t="b">
        <v>0</v>
      </c>
      <c r="F5" t="b">
        <v>1</v>
      </c>
      <c r="G5" s="13">
        <v>0</v>
      </c>
      <c r="L5">
        <v>0</v>
      </c>
      <c r="Q5">
        <v>0</v>
      </c>
      <c r="U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s="96"/>
      <c r="B6" t="b">
        <v>1</v>
      </c>
      <c r="C6" t="b">
        <v>1</v>
      </c>
      <c r="D6" t="b">
        <v>1</v>
      </c>
      <c r="E6" t="b">
        <v>0</v>
      </c>
      <c r="F6" t="b">
        <v>1</v>
      </c>
      <c r="G6" s="13">
        <v>0</v>
      </c>
      <c r="L6">
        <v>0</v>
      </c>
      <c r="Q6">
        <v>0</v>
      </c>
      <c r="U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s="96"/>
      <c r="B7" t="b">
        <v>0</v>
      </c>
      <c r="C7" t="b">
        <v>1</v>
      </c>
      <c r="D7" t="b">
        <v>1</v>
      </c>
      <c r="E7" t="b">
        <v>1</v>
      </c>
      <c r="F7" t="b">
        <v>1</v>
      </c>
      <c r="G7" s="13">
        <v>0</v>
      </c>
      <c r="L7">
        <v>0</v>
      </c>
      <c r="Q7">
        <v>0</v>
      </c>
      <c r="U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s="96"/>
      <c r="B8" t="b">
        <v>1</v>
      </c>
      <c r="C8" t="b">
        <v>1</v>
      </c>
      <c r="D8" t="b">
        <v>1</v>
      </c>
      <c r="E8" t="b">
        <v>1</v>
      </c>
      <c r="F8" t="b">
        <v>0</v>
      </c>
      <c r="G8" s="13">
        <v>0</v>
      </c>
      <c r="L8">
        <v>0</v>
      </c>
      <c r="Q8">
        <v>0</v>
      </c>
      <c r="U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s="96"/>
      <c r="B9" t="b">
        <v>0</v>
      </c>
      <c r="C9" t="b">
        <v>1</v>
      </c>
      <c r="D9" t="b">
        <v>1</v>
      </c>
      <c r="E9" t="b">
        <v>1</v>
      </c>
      <c r="F9" t="b">
        <v>1</v>
      </c>
      <c r="G9" s="13">
        <v>0</v>
      </c>
      <c r="L9">
        <v>0</v>
      </c>
      <c r="Q9">
        <v>1</v>
      </c>
      <c r="U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s="96"/>
      <c r="B10" t="b">
        <v>0</v>
      </c>
      <c r="C10" t="b">
        <v>1</v>
      </c>
      <c r="D10" t="b">
        <v>1</v>
      </c>
      <c r="E10" t="b">
        <v>1</v>
      </c>
      <c r="F10" t="b">
        <v>1</v>
      </c>
      <c r="G10" s="13">
        <v>0</v>
      </c>
      <c r="L10">
        <v>0</v>
      </c>
      <c r="Q10">
        <v>1</v>
      </c>
      <c r="U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s="96"/>
      <c r="B11" t="b">
        <v>1</v>
      </c>
      <c r="C11" t="b">
        <v>1</v>
      </c>
      <c r="D11" t="b">
        <v>0</v>
      </c>
      <c r="E11" t="b">
        <v>1</v>
      </c>
      <c r="F11" t="b">
        <v>1</v>
      </c>
      <c r="G11" s="13">
        <v>0</v>
      </c>
      <c r="L11">
        <v>0</v>
      </c>
      <c r="Q11">
        <v>1</v>
      </c>
      <c r="U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s="96"/>
      <c r="B12" t="b">
        <v>1</v>
      </c>
      <c r="C12" t="b">
        <v>0</v>
      </c>
      <c r="D12" t="b">
        <v>1</v>
      </c>
      <c r="E12" t="b">
        <v>1</v>
      </c>
      <c r="F12" t="b">
        <v>1</v>
      </c>
      <c r="G12" s="13">
        <v>0</v>
      </c>
      <c r="L12">
        <v>0</v>
      </c>
      <c r="Q12">
        <v>0</v>
      </c>
      <c r="U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s="96"/>
      <c r="B13" t="b">
        <v>1</v>
      </c>
      <c r="C13" t="b">
        <v>1</v>
      </c>
      <c r="D13" t="b">
        <v>0</v>
      </c>
      <c r="E13" t="b">
        <v>1</v>
      </c>
      <c r="F13" t="b">
        <v>1</v>
      </c>
      <c r="G13" s="13">
        <v>0</v>
      </c>
      <c r="L13">
        <v>0</v>
      </c>
      <c r="Q13">
        <v>0</v>
      </c>
      <c r="U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s="96"/>
      <c r="B14" t="b">
        <v>1</v>
      </c>
      <c r="C14" t="b">
        <v>1</v>
      </c>
      <c r="D14" t="b">
        <v>1</v>
      </c>
      <c r="E14" t="b">
        <v>0</v>
      </c>
      <c r="F14" t="b">
        <v>1</v>
      </c>
      <c r="G14" s="13">
        <v>0</v>
      </c>
      <c r="L14">
        <v>0</v>
      </c>
      <c r="Q14">
        <v>0</v>
      </c>
      <c r="U14">
        <v>0</v>
      </c>
      <c r="X14">
        <v>0</v>
      </c>
      <c r="Y14">
        <v>0</v>
      </c>
      <c r="Z14">
        <v>0</v>
      </c>
      <c r="AA14">
        <v>1</v>
      </c>
      <c r="AB14">
        <v>0</v>
      </c>
    </row>
    <row r="15" spans="1:28" x14ac:dyDescent="0.25">
      <c r="A15" s="96"/>
      <c r="B15" t="b">
        <v>1</v>
      </c>
      <c r="C15" t="b">
        <v>1</v>
      </c>
      <c r="D15" t="b">
        <v>1</v>
      </c>
      <c r="E15" t="b">
        <v>0</v>
      </c>
      <c r="F15" t="b">
        <v>1</v>
      </c>
      <c r="G15" s="13">
        <v>0</v>
      </c>
      <c r="L15">
        <v>0</v>
      </c>
      <c r="Q15">
        <v>0</v>
      </c>
      <c r="U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s="96"/>
      <c r="B16" t="b">
        <v>1</v>
      </c>
      <c r="C16" t="b">
        <v>1</v>
      </c>
      <c r="D16" t="b">
        <v>1</v>
      </c>
      <c r="E16" t="b">
        <v>0</v>
      </c>
      <c r="F16" t="b">
        <v>1</v>
      </c>
      <c r="G16" s="13">
        <v>0</v>
      </c>
      <c r="L16">
        <v>0</v>
      </c>
      <c r="Q16">
        <v>0</v>
      </c>
      <c r="U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s="96"/>
      <c r="B17" t="b">
        <v>1</v>
      </c>
      <c r="C17" t="b">
        <v>1</v>
      </c>
      <c r="D17" t="b">
        <v>0</v>
      </c>
      <c r="E17" t="b">
        <v>1</v>
      </c>
      <c r="F17" t="b">
        <v>1</v>
      </c>
      <c r="G17" s="13">
        <v>0</v>
      </c>
      <c r="L17">
        <v>0</v>
      </c>
      <c r="Q17">
        <v>1</v>
      </c>
      <c r="U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s="96"/>
      <c r="B18" t="b">
        <v>1</v>
      </c>
      <c r="C18" t="b">
        <v>0</v>
      </c>
      <c r="D18" t="b">
        <v>1</v>
      </c>
      <c r="E18" t="b">
        <v>1</v>
      </c>
      <c r="F18" t="b">
        <v>1</v>
      </c>
      <c r="G18" s="13">
        <v>0</v>
      </c>
      <c r="L18">
        <v>0</v>
      </c>
      <c r="Q18">
        <v>1</v>
      </c>
      <c r="U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s="96"/>
      <c r="B19" t="b">
        <v>0</v>
      </c>
      <c r="C19" t="b">
        <v>1</v>
      </c>
      <c r="D19" t="b">
        <v>1</v>
      </c>
      <c r="E19" t="b">
        <v>1</v>
      </c>
      <c r="F19" t="b">
        <v>1</v>
      </c>
      <c r="G19" s="13">
        <v>0</v>
      </c>
      <c r="L19">
        <v>0</v>
      </c>
      <c r="Q19">
        <v>1</v>
      </c>
      <c r="U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s="96"/>
      <c r="B20" t="b">
        <v>0</v>
      </c>
      <c r="C20" t="b">
        <v>1</v>
      </c>
      <c r="D20" t="b">
        <v>1</v>
      </c>
      <c r="E20" t="b">
        <v>1</v>
      </c>
      <c r="F20" t="b">
        <v>1</v>
      </c>
      <c r="G20" s="13">
        <v>0</v>
      </c>
      <c r="L20">
        <v>0</v>
      </c>
      <c r="Q20">
        <v>1</v>
      </c>
      <c r="U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s="96"/>
      <c r="B21" t="b">
        <v>1</v>
      </c>
      <c r="C21" t="b">
        <v>1</v>
      </c>
      <c r="D21" t="b">
        <v>1</v>
      </c>
      <c r="E21" t="b">
        <v>0</v>
      </c>
      <c r="F21" t="b">
        <v>1</v>
      </c>
      <c r="G21" s="13">
        <v>0</v>
      </c>
      <c r="L21">
        <v>0</v>
      </c>
      <c r="Q21">
        <v>1</v>
      </c>
      <c r="U21">
        <v>0</v>
      </c>
      <c r="X21">
        <v>0</v>
      </c>
      <c r="Y21">
        <v>0</v>
      </c>
      <c r="Z21">
        <v>1</v>
      </c>
      <c r="AA21">
        <v>0</v>
      </c>
      <c r="AB21">
        <v>0</v>
      </c>
    </row>
    <row r="22" spans="1:28" x14ac:dyDescent="0.25">
      <c r="A22" s="96"/>
      <c r="B22" t="b">
        <v>1</v>
      </c>
      <c r="C22" t="b">
        <v>1</v>
      </c>
      <c r="D22" t="b">
        <v>0</v>
      </c>
      <c r="E22" t="b">
        <v>1</v>
      </c>
      <c r="F22" t="b">
        <v>1</v>
      </c>
      <c r="G22" s="13">
        <v>0</v>
      </c>
      <c r="L22">
        <v>0</v>
      </c>
      <c r="Q22">
        <v>1</v>
      </c>
      <c r="U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s="96"/>
      <c r="B23" t="b">
        <v>1</v>
      </c>
      <c r="C23" t="b">
        <v>1</v>
      </c>
      <c r="D23" t="b">
        <v>1</v>
      </c>
      <c r="E23" t="b">
        <v>0</v>
      </c>
      <c r="F23" t="b">
        <v>1</v>
      </c>
      <c r="G23" s="13">
        <v>0</v>
      </c>
      <c r="L23">
        <v>0</v>
      </c>
      <c r="Q23">
        <v>1</v>
      </c>
      <c r="U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s="96"/>
      <c r="B24" t="b">
        <v>1</v>
      </c>
      <c r="C24" t="b">
        <v>1</v>
      </c>
      <c r="D24" t="b">
        <v>0</v>
      </c>
      <c r="E24" t="b">
        <v>1</v>
      </c>
      <c r="F24" t="b">
        <v>1</v>
      </c>
      <c r="G24" s="13">
        <v>0</v>
      </c>
      <c r="L24">
        <v>0</v>
      </c>
      <c r="Q24">
        <v>1</v>
      </c>
      <c r="U24">
        <v>0</v>
      </c>
      <c r="X24">
        <v>0</v>
      </c>
      <c r="Y24">
        <v>0</v>
      </c>
      <c r="Z24">
        <v>0</v>
      </c>
      <c r="AA24">
        <v>0</v>
      </c>
      <c r="AB24">
        <v>1</v>
      </c>
    </row>
    <row r="25" spans="1:28" x14ac:dyDescent="0.25">
      <c r="A25" s="96"/>
      <c r="B25" t="b">
        <v>1</v>
      </c>
      <c r="C25" t="b">
        <v>1</v>
      </c>
      <c r="D25" t="b">
        <v>1</v>
      </c>
      <c r="E25" t="b">
        <v>0</v>
      </c>
      <c r="F25" t="b">
        <v>1</v>
      </c>
      <c r="G25" s="13">
        <v>0</v>
      </c>
      <c r="L25">
        <v>0</v>
      </c>
      <c r="Q25">
        <v>1</v>
      </c>
      <c r="U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s="96"/>
      <c r="B26" t="b">
        <v>1</v>
      </c>
      <c r="C26" t="b">
        <v>0</v>
      </c>
      <c r="D26" t="b">
        <v>1</v>
      </c>
      <c r="E26" t="b">
        <v>1</v>
      </c>
      <c r="F26" t="b">
        <v>1</v>
      </c>
      <c r="G26" s="13">
        <v>0</v>
      </c>
      <c r="L26">
        <v>0</v>
      </c>
      <c r="Q26">
        <v>1</v>
      </c>
      <c r="U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s="96"/>
      <c r="B27" t="b">
        <v>1</v>
      </c>
      <c r="C27" t="b">
        <v>1</v>
      </c>
      <c r="D27" t="b">
        <v>0</v>
      </c>
      <c r="E27" t="b">
        <v>1</v>
      </c>
      <c r="F27" t="b">
        <v>1</v>
      </c>
      <c r="G27" s="13">
        <v>0</v>
      </c>
      <c r="L27">
        <v>0</v>
      </c>
      <c r="Q27">
        <v>1</v>
      </c>
      <c r="U27">
        <v>1</v>
      </c>
      <c r="X27">
        <v>0</v>
      </c>
      <c r="Y27">
        <v>0</v>
      </c>
      <c r="Z27">
        <v>0</v>
      </c>
      <c r="AA27">
        <v>0</v>
      </c>
      <c r="AB27">
        <v>1</v>
      </c>
    </row>
    <row r="28" spans="1:28" x14ac:dyDescent="0.25">
      <c r="A28" s="96"/>
      <c r="B28" t="b">
        <v>0</v>
      </c>
      <c r="C28" t="b">
        <v>1</v>
      </c>
      <c r="D28" t="b">
        <v>1</v>
      </c>
      <c r="E28" t="b">
        <v>1</v>
      </c>
      <c r="F28" t="b">
        <v>1</v>
      </c>
      <c r="G28" s="13">
        <v>0</v>
      </c>
      <c r="L28">
        <v>0</v>
      </c>
      <c r="Q28">
        <v>1</v>
      </c>
      <c r="U28">
        <v>0</v>
      </c>
      <c r="X28">
        <v>0</v>
      </c>
      <c r="Y28">
        <v>0</v>
      </c>
      <c r="Z28">
        <v>1</v>
      </c>
      <c r="AA28">
        <v>0</v>
      </c>
      <c r="AB28">
        <v>0</v>
      </c>
    </row>
    <row r="29" spans="1:28" x14ac:dyDescent="0.25">
      <c r="A29" s="96"/>
      <c r="B29" t="b">
        <v>1</v>
      </c>
      <c r="C29" t="b">
        <v>1</v>
      </c>
      <c r="D29" t="b">
        <v>0</v>
      </c>
      <c r="E29" t="b">
        <v>1</v>
      </c>
      <c r="F29" t="b">
        <v>1</v>
      </c>
      <c r="G29" s="13">
        <v>0</v>
      </c>
      <c r="L29">
        <v>0</v>
      </c>
      <c r="Q29">
        <v>0</v>
      </c>
      <c r="U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s="96"/>
      <c r="B30" t="b">
        <v>1</v>
      </c>
      <c r="C30" t="b">
        <v>0</v>
      </c>
      <c r="D30" t="b">
        <v>1</v>
      </c>
      <c r="E30" t="b">
        <v>1</v>
      </c>
      <c r="F30" t="b">
        <v>1</v>
      </c>
      <c r="G30" s="13">
        <v>0</v>
      </c>
      <c r="L30">
        <v>0</v>
      </c>
      <c r="Q30">
        <v>1</v>
      </c>
      <c r="U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s="96"/>
      <c r="B31" t="b">
        <v>0</v>
      </c>
      <c r="C31" t="b">
        <v>1</v>
      </c>
      <c r="D31" t="b">
        <v>1</v>
      </c>
      <c r="E31" t="b">
        <v>1</v>
      </c>
      <c r="F31" t="b">
        <v>1</v>
      </c>
      <c r="G31" s="13">
        <v>0</v>
      </c>
      <c r="L31">
        <v>0</v>
      </c>
      <c r="Q31">
        <v>1</v>
      </c>
      <c r="U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s="96"/>
      <c r="B32" t="b">
        <v>1</v>
      </c>
      <c r="C32" t="b">
        <v>1</v>
      </c>
      <c r="D32" t="b">
        <v>0</v>
      </c>
      <c r="E32" t="b">
        <v>1</v>
      </c>
      <c r="F32" t="b">
        <v>1</v>
      </c>
      <c r="G32" s="13">
        <v>0</v>
      </c>
      <c r="L32">
        <v>0</v>
      </c>
      <c r="Q32">
        <v>1</v>
      </c>
      <c r="U32">
        <v>0</v>
      </c>
      <c r="X32">
        <v>0</v>
      </c>
      <c r="Y32">
        <v>0</v>
      </c>
      <c r="Z32">
        <v>1</v>
      </c>
      <c r="AA32">
        <v>0</v>
      </c>
      <c r="AB32">
        <v>1</v>
      </c>
    </row>
    <row r="33" spans="1:28" x14ac:dyDescent="0.25">
      <c r="A33" s="96"/>
      <c r="B33" t="b">
        <v>1</v>
      </c>
      <c r="C33" t="b">
        <v>1</v>
      </c>
      <c r="D33" t="b">
        <v>1</v>
      </c>
      <c r="E33" t="b">
        <v>0</v>
      </c>
      <c r="F33" t="b">
        <v>1</v>
      </c>
      <c r="G33" s="13">
        <v>0</v>
      </c>
      <c r="L33">
        <v>0</v>
      </c>
      <c r="Q33">
        <v>1</v>
      </c>
      <c r="U33">
        <v>0</v>
      </c>
      <c r="X33">
        <v>0</v>
      </c>
      <c r="Y33">
        <v>0</v>
      </c>
      <c r="Z33">
        <v>0</v>
      </c>
      <c r="AA33">
        <v>0</v>
      </c>
      <c r="AB33">
        <v>1</v>
      </c>
    </row>
    <row r="34" spans="1:28" x14ac:dyDescent="0.25">
      <c r="A34" s="96"/>
      <c r="B34" t="b">
        <v>1</v>
      </c>
      <c r="C34" t="b">
        <v>0</v>
      </c>
      <c r="D34" t="b">
        <v>1</v>
      </c>
      <c r="E34" t="b">
        <v>1</v>
      </c>
      <c r="F34" t="b">
        <v>1</v>
      </c>
      <c r="G34" s="13">
        <v>0</v>
      </c>
      <c r="L34">
        <v>0</v>
      </c>
      <c r="Q34">
        <v>1</v>
      </c>
      <c r="U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s="96"/>
      <c r="B35" t="b">
        <v>1</v>
      </c>
      <c r="C35" t="b">
        <v>1</v>
      </c>
      <c r="D35" t="b">
        <v>1</v>
      </c>
      <c r="E35" t="b">
        <v>0</v>
      </c>
      <c r="F35" t="b">
        <v>1</v>
      </c>
      <c r="G35" s="13">
        <v>0</v>
      </c>
      <c r="L35">
        <v>0</v>
      </c>
      <c r="Q35">
        <v>1</v>
      </c>
      <c r="U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s="96"/>
      <c r="B36" t="b">
        <v>1</v>
      </c>
      <c r="C36" t="b">
        <v>1</v>
      </c>
      <c r="D36" t="b">
        <v>1</v>
      </c>
      <c r="E36" t="b">
        <v>1</v>
      </c>
      <c r="F36" t="b">
        <v>0</v>
      </c>
      <c r="G36" s="13">
        <v>0</v>
      </c>
      <c r="L36">
        <v>0</v>
      </c>
      <c r="Q36">
        <v>1</v>
      </c>
      <c r="U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s="96"/>
      <c r="B37" t="b">
        <v>1</v>
      </c>
      <c r="C37" t="b">
        <v>1</v>
      </c>
      <c r="D37" t="b">
        <v>1</v>
      </c>
      <c r="E37" t="b">
        <v>0</v>
      </c>
      <c r="F37" t="b">
        <v>1</v>
      </c>
      <c r="G37" s="13">
        <v>0</v>
      </c>
      <c r="L37">
        <v>0</v>
      </c>
      <c r="Q37">
        <v>1</v>
      </c>
      <c r="U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s="96"/>
      <c r="B38" t="b">
        <v>1</v>
      </c>
      <c r="C38" t="b">
        <v>1</v>
      </c>
      <c r="D38" t="b">
        <v>1</v>
      </c>
      <c r="E38" t="b">
        <v>1</v>
      </c>
      <c r="F38" t="b">
        <v>0</v>
      </c>
      <c r="G38" s="13">
        <v>0</v>
      </c>
      <c r="L38">
        <v>0</v>
      </c>
      <c r="Q38">
        <v>1</v>
      </c>
      <c r="U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s="96"/>
      <c r="B39" t="b">
        <v>1</v>
      </c>
      <c r="C39" t="b">
        <v>1</v>
      </c>
      <c r="D39" t="b">
        <v>0</v>
      </c>
      <c r="E39" t="b">
        <v>1</v>
      </c>
      <c r="F39" t="b">
        <v>1</v>
      </c>
      <c r="G39" s="13">
        <v>0</v>
      </c>
      <c r="L39">
        <v>0</v>
      </c>
      <c r="Q39">
        <v>1</v>
      </c>
      <c r="U39">
        <v>0</v>
      </c>
      <c r="X39">
        <v>0</v>
      </c>
      <c r="Y39">
        <v>0</v>
      </c>
      <c r="Z39">
        <v>0</v>
      </c>
      <c r="AA39">
        <v>0</v>
      </c>
      <c r="AB39">
        <v>1</v>
      </c>
    </row>
    <row r="40" spans="1:28" x14ac:dyDescent="0.25">
      <c r="A40" s="96"/>
      <c r="B40" t="b">
        <v>1</v>
      </c>
      <c r="C40" t="b">
        <v>1</v>
      </c>
      <c r="D40" t="b">
        <v>1</v>
      </c>
      <c r="E40" t="b">
        <v>1</v>
      </c>
      <c r="F40" t="b">
        <v>0</v>
      </c>
      <c r="G40" s="13">
        <v>0</v>
      </c>
      <c r="L40">
        <v>0</v>
      </c>
      <c r="Q40">
        <v>0</v>
      </c>
      <c r="U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s="96"/>
      <c r="B41" t="b">
        <v>0</v>
      </c>
      <c r="C41" t="b">
        <v>1</v>
      </c>
      <c r="D41" t="b">
        <v>1</v>
      </c>
      <c r="E41" t="b">
        <v>1</v>
      </c>
      <c r="F41" t="b">
        <v>1</v>
      </c>
      <c r="G41" s="13">
        <v>0</v>
      </c>
      <c r="L41">
        <v>0</v>
      </c>
      <c r="Q41">
        <v>0</v>
      </c>
      <c r="U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s="96"/>
      <c r="B42" t="b">
        <v>1</v>
      </c>
      <c r="C42" t="b">
        <v>0</v>
      </c>
      <c r="D42" t="b">
        <v>1</v>
      </c>
      <c r="E42" t="b">
        <v>1</v>
      </c>
      <c r="F42" t="b">
        <v>1</v>
      </c>
      <c r="G42" s="13">
        <v>0</v>
      </c>
      <c r="L42">
        <v>0</v>
      </c>
      <c r="Q42">
        <v>0</v>
      </c>
      <c r="U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s="96"/>
      <c r="B43" t="b">
        <v>1</v>
      </c>
      <c r="C43" t="b">
        <v>1</v>
      </c>
      <c r="D43" t="b">
        <v>1</v>
      </c>
      <c r="E43" t="b">
        <v>1</v>
      </c>
      <c r="F43" t="b">
        <v>0</v>
      </c>
      <c r="G43" s="13">
        <v>0</v>
      </c>
      <c r="L43">
        <v>0</v>
      </c>
      <c r="Q43">
        <v>0</v>
      </c>
      <c r="U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s="96"/>
      <c r="B44" t="b">
        <v>0</v>
      </c>
      <c r="C44" t="b">
        <v>1</v>
      </c>
      <c r="D44" t="b">
        <v>1</v>
      </c>
      <c r="E44" t="b">
        <v>1</v>
      </c>
      <c r="F44" t="b">
        <v>1</v>
      </c>
      <c r="G44" s="13">
        <v>0</v>
      </c>
      <c r="L44">
        <v>0</v>
      </c>
      <c r="Q44">
        <v>0</v>
      </c>
      <c r="U44">
        <v>0</v>
      </c>
      <c r="X44">
        <v>1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s="96"/>
      <c r="B45" t="b">
        <v>1</v>
      </c>
      <c r="C45" t="b">
        <v>0</v>
      </c>
      <c r="D45" t="b">
        <v>1</v>
      </c>
      <c r="E45" t="b">
        <v>1</v>
      </c>
      <c r="F45" t="b">
        <v>1</v>
      </c>
      <c r="G45" s="13">
        <v>0</v>
      </c>
      <c r="L45">
        <v>0</v>
      </c>
      <c r="Q45">
        <v>0</v>
      </c>
      <c r="U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s="96"/>
      <c r="B46" t="b">
        <v>1</v>
      </c>
      <c r="C46" t="b">
        <v>0</v>
      </c>
      <c r="D46" t="b">
        <v>1</v>
      </c>
      <c r="E46" t="b">
        <v>1</v>
      </c>
      <c r="F46" t="b">
        <v>1</v>
      </c>
      <c r="G46" s="13">
        <v>0</v>
      </c>
      <c r="L46">
        <v>0</v>
      </c>
      <c r="Q46">
        <v>0</v>
      </c>
      <c r="U46">
        <v>0</v>
      </c>
      <c r="X46">
        <v>0</v>
      </c>
      <c r="Y46">
        <v>0</v>
      </c>
      <c r="Z46">
        <v>0</v>
      </c>
      <c r="AA46">
        <v>0</v>
      </c>
      <c r="AB46">
        <v>1</v>
      </c>
    </row>
    <row r="47" spans="1:28" x14ac:dyDescent="0.25">
      <c r="A47" s="96"/>
      <c r="B47" t="b">
        <v>1</v>
      </c>
      <c r="C47" t="b">
        <v>1</v>
      </c>
      <c r="D47" t="b">
        <v>0</v>
      </c>
      <c r="E47" t="b">
        <v>1</v>
      </c>
      <c r="F47" t="b">
        <v>1</v>
      </c>
      <c r="G47" s="13">
        <v>0</v>
      </c>
      <c r="L47">
        <v>0</v>
      </c>
      <c r="Q47">
        <v>0</v>
      </c>
      <c r="U47">
        <v>1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s="96"/>
      <c r="B48" t="b">
        <v>1</v>
      </c>
      <c r="C48" t="b">
        <v>1</v>
      </c>
      <c r="D48" t="b">
        <v>0</v>
      </c>
      <c r="E48" t="b">
        <v>1</v>
      </c>
      <c r="F48" t="b">
        <v>1</v>
      </c>
      <c r="G48" s="13">
        <v>0</v>
      </c>
      <c r="L48">
        <v>0</v>
      </c>
      <c r="Q48">
        <v>0</v>
      </c>
      <c r="U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s="96"/>
      <c r="B49" t="b">
        <v>1</v>
      </c>
      <c r="C49" t="b">
        <v>1</v>
      </c>
      <c r="D49" t="b">
        <v>1</v>
      </c>
      <c r="E49" t="b">
        <v>1</v>
      </c>
      <c r="F49" t="b">
        <v>0</v>
      </c>
      <c r="G49" s="13">
        <v>0</v>
      </c>
      <c r="L49">
        <v>0</v>
      </c>
      <c r="Q49">
        <v>0</v>
      </c>
      <c r="U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s="96"/>
      <c r="B50" t="b">
        <v>1</v>
      </c>
      <c r="C50" t="b">
        <v>0</v>
      </c>
      <c r="D50" t="b">
        <v>1</v>
      </c>
      <c r="E50" t="b">
        <v>1</v>
      </c>
      <c r="F50" t="b">
        <v>1</v>
      </c>
      <c r="G50" s="13">
        <v>0</v>
      </c>
      <c r="L50">
        <v>0</v>
      </c>
      <c r="Q50">
        <v>0</v>
      </c>
      <c r="U50">
        <v>0</v>
      </c>
      <c r="X50">
        <v>0</v>
      </c>
      <c r="Y50">
        <v>1</v>
      </c>
      <c r="Z50">
        <v>0</v>
      </c>
      <c r="AA50">
        <v>0</v>
      </c>
      <c r="AB50">
        <v>0</v>
      </c>
    </row>
    <row r="51" spans="1:28" x14ac:dyDescent="0.25">
      <c r="A51" s="96"/>
      <c r="B51" t="b">
        <v>1</v>
      </c>
      <c r="C51" t="b">
        <v>1</v>
      </c>
      <c r="D51" t="b">
        <v>0</v>
      </c>
      <c r="E51" t="b">
        <v>1</v>
      </c>
      <c r="F51" t="b">
        <v>1</v>
      </c>
      <c r="G51" s="13">
        <v>0</v>
      </c>
      <c r="L51">
        <v>0</v>
      </c>
      <c r="Q51">
        <v>0</v>
      </c>
      <c r="U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s="96"/>
      <c r="B52" t="b">
        <v>1</v>
      </c>
      <c r="C52" t="b">
        <v>1</v>
      </c>
      <c r="D52" t="b">
        <v>0</v>
      </c>
      <c r="E52" t="b">
        <v>1</v>
      </c>
      <c r="F52" t="b">
        <v>1</v>
      </c>
      <c r="G52" s="13">
        <v>0</v>
      </c>
      <c r="L52">
        <v>0</v>
      </c>
      <c r="Q52">
        <v>1</v>
      </c>
      <c r="U52">
        <v>0</v>
      </c>
      <c r="X52">
        <v>0</v>
      </c>
      <c r="Y52">
        <v>0</v>
      </c>
      <c r="Z52">
        <v>0</v>
      </c>
      <c r="AA52">
        <v>1</v>
      </c>
      <c r="AB52">
        <v>0</v>
      </c>
    </row>
    <row r="53" spans="1:28" x14ac:dyDescent="0.25">
      <c r="A53" s="96"/>
      <c r="B53" t="b">
        <v>1</v>
      </c>
      <c r="C53" t="b">
        <v>0</v>
      </c>
      <c r="D53" t="b">
        <v>1</v>
      </c>
      <c r="E53" t="b">
        <v>1</v>
      </c>
      <c r="F53" t="b">
        <v>1</v>
      </c>
      <c r="G53" s="13">
        <v>0</v>
      </c>
      <c r="L53">
        <v>0</v>
      </c>
      <c r="Q53">
        <v>1</v>
      </c>
      <c r="U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s="96"/>
      <c r="B54" t="b">
        <v>0</v>
      </c>
      <c r="C54" t="b">
        <v>1</v>
      </c>
      <c r="D54" t="b">
        <v>1</v>
      </c>
      <c r="E54" t="b">
        <v>1</v>
      </c>
      <c r="F54" t="b">
        <v>1</v>
      </c>
      <c r="G54" s="13">
        <v>0</v>
      </c>
      <c r="L54">
        <v>0</v>
      </c>
      <c r="Q54">
        <v>1</v>
      </c>
      <c r="U54">
        <v>1</v>
      </c>
      <c r="X54">
        <v>0</v>
      </c>
      <c r="Y54">
        <v>0</v>
      </c>
      <c r="Z54">
        <v>0</v>
      </c>
      <c r="AA54">
        <v>1</v>
      </c>
      <c r="AB54">
        <v>0</v>
      </c>
    </row>
    <row r="55" spans="1:28" x14ac:dyDescent="0.25">
      <c r="A55" s="96"/>
      <c r="B55" t="b">
        <v>1</v>
      </c>
      <c r="C55" t="b">
        <v>1</v>
      </c>
      <c r="D55" t="b">
        <v>0</v>
      </c>
      <c r="E55" t="b">
        <v>1</v>
      </c>
      <c r="F55" t="b">
        <v>1</v>
      </c>
      <c r="G55" s="13">
        <v>0</v>
      </c>
      <c r="L55">
        <v>0</v>
      </c>
      <c r="Q55">
        <v>1</v>
      </c>
      <c r="U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s="96"/>
      <c r="B56" t="b">
        <v>1</v>
      </c>
      <c r="C56" t="b">
        <v>1</v>
      </c>
      <c r="D56" t="b">
        <v>1</v>
      </c>
      <c r="E56" t="b">
        <v>1</v>
      </c>
      <c r="F56" t="b">
        <v>0</v>
      </c>
      <c r="G56" s="13">
        <v>0</v>
      </c>
      <c r="L56">
        <v>0</v>
      </c>
      <c r="Q56">
        <v>1</v>
      </c>
      <c r="U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s="96"/>
      <c r="B57" t="b">
        <v>0</v>
      </c>
      <c r="C57" t="b">
        <v>1</v>
      </c>
      <c r="D57" t="b">
        <v>1</v>
      </c>
      <c r="E57" t="b">
        <v>1</v>
      </c>
      <c r="F57" t="b">
        <v>1</v>
      </c>
      <c r="G57" s="13">
        <v>0</v>
      </c>
      <c r="L57">
        <v>0</v>
      </c>
      <c r="Q57">
        <v>1</v>
      </c>
      <c r="U57">
        <v>0</v>
      </c>
      <c r="X57">
        <v>0</v>
      </c>
      <c r="Y57">
        <v>1</v>
      </c>
      <c r="Z57">
        <v>0</v>
      </c>
      <c r="AA57">
        <v>0</v>
      </c>
      <c r="AB57">
        <v>0</v>
      </c>
    </row>
    <row r="58" spans="1:28" x14ac:dyDescent="0.25">
      <c r="A58" s="96"/>
      <c r="B58" t="b">
        <v>1</v>
      </c>
      <c r="C58" t="b">
        <v>0</v>
      </c>
      <c r="D58" t="b">
        <v>1</v>
      </c>
      <c r="E58" t="b">
        <v>1</v>
      </c>
      <c r="F58" t="b">
        <v>1</v>
      </c>
      <c r="G58" s="13">
        <v>0</v>
      </c>
      <c r="L58">
        <v>0</v>
      </c>
      <c r="Q58">
        <v>1</v>
      </c>
      <c r="U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s="96"/>
      <c r="B59" t="b">
        <v>1</v>
      </c>
      <c r="C59" t="b">
        <v>0</v>
      </c>
      <c r="D59" t="b">
        <v>1</v>
      </c>
      <c r="E59" t="b">
        <v>1</v>
      </c>
      <c r="F59" t="b">
        <v>1</v>
      </c>
      <c r="G59" s="13">
        <v>0</v>
      </c>
      <c r="L59">
        <v>0</v>
      </c>
      <c r="Q59">
        <v>1</v>
      </c>
      <c r="U59">
        <v>0</v>
      </c>
      <c r="X59">
        <v>0</v>
      </c>
      <c r="Y59">
        <v>0</v>
      </c>
      <c r="Z59">
        <v>1</v>
      </c>
      <c r="AA59">
        <v>0</v>
      </c>
      <c r="AB59">
        <v>0</v>
      </c>
    </row>
    <row r="60" spans="1:28" x14ac:dyDescent="0.25">
      <c r="A60" s="96"/>
      <c r="B60" t="b">
        <v>1</v>
      </c>
      <c r="C60" t="b">
        <v>1</v>
      </c>
      <c r="D60" t="b">
        <v>1</v>
      </c>
      <c r="E60" t="b">
        <v>1</v>
      </c>
      <c r="F60" t="b">
        <v>0</v>
      </c>
      <c r="G60" s="13">
        <v>0</v>
      </c>
      <c r="L60">
        <v>0</v>
      </c>
      <c r="Q60">
        <v>1</v>
      </c>
      <c r="U60">
        <v>0</v>
      </c>
      <c r="X60">
        <v>0</v>
      </c>
      <c r="Y60">
        <v>0</v>
      </c>
      <c r="Z60">
        <v>0</v>
      </c>
      <c r="AA60">
        <v>0</v>
      </c>
      <c r="AB60">
        <v>1</v>
      </c>
    </row>
    <row r="61" spans="1:28" x14ac:dyDescent="0.25">
      <c r="A61" s="96"/>
      <c r="B61" t="b">
        <v>1</v>
      </c>
      <c r="C61" t="b">
        <v>0</v>
      </c>
      <c r="D61" t="b">
        <v>1</v>
      </c>
      <c r="E61" t="b">
        <v>1</v>
      </c>
      <c r="F61" t="b">
        <v>1</v>
      </c>
      <c r="G61" s="13">
        <v>0</v>
      </c>
      <c r="L61">
        <v>0</v>
      </c>
      <c r="Q61">
        <v>1</v>
      </c>
      <c r="U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s="96"/>
      <c r="B62" t="b">
        <v>1</v>
      </c>
      <c r="C62" t="b">
        <v>0</v>
      </c>
      <c r="D62" t="b">
        <v>1</v>
      </c>
      <c r="E62" t="b">
        <v>1</v>
      </c>
      <c r="F62" t="b">
        <v>1</v>
      </c>
      <c r="G62" s="13">
        <v>0</v>
      </c>
      <c r="L62">
        <v>0</v>
      </c>
      <c r="Q62">
        <v>1</v>
      </c>
      <c r="U62">
        <v>1</v>
      </c>
      <c r="X62">
        <v>0</v>
      </c>
      <c r="Y62">
        <v>0</v>
      </c>
      <c r="Z62">
        <v>0</v>
      </c>
      <c r="AA62">
        <v>0</v>
      </c>
      <c r="AB62">
        <v>1</v>
      </c>
    </row>
    <row r="63" spans="1:28" x14ac:dyDescent="0.25">
      <c r="A63" s="96"/>
      <c r="B63" t="b">
        <v>0</v>
      </c>
      <c r="C63" t="b">
        <v>1</v>
      </c>
      <c r="D63" t="b">
        <v>1</v>
      </c>
      <c r="E63" t="b">
        <v>1</v>
      </c>
      <c r="F63" t="b">
        <v>1</v>
      </c>
      <c r="G63" s="13">
        <v>0</v>
      </c>
      <c r="L63">
        <v>0</v>
      </c>
      <c r="Q63">
        <v>1</v>
      </c>
      <c r="U63">
        <v>1</v>
      </c>
      <c r="X63">
        <v>0</v>
      </c>
      <c r="Y63">
        <v>1</v>
      </c>
      <c r="Z63">
        <v>1</v>
      </c>
      <c r="AA63">
        <v>1</v>
      </c>
      <c r="AB63">
        <v>1</v>
      </c>
    </row>
    <row r="64" spans="1:28" x14ac:dyDescent="0.25">
      <c r="A64" s="96"/>
      <c r="B64" t="b">
        <v>0</v>
      </c>
      <c r="C64" t="b">
        <v>1</v>
      </c>
      <c r="D64" t="b">
        <v>1</v>
      </c>
      <c r="E64" t="b">
        <v>1</v>
      </c>
      <c r="F64" t="b">
        <v>1</v>
      </c>
      <c r="G64" s="13">
        <v>0</v>
      </c>
      <c r="L64">
        <v>0</v>
      </c>
      <c r="Q64">
        <v>1</v>
      </c>
      <c r="U64">
        <v>1</v>
      </c>
      <c r="X64">
        <v>0</v>
      </c>
      <c r="Y64">
        <v>0</v>
      </c>
      <c r="Z64">
        <v>1</v>
      </c>
      <c r="AA64">
        <v>1</v>
      </c>
      <c r="AB64">
        <v>1</v>
      </c>
    </row>
    <row r="65" spans="1:28" x14ac:dyDescent="0.25">
      <c r="A65" s="96"/>
      <c r="B65" t="b">
        <v>1</v>
      </c>
      <c r="C65" t="b">
        <v>1</v>
      </c>
      <c r="D65" t="b">
        <v>1</v>
      </c>
      <c r="E65" t="b">
        <v>1</v>
      </c>
      <c r="F65" t="b">
        <v>0</v>
      </c>
      <c r="G65" s="13">
        <v>0</v>
      </c>
      <c r="L65">
        <v>0</v>
      </c>
      <c r="Q65">
        <v>1</v>
      </c>
      <c r="U65">
        <v>0</v>
      </c>
      <c r="X65">
        <v>1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s="96"/>
      <c r="B66" t="b">
        <v>1</v>
      </c>
      <c r="C66" t="b">
        <v>1</v>
      </c>
      <c r="D66" t="b">
        <v>1</v>
      </c>
      <c r="E66" t="b">
        <v>0</v>
      </c>
      <c r="F66" t="b">
        <v>1</v>
      </c>
      <c r="G66" s="13">
        <v>0</v>
      </c>
      <c r="L66">
        <v>0</v>
      </c>
      <c r="Q66">
        <v>1</v>
      </c>
      <c r="U66">
        <v>1</v>
      </c>
      <c r="X66">
        <v>1</v>
      </c>
      <c r="Y66">
        <v>1</v>
      </c>
      <c r="Z66">
        <v>1</v>
      </c>
      <c r="AA66">
        <v>0</v>
      </c>
      <c r="AB66">
        <v>1</v>
      </c>
    </row>
    <row r="67" spans="1:28" x14ac:dyDescent="0.25">
      <c r="A67" s="96"/>
      <c r="B67" t="b">
        <v>1</v>
      </c>
      <c r="C67" t="b">
        <v>1</v>
      </c>
      <c r="D67" t="b">
        <v>1</v>
      </c>
      <c r="E67" t="b">
        <v>1</v>
      </c>
      <c r="F67" t="b">
        <v>0</v>
      </c>
      <c r="G67" s="13">
        <v>0</v>
      </c>
      <c r="L67">
        <v>0</v>
      </c>
      <c r="Q67">
        <f>COUNTIF(Q1:Q66,1)</f>
        <v>40</v>
      </c>
      <c r="U67">
        <f>COUNTIF(U1:U66,1)</f>
        <v>7</v>
      </c>
      <c r="X67">
        <f>COUNTIF(X1:X66,1)</f>
        <v>3</v>
      </c>
      <c r="Y67">
        <f>COUNTIF(Y1:Y66,1)</f>
        <v>4</v>
      </c>
      <c r="Z67">
        <f>COUNTIF(Z1:Z66,1)</f>
        <v>7</v>
      </c>
      <c r="AA67">
        <v>1</v>
      </c>
      <c r="AB67">
        <f>COUNTIF(AB1:AB66,1)</f>
        <v>11</v>
      </c>
    </row>
    <row r="68" spans="1:28" x14ac:dyDescent="0.25">
      <c r="A68" s="96"/>
      <c r="B68" t="b">
        <v>1</v>
      </c>
      <c r="C68" t="b">
        <v>0</v>
      </c>
      <c r="D68" t="b">
        <v>1</v>
      </c>
      <c r="E68" t="b">
        <v>1</v>
      </c>
      <c r="F68" t="b">
        <v>1</v>
      </c>
      <c r="G68" s="13">
        <v>0</v>
      </c>
      <c r="L68">
        <v>0</v>
      </c>
      <c r="X68" t="s">
        <v>188</v>
      </c>
      <c r="Y68" t="s">
        <v>189</v>
      </c>
      <c r="AA68">
        <v>0</v>
      </c>
    </row>
    <row r="69" spans="1:28" x14ac:dyDescent="0.25">
      <c r="A69" s="96"/>
      <c r="B69" t="b">
        <v>1</v>
      </c>
      <c r="C69" t="b">
        <v>0</v>
      </c>
      <c r="D69" t="b">
        <v>1</v>
      </c>
      <c r="E69" t="b">
        <v>1</v>
      </c>
      <c r="F69" t="b">
        <v>1</v>
      </c>
      <c r="G69" s="13">
        <v>0</v>
      </c>
      <c r="L69">
        <v>0</v>
      </c>
      <c r="AA69">
        <f>COUNTIF(AA1:AA68,1)</f>
        <v>6</v>
      </c>
    </row>
    <row r="70" spans="1:28" x14ac:dyDescent="0.25">
      <c r="A70" s="96"/>
      <c r="B70" t="b">
        <v>1</v>
      </c>
      <c r="C70" t="b">
        <v>1</v>
      </c>
      <c r="D70" t="b">
        <v>0</v>
      </c>
      <c r="E70" t="b">
        <v>1</v>
      </c>
      <c r="F70" t="b">
        <v>1</v>
      </c>
      <c r="G70" s="13">
        <v>0</v>
      </c>
      <c r="L70">
        <v>0</v>
      </c>
    </row>
    <row r="71" spans="1:28" x14ac:dyDescent="0.25">
      <c r="A71" s="96"/>
      <c r="B71" t="b">
        <v>1</v>
      </c>
      <c r="C71" t="b">
        <v>1</v>
      </c>
      <c r="D71" t="b">
        <v>1</v>
      </c>
      <c r="E71" t="b">
        <v>1</v>
      </c>
      <c r="F71" t="b">
        <v>0</v>
      </c>
      <c r="G71" s="13">
        <v>0</v>
      </c>
      <c r="L71">
        <v>0</v>
      </c>
    </row>
    <row r="72" spans="1:28" x14ac:dyDescent="0.25">
      <c r="A72" s="96"/>
      <c r="B72" t="b">
        <v>1</v>
      </c>
      <c r="C72" t="b">
        <v>1</v>
      </c>
      <c r="D72" t="b">
        <v>1</v>
      </c>
      <c r="E72" t="b">
        <v>0</v>
      </c>
      <c r="F72" t="b">
        <v>1</v>
      </c>
      <c r="G72" s="13">
        <v>0</v>
      </c>
      <c r="L72">
        <v>0</v>
      </c>
    </row>
    <row r="73" spans="1:28" x14ac:dyDescent="0.25">
      <c r="A73" s="96"/>
      <c r="B73" t="b">
        <v>1</v>
      </c>
      <c r="C73" t="b">
        <v>1</v>
      </c>
      <c r="D73" t="b">
        <v>1</v>
      </c>
      <c r="E73" t="b">
        <v>0</v>
      </c>
      <c r="F73" t="b">
        <v>1</v>
      </c>
      <c r="G73" s="13">
        <v>0</v>
      </c>
      <c r="L73">
        <v>0</v>
      </c>
    </row>
    <row r="74" spans="1:28" x14ac:dyDescent="0.25">
      <c r="A74" s="96"/>
      <c r="B74" t="b">
        <v>0</v>
      </c>
      <c r="C74" t="b">
        <v>1</v>
      </c>
      <c r="D74" t="b">
        <v>1</v>
      </c>
      <c r="E74" t="b">
        <v>1</v>
      </c>
      <c r="F74" t="b">
        <v>1</v>
      </c>
      <c r="G74" s="13">
        <v>0</v>
      </c>
      <c r="L74">
        <v>0</v>
      </c>
    </row>
    <row r="75" spans="1:28" x14ac:dyDescent="0.25">
      <c r="A75" s="96"/>
      <c r="B75" t="b">
        <v>1</v>
      </c>
      <c r="C75" t="b">
        <v>1</v>
      </c>
      <c r="D75" t="b">
        <v>1</v>
      </c>
      <c r="E75" t="b">
        <v>0</v>
      </c>
      <c r="F75" t="b">
        <v>1</v>
      </c>
      <c r="G75" s="13">
        <v>0</v>
      </c>
      <c r="L75">
        <v>0</v>
      </c>
    </row>
    <row r="76" spans="1:28" x14ac:dyDescent="0.25">
      <c r="A76" s="96"/>
      <c r="B76" t="b">
        <v>0</v>
      </c>
      <c r="C76" t="b">
        <v>1</v>
      </c>
      <c r="D76" t="b">
        <v>1</v>
      </c>
      <c r="E76" t="b">
        <v>1</v>
      </c>
      <c r="F76" t="b">
        <v>1</v>
      </c>
      <c r="G76" s="13">
        <v>0</v>
      </c>
      <c r="L76">
        <v>0</v>
      </c>
    </row>
    <row r="77" spans="1:28" x14ac:dyDescent="0.25">
      <c r="A77" s="96"/>
      <c r="B77" t="b">
        <v>1</v>
      </c>
      <c r="C77" t="b">
        <v>1</v>
      </c>
      <c r="D77" t="b">
        <v>1</v>
      </c>
      <c r="E77" t="b">
        <v>1</v>
      </c>
      <c r="F77" t="b">
        <v>0</v>
      </c>
      <c r="G77" s="13">
        <v>0</v>
      </c>
      <c r="L77">
        <v>0</v>
      </c>
    </row>
    <row r="78" spans="1:28" x14ac:dyDescent="0.25">
      <c r="A78" s="96"/>
      <c r="B78" t="b">
        <v>1</v>
      </c>
      <c r="C78" t="b">
        <v>1</v>
      </c>
      <c r="D78" t="b">
        <v>1</v>
      </c>
      <c r="E78" t="b">
        <v>0</v>
      </c>
      <c r="F78" t="b">
        <v>1</v>
      </c>
      <c r="G78" s="13">
        <v>0</v>
      </c>
      <c r="L78">
        <v>0</v>
      </c>
    </row>
    <row r="79" spans="1:28" x14ac:dyDescent="0.25">
      <c r="A79" s="96"/>
      <c r="B79" t="b">
        <v>1</v>
      </c>
      <c r="C79" t="b">
        <v>1</v>
      </c>
      <c r="D79" t="b">
        <v>0</v>
      </c>
      <c r="E79" t="b">
        <v>1</v>
      </c>
      <c r="F79" t="b">
        <v>1</v>
      </c>
      <c r="G79" s="13">
        <v>0</v>
      </c>
      <c r="L79">
        <v>0</v>
      </c>
    </row>
    <row r="80" spans="1:28" x14ac:dyDescent="0.25">
      <c r="A80" s="96"/>
      <c r="B80" t="b">
        <v>1</v>
      </c>
      <c r="C80" t="b">
        <v>0</v>
      </c>
      <c r="D80" t="b">
        <v>1</v>
      </c>
      <c r="E80" t="b">
        <v>1</v>
      </c>
      <c r="F80" t="b">
        <v>1</v>
      </c>
      <c r="G80" s="13">
        <v>0</v>
      </c>
      <c r="L80">
        <v>0</v>
      </c>
    </row>
    <row r="81" spans="1:12" x14ac:dyDescent="0.25">
      <c r="A81" s="96"/>
      <c r="B81" t="b">
        <v>0</v>
      </c>
      <c r="C81" t="b">
        <v>1</v>
      </c>
      <c r="D81" t="b">
        <v>1</v>
      </c>
      <c r="E81" t="b">
        <v>1</v>
      </c>
      <c r="F81" t="b">
        <v>1</v>
      </c>
      <c r="G81" s="13">
        <v>0</v>
      </c>
      <c r="L81">
        <v>0</v>
      </c>
    </row>
    <row r="82" spans="1:12" x14ac:dyDescent="0.25">
      <c r="A82" s="96"/>
      <c r="B82" t="b">
        <v>1</v>
      </c>
      <c r="C82" t="b">
        <v>1</v>
      </c>
      <c r="D82" t="b">
        <v>1</v>
      </c>
      <c r="E82" t="b">
        <v>0</v>
      </c>
      <c r="F82" t="b">
        <v>1</v>
      </c>
      <c r="G82" s="13">
        <v>0</v>
      </c>
      <c r="L82">
        <v>0</v>
      </c>
    </row>
    <row r="83" spans="1:12" x14ac:dyDescent="0.25">
      <c r="A83" s="96"/>
      <c r="B83" t="b">
        <v>1</v>
      </c>
      <c r="C83" t="b">
        <v>1</v>
      </c>
      <c r="D83" t="b">
        <v>1</v>
      </c>
      <c r="E83" t="b">
        <v>1</v>
      </c>
      <c r="F83" t="b">
        <v>0</v>
      </c>
      <c r="G83" s="13">
        <v>0</v>
      </c>
      <c r="L83">
        <v>0</v>
      </c>
    </row>
    <row r="84" spans="1:12" x14ac:dyDescent="0.25">
      <c r="A84" s="96"/>
      <c r="B84" t="b">
        <v>0</v>
      </c>
      <c r="C84" t="b">
        <v>1</v>
      </c>
      <c r="D84" t="b">
        <v>1</v>
      </c>
      <c r="E84" t="b">
        <v>1</v>
      </c>
      <c r="F84" t="b">
        <v>1</v>
      </c>
      <c r="G84" s="13">
        <v>0</v>
      </c>
      <c r="L84">
        <v>0</v>
      </c>
    </row>
    <row r="85" spans="1:12" x14ac:dyDescent="0.25">
      <c r="A85" s="96"/>
      <c r="B85" t="b">
        <v>1</v>
      </c>
      <c r="C85" t="b">
        <v>1</v>
      </c>
      <c r="D85" t="b">
        <v>1</v>
      </c>
      <c r="E85" t="b">
        <v>1</v>
      </c>
      <c r="F85" t="b">
        <v>0</v>
      </c>
      <c r="G85" s="13">
        <v>0</v>
      </c>
      <c r="L85">
        <v>0</v>
      </c>
    </row>
    <row r="86" spans="1:12" x14ac:dyDescent="0.25">
      <c r="A86" s="96"/>
      <c r="B86" t="b">
        <v>1</v>
      </c>
      <c r="C86" t="b">
        <v>0</v>
      </c>
      <c r="D86" t="b">
        <v>1</v>
      </c>
      <c r="E86" t="b">
        <v>1</v>
      </c>
      <c r="F86" t="b">
        <v>1</v>
      </c>
      <c r="G86" s="13">
        <v>0</v>
      </c>
      <c r="L86">
        <v>0</v>
      </c>
    </row>
    <row r="87" spans="1:12" x14ac:dyDescent="0.25">
      <c r="A87" s="96"/>
      <c r="B87" t="b">
        <v>1</v>
      </c>
      <c r="C87" t="b">
        <v>1</v>
      </c>
      <c r="D87" t="b">
        <v>1</v>
      </c>
      <c r="E87" t="b">
        <v>0</v>
      </c>
      <c r="F87" t="b">
        <v>1</v>
      </c>
      <c r="G87" s="13">
        <v>0</v>
      </c>
      <c r="L87">
        <v>0</v>
      </c>
    </row>
    <row r="88" spans="1:12" x14ac:dyDescent="0.25">
      <c r="A88" s="96"/>
      <c r="B88" t="b">
        <v>1</v>
      </c>
      <c r="C88" t="b">
        <v>0</v>
      </c>
      <c r="D88" t="b">
        <v>1</v>
      </c>
      <c r="E88" t="b">
        <v>1</v>
      </c>
      <c r="F88" t="b">
        <v>1</v>
      </c>
      <c r="G88" s="13">
        <v>0</v>
      </c>
      <c r="L88">
        <v>0</v>
      </c>
    </row>
    <row r="89" spans="1:12" x14ac:dyDescent="0.25">
      <c r="A89" s="96"/>
      <c r="B89" t="b">
        <v>1</v>
      </c>
      <c r="C89" t="b">
        <v>1</v>
      </c>
      <c r="D89" t="b">
        <v>0</v>
      </c>
      <c r="E89" t="b">
        <v>1</v>
      </c>
      <c r="F89" t="b">
        <v>1</v>
      </c>
      <c r="G89" s="13">
        <v>0</v>
      </c>
      <c r="L89">
        <v>0</v>
      </c>
    </row>
    <row r="90" spans="1:12" x14ac:dyDescent="0.25">
      <c r="A90" s="96"/>
      <c r="B90" t="b">
        <v>1</v>
      </c>
      <c r="C90" t="b">
        <v>1</v>
      </c>
      <c r="D90" t="b">
        <v>1</v>
      </c>
      <c r="E90" t="b">
        <v>1</v>
      </c>
      <c r="F90" t="b">
        <v>0</v>
      </c>
      <c r="G90" s="13">
        <v>0</v>
      </c>
      <c r="L90">
        <v>0</v>
      </c>
    </row>
    <row r="91" spans="1:12" x14ac:dyDescent="0.25">
      <c r="A91" s="96"/>
      <c r="B91" t="b">
        <v>1</v>
      </c>
      <c r="C91" t="b">
        <v>0</v>
      </c>
      <c r="D91" t="b">
        <v>1</v>
      </c>
      <c r="E91" t="b">
        <v>1</v>
      </c>
      <c r="F91" t="b">
        <v>1</v>
      </c>
      <c r="G91" s="13">
        <v>0</v>
      </c>
      <c r="L91">
        <v>0</v>
      </c>
    </row>
    <row r="92" spans="1:12" x14ac:dyDescent="0.25">
      <c r="A92" s="96"/>
      <c r="B92" t="b">
        <v>1</v>
      </c>
      <c r="C92" t="b">
        <v>1</v>
      </c>
      <c r="D92" t="b">
        <v>1</v>
      </c>
      <c r="E92" t="b">
        <v>1</v>
      </c>
      <c r="F92" t="b">
        <v>0</v>
      </c>
      <c r="G92" s="13">
        <v>0</v>
      </c>
      <c r="L92">
        <v>0</v>
      </c>
    </row>
    <row r="93" spans="1:12" x14ac:dyDescent="0.25">
      <c r="A93" s="96"/>
      <c r="B93" s="97" t="b">
        <v>1</v>
      </c>
      <c r="C93" s="97" t="b">
        <v>1</v>
      </c>
      <c r="D93" s="97" t="b">
        <v>0</v>
      </c>
      <c r="E93" s="97" t="b">
        <v>1</v>
      </c>
      <c r="F93" s="97" t="b">
        <v>1</v>
      </c>
      <c r="G93" s="13">
        <v>1</v>
      </c>
      <c r="L93">
        <v>1</v>
      </c>
    </row>
    <row r="94" spans="1:12" x14ac:dyDescent="0.25">
      <c r="A94" s="96"/>
      <c r="B94" t="b">
        <v>1</v>
      </c>
      <c r="C94" t="b">
        <v>1</v>
      </c>
      <c r="D94" t="b">
        <v>0</v>
      </c>
      <c r="E94" t="b">
        <v>1</v>
      </c>
      <c r="F94" t="b">
        <v>1</v>
      </c>
      <c r="G94" s="13">
        <v>0</v>
      </c>
      <c r="L94">
        <v>0</v>
      </c>
    </row>
    <row r="95" spans="1:12" x14ac:dyDescent="0.25">
      <c r="A95" s="96"/>
      <c r="B95" t="b">
        <v>0</v>
      </c>
      <c r="C95" t="b">
        <v>1</v>
      </c>
      <c r="D95" t="b">
        <v>1</v>
      </c>
      <c r="E95" t="b">
        <v>1</v>
      </c>
      <c r="F95" t="b">
        <v>1</v>
      </c>
      <c r="G95" s="13">
        <v>0</v>
      </c>
      <c r="L95">
        <v>0</v>
      </c>
    </row>
    <row r="96" spans="1:12" x14ac:dyDescent="0.25">
      <c r="A96" s="96"/>
      <c r="B96" t="b">
        <v>1</v>
      </c>
      <c r="C96" t="b">
        <v>1</v>
      </c>
      <c r="D96" t="b">
        <v>1</v>
      </c>
      <c r="E96" t="b">
        <v>1</v>
      </c>
      <c r="F96" t="b">
        <v>0</v>
      </c>
      <c r="G96" s="13">
        <v>0</v>
      </c>
      <c r="L96">
        <v>0</v>
      </c>
    </row>
    <row r="97" spans="1:12" x14ac:dyDescent="0.25">
      <c r="A97" s="96"/>
      <c r="B97" t="b">
        <v>0</v>
      </c>
      <c r="C97" t="b">
        <v>1</v>
      </c>
      <c r="D97" t="b">
        <v>1</v>
      </c>
      <c r="E97" t="b">
        <v>1</v>
      </c>
      <c r="F97" t="b">
        <v>1</v>
      </c>
      <c r="G97" s="13">
        <v>0</v>
      </c>
      <c r="L97">
        <v>0</v>
      </c>
    </row>
    <row r="98" spans="1:12" x14ac:dyDescent="0.25">
      <c r="A98" s="96"/>
      <c r="B98" t="b">
        <v>1</v>
      </c>
      <c r="C98" t="b">
        <v>0</v>
      </c>
      <c r="D98" t="b">
        <v>1</v>
      </c>
      <c r="E98" t="b">
        <v>1</v>
      </c>
      <c r="F98" t="b">
        <v>1</v>
      </c>
      <c r="G98" s="13">
        <v>0</v>
      </c>
      <c r="L98">
        <v>0</v>
      </c>
    </row>
    <row r="99" spans="1:12" x14ac:dyDescent="0.25">
      <c r="A99" s="96"/>
      <c r="B99" t="b">
        <v>1</v>
      </c>
      <c r="C99" t="b">
        <v>1</v>
      </c>
      <c r="D99" t="b">
        <v>0</v>
      </c>
      <c r="E99" t="b">
        <v>1</v>
      </c>
      <c r="F99" t="b">
        <v>1</v>
      </c>
      <c r="G99" s="13">
        <v>0</v>
      </c>
      <c r="L99">
        <v>0</v>
      </c>
    </row>
    <row r="100" spans="1:12" x14ac:dyDescent="0.25">
      <c r="A100" s="96"/>
      <c r="B100" t="b">
        <v>1</v>
      </c>
      <c r="C100" t="b">
        <v>1</v>
      </c>
      <c r="D100" t="b">
        <v>1</v>
      </c>
      <c r="E100" t="b">
        <v>1</v>
      </c>
      <c r="F100" t="b">
        <v>0</v>
      </c>
      <c r="G100" s="13">
        <v>0</v>
      </c>
      <c r="L100">
        <v>0</v>
      </c>
    </row>
    <row r="101" spans="1:12" x14ac:dyDescent="0.25">
      <c r="A101" s="96"/>
      <c r="B101" t="b">
        <v>1</v>
      </c>
      <c r="C101" t="b">
        <v>0</v>
      </c>
      <c r="D101" t="b">
        <v>1</v>
      </c>
      <c r="E101" t="b">
        <v>1</v>
      </c>
      <c r="F101" t="b">
        <v>1</v>
      </c>
      <c r="G101" s="13">
        <v>0</v>
      </c>
      <c r="L101">
        <v>0</v>
      </c>
    </row>
    <row r="102" spans="1:12" x14ac:dyDescent="0.25">
      <c r="A102" s="96"/>
      <c r="B102" t="b">
        <v>1</v>
      </c>
      <c r="C102" t="b">
        <v>1</v>
      </c>
      <c r="D102" t="b">
        <v>0</v>
      </c>
      <c r="E102" t="b">
        <v>1</v>
      </c>
      <c r="F102" t="b">
        <v>1</v>
      </c>
      <c r="G102" s="13">
        <v>0</v>
      </c>
      <c r="L102">
        <v>0</v>
      </c>
    </row>
    <row r="103" spans="1:12" x14ac:dyDescent="0.25">
      <c r="A103" s="96"/>
      <c r="B103" t="b">
        <v>1</v>
      </c>
      <c r="C103" t="b">
        <v>0</v>
      </c>
      <c r="D103" t="b">
        <v>1</v>
      </c>
      <c r="E103" t="b">
        <v>1</v>
      </c>
      <c r="F103" t="b">
        <v>1</v>
      </c>
      <c r="G103" s="13">
        <v>0</v>
      </c>
      <c r="L103">
        <v>0</v>
      </c>
    </row>
    <row r="104" spans="1:12" x14ac:dyDescent="0.25">
      <c r="A104" s="96"/>
      <c r="B104" s="97" t="b">
        <v>1</v>
      </c>
      <c r="C104" s="97" t="b">
        <v>0</v>
      </c>
      <c r="D104" s="97" t="b">
        <v>1</v>
      </c>
      <c r="E104" s="97" t="b">
        <v>1</v>
      </c>
      <c r="F104" s="97" t="b">
        <v>1</v>
      </c>
      <c r="G104" s="13">
        <v>1</v>
      </c>
      <c r="L104">
        <v>1</v>
      </c>
    </row>
    <row r="105" spans="1:12" x14ac:dyDescent="0.25">
      <c r="A105" s="96"/>
      <c r="B105" t="b">
        <v>1</v>
      </c>
      <c r="C105" t="b">
        <v>1</v>
      </c>
      <c r="D105" t="b">
        <v>1</v>
      </c>
      <c r="E105" t="b">
        <v>1</v>
      </c>
      <c r="F105" t="b">
        <v>0</v>
      </c>
      <c r="G105" s="13">
        <v>0</v>
      </c>
      <c r="L105">
        <v>0</v>
      </c>
    </row>
    <row r="106" spans="1:12" x14ac:dyDescent="0.25">
      <c r="A106" s="96"/>
      <c r="B106" t="b">
        <v>1</v>
      </c>
      <c r="C106" t="b">
        <v>0</v>
      </c>
      <c r="D106" t="b">
        <v>1</v>
      </c>
      <c r="E106" t="b">
        <v>1</v>
      </c>
      <c r="F106" t="b">
        <v>1</v>
      </c>
      <c r="G106" s="13">
        <v>0</v>
      </c>
      <c r="L106">
        <v>0</v>
      </c>
    </row>
    <row r="107" spans="1:12" x14ac:dyDescent="0.25">
      <c r="A107" s="96"/>
      <c r="B107" t="b">
        <v>1</v>
      </c>
      <c r="C107" t="b">
        <v>1</v>
      </c>
      <c r="D107" t="b">
        <v>0</v>
      </c>
      <c r="E107" t="b">
        <v>1</v>
      </c>
      <c r="F107" t="b">
        <v>1</v>
      </c>
      <c r="G107" s="13">
        <v>0</v>
      </c>
      <c r="L107">
        <v>0</v>
      </c>
    </row>
    <row r="108" spans="1:12" x14ac:dyDescent="0.25">
      <c r="A108" s="96"/>
      <c r="B108" t="b">
        <v>1</v>
      </c>
      <c r="C108" t="b">
        <v>1</v>
      </c>
      <c r="D108" t="b">
        <v>0</v>
      </c>
      <c r="E108" t="b">
        <v>1</v>
      </c>
      <c r="F108" t="b">
        <v>1</v>
      </c>
      <c r="G108" s="13">
        <v>0</v>
      </c>
      <c r="L108">
        <v>0</v>
      </c>
    </row>
    <row r="109" spans="1:12" x14ac:dyDescent="0.25">
      <c r="A109" s="96"/>
      <c r="B109" t="b">
        <v>1</v>
      </c>
      <c r="C109" t="b">
        <v>1</v>
      </c>
      <c r="D109" t="b">
        <v>0</v>
      </c>
      <c r="E109" t="b">
        <v>1</v>
      </c>
      <c r="F109" t="b">
        <v>1</v>
      </c>
      <c r="G109" s="13">
        <v>0</v>
      </c>
      <c r="L109">
        <v>0</v>
      </c>
    </row>
    <row r="110" spans="1:12" x14ac:dyDescent="0.25">
      <c r="A110" s="96"/>
      <c r="B110" t="b">
        <v>1</v>
      </c>
      <c r="C110" t="b">
        <v>1</v>
      </c>
      <c r="D110" t="b">
        <v>0</v>
      </c>
      <c r="E110" t="b">
        <v>1</v>
      </c>
      <c r="F110" t="b">
        <v>1</v>
      </c>
      <c r="G110" s="13">
        <v>0</v>
      </c>
      <c r="L110">
        <v>0</v>
      </c>
    </row>
    <row r="111" spans="1:12" x14ac:dyDescent="0.25">
      <c r="A111" s="96"/>
      <c r="B111" t="b">
        <v>0</v>
      </c>
      <c r="C111" t="b">
        <v>1</v>
      </c>
      <c r="D111" t="b">
        <v>1</v>
      </c>
      <c r="E111" t="b">
        <v>1</v>
      </c>
      <c r="F111" t="b">
        <v>1</v>
      </c>
      <c r="G111" s="13">
        <v>0</v>
      </c>
      <c r="L111">
        <v>0</v>
      </c>
    </row>
    <row r="112" spans="1:12" x14ac:dyDescent="0.25">
      <c r="A112" s="96"/>
      <c r="B112" t="b">
        <v>1</v>
      </c>
      <c r="C112" t="b">
        <v>1</v>
      </c>
      <c r="D112" t="b">
        <v>1</v>
      </c>
      <c r="E112" t="b">
        <v>1</v>
      </c>
      <c r="F112" t="b">
        <v>0</v>
      </c>
      <c r="G112" s="13">
        <v>0</v>
      </c>
      <c r="L112">
        <v>0</v>
      </c>
    </row>
    <row r="113" spans="1:12" x14ac:dyDescent="0.25">
      <c r="A113" s="96"/>
      <c r="B113" t="b">
        <v>1</v>
      </c>
      <c r="C113" t="b">
        <v>1</v>
      </c>
      <c r="D113" t="b">
        <v>1</v>
      </c>
      <c r="E113" t="b">
        <v>0</v>
      </c>
      <c r="F113" t="b">
        <v>1</v>
      </c>
      <c r="G113" s="13">
        <v>0</v>
      </c>
      <c r="L113">
        <v>0</v>
      </c>
    </row>
    <row r="114" spans="1:12" x14ac:dyDescent="0.25">
      <c r="A114" s="96"/>
      <c r="B114" s="97" t="b">
        <v>1</v>
      </c>
      <c r="C114" s="97" t="b">
        <v>1</v>
      </c>
      <c r="D114" s="97" t="b">
        <v>1</v>
      </c>
      <c r="E114" s="97" t="b">
        <v>0</v>
      </c>
      <c r="F114" s="97" t="b">
        <v>1</v>
      </c>
      <c r="G114" s="13">
        <v>1</v>
      </c>
      <c r="L114">
        <v>1</v>
      </c>
    </row>
    <row r="115" spans="1:12" x14ac:dyDescent="0.25">
      <c r="A115" s="96"/>
      <c r="B115" t="b">
        <v>1</v>
      </c>
      <c r="C115" t="b">
        <v>1</v>
      </c>
      <c r="D115" t="b">
        <v>1</v>
      </c>
      <c r="E115" t="b">
        <v>1</v>
      </c>
      <c r="F115" t="b">
        <v>0</v>
      </c>
      <c r="G115" s="13">
        <v>0</v>
      </c>
      <c r="L115">
        <v>0</v>
      </c>
    </row>
    <row r="116" spans="1:12" x14ac:dyDescent="0.25">
      <c r="A116" s="96"/>
      <c r="B116" t="b">
        <v>1</v>
      </c>
      <c r="C116" t="b">
        <v>1</v>
      </c>
      <c r="D116" t="b">
        <v>0</v>
      </c>
      <c r="E116" t="b">
        <v>1</v>
      </c>
      <c r="F116" t="b">
        <v>1</v>
      </c>
      <c r="G116" s="13">
        <v>0</v>
      </c>
      <c r="L116">
        <v>0</v>
      </c>
    </row>
    <row r="117" spans="1:12" x14ac:dyDescent="0.25">
      <c r="A117" s="96"/>
      <c r="B117" t="b">
        <v>0</v>
      </c>
      <c r="C117" t="b">
        <v>1</v>
      </c>
      <c r="D117" t="b">
        <v>1</v>
      </c>
      <c r="E117" t="b">
        <v>1</v>
      </c>
      <c r="F117" t="b">
        <v>1</v>
      </c>
      <c r="G117" s="13">
        <v>0</v>
      </c>
      <c r="L117">
        <v>0</v>
      </c>
    </row>
    <row r="118" spans="1:12" x14ac:dyDescent="0.25">
      <c r="A118" s="96"/>
      <c r="B118" t="b">
        <v>1</v>
      </c>
      <c r="C118" t="b">
        <v>1</v>
      </c>
      <c r="D118" t="b">
        <v>1</v>
      </c>
      <c r="E118" t="b">
        <v>0</v>
      </c>
      <c r="F118" t="b">
        <v>1</v>
      </c>
      <c r="G118" s="13">
        <v>0</v>
      </c>
      <c r="L118">
        <v>0</v>
      </c>
    </row>
    <row r="119" spans="1:12" x14ac:dyDescent="0.25">
      <c r="A119" s="96"/>
      <c r="B119" t="b">
        <v>0</v>
      </c>
      <c r="C119" t="b">
        <v>1</v>
      </c>
      <c r="D119" t="b">
        <v>1</v>
      </c>
      <c r="E119" t="b">
        <v>1</v>
      </c>
      <c r="F119" t="b">
        <v>1</v>
      </c>
      <c r="G119" s="13">
        <v>0</v>
      </c>
      <c r="L119">
        <v>0</v>
      </c>
    </row>
    <row r="120" spans="1:12" x14ac:dyDescent="0.25">
      <c r="A120" s="96"/>
      <c r="B120" t="b">
        <v>1</v>
      </c>
      <c r="C120" t="b">
        <v>0</v>
      </c>
      <c r="D120" t="b">
        <v>1</v>
      </c>
      <c r="E120" t="b">
        <v>1</v>
      </c>
      <c r="F120" t="b">
        <v>1</v>
      </c>
      <c r="G120" s="13">
        <v>0</v>
      </c>
      <c r="L120">
        <v>0</v>
      </c>
    </row>
    <row r="121" spans="1:12" x14ac:dyDescent="0.25">
      <c r="A121" s="96"/>
      <c r="B121" t="b">
        <v>0</v>
      </c>
      <c r="C121" t="b">
        <v>1</v>
      </c>
      <c r="D121" t="b">
        <v>1</v>
      </c>
      <c r="E121" t="b">
        <v>1</v>
      </c>
      <c r="F121" t="b">
        <v>1</v>
      </c>
      <c r="G121" s="13">
        <v>0</v>
      </c>
      <c r="L121">
        <v>0</v>
      </c>
    </row>
    <row r="122" spans="1:12" x14ac:dyDescent="0.25">
      <c r="A122" s="96"/>
      <c r="B122" t="b">
        <v>1</v>
      </c>
      <c r="C122" t="b">
        <v>1</v>
      </c>
      <c r="D122" t="b">
        <v>1</v>
      </c>
      <c r="E122" t="b">
        <v>1</v>
      </c>
      <c r="F122" t="b">
        <v>0</v>
      </c>
      <c r="G122" s="13">
        <v>0</v>
      </c>
      <c r="L122">
        <v>0</v>
      </c>
    </row>
    <row r="123" spans="1:12" x14ac:dyDescent="0.25">
      <c r="A123" s="96"/>
      <c r="B123" t="b">
        <v>1</v>
      </c>
      <c r="C123" t="b">
        <v>1</v>
      </c>
      <c r="D123" t="b">
        <v>1</v>
      </c>
      <c r="E123" t="b">
        <v>0</v>
      </c>
      <c r="F123" t="b">
        <v>1</v>
      </c>
      <c r="G123" s="13">
        <v>0</v>
      </c>
      <c r="L123">
        <v>0</v>
      </c>
    </row>
    <row r="124" spans="1:12" x14ac:dyDescent="0.25">
      <c r="A124" s="96"/>
      <c r="B124" t="b">
        <v>1</v>
      </c>
      <c r="C124" t="b">
        <v>1</v>
      </c>
      <c r="D124" t="b">
        <v>0</v>
      </c>
      <c r="E124" t="b">
        <v>1</v>
      </c>
      <c r="F124" t="b">
        <v>1</v>
      </c>
      <c r="G124" s="13">
        <v>0</v>
      </c>
      <c r="L124">
        <v>0</v>
      </c>
    </row>
    <row r="125" spans="1:12" x14ac:dyDescent="0.25">
      <c r="A125" s="96"/>
      <c r="B125" t="b">
        <v>1</v>
      </c>
      <c r="C125" t="b">
        <v>0</v>
      </c>
      <c r="D125" t="b">
        <v>1</v>
      </c>
      <c r="E125" t="b">
        <v>1</v>
      </c>
      <c r="F125" t="b">
        <v>1</v>
      </c>
      <c r="G125" s="13">
        <v>0</v>
      </c>
      <c r="L125">
        <v>0</v>
      </c>
    </row>
    <row r="126" spans="1:12" x14ac:dyDescent="0.25">
      <c r="A126" s="96"/>
      <c r="B126" t="b">
        <v>0</v>
      </c>
      <c r="C126" t="b">
        <v>1</v>
      </c>
      <c r="D126" t="b">
        <v>1</v>
      </c>
      <c r="E126" t="b">
        <v>1</v>
      </c>
      <c r="F126" t="b">
        <v>1</v>
      </c>
      <c r="G126" s="13">
        <v>0</v>
      </c>
      <c r="L126">
        <v>0</v>
      </c>
    </row>
    <row r="127" spans="1:12" x14ac:dyDescent="0.25">
      <c r="A127" s="96"/>
      <c r="B127" t="b">
        <v>1</v>
      </c>
      <c r="C127" t="b">
        <v>0</v>
      </c>
      <c r="D127" t="b">
        <v>1</v>
      </c>
      <c r="E127" t="b">
        <v>1</v>
      </c>
      <c r="F127" t="b">
        <v>1</v>
      </c>
      <c r="G127" s="13">
        <v>0</v>
      </c>
      <c r="L127">
        <v>0</v>
      </c>
    </row>
    <row r="128" spans="1:12" x14ac:dyDescent="0.25">
      <c r="A128" s="96"/>
      <c r="B128" t="b">
        <v>0</v>
      </c>
      <c r="C128" t="b">
        <v>1</v>
      </c>
      <c r="D128" t="b">
        <v>1</v>
      </c>
      <c r="E128" t="b">
        <v>1</v>
      </c>
      <c r="F128" t="b">
        <v>1</v>
      </c>
      <c r="G128" s="13">
        <v>0</v>
      </c>
      <c r="L128">
        <v>0</v>
      </c>
    </row>
    <row r="129" spans="1:12" x14ac:dyDescent="0.25">
      <c r="A129" s="96"/>
      <c r="B129" t="b">
        <v>1</v>
      </c>
      <c r="C129" t="b">
        <v>1</v>
      </c>
      <c r="D129" t="b">
        <v>1</v>
      </c>
      <c r="E129" t="b">
        <v>1</v>
      </c>
      <c r="F129" t="b">
        <v>0</v>
      </c>
      <c r="G129" s="13">
        <v>0</v>
      </c>
      <c r="L129">
        <v>0</v>
      </c>
    </row>
    <row r="130" spans="1:12" x14ac:dyDescent="0.25">
      <c r="A130" s="96"/>
      <c r="B130" s="97" t="b">
        <v>1</v>
      </c>
      <c r="C130" s="97" t="b">
        <v>0</v>
      </c>
      <c r="D130" s="97" t="b">
        <v>1</v>
      </c>
      <c r="E130" s="97" t="b">
        <v>1</v>
      </c>
      <c r="F130" s="97" t="b">
        <v>1</v>
      </c>
      <c r="G130" s="13">
        <v>1</v>
      </c>
      <c r="L130">
        <v>1</v>
      </c>
    </row>
    <row r="131" spans="1:12" x14ac:dyDescent="0.25">
      <c r="A131" s="96"/>
      <c r="B131" t="b">
        <v>1</v>
      </c>
      <c r="C131" t="b">
        <v>1</v>
      </c>
      <c r="D131" t="b">
        <v>1</v>
      </c>
      <c r="E131" t="b">
        <v>0</v>
      </c>
      <c r="F131" t="b">
        <v>1</v>
      </c>
      <c r="G131" s="13">
        <v>0</v>
      </c>
      <c r="L131">
        <v>0</v>
      </c>
    </row>
    <row r="132" spans="1:12" x14ac:dyDescent="0.25">
      <c r="A132" s="96"/>
      <c r="B132" t="b">
        <v>1</v>
      </c>
      <c r="C132" t="b">
        <v>1</v>
      </c>
      <c r="D132" t="b">
        <v>0</v>
      </c>
      <c r="E132" t="b">
        <v>1</v>
      </c>
      <c r="F132" t="b">
        <v>1</v>
      </c>
      <c r="G132" s="13">
        <v>0</v>
      </c>
      <c r="L132">
        <v>0</v>
      </c>
    </row>
    <row r="133" spans="1:12" x14ac:dyDescent="0.25">
      <c r="A133" s="96"/>
      <c r="B133" t="b">
        <v>1</v>
      </c>
      <c r="C133" t="b">
        <v>1</v>
      </c>
      <c r="D133" t="b">
        <v>0</v>
      </c>
      <c r="E133" t="b">
        <v>1</v>
      </c>
      <c r="F133" t="b">
        <v>1</v>
      </c>
      <c r="G133" s="13">
        <v>0</v>
      </c>
      <c r="L133">
        <v>0</v>
      </c>
    </row>
    <row r="134" spans="1:12" x14ac:dyDescent="0.25">
      <c r="A134" s="96"/>
      <c r="B134" t="b">
        <v>1</v>
      </c>
      <c r="C134" t="b">
        <v>1</v>
      </c>
      <c r="D134" t="b">
        <v>0</v>
      </c>
      <c r="E134" t="b">
        <v>1</v>
      </c>
      <c r="F134" t="b">
        <v>1</v>
      </c>
      <c r="G134" s="13">
        <v>0</v>
      </c>
      <c r="L134">
        <v>0</v>
      </c>
    </row>
    <row r="135" spans="1:12" x14ac:dyDescent="0.25">
      <c r="A135" s="96"/>
      <c r="B135" t="b">
        <v>1</v>
      </c>
      <c r="C135" t="b">
        <v>1</v>
      </c>
      <c r="D135" t="b">
        <v>0</v>
      </c>
      <c r="E135" t="b">
        <v>1</v>
      </c>
      <c r="F135" t="b">
        <v>1</v>
      </c>
      <c r="G135" s="13">
        <v>0</v>
      </c>
      <c r="L135">
        <v>0</v>
      </c>
    </row>
    <row r="136" spans="1:12" x14ac:dyDescent="0.25">
      <c r="A136" s="96"/>
      <c r="B136" t="b">
        <v>1</v>
      </c>
      <c r="C136" t="b">
        <v>1</v>
      </c>
      <c r="D136" t="b">
        <v>0</v>
      </c>
      <c r="E136" t="b">
        <v>1</v>
      </c>
      <c r="F136" t="b">
        <v>1</v>
      </c>
      <c r="G136" s="13">
        <v>0</v>
      </c>
      <c r="L136">
        <v>0</v>
      </c>
    </row>
    <row r="137" spans="1:12" x14ac:dyDescent="0.25">
      <c r="A137" s="96"/>
      <c r="B137" t="b">
        <v>0</v>
      </c>
      <c r="C137" t="b">
        <v>1</v>
      </c>
      <c r="D137" t="b">
        <v>1</v>
      </c>
      <c r="E137" t="b">
        <v>1</v>
      </c>
      <c r="F137" t="b">
        <v>1</v>
      </c>
      <c r="G137" s="13">
        <v>0</v>
      </c>
      <c r="L137">
        <v>0</v>
      </c>
    </row>
    <row r="138" spans="1:12" x14ac:dyDescent="0.25">
      <c r="A138" s="96"/>
      <c r="B138" t="b">
        <v>1</v>
      </c>
      <c r="C138" t="b">
        <v>0</v>
      </c>
      <c r="D138" t="b">
        <v>1</v>
      </c>
      <c r="E138" t="b">
        <v>1</v>
      </c>
      <c r="F138" t="b">
        <v>1</v>
      </c>
      <c r="G138" s="13">
        <v>0</v>
      </c>
      <c r="L138">
        <v>0</v>
      </c>
    </row>
    <row r="139" spans="1:12" x14ac:dyDescent="0.25">
      <c r="A139" s="96"/>
      <c r="B139" t="b">
        <v>1</v>
      </c>
      <c r="C139" t="b">
        <v>1</v>
      </c>
      <c r="D139" t="b">
        <v>1</v>
      </c>
      <c r="E139" t="b">
        <v>0</v>
      </c>
      <c r="F139" t="b">
        <v>1</v>
      </c>
      <c r="G139" s="13">
        <v>0</v>
      </c>
      <c r="L139">
        <v>0</v>
      </c>
    </row>
    <row r="140" spans="1:12" x14ac:dyDescent="0.25">
      <c r="A140" s="96"/>
      <c r="B140" t="b">
        <v>1</v>
      </c>
      <c r="C140" t="b">
        <v>1</v>
      </c>
      <c r="D140" t="b">
        <v>0</v>
      </c>
      <c r="E140" t="b">
        <v>1</v>
      </c>
      <c r="F140" t="b">
        <v>1</v>
      </c>
      <c r="G140" s="13">
        <v>0</v>
      </c>
      <c r="L140">
        <v>0</v>
      </c>
    </row>
    <row r="141" spans="1:12" x14ac:dyDescent="0.25">
      <c r="A141" s="96"/>
      <c r="B141" t="b">
        <v>1</v>
      </c>
      <c r="C141" t="b">
        <v>1</v>
      </c>
      <c r="D141" t="b">
        <v>0</v>
      </c>
      <c r="E141" t="b">
        <v>1</v>
      </c>
      <c r="F141" t="b">
        <v>1</v>
      </c>
      <c r="G141" s="13">
        <v>0</v>
      </c>
      <c r="L141">
        <v>0</v>
      </c>
    </row>
    <row r="142" spans="1:12" x14ac:dyDescent="0.25">
      <c r="A142" s="96"/>
      <c r="B142" t="b">
        <v>1</v>
      </c>
      <c r="C142" t="b">
        <v>1</v>
      </c>
      <c r="D142" t="b">
        <v>1</v>
      </c>
      <c r="E142" t="b">
        <v>1</v>
      </c>
      <c r="F142" t="b">
        <v>0</v>
      </c>
      <c r="G142" s="13">
        <v>0</v>
      </c>
      <c r="L142">
        <v>0</v>
      </c>
    </row>
    <row r="143" spans="1:12" x14ac:dyDescent="0.25">
      <c r="A143" s="96"/>
      <c r="B143" t="b">
        <v>1</v>
      </c>
      <c r="C143" t="b">
        <v>1</v>
      </c>
      <c r="D143" t="b">
        <v>1</v>
      </c>
      <c r="E143" t="b">
        <v>0</v>
      </c>
      <c r="F143" t="b">
        <v>1</v>
      </c>
      <c r="G143" s="13">
        <v>0</v>
      </c>
      <c r="L143">
        <v>0</v>
      </c>
    </row>
    <row r="144" spans="1:12" x14ac:dyDescent="0.25">
      <c r="A144" s="96"/>
      <c r="B144" s="97" t="b">
        <v>0</v>
      </c>
      <c r="C144" s="97" t="b">
        <v>1</v>
      </c>
      <c r="D144" s="97" t="b">
        <v>1</v>
      </c>
      <c r="E144" s="97" t="b">
        <v>1</v>
      </c>
      <c r="F144" s="97" t="b">
        <v>1</v>
      </c>
      <c r="G144" s="13">
        <v>1</v>
      </c>
      <c r="L144">
        <v>1</v>
      </c>
    </row>
    <row r="145" spans="1:12" x14ac:dyDescent="0.25">
      <c r="A145" s="96"/>
      <c r="B145" t="b">
        <v>0</v>
      </c>
      <c r="C145" t="b">
        <v>1</v>
      </c>
      <c r="D145" t="b">
        <v>1</v>
      </c>
      <c r="E145" t="b">
        <v>1</v>
      </c>
      <c r="F145" t="b">
        <v>1</v>
      </c>
      <c r="G145" s="13">
        <v>0</v>
      </c>
      <c r="L145">
        <v>0</v>
      </c>
    </row>
    <row r="146" spans="1:12" x14ac:dyDescent="0.25">
      <c r="A146" s="96"/>
      <c r="B146" t="b">
        <v>1</v>
      </c>
      <c r="C146" t="b">
        <v>0</v>
      </c>
      <c r="D146" t="b">
        <v>1</v>
      </c>
      <c r="E146" t="b">
        <v>1</v>
      </c>
      <c r="F146" t="b">
        <v>1</v>
      </c>
      <c r="G146" s="13">
        <v>0</v>
      </c>
      <c r="L146">
        <v>0</v>
      </c>
    </row>
    <row r="147" spans="1:12" x14ac:dyDescent="0.25">
      <c r="A147" s="96"/>
      <c r="B147" t="b">
        <v>0</v>
      </c>
      <c r="C147" t="b">
        <v>1</v>
      </c>
      <c r="D147" t="b">
        <v>1</v>
      </c>
      <c r="E147" t="b">
        <v>1</v>
      </c>
      <c r="F147" t="b">
        <v>1</v>
      </c>
      <c r="G147" s="13">
        <v>0</v>
      </c>
      <c r="L147">
        <v>0</v>
      </c>
    </row>
    <row r="148" spans="1:12" x14ac:dyDescent="0.25">
      <c r="A148" s="96"/>
      <c r="B148" t="b">
        <v>1</v>
      </c>
      <c r="C148" t="b">
        <v>1</v>
      </c>
      <c r="D148" t="b">
        <v>1</v>
      </c>
      <c r="E148" t="b">
        <v>0</v>
      </c>
      <c r="F148" t="b">
        <v>1</v>
      </c>
      <c r="G148" s="13">
        <v>0</v>
      </c>
      <c r="L148">
        <v>0</v>
      </c>
    </row>
    <row r="149" spans="1:12" x14ac:dyDescent="0.25">
      <c r="A149" s="96"/>
      <c r="B149" t="b">
        <v>1</v>
      </c>
      <c r="C149" t="b">
        <v>1</v>
      </c>
      <c r="D149" t="b">
        <v>1</v>
      </c>
      <c r="E149" t="b">
        <v>1</v>
      </c>
      <c r="F149" t="b">
        <v>0</v>
      </c>
      <c r="G149" s="13">
        <v>0</v>
      </c>
      <c r="L149">
        <v>0</v>
      </c>
    </row>
    <row r="150" spans="1:12" x14ac:dyDescent="0.25">
      <c r="A150" s="96"/>
      <c r="B150" t="b">
        <v>1</v>
      </c>
      <c r="C150" t="b">
        <v>1</v>
      </c>
      <c r="D150" t="b">
        <v>1</v>
      </c>
      <c r="E150" t="b">
        <v>1</v>
      </c>
      <c r="F150" t="b">
        <v>0</v>
      </c>
      <c r="G150" s="13">
        <v>0</v>
      </c>
      <c r="L150">
        <v>0</v>
      </c>
    </row>
    <row r="151" spans="1:12" x14ac:dyDescent="0.25">
      <c r="A151" s="96"/>
      <c r="B151" t="b">
        <v>0</v>
      </c>
      <c r="C151" t="b">
        <v>1</v>
      </c>
      <c r="D151" t="b">
        <v>1</v>
      </c>
      <c r="E151" t="b">
        <v>1</v>
      </c>
      <c r="F151" t="b">
        <v>1</v>
      </c>
      <c r="G151" s="13">
        <v>0</v>
      </c>
      <c r="L151">
        <v>0</v>
      </c>
    </row>
    <row r="152" spans="1:12" x14ac:dyDescent="0.25">
      <c r="A152" s="96"/>
      <c r="B152" t="b">
        <v>1</v>
      </c>
      <c r="C152" t="b">
        <v>1</v>
      </c>
      <c r="D152" t="b">
        <v>1</v>
      </c>
      <c r="E152" t="b">
        <v>0</v>
      </c>
      <c r="F152" t="b">
        <v>1</v>
      </c>
      <c r="G152" s="13">
        <v>0</v>
      </c>
      <c r="L152">
        <v>0</v>
      </c>
    </row>
    <row r="153" spans="1:12" x14ac:dyDescent="0.25">
      <c r="A153" s="96"/>
      <c r="B153" t="b">
        <v>1</v>
      </c>
      <c r="C153" t="b">
        <v>0</v>
      </c>
      <c r="D153" t="b">
        <v>1</v>
      </c>
      <c r="E153" t="b">
        <v>1</v>
      </c>
      <c r="F153" t="b">
        <v>1</v>
      </c>
      <c r="G153" s="13">
        <v>0</v>
      </c>
      <c r="L153">
        <v>0</v>
      </c>
    </row>
    <row r="154" spans="1:12" x14ac:dyDescent="0.25">
      <c r="A154" s="96"/>
      <c r="B154" t="b">
        <v>1</v>
      </c>
      <c r="C154" t="b">
        <v>1</v>
      </c>
      <c r="D154" t="b">
        <v>1</v>
      </c>
      <c r="E154" t="b">
        <v>1</v>
      </c>
      <c r="F154" t="b">
        <v>0</v>
      </c>
      <c r="G154" s="13">
        <v>0</v>
      </c>
      <c r="L154">
        <v>0</v>
      </c>
    </row>
    <row r="155" spans="1:12" x14ac:dyDescent="0.25">
      <c r="A155" s="96"/>
      <c r="B155" s="97" t="b">
        <v>1</v>
      </c>
      <c r="C155" s="97" t="b">
        <v>1</v>
      </c>
      <c r="D155" s="97" t="b">
        <v>0</v>
      </c>
      <c r="E155" s="97" t="b">
        <v>1</v>
      </c>
      <c r="F155" s="97" t="b">
        <v>1</v>
      </c>
      <c r="G155" s="13">
        <v>1</v>
      </c>
      <c r="L155">
        <v>1</v>
      </c>
    </row>
    <row r="156" spans="1:12" x14ac:dyDescent="0.25">
      <c r="A156" s="96"/>
      <c r="B156" s="97" t="b">
        <v>1</v>
      </c>
      <c r="C156" s="97" t="b">
        <v>1</v>
      </c>
      <c r="D156" s="97" t="b">
        <v>0</v>
      </c>
      <c r="E156" s="97" t="b">
        <v>1</v>
      </c>
      <c r="F156" s="97" t="b">
        <v>1</v>
      </c>
      <c r="G156" s="13">
        <v>1</v>
      </c>
      <c r="L156">
        <v>1</v>
      </c>
    </row>
    <row r="157" spans="1:12" x14ac:dyDescent="0.25">
      <c r="A157" s="96"/>
      <c r="B157" s="97" t="b">
        <v>1</v>
      </c>
      <c r="C157" s="97" t="b">
        <v>1</v>
      </c>
      <c r="D157" s="97" t="b">
        <v>0</v>
      </c>
      <c r="E157" s="97" t="b">
        <v>1</v>
      </c>
      <c r="F157" s="97" t="b">
        <v>1</v>
      </c>
      <c r="G157" s="13">
        <v>1</v>
      </c>
      <c r="L157">
        <v>1</v>
      </c>
    </row>
    <row r="158" spans="1:12" x14ac:dyDescent="0.25">
      <c r="A158" s="96"/>
      <c r="B158" t="b">
        <v>1</v>
      </c>
      <c r="C158" t="b">
        <v>1</v>
      </c>
      <c r="D158" t="b">
        <v>1</v>
      </c>
      <c r="E158" t="b">
        <v>0</v>
      </c>
      <c r="F158" t="b">
        <v>1</v>
      </c>
      <c r="G158" s="13">
        <v>0</v>
      </c>
      <c r="L158">
        <v>0</v>
      </c>
    </row>
    <row r="159" spans="1:12" x14ac:dyDescent="0.25">
      <c r="A159" s="96"/>
      <c r="B159" t="b">
        <v>1</v>
      </c>
      <c r="C159" t="b">
        <v>1</v>
      </c>
      <c r="D159" t="b">
        <v>1</v>
      </c>
      <c r="E159" t="b">
        <v>0</v>
      </c>
      <c r="F159" t="b">
        <v>1</v>
      </c>
      <c r="G159" s="13">
        <v>0</v>
      </c>
      <c r="L159">
        <v>0</v>
      </c>
    </row>
    <row r="160" spans="1:12" x14ac:dyDescent="0.25">
      <c r="A160" s="96"/>
      <c r="B160" t="b">
        <v>1</v>
      </c>
      <c r="C160" t="b">
        <v>1</v>
      </c>
      <c r="D160" t="b">
        <v>1</v>
      </c>
      <c r="E160" t="b">
        <v>0</v>
      </c>
      <c r="F160" t="b">
        <v>1</v>
      </c>
      <c r="G160" s="13">
        <v>0</v>
      </c>
      <c r="L160">
        <v>0</v>
      </c>
    </row>
    <row r="161" spans="1:12" x14ac:dyDescent="0.25">
      <c r="A161" s="96"/>
      <c r="B161" t="b">
        <v>0</v>
      </c>
      <c r="C161" t="b">
        <v>1</v>
      </c>
      <c r="D161" t="b">
        <v>1</v>
      </c>
      <c r="E161" t="b">
        <v>1</v>
      </c>
      <c r="F161" t="b">
        <v>1</v>
      </c>
      <c r="G161" s="13">
        <v>0</v>
      </c>
      <c r="L161">
        <v>0</v>
      </c>
    </row>
    <row r="162" spans="1:12" x14ac:dyDescent="0.25">
      <c r="A162" s="96"/>
      <c r="B162" t="b">
        <v>1</v>
      </c>
      <c r="C162" t="b">
        <v>1</v>
      </c>
      <c r="D162" t="b">
        <v>1</v>
      </c>
      <c r="E162" t="b">
        <v>1</v>
      </c>
      <c r="F162" t="b">
        <v>0</v>
      </c>
      <c r="G162" s="13">
        <v>0</v>
      </c>
      <c r="L162">
        <v>0</v>
      </c>
    </row>
    <row r="163" spans="1:12" x14ac:dyDescent="0.25">
      <c r="A163" s="96"/>
      <c r="B163" t="b">
        <v>1</v>
      </c>
      <c r="C163" t="b">
        <v>1</v>
      </c>
      <c r="D163" t="b">
        <v>1</v>
      </c>
      <c r="E163" t="b">
        <v>0</v>
      </c>
      <c r="F163" t="b">
        <v>1</v>
      </c>
      <c r="G163" s="13">
        <v>0</v>
      </c>
      <c r="L163">
        <v>0</v>
      </c>
    </row>
    <row r="164" spans="1:12" x14ac:dyDescent="0.25">
      <c r="A164" s="96"/>
      <c r="B164" t="b">
        <v>0</v>
      </c>
      <c r="C164" t="b">
        <v>1</v>
      </c>
      <c r="D164" t="b">
        <v>1</v>
      </c>
      <c r="E164" t="b">
        <v>1</v>
      </c>
      <c r="F164" t="b">
        <v>1</v>
      </c>
      <c r="G164" s="13">
        <v>0</v>
      </c>
      <c r="L164">
        <v>0</v>
      </c>
    </row>
    <row r="165" spans="1:12" x14ac:dyDescent="0.25">
      <c r="A165" s="96"/>
      <c r="B165" t="b">
        <v>1</v>
      </c>
      <c r="C165" t="b">
        <v>1</v>
      </c>
      <c r="D165" t="b">
        <v>1</v>
      </c>
      <c r="E165" t="b">
        <v>0</v>
      </c>
      <c r="F165" t="b">
        <v>1</v>
      </c>
      <c r="G165" s="13">
        <v>0</v>
      </c>
      <c r="L165">
        <v>0</v>
      </c>
    </row>
    <row r="166" spans="1:12" x14ac:dyDescent="0.25">
      <c r="A166" s="96"/>
      <c r="B166" t="b">
        <v>1</v>
      </c>
      <c r="C166" t="b">
        <v>0</v>
      </c>
      <c r="D166" t="b">
        <v>1</v>
      </c>
      <c r="E166" t="b">
        <v>1</v>
      </c>
      <c r="F166" t="b">
        <v>1</v>
      </c>
      <c r="G166" s="13">
        <v>0</v>
      </c>
      <c r="L166">
        <v>0</v>
      </c>
    </row>
    <row r="167" spans="1:12" x14ac:dyDescent="0.25">
      <c r="A167" s="96"/>
      <c r="B167" t="b">
        <v>1</v>
      </c>
      <c r="C167" t="b">
        <v>0</v>
      </c>
      <c r="D167" t="b">
        <v>1</v>
      </c>
      <c r="E167" t="b">
        <v>1</v>
      </c>
      <c r="F167" t="b">
        <v>1</v>
      </c>
      <c r="G167" s="13">
        <v>0</v>
      </c>
      <c r="L167">
        <v>0</v>
      </c>
    </row>
    <row r="168" spans="1:12" x14ac:dyDescent="0.25">
      <c r="A168" s="96"/>
      <c r="B168" t="b">
        <v>0</v>
      </c>
      <c r="C168" t="b">
        <v>1</v>
      </c>
      <c r="D168" t="b">
        <v>1</v>
      </c>
      <c r="E168" t="b">
        <v>1</v>
      </c>
      <c r="F168" t="b">
        <v>1</v>
      </c>
      <c r="G168" s="13">
        <v>0</v>
      </c>
      <c r="L168">
        <v>0</v>
      </c>
    </row>
    <row r="169" spans="1:12" x14ac:dyDescent="0.25">
      <c r="A169" s="96"/>
      <c r="B169" t="b">
        <v>1</v>
      </c>
      <c r="C169" t="b">
        <v>1</v>
      </c>
      <c r="D169" t="b">
        <v>0</v>
      </c>
      <c r="E169" t="b">
        <v>1</v>
      </c>
      <c r="F169" t="b">
        <v>1</v>
      </c>
      <c r="G169" s="13">
        <v>0</v>
      </c>
      <c r="L169">
        <v>0</v>
      </c>
    </row>
    <row r="170" spans="1:12" x14ac:dyDescent="0.25">
      <c r="A170" s="96"/>
      <c r="B170" t="b">
        <v>0</v>
      </c>
      <c r="C170" t="b">
        <v>1</v>
      </c>
      <c r="D170" t="b">
        <v>1</v>
      </c>
      <c r="E170" t="b">
        <v>1</v>
      </c>
      <c r="F170" t="b">
        <v>1</v>
      </c>
      <c r="G170" s="13">
        <v>0</v>
      </c>
      <c r="L170">
        <v>0</v>
      </c>
    </row>
    <row r="171" spans="1:12" x14ac:dyDescent="0.25">
      <c r="A171" s="96"/>
      <c r="B171" t="b">
        <v>1</v>
      </c>
      <c r="C171" t="b">
        <v>0</v>
      </c>
      <c r="D171" t="b">
        <v>1</v>
      </c>
      <c r="E171" t="b">
        <v>1</v>
      </c>
      <c r="F171" t="b">
        <v>1</v>
      </c>
      <c r="G171" s="13">
        <v>0</v>
      </c>
      <c r="L171">
        <v>0</v>
      </c>
    </row>
    <row r="172" spans="1:12" x14ac:dyDescent="0.25">
      <c r="A172" s="96"/>
      <c r="B172" t="b">
        <v>0</v>
      </c>
      <c r="C172" t="b">
        <v>1</v>
      </c>
      <c r="D172" t="b">
        <v>1</v>
      </c>
      <c r="E172" t="b">
        <v>1</v>
      </c>
      <c r="F172" t="b">
        <v>1</v>
      </c>
      <c r="G172" s="13">
        <v>0</v>
      </c>
      <c r="L172">
        <v>0</v>
      </c>
    </row>
    <row r="173" spans="1:12" x14ac:dyDescent="0.25">
      <c r="A173" s="96"/>
      <c r="B173" t="b">
        <v>1</v>
      </c>
      <c r="C173" t="b">
        <v>0</v>
      </c>
      <c r="D173" t="b">
        <v>1</v>
      </c>
      <c r="E173" t="b">
        <v>1</v>
      </c>
      <c r="F173" t="b">
        <v>1</v>
      </c>
      <c r="G173" s="13">
        <v>0</v>
      </c>
      <c r="L173">
        <v>0</v>
      </c>
    </row>
    <row r="174" spans="1:12" x14ac:dyDescent="0.25">
      <c r="A174" s="96"/>
      <c r="B174" t="b">
        <v>1</v>
      </c>
      <c r="C174" t="b">
        <v>1</v>
      </c>
      <c r="D174" t="b">
        <v>0</v>
      </c>
      <c r="E174" t="b">
        <v>1</v>
      </c>
      <c r="F174" t="b">
        <v>1</v>
      </c>
      <c r="G174" s="13">
        <v>0</v>
      </c>
      <c r="L174">
        <v>0</v>
      </c>
    </row>
    <row r="175" spans="1:12" x14ac:dyDescent="0.25">
      <c r="A175" s="96"/>
      <c r="B175" t="b">
        <v>0</v>
      </c>
      <c r="C175" t="b">
        <v>1</v>
      </c>
      <c r="D175" t="b">
        <v>1</v>
      </c>
      <c r="E175" t="b">
        <v>1</v>
      </c>
      <c r="F175" t="b">
        <v>1</v>
      </c>
      <c r="G175" s="13">
        <v>0</v>
      </c>
      <c r="L175">
        <v>0</v>
      </c>
    </row>
    <row r="176" spans="1:12" x14ac:dyDescent="0.25">
      <c r="A176" s="96"/>
      <c r="B176" s="97" t="b">
        <v>1</v>
      </c>
      <c r="C176" s="97" t="b">
        <v>0</v>
      </c>
      <c r="D176" s="97" t="b">
        <v>1</v>
      </c>
      <c r="E176" s="97" t="b">
        <v>1</v>
      </c>
      <c r="F176" s="97" t="b">
        <v>1</v>
      </c>
      <c r="G176" s="13">
        <v>1</v>
      </c>
      <c r="L176">
        <v>1</v>
      </c>
    </row>
    <row r="177" spans="1:12" x14ac:dyDescent="0.25">
      <c r="A177" s="96"/>
      <c r="B177" t="b">
        <v>1</v>
      </c>
      <c r="C177" t="b">
        <v>1</v>
      </c>
      <c r="D177" t="b">
        <v>0</v>
      </c>
      <c r="E177" t="b">
        <v>1</v>
      </c>
      <c r="F177" t="b">
        <v>1</v>
      </c>
      <c r="G177" s="13">
        <v>0</v>
      </c>
      <c r="L177">
        <v>0</v>
      </c>
    </row>
    <row r="178" spans="1:12" x14ac:dyDescent="0.25">
      <c r="A178" s="96"/>
      <c r="B178" t="b">
        <v>1</v>
      </c>
      <c r="C178" t="b">
        <v>0</v>
      </c>
      <c r="D178" t="b">
        <v>1</v>
      </c>
      <c r="E178" t="b">
        <v>1</v>
      </c>
      <c r="F178" t="b">
        <v>1</v>
      </c>
      <c r="G178" s="13">
        <v>0</v>
      </c>
      <c r="L178">
        <v>0</v>
      </c>
    </row>
    <row r="179" spans="1:12" x14ac:dyDescent="0.25">
      <c r="A179" s="96"/>
      <c r="B179" t="b">
        <v>1</v>
      </c>
      <c r="C179" t="b">
        <v>1</v>
      </c>
      <c r="D179" t="b">
        <v>1</v>
      </c>
      <c r="E179" t="b">
        <v>0</v>
      </c>
      <c r="F179" t="b">
        <v>1</v>
      </c>
      <c r="G179" s="13">
        <v>0</v>
      </c>
      <c r="L179">
        <v>0</v>
      </c>
    </row>
    <row r="180" spans="1:12" x14ac:dyDescent="0.25">
      <c r="A180" s="96"/>
      <c r="B180" t="b">
        <v>1</v>
      </c>
      <c r="C180" t="b">
        <v>1</v>
      </c>
      <c r="D180" t="b">
        <v>1</v>
      </c>
      <c r="E180" t="b">
        <v>1</v>
      </c>
      <c r="F180" t="b">
        <v>0</v>
      </c>
      <c r="G180" s="13">
        <v>0</v>
      </c>
      <c r="L180">
        <v>0</v>
      </c>
    </row>
    <row r="181" spans="1:12" x14ac:dyDescent="0.25">
      <c r="A181" s="96"/>
      <c r="B181" t="b">
        <v>0</v>
      </c>
      <c r="C181" t="b">
        <v>1</v>
      </c>
      <c r="D181" t="b">
        <v>1</v>
      </c>
      <c r="E181" t="b">
        <v>1</v>
      </c>
      <c r="F181" t="b">
        <v>1</v>
      </c>
      <c r="G181" s="13">
        <v>0</v>
      </c>
      <c r="L181">
        <v>0</v>
      </c>
    </row>
    <row r="182" spans="1:12" x14ac:dyDescent="0.25">
      <c r="A182" s="96"/>
      <c r="B182" t="b">
        <v>1</v>
      </c>
      <c r="C182" t="b">
        <v>1</v>
      </c>
      <c r="D182" t="b">
        <v>0</v>
      </c>
      <c r="E182" t="b">
        <v>1</v>
      </c>
      <c r="F182" t="b">
        <v>1</v>
      </c>
      <c r="G182" s="13">
        <v>0</v>
      </c>
      <c r="L182">
        <v>0</v>
      </c>
    </row>
    <row r="183" spans="1:12" x14ac:dyDescent="0.25">
      <c r="A183" s="96"/>
      <c r="B183" t="b">
        <v>1</v>
      </c>
      <c r="C183" t="b">
        <v>0</v>
      </c>
      <c r="D183" t="b">
        <v>1</v>
      </c>
      <c r="E183" t="b">
        <v>1</v>
      </c>
      <c r="F183" t="b">
        <v>1</v>
      </c>
      <c r="G183" s="13">
        <v>0</v>
      </c>
      <c r="L183">
        <v>0</v>
      </c>
    </row>
    <row r="184" spans="1:12" x14ac:dyDescent="0.25">
      <c r="A184" s="96"/>
      <c r="B184" t="b">
        <v>1</v>
      </c>
      <c r="C184" t="b">
        <v>0</v>
      </c>
      <c r="D184" t="b">
        <v>1</v>
      </c>
      <c r="E184" t="b">
        <v>1</v>
      </c>
      <c r="F184" t="b">
        <v>1</v>
      </c>
      <c r="G184" s="13">
        <v>0</v>
      </c>
      <c r="L184">
        <v>0</v>
      </c>
    </row>
    <row r="185" spans="1:12" x14ac:dyDescent="0.25">
      <c r="A185" s="96"/>
      <c r="B185" t="b">
        <v>1</v>
      </c>
      <c r="C185" t="b">
        <v>1</v>
      </c>
      <c r="D185" t="b">
        <v>1</v>
      </c>
      <c r="E185" t="b">
        <v>1</v>
      </c>
      <c r="F185" t="b">
        <v>0</v>
      </c>
      <c r="G185" s="13">
        <v>0</v>
      </c>
      <c r="L185">
        <v>0</v>
      </c>
    </row>
    <row r="186" spans="1:12" x14ac:dyDescent="0.25">
      <c r="A186" s="96"/>
      <c r="B186" t="b">
        <v>1</v>
      </c>
      <c r="C186" t="b">
        <v>1</v>
      </c>
      <c r="D186" t="b">
        <v>1</v>
      </c>
      <c r="E186" t="b">
        <v>1</v>
      </c>
      <c r="F186" t="b">
        <v>0</v>
      </c>
      <c r="G186" s="13">
        <v>0</v>
      </c>
      <c r="L186">
        <v>0</v>
      </c>
    </row>
    <row r="187" spans="1:12" x14ac:dyDescent="0.25">
      <c r="A187" s="96"/>
      <c r="B187" t="b">
        <v>1</v>
      </c>
      <c r="C187" t="b">
        <v>1</v>
      </c>
      <c r="D187" t="b">
        <v>0</v>
      </c>
      <c r="E187" t="b">
        <v>1</v>
      </c>
      <c r="F187" t="b">
        <v>1</v>
      </c>
      <c r="G187" s="13">
        <v>0</v>
      </c>
      <c r="L187">
        <v>0</v>
      </c>
    </row>
    <row r="188" spans="1:12" x14ac:dyDescent="0.25">
      <c r="A188" s="96"/>
      <c r="B188" t="b">
        <v>0</v>
      </c>
      <c r="C188" t="b">
        <v>1</v>
      </c>
      <c r="D188" t="b">
        <v>1</v>
      </c>
      <c r="E188" t="b">
        <v>1</v>
      </c>
      <c r="F188" t="b">
        <v>1</v>
      </c>
      <c r="G188" s="13">
        <v>0</v>
      </c>
      <c r="L188">
        <v>0</v>
      </c>
    </row>
    <row r="189" spans="1:12" x14ac:dyDescent="0.25">
      <c r="A189" s="96"/>
      <c r="B189" t="b">
        <v>1</v>
      </c>
      <c r="C189" t="b">
        <v>0</v>
      </c>
      <c r="D189" t="b">
        <v>1</v>
      </c>
      <c r="E189" t="b">
        <v>1</v>
      </c>
      <c r="F189" t="b">
        <v>1</v>
      </c>
      <c r="G189" s="13">
        <v>0</v>
      </c>
      <c r="L189">
        <v>0</v>
      </c>
    </row>
    <row r="190" spans="1:12" x14ac:dyDescent="0.25">
      <c r="A190" s="96"/>
      <c r="B190" t="b">
        <v>1</v>
      </c>
      <c r="C190" t="b">
        <v>1</v>
      </c>
      <c r="D190" t="b">
        <v>1</v>
      </c>
      <c r="E190" t="b">
        <v>1</v>
      </c>
      <c r="F190" t="b">
        <v>0</v>
      </c>
      <c r="G190" s="13">
        <v>0</v>
      </c>
      <c r="L190">
        <v>0</v>
      </c>
    </row>
    <row r="191" spans="1:12" x14ac:dyDescent="0.25">
      <c r="A191" s="96"/>
      <c r="B191" t="b">
        <v>1</v>
      </c>
      <c r="C191" t="b">
        <v>1</v>
      </c>
      <c r="D191" t="b">
        <v>1</v>
      </c>
      <c r="E191" t="b">
        <v>1</v>
      </c>
      <c r="F191" t="b">
        <v>0</v>
      </c>
      <c r="G191" s="13">
        <v>0</v>
      </c>
      <c r="L191">
        <v>0</v>
      </c>
    </row>
    <row r="192" spans="1:12" x14ac:dyDescent="0.25">
      <c r="A192" s="96"/>
      <c r="B192" t="b">
        <v>1</v>
      </c>
      <c r="C192" t="b">
        <v>1</v>
      </c>
      <c r="D192" t="b">
        <v>1</v>
      </c>
      <c r="E192" t="b">
        <v>0</v>
      </c>
      <c r="F192" t="b">
        <v>1</v>
      </c>
      <c r="G192" s="13">
        <v>0</v>
      </c>
      <c r="L192">
        <v>0</v>
      </c>
    </row>
    <row r="193" spans="1:12" x14ac:dyDescent="0.25">
      <c r="A193" s="96"/>
      <c r="B193" t="b">
        <v>1</v>
      </c>
      <c r="C193" t="b">
        <v>1</v>
      </c>
      <c r="D193" t="b">
        <v>1</v>
      </c>
      <c r="E193" t="b">
        <v>1</v>
      </c>
      <c r="F193" t="b">
        <v>0</v>
      </c>
      <c r="G193" s="13">
        <v>0</v>
      </c>
      <c r="L193">
        <v>0</v>
      </c>
    </row>
    <row r="194" spans="1:12" x14ac:dyDescent="0.25">
      <c r="A194" s="96"/>
      <c r="B194" t="b">
        <v>1</v>
      </c>
      <c r="C194" t="b">
        <v>0</v>
      </c>
      <c r="D194" t="b">
        <v>1</v>
      </c>
      <c r="E194" t="b">
        <v>1</v>
      </c>
      <c r="F194" t="b">
        <v>1</v>
      </c>
      <c r="G194" s="13">
        <v>0</v>
      </c>
      <c r="L194">
        <v>0</v>
      </c>
    </row>
    <row r="195" spans="1:12" x14ac:dyDescent="0.25">
      <c r="A195" s="96"/>
      <c r="B195" t="b">
        <v>0</v>
      </c>
      <c r="C195" t="b">
        <v>1</v>
      </c>
      <c r="D195" t="b">
        <v>1</v>
      </c>
      <c r="E195" t="b">
        <v>1</v>
      </c>
      <c r="F195" t="b">
        <v>1</v>
      </c>
      <c r="G195" s="13">
        <v>0</v>
      </c>
      <c r="L195">
        <v>0</v>
      </c>
    </row>
    <row r="196" spans="1:12" x14ac:dyDescent="0.25">
      <c r="A196" s="96"/>
      <c r="B196" t="b">
        <v>1</v>
      </c>
      <c r="C196" t="b">
        <v>1</v>
      </c>
      <c r="D196" t="b">
        <v>1</v>
      </c>
      <c r="E196" t="b">
        <v>0</v>
      </c>
      <c r="F196" t="b">
        <v>1</v>
      </c>
      <c r="G196" s="13">
        <v>0</v>
      </c>
      <c r="L196">
        <v>0</v>
      </c>
    </row>
    <row r="197" spans="1:12" x14ac:dyDescent="0.25">
      <c r="A197" s="96"/>
      <c r="B197" t="b">
        <v>1</v>
      </c>
      <c r="C197" t="b">
        <v>1</v>
      </c>
      <c r="D197" t="b">
        <v>1</v>
      </c>
      <c r="E197" t="b">
        <v>0</v>
      </c>
      <c r="F197" t="b">
        <v>1</v>
      </c>
      <c r="G197" s="13">
        <v>0</v>
      </c>
      <c r="L197">
        <v>0</v>
      </c>
    </row>
    <row r="198" spans="1:12" x14ac:dyDescent="0.25">
      <c r="A198" s="96"/>
      <c r="B198" t="b">
        <v>1</v>
      </c>
      <c r="C198" t="b">
        <v>1</v>
      </c>
      <c r="D198" t="b">
        <v>1</v>
      </c>
      <c r="E198" t="b">
        <v>0</v>
      </c>
      <c r="F198" t="b">
        <v>1</v>
      </c>
      <c r="G198" s="13">
        <v>0</v>
      </c>
      <c r="L198">
        <v>0</v>
      </c>
    </row>
    <row r="199" spans="1:12" x14ac:dyDescent="0.25">
      <c r="A199" s="96"/>
      <c r="B199" t="b">
        <v>1</v>
      </c>
      <c r="C199" t="b">
        <v>1</v>
      </c>
      <c r="D199" t="b">
        <v>1</v>
      </c>
      <c r="E199" t="b">
        <v>1</v>
      </c>
      <c r="F199" t="b">
        <v>0</v>
      </c>
      <c r="G199" s="13">
        <v>0</v>
      </c>
      <c r="L199">
        <v>0</v>
      </c>
    </row>
    <row r="200" spans="1:12" x14ac:dyDescent="0.25">
      <c r="A200" s="96"/>
      <c r="B200" t="b">
        <v>1</v>
      </c>
      <c r="C200" t="b">
        <v>1</v>
      </c>
      <c r="D200" t="b">
        <v>1</v>
      </c>
      <c r="E200" t="b">
        <v>1</v>
      </c>
      <c r="F200" t="b">
        <v>0</v>
      </c>
      <c r="G200" s="13">
        <v>0</v>
      </c>
      <c r="L200">
        <v>0</v>
      </c>
    </row>
    <row r="201" spans="1:12" x14ac:dyDescent="0.25">
      <c r="A201" s="96"/>
      <c r="B201" t="b">
        <v>0</v>
      </c>
      <c r="C201" t="b">
        <v>1</v>
      </c>
      <c r="D201" t="b">
        <v>1</v>
      </c>
      <c r="E201" t="b">
        <v>1</v>
      </c>
      <c r="F201" t="b">
        <v>1</v>
      </c>
      <c r="G201" s="13">
        <v>0</v>
      </c>
      <c r="L201">
        <v>0</v>
      </c>
    </row>
    <row r="202" spans="1:12" x14ac:dyDescent="0.25">
      <c r="A202" s="96"/>
      <c r="B202" t="b">
        <v>1</v>
      </c>
      <c r="C202" t="b">
        <v>1</v>
      </c>
      <c r="D202" t="b">
        <v>1</v>
      </c>
      <c r="E202" t="b">
        <v>1</v>
      </c>
      <c r="F202" t="b">
        <v>0</v>
      </c>
      <c r="G202" s="13">
        <v>0</v>
      </c>
      <c r="L202">
        <v>0</v>
      </c>
    </row>
    <row r="203" spans="1:12" x14ac:dyDescent="0.25">
      <c r="A203" s="96"/>
      <c r="B203" t="b">
        <v>1</v>
      </c>
      <c r="C203" t="b">
        <v>1</v>
      </c>
      <c r="D203" t="b">
        <v>0</v>
      </c>
      <c r="E203" t="b">
        <v>1</v>
      </c>
      <c r="F203" t="b">
        <v>1</v>
      </c>
      <c r="G203" s="13">
        <v>0</v>
      </c>
      <c r="L203">
        <v>0</v>
      </c>
    </row>
    <row r="204" spans="1:12" x14ac:dyDescent="0.25">
      <c r="A204" s="96"/>
      <c r="B204" t="b">
        <v>1</v>
      </c>
      <c r="C204" t="b">
        <v>1</v>
      </c>
      <c r="D204" t="b">
        <v>0</v>
      </c>
      <c r="E204" t="b">
        <v>1</v>
      </c>
      <c r="F204" t="b">
        <v>1</v>
      </c>
      <c r="G204" s="13">
        <v>0</v>
      </c>
      <c r="L204">
        <v>0</v>
      </c>
    </row>
    <row r="205" spans="1:12" x14ac:dyDescent="0.25">
      <c r="A205" s="96"/>
      <c r="B205" t="b">
        <v>1</v>
      </c>
      <c r="C205" t="b">
        <v>1</v>
      </c>
      <c r="D205" t="b">
        <v>0</v>
      </c>
      <c r="E205" t="b">
        <v>1</v>
      </c>
      <c r="F205" t="b">
        <v>1</v>
      </c>
      <c r="G205" s="13">
        <v>0</v>
      </c>
      <c r="L205">
        <v>0</v>
      </c>
    </row>
    <row r="206" spans="1:12" x14ac:dyDescent="0.25">
      <c r="A206" s="96"/>
      <c r="B206" t="b">
        <v>1</v>
      </c>
      <c r="C206" t="b">
        <v>1</v>
      </c>
      <c r="D206" t="b">
        <v>1</v>
      </c>
      <c r="E206" t="b">
        <v>0</v>
      </c>
      <c r="F206" t="b">
        <v>1</v>
      </c>
      <c r="G206" s="13">
        <v>0</v>
      </c>
      <c r="L206">
        <v>0</v>
      </c>
    </row>
    <row r="207" spans="1:12" x14ac:dyDescent="0.25">
      <c r="A207" s="96"/>
      <c r="B207" t="b">
        <v>1</v>
      </c>
      <c r="C207" t="b">
        <v>1</v>
      </c>
      <c r="D207" t="b">
        <v>0</v>
      </c>
      <c r="E207" t="b">
        <v>1</v>
      </c>
      <c r="F207" t="b">
        <v>1</v>
      </c>
      <c r="G207" s="13">
        <v>0</v>
      </c>
      <c r="L207">
        <v>0</v>
      </c>
    </row>
    <row r="208" spans="1:12" x14ac:dyDescent="0.25">
      <c r="A208" s="96"/>
      <c r="B208" t="b">
        <v>1</v>
      </c>
      <c r="C208" t="b">
        <v>1</v>
      </c>
      <c r="D208" t="b">
        <v>1</v>
      </c>
      <c r="E208" t="b">
        <v>1</v>
      </c>
      <c r="F208" t="b">
        <v>0</v>
      </c>
      <c r="G208" s="13">
        <v>0</v>
      </c>
      <c r="L208">
        <v>0</v>
      </c>
    </row>
    <row r="209" spans="1:12" x14ac:dyDescent="0.25">
      <c r="A209" s="96"/>
      <c r="B209" t="b">
        <v>1</v>
      </c>
      <c r="C209" t="b">
        <v>1</v>
      </c>
      <c r="D209" t="b">
        <v>1</v>
      </c>
      <c r="E209" t="b">
        <v>1</v>
      </c>
      <c r="F209" t="b">
        <v>0</v>
      </c>
      <c r="G209" s="13">
        <v>0</v>
      </c>
      <c r="L209">
        <v>0</v>
      </c>
    </row>
    <row r="210" spans="1:12" x14ac:dyDescent="0.25">
      <c r="A210" s="96"/>
      <c r="B210" s="97" t="b">
        <v>1</v>
      </c>
      <c r="C210" s="97" t="b">
        <v>1</v>
      </c>
      <c r="D210" s="97" t="b">
        <v>0</v>
      </c>
      <c r="E210" s="97" t="b">
        <v>1</v>
      </c>
      <c r="F210" s="97" t="b">
        <v>1</v>
      </c>
      <c r="G210" s="13">
        <v>1</v>
      </c>
      <c r="L210">
        <v>1</v>
      </c>
    </row>
    <row r="211" spans="1:12" x14ac:dyDescent="0.25">
      <c r="A211" s="96"/>
      <c r="B211" t="b">
        <v>1</v>
      </c>
      <c r="C211" t="b">
        <v>1</v>
      </c>
      <c r="D211" t="b">
        <v>0</v>
      </c>
      <c r="E211" t="b">
        <v>1</v>
      </c>
      <c r="F211" t="b">
        <v>1</v>
      </c>
      <c r="G211" s="13">
        <v>0</v>
      </c>
      <c r="L211">
        <v>0</v>
      </c>
    </row>
    <row r="212" spans="1:12" x14ac:dyDescent="0.25">
      <c r="A212" s="96"/>
      <c r="B212" t="b">
        <v>0</v>
      </c>
      <c r="C212" t="b">
        <v>1</v>
      </c>
      <c r="D212" t="b">
        <v>1</v>
      </c>
      <c r="E212" t="b">
        <v>1</v>
      </c>
      <c r="F212" t="b">
        <v>1</v>
      </c>
      <c r="G212" s="13">
        <v>0</v>
      </c>
      <c r="L212">
        <v>0</v>
      </c>
    </row>
    <row r="213" spans="1:12" x14ac:dyDescent="0.25">
      <c r="A213" s="96"/>
      <c r="B213" t="b">
        <v>1</v>
      </c>
      <c r="C213" t="b">
        <v>1</v>
      </c>
      <c r="D213" t="b">
        <v>0</v>
      </c>
      <c r="E213" t="b">
        <v>1</v>
      </c>
      <c r="F213" t="b">
        <v>1</v>
      </c>
      <c r="G213" s="13">
        <v>0</v>
      </c>
      <c r="L213">
        <v>0</v>
      </c>
    </row>
    <row r="214" spans="1:12" x14ac:dyDescent="0.25">
      <c r="A214" s="96"/>
      <c r="B214" s="97" t="b">
        <v>1</v>
      </c>
      <c r="C214" s="97" t="b">
        <v>1</v>
      </c>
      <c r="D214" s="97" t="b">
        <v>1</v>
      </c>
      <c r="E214" s="97" t="b">
        <v>1</v>
      </c>
      <c r="F214" s="97" t="b">
        <v>0</v>
      </c>
      <c r="G214" s="13">
        <v>1</v>
      </c>
      <c r="L214">
        <v>1</v>
      </c>
    </row>
    <row r="215" spans="1:12" x14ac:dyDescent="0.25">
      <c r="A215" s="96"/>
      <c r="B215" t="b">
        <v>0</v>
      </c>
      <c r="C215" t="b">
        <v>1</v>
      </c>
      <c r="D215" t="b">
        <v>1</v>
      </c>
      <c r="E215" t="b">
        <v>1</v>
      </c>
      <c r="F215" t="b">
        <v>1</v>
      </c>
      <c r="G215" s="13">
        <v>0</v>
      </c>
      <c r="L215">
        <v>0</v>
      </c>
    </row>
    <row r="216" spans="1:12" x14ac:dyDescent="0.25">
      <c r="A216" s="96"/>
      <c r="B216" t="b">
        <v>1</v>
      </c>
      <c r="C216" t="b">
        <v>1</v>
      </c>
      <c r="D216" t="b">
        <v>1</v>
      </c>
      <c r="E216" t="b">
        <v>1</v>
      </c>
      <c r="F216" t="b">
        <v>0</v>
      </c>
      <c r="G216" s="13">
        <v>0</v>
      </c>
      <c r="L216">
        <v>0</v>
      </c>
    </row>
    <row r="217" spans="1:12" x14ac:dyDescent="0.25">
      <c r="A217" s="96"/>
      <c r="B217" t="b">
        <v>1</v>
      </c>
      <c r="C217" t="b">
        <v>1</v>
      </c>
      <c r="D217" t="b">
        <v>1</v>
      </c>
      <c r="E217" t="b">
        <v>0</v>
      </c>
      <c r="F217" t="b">
        <v>1</v>
      </c>
      <c r="G217" s="13">
        <v>0</v>
      </c>
      <c r="L217">
        <v>0</v>
      </c>
    </row>
    <row r="218" spans="1:12" x14ac:dyDescent="0.25">
      <c r="A218" s="96"/>
      <c r="B218" t="b">
        <v>1</v>
      </c>
      <c r="C218" t="b">
        <v>1</v>
      </c>
      <c r="D218" t="b">
        <v>1</v>
      </c>
      <c r="E218" t="b">
        <v>1</v>
      </c>
      <c r="F218" t="b">
        <v>0</v>
      </c>
      <c r="G218" s="13">
        <v>0</v>
      </c>
      <c r="L218">
        <v>0</v>
      </c>
    </row>
    <row r="219" spans="1:12" x14ac:dyDescent="0.25">
      <c r="A219" s="96"/>
      <c r="B219" t="b">
        <v>1</v>
      </c>
      <c r="C219" t="b">
        <v>1</v>
      </c>
      <c r="D219" t="b">
        <v>1</v>
      </c>
      <c r="E219" t="b">
        <v>1</v>
      </c>
      <c r="F219" t="b">
        <v>0</v>
      </c>
      <c r="G219" s="13">
        <v>0</v>
      </c>
      <c r="L219">
        <v>0</v>
      </c>
    </row>
    <row r="220" spans="1:12" x14ac:dyDescent="0.25">
      <c r="A220" s="96"/>
      <c r="B220" t="b">
        <v>1</v>
      </c>
      <c r="C220" t="b">
        <v>1</v>
      </c>
      <c r="D220" t="b">
        <v>1</v>
      </c>
      <c r="E220" t="b">
        <v>1</v>
      </c>
      <c r="F220" t="b">
        <v>0</v>
      </c>
      <c r="G220" s="13">
        <v>0</v>
      </c>
      <c r="L220">
        <v>0</v>
      </c>
    </row>
    <row r="221" spans="1:12" x14ac:dyDescent="0.25">
      <c r="A221" s="96"/>
      <c r="B221" t="b">
        <v>1</v>
      </c>
      <c r="C221" t="b">
        <v>1</v>
      </c>
      <c r="D221" t="b">
        <v>1</v>
      </c>
      <c r="E221" t="b">
        <v>0</v>
      </c>
      <c r="F221" t="b">
        <v>1</v>
      </c>
      <c r="G221" s="13">
        <v>0</v>
      </c>
      <c r="L221">
        <v>0</v>
      </c>
    </row>
    <row r="222" spans="1:12" x14ac:dyDescent="0.25">
      <c r="A222" s="96"/>
      <c r="B222" t="b">
        <v>1</v>
      </c>
      <c r="C222" t="b">
        <v>1</v>
      </c>
      <c r="D222" t="b">
        <v>1</v>
      </c>
      <c r="E222" t="b">
        <v>0</v>
      </c>
      <c r="F222" t="b">
        <v>1</v>
      </c>
      <c r="G222" s="13">
        <v>0</v>
      </c>
      <c r="L222">
        <v>0</v>
      </c>
    </row>
    <row r="223" spans="1:12" x14ac:dyDescent="0.25">
      <c r="A223" s="96"/>
      <c r="B223" t="b">
        <v>1</v>
      </c>
      <c r="C223" t="b">
        <v>0</v>
      </c>
      <c r="D223" t="b">
        <v>1</v>
      </c>
      <c r="E223" t="b">
        <v>1</v>
      </c>
      <c r="F223" t="b">
        <v>1</v>
      </c>
      <c r="G223" s="13">
        <v>0</v>
      </c>
      <c r="L223">
        <v>0</v>
      </c>
    </row>
    <row r="224" spans="1:12" x14ac:dyDescent="0.25">
      <c r="A224" s="96"/>
      <c r="B224" t="b">
        <v>0</v>
      </c>
      <c r="C224" t="b">
        <v>1</v>
      </c>
      <c r="D224" t="b">
        <v>1</v>
      </c>
      <c r="E224" t="b">
        <v>1</v>
      </c>
      <c r="F224" t="b">
        <v>1</v>
      </c>
      <c r="G224" s="13">
        <v>0</v>
      </c>
      <c r="L224">
        <v>0</v>
      </c>
    </row>
    <row r="225" spans="1:12" x14ac:dyDescent="0.25">
      <c r="A225" s="96"/>
      <c r="B225" t="b">
        <v>1</v>
      </c>
      <c r="C225" t="b">
        <v>1</v>
      </c>
      <c r="D225" t="b">
        <v>1</v>
      </c>
      <c r="E225" t="b">
        <v>0</v>
      </c>
      <c r="F225" t="b">
        <v>1</v>
      </c>
      <c r="G225" s="13">
        <v>0</v>
      </c>
      <c r="L225">
        <v>0</v>
      </c>
    </row>
    <row r="226" spans="1:12" x14ac:dyDescent="0.25">
      <c r="A226" s="96"/>
      <c r="B226" t="b">
        <v>1</v>
      </c>
      <c r="C226" t="b">
        <v>1</v>
      </c>
      <c r="D226" t="b">
        <v>1</v>
      </c>
      <c r="E226" t="b">
        <v>0</v>
      </c>
      <c r="F226" t="b">
        <v>1</v>
      </c>
      <c r="G226" s="13">
        <v>0</v>
      </c>
      <c r="L226">
        <v>0</v>
      </c>
    </row>
    <row r="227" spans="1:12" x14ac:dyDescent="0.25">
      <c r="A227" s="96"/>
      <c r="B227" t="b">
        <v>1</v>
      </c>
      <c r="C227" t="b">
        <v>1</v>
      </c>
      <c r="D227" t="b">
        <v>0</v>
      </c>
      <c r="E227" t="b">
        <v>1</v>
      </c>
      <c r="F227" t="b">
        <v>1</v>
      </c>
      <c r="G227" s="13">
        <v>0</v>
      </c>
      <c r="L227">
        <v>0</v>
      </c>
    </row>
    <row r="228" spans="1:12" x14ac:dyDescent="0.25">
      <c r="A228" s="96"/>
      <c r="B228" t="b">
        <v>1</v>
      </c>
      <c r="C228" t="b">
        <v>1</v>
      </c>
      <c r="D228" t="b">
        <v>1</v>
      </c>
      <c r="E228" t="b">
        <v>0</v>
      </c>
      <c r="F228" t="b">
        <v>1</v>
      </c>
      <c r="G228" s="13">
        <v>0</v>
      </c>
      <c r="L228">
        <v>0</v>
      </c>
    </row>
    <row r="229" spans="1:12" x14ac:dyDescent="0.25">
      <c r="A229" s="96"/>
      <c r="B229" t="b">
        <v>1</v>
      </c>
      <c r="C229" t="b">
        <v>1</v>
      </c>
      <c r="D229" t="b">
        <v>1</v>
      </c>
      <c r="E229" t="b">
        <v>0</v>
      </c>
      <c r="F229" t="b">
        <v>1</v>
      </c>
      <c r="G229" s="13">
        <v>0</v>
      </c>
      <c r="L229">
        <v>0</v>
      </c>
    </row>
    <row r="230" spans="1:12" x14ac:dyDescent="0.25">
      <c r="A230" s="96"/>
      <c r="B230" t="b">
        <v>1</v>
      </c>
      <c r="C230" t="b">
        <v>0</v>
      </c>
      <c r="D230" t="b">
        <v>1</v>
      </c>
      <c r="E230" t="b">
        <v>1</v>
      </c>
      <c r="F230" t="b">
        <v>1</v>
      </c>
      <c r="G230" s="13">
        <v>0</v>
      </c>
      <c r="L230">
        <v>0</v>
      </c>
    </row>
    <row r="231" spans="1:12" x14ac:dyDescent="0.25">
      <c r="A231" s="96"/>
      <c r="B231" t="b">
        <v>0</v>
      </c>
      <c r="C231" t="b">
        <v>1</v>
      </c>
      <c r="D231" t="b">
        <v>1</v>
      </c>
      <c r="E231" t="b">
        <v>1</v>
      </c>
      <c r="F231" t="b">
        <v>1</v>
      </c>
      <c r="G231" s="13">
        <v>0</v>
      </c>
      <c r="L231">
        <v>0</v>
      </c>
    </row>
    <row r="232" spans="1:12" x14ac:dyDescent="0.25">
      <c r="A232" s="96"/>
      <c r="B232" t="b">
        <v>1</v>
      </c>
      <c r="C232" t="b">
        <v>1</v>
      </c>
      <c r="D232" t="b">
        <v>1</v>
      </c>
      <c r="E232" t="b">
        <v>1</v>
      </c>
      <c r="F232" t="b">
        <v>0</v>
      </c>
      <c r="G232" s="13">
        <v>0</v>
      </c>
      <c r="L232">
        <v>0</v>
      </c>
    </row>
    <row r="233" spans="1:12" x14ac:dyDescent="0.25">
      <c r="A233" s="96"/>
      <c r="B233" t="b">
        <v>1</v>
      </c>
      <c r="C233" t="b">
        <v>1</v>
      </c>
      <c r="D233" t="b">
        <v>1</v>
      </c>
      <c r="E233" t="b">
        <v>0</v>
      </c>
      <c r="F233" t="b">
        <v>1</v>
      </c>
      <c r="G233" s="13">
        <v>0</v>
      </c>
      <c r="L233">
        <v>0</v>
      </c>
    </row>
    <row r="234" spans="1:12" x14ac:dyDescent="0.25">
      <c r="A234" s="96"/>
      <c r="B234" t="b">
        <v>1</v>
      </c>
      <c r="C234" t="b">
        <v>1</v>
      </c>
      <c r="D234" t="b">
        <v>0</v>
      </c>
      <c r="E234" t="b">
        <v>1</v>
      </c>
      <c r="F234" t="b">
        <v>1</v>
      </c>
      <c r="G234" s="13">
        <v>0</v>
      </c>
      <c r="L234">
        <v>0</v>
      </c>
    </row>
    <row r="235" spans="1:12" x14ac:dyDescent="0.25">
      <c r="A235" s="96"/>
      <c r="B235" t="b">
        <v>1</v>
      </c>
      <c r="C235" t="b">
        <v>0</v>
      </c>
      <c r="D235" t="b">
        <v>1</v>
      </c>
      <c r="E235" t="b">
        <v>1</v>
      </c>
      <c r="F235" t="b">
        <v>1</v>
      </c>
      <c r="G235" s="13">
        <v>0</v>
      </c>
      <c r="L235">
        <v>0</v>
      </c>
    </row>
    <row r="236" spans="1:12" x14ac:dyDescent="0.25">
      <c r="A236" s="96"/>
      <c r="B236" t="b">
        <v>1</v>
      </c>
      <c r="C236" t="b">
        <v>0</v>
      </c>
      <c r="D236" t="b">
        <v>1</v>
      </c>
      <c r="E236" t="b">
        <v>1</v>
      </c>
      <c r="F236" t="b">
        <v>1</v>
      </c>
      <c r="G236" s="13">
        <v>0</v>
      </c>
      <c r="L236">
        <v>0</v>
      </c>
    </row>
    <row r="237" spans="1:12" x14ac:dyDescent="0.25">
      <c r="A237" s="96"/>
      <c r="B237" t="b">
        <v>1</v>
      </c>
      <c r="C237" t="b">
        <v>1</v>
      </c>
      <c r="D237" t="b">
        <v>0</v>
      </c>
      <c r="E237" t="b">
        <v>1</v>
      </c>
      <c r="F237" t="b">
        <v>1</v>
      </c>
      <c r="G237" s="13">
        <v>0</v>
      </c>
      <c r="L237">
        <v>0</v>
      </c>
    </row>
    <row r="238" spans="1:12" x14ac:dyDescent="0.25">
      <c r="A238" s="96"/>
      <c r="B238" t="b">
        <v>0</v>
      </c>
      <c r="C238" t="b">
        <v>1</v>
      </c>
      <c r="D238" t="b">
        <v>1</v>
      </c>
      <c r="E238" t="b">
        <v>1</v>
      </c>
      <c r="F238" t="b">
        <v>1</v>
      </c>
      <c r="G238" s="13">
        <v>0</v>
      </c>
      <c r="L238">
        <v>0</v>
      </c>
    </row>
    <row r="239" spans="1:12" x14ac:dyDescent="0.25">
      <c r="A239" s="96"/>
      <c r="B239" t="b">
        <v>1</v>
      </c>
      <c r="C239" t="b">
        <v>0</v>
      </c>
      <c r="D239" t="b">
        <v>1</v>
      </c>
      <c r="E239" t="b">
        <v>1</v>
      </c>
      <c r="F239" t="b">
        <v>1</v>
      </c>
      <c r="G239" s="13">
        <v>0</v>
      </c>
      <c r="L239">
        <v>0</v>
      </c>
    </row>
    <row r="240" spans="1:12" x14ac:dyDescent="0.25">
      <c r="A240" s="96"/>
      <c r="B240" t="b">
        <v>1</v>
      </c>
      <c r="C240" t="b">
        <v>1</v>
      </c>
      <c r="D240" t="b">
        <v>1</v>
      </c>
      <c r="E240" t="b">
        <v>1</v>
      </c>
      <c r="F240" t="b">
        <v>0</v>
      </c>
      <c r="G240" s="13">
        <v>0</v>
      </c>
      <c r="L240">
        <v>0</v>
      </c>
    </row>
    <row r="241" spans="1:12" x14ac:dyDescent="0.25">
      <c r="A241" s="96"/>
      <c r="B241" t="b">
        <v>1</v>
      </c>
      <c r="C241" t="b">
        <v>1</v>
      </c>
      <c r="D241" t="b">
        <v>0</v>
      </c>
      <c r="E241" t="b">
        <v>1</v>
      </c>
      <c r="F241" t="b">
        <v>1</v>
      </c>
      <c r="G241" s="13">
        <v>0</v>
      </c>
      <c r="L241">
        <v>0</v>
      </c>
    </row>
    <row r="242" spans="1:12" x14ac:dyDescent="0.25">
      <c r="A242" s="96"/>
      <c r="B242" t="b">
        <v>1</v>
      </c>
      <c r="C242" t="b">
        <v>1</v>
      </c>
      <c r="D242" t="b">
        <v>1</v>
      </c>
      <c r="E242" t="b">
        <v>1</v>
      </c>
      <c r="F242" t="b">
        <v>0</v>
      </c>
      <c r="G242" s="13">
        <v>0</v>
      </c>
      <c r="L242">
        <v>0</v>
      </c>
    </row>
    <row r="243" spans="1:12" x14ac:dyDescent="0.25">
      <c r="A243" s="96"/>
      <c r="B243" t="b">
        <v>0</v>
      </c>
      <c r="C243" t="b">
        <v>1</v>
      </c>
      <c r="D243" t="b">
        <v>1</v>
      </c>
      <c r="E243" t="b">
        <v>1</v>
      </c>
      <c r="F243" t="b">
        <v>1</v>
      </c>
      <c r="G243" s="13">
        <v>0</v>
      </c>
      <c r="L243">
        <v>0</v>
      </c>
    </row>
    <row r="244" spans="1:12" x14ac:dyDescent="0.25">
      <c r="A244" s="96"/>
      <c r="B244" t="b">
        <v>1</v>
      </c>
      <c r="C244" t="b">
        <v>1</v>
      </c>
      <c r="D244" t="b">
        <v>1</v>
      </c>
      <c r="E244" t="b">
        <v>1</v>
      </c>
      <c r="F244" t="b">
        <v>0</v>
      </c>
      <c r="G244" s="13">
        <v>0</v>
      </c>
      <c r="L244">
        <v>0</v>
      </c>
    </row>
    <row r="245" spans="1:12" x14ac:dyDescent="0.25">
      <c r="A245" s="96"/>
      <c r="B245" t="b">
        <v>1</v>
      </c>
      <c r="C245" t="b">
        <v>1</v>
      </c>
      <c r="D245" t="b">
        <v>1</v>
      </c>
      <c r="E245" t="b">
        <v>0</v>
      </c>
      <c r="F245" t="b">
        <v>1</v>
      </c>
      <c r="G245" s="13">
        <v>0</v>
      </c>
      <c r="L245">
        <v>0</v>
      </c>
    </row>
    <row r="246" spans="1:12" x14ac:dyDescent="0.25">
      <c r="A246" s="96"/>
      <c r="B246" t="b">
        <v>1</v>
      </c>
      <c r="C246" t="b">
        <v>1</v>
      </c>
      <c r="D246" t="b">
        <v>1</v>
      </c>
      <c r="E246" t="b">
        <v>1</v>
      </c>
      <c r="F246" t="b">
        <v>0</v>
      </c>
      <c r="G246" s="13">
        <v>0</v>
      </c>
      <c r="L246">
        <v>0</v>
      </c>
    </row>
    <row r="247" spans="1:12" x14ac:dyDescent="0.25">
      <c r="A247" s="96"/>
      <c r="B247" t="b">
        <v>1</v>
      </c>
      <c r="C247" t="b">
        <v>1</v>
      </c>
      <c r="D247" t="b">
        <v>1</v>
      </c>
      <c r="E247" t="b">
        <v>0</v>
      </c>
      <c r="F247" t="b">
        <v>1</v>
      </c>
      <c r="G247" s="13">
        <v>0</v>
      </c>
      <c r="L247">
        <v>0</v>
      </c>
    </row>
    <row r="248" spans="1:12" x14ac:dyDescent="0.25">
      <c r="A248" s="96"/>
      <c r="B248" t="b">
        <v>1</v>
      </c>
      <c r="C248" t="b">
        <v>0</v>
      </c>
      <c r="D248" t="b">
        <v>1</v>
      </c>
      <c r="E248" t="b">
        <v>1</v>
      </c>
      <c r="F248" t="b">
        <v>1</v>
      </c>
      <c r="G248" s="13">
        <v>0</v>
      </c>
      <c r="L248">
        <v>0</v>
      </c>
    </row>
    <row r="249" spans="1:12" x14ac:dyDescent="0.25">
      <c r="A249" s="96"/>
      <c r="B249" s="97" t="b">
        <v>0</v>
      </c>
      <c r="C249" s="97" t="b">
        <v>1</v>
      </c>
      <c r="D249" s="97" t="b">
        <v>1</v>
      </c>
      <c r="E249" s="97" t="b">
        <v>1</v>
      </c>
      <c r="F249" s="97" t="b">
        <v>1</v>
      </c>
      <c r="G249" s="13">
        <v>1</v>
      </c>
      <c r="L249">
        <v>1</v>
      </c>
    </row>
    <row r="250" spans="1:12" x14ac:dyDescent="0.25">
      <c r="A250" s="96"/>
      <c r="B250" t="b">
        <v>1</v>
      </c>
      <c r="C250" t="b">
        <v>1</v>
      </c>
      <c r="D250" t="b">
        <v>1</v>
      </c>
      <c r="E250" t="b">
        <v>0</v>
      </c>
      <c r="F250" t="b">
        <v>1</v>
      </c>
      <c r="G250" s="13">
        <v>0</v>
      </c>
      <c r="L250">
        <v>0</v>
      </c>
    </row>
    <row r="251" spans="1:12" x14ac:dyDescent="0.25">
      <c r="A251" s="96"/>
      <c r="B251" t="b">
        <v>1</v>
      </c>
      <c r="C251" t="b">
        <v>0</v>
      </c>
      <c r="D251" t="b">
        <v>1</v>
      </c>
      <c r="E251" t="b">
        <v>1</v>
      </c>
      <c r="F251" t="b">
        <v>1</v>
      </c>
      <c r="G251" s="13">
        <v>0</v>
      </c>
      <c r="L251">
        <v>0</v>
      </c>
    </row>
    <row r="252" spans="1:12" x14ac:dyDescent="0.25">
      <c r="A252" s="96"/>
      <c r="B252" t="b">
        <v>1</v>
      </c>
      <c r="C252" t="b">
        <v>1</v>
      </c>
      <c r="D252" t="b">
        <v>1</v>
      </c>
      <c r="E252" t="b">
        <v>1</v>
      </c>
      <c r="F252" t="b">
        <v>0</v>
      </c>
      <c r="G252" s="13">
        <v>0</v>
      </c>
      <c r="L252">
        <v>0</v>
      </c>
    </row>
    <row r="253" spans="1:12" x14ac:dyDescent="0.25">
      <c r="A253" s="96"/>
      <c r="B253" t="b">
        <v>1</v>
      </c>
      <c r="C253" t="b">
        <v>0</v>
      </c>
      <c r="D253" t="b">
        <v>1</v>
      </c>
      <c r="E253" t="b">
        <v>1</v>
      </c>
      <c r="F253" t="b">
        <v>1</v>
      </c>
      <c r="G253" s="13">
        <v>0</v>
      </c>
      <c r="L253">
        <v>0</v>
      </c>
    </row>
    <row r="254" spans="1:12" x14ac:dyDescent="0.25">
      <c r="A254" s="96"/>
      <c r="B254" t="b">
        <v>1</v>
      </c>
      <c r="C254" t="b">
        <v>0</v>
      </c>
      <c r="D254" t="b">
        <v>1</v>
      </c>
      <c r="E254" t="b">
        <v>1</v>
      </c>
      <c r="F254" t="b">
        <v>1</v>
      </c>
      <c r="G254" s="13">
        <v>0</v>
      </c>
      <c r="L254">
        <v>0</v>
      </c>
    </row>
    <row r="255" spans="1:12" x14ac:dyDescent="0.25">
      <c r="A255" s="96"/>
      <c r="B255" t="b">
        <v>1</v>
      </c>
      <c r="C255" t="b">
        <v>1</v>
      </c>
      <c r="D255" t="b">
        <v>1</v>
      </c>
      <c r="E255" t="b">
        <v>1</v>
      </c>
      <c r="F255" t="b">
        <v>0</v>
      </c>
      <c r="G255" s="13">
        <v>0</v>
      </c>
      <c r="L255">
        <v>0</v>
      </c>
    </row>
    <row r="256" spans="1:12" x14ac:dyDescent="0.25">
      <c r="A256" s="96"/>
      <c r="B256" t="b">
        <v>0</v>
      </c>
      <c r="C256" t="b">
        <v>1</v>
      </c>
      <c r="D256" t="b">
        <v>1</v>
      </c>
      <c r="E256" t="b">
        <v>1</v>
      </c>
      <c r="F256" t="b">
        <v>1</v>
      </c>
      <c r="G256" s="13">
        <v>0</v>
      </c>
      <c r="L256">
        <v>0</v>
      </c>
    </row>
    <row r="257" spans="1:13" x14ac:dyDescent="0.25">
      <c r="A257" s="96"/>
      <c r="B257" t="b">
        <v>1</v>
      </c>
      <c r="C257" t="b">
        <v>1</v>
      </c>
      <c r="D257" t="b">
        <v>1</v>
      </c>
      <c r="E257" t="b">
        <v>1</v>
      </c>
      <c r="F257" t="b">
        <v>0</v>
      </c>
      <c r="G257" s="13">
        <v>0</v>
      </c>
      <c r="L257">
        <v>0</v>
      </c>
    </row>
    <row r="258" spans="1:13" x14ac:dyDescent="0.25">
      <c r="A258" s="96"/>
      <c r="B258" t="b">
        <v>1</v>
      </c>
      <c r="C258" t="b">
        <v>0</v>
      </c>
      <c r="D258" t="b">
        <v>1</v>
      </c>
      <c r="E258" t="b">
        <v>1</v>
      </c>
      <c r="F258" t="b">
        <v>1</v>
      </c>
      <c r="G258" s="13">
        <v>0</v>
      </c>
      <c r="L258">
        <v>0</v>
      </c>
    </row>
    <row r="259" spans="1:13" x14ac:dyDescent="0.25">
      <c r="A259" s="96"/>
      <c r="B259" t="b">
        <v>1</v>
      </c>
      <c r="C259" t="b">
        <v>1</v>
      </c>
      <c r="D259" t="b">
        <v>1</v>
      </c>
      <c r="E259" t="b">
        <v>0</v>
      </c>
      <c r="F259" t="b">
        <v>1</v>
      </c>
      <c r="G259" s="13">
        <v>0</v>
      </c>
      <c r="L259">
        <v>0</v>
      </c>
    </row>
    <row r="260" spans="1:13" x14ac:dyDescent="0.25">
      <c r="A260" s="96"/>
      <c r="B260" t="b">
        <v>0</v>
      </c>
      <c r="C260" t="b">
        <v>1</v>
      </c>
      <c r="D260" t="b">
        <v>1</v>
      </c>
      <c r="E260" t="b">
        <v>1</v>
      </c>
      <c r="F260" t="b">
        <v>1</v>
      </c>
      <c r="G260" s="13">
        <v>0</v>
      </c>
      <c r="L260">
        <v>0</v>
      </c>
    </row>
    <row r="261" spans="1:13" x14ac:dyDescent="0.25">
      <c r="A261" s="96"/>
      <c r="B261" t="b">
        <v>0</v>
      </c>
      <c r="C261" t="b">
        <v>1</v>
      </c>
      <c r="D261" t="b">
        <v>1</v>
      </c>
      <c r="E261" t="b">
        <v>1</v>
      </c>
      <c r="F261" t="b">
        <v>1</v>
      </c>
      <c r="G261" s="13">
        <v>0</v>
      </c>
      <c r="L261">
        <v>0</v>
      </c>
    </row>
    <row r="262" spans="1:13" x14ac:dyDescent="0.25">
      <c r="A262" s="96"/>
      <c r="B262" t="b">
        <v>0</v>
      </c>
      <c r="C262" t="b">
        <v>1</v>
      </c>
      <c r="D262" t="b">
        <v>1</v>
      </c>
      <c r="E262" t="b">
        <v>1</v>
      </c>
      <c r="F262" t="b">
        <v>1</v>
      </c>
      <c r="G262" s="13">
        <v>0</v>
      </c>
      <c r="L262">
        <v>0</v>
      </c>
    </row>
    <row r="263" spans="1:13" x14ac:dyDescent="0.25">
      <c r="A263" s="96"/>
      <c r="B263" t="b">
        <v>0</v>
      </c>
      <c r="C263" t="b">
        <v>1</v>
      </c>
      <c r="D263" t="b">
        <v>1</v>
      </c>
      <c r="E263" t="b">
        <v>1</v>
      </c>
      <c r="F263" t="b">
        <v>1</v>
      </c>
      <c r="G263" s="13">
        <v>0</v>
      </c>
      <c r="L263">
        <v>0</v>
      </c>
    </row>
    <row r="264" spans="1:13" x14ac:dyDescent="0.25">
      <c r="A264" s="96"/>
      <c r="B264" s="97" t="b">
        <v>1</v>
      </c>
      <c r="C264" s="97" t="b">
        <v>0</v>
      </c>
      <c r="D264" s="97" t="b">
        <v>1</v>
      </c>
      <c r="E264" s="97" t="b">
        <v>1</v>
      </c>
      <c r="F264" s="97" t="b">
        <v>1</v>
      </c>
      <c r="G264" s="13">
        <v>1</v>
      </c>
      <c r="L264">
        <v>1</v>
      </c>
    </row>
    <row r="265" spans="1:13" x14ac:dyDescent="0.25">
      <c r="A265" s="96"/>
      <c r="B265" t="b">
        <v>1</v>
      </c>
      <c r="C265" t="b">
        <v>1</v>
      </c>
      <c r="D265" t="b">
        <v>1</v>
      </c>
      <c r="E265" t="b">
        <v>0</v>
      </c>
      <c r="F265" t="b">
        <v>1</v>
      </c>
      <c r="G265" s="13">
        <v>0</v>
      </c>
      <c r="L265">
        <v>0</v>
      </c>
    </row>
    <row r="266" spans="1:13" x14ac:dyDescent="0.25">
      <c r="A266" s="96"/>
      <c r="B266" t="b">
        <v>1</v>
      </c>
      <c r="C266" t="b">
        <v>1</v>
      </c>
      <c r="D266" t="b">
        <v>1</v>
      </c>
      <c r="E266" t="b">
        <v>1</v>
      </c>
      <c r="F266" t="b">
        <v>0</v>
      </c>
      <c r="G266" s="13">
        <v>0</v>
      </c>
      <c r="L266">
        <v>0</v>
      </c>
    </row>
    <row r="267" spans="1:13" x14ac:dyDescent="0.25">
      <c r="A267" s="96"/>
      <c r="B267" t="b">
        <v>1</v>
      </c>
      <c r="C267" t="b">
        <v>0</v>
      </c>
      <c r="D267" t="b">
        <v>1</v>
      </c>
      <c r="E267" t="b">
        <v>1</v>
      </c>
      <c r="F267" t="b">
        <v>1</v>
      </c>
      <c r="G267" s="13">
        <v>0</v>
      </c>
      <c r="L267">
        <f>COUNTIF(L1:L266,1)</f>
        <v>13</v>
      </c>
      <c r="M267">
        <f>332-267</f>
        <v>65</v>
      </c>
    </row>
    <row r="268" spans="1:13" x14ac:dyDescent="0.25">
      <c r="A268" s="96"/>
      <c r="B268" t="b">
        <v>0</v>
      </c>
      <c r="C268" t="b">
        <v>1</v>
      </c>
      <c r="D268" t="b">
        <v>1</v>
      </c>
      <c r="E268" t="b">
        <v>1</v>
      </c>
      <c r="F268" t="b">
        <v>1</v>
      </c>
      <c r="G268" s="13">
        <v>0</v>
      </c>
      <c r="L268">
        <f>31-L267</f>
        <v>18</v>
      </c>
    </row>
    <row r="269" spans="1:13" x14ac:dyDescent="0.25">
      <c r="A269" s="96"/>
      <c r="B269" t="b">
        <v>1</v>
      </c>
      <c r="C269" t="b">
        <v>1</v>
      </c>
      <c r="D269" t="b">
        <v>1</v>
      </c>
      <c r="E269" t="b">
        <v>0</v>
      </c>
      <c r="F269" t="b">
        <v>1</v>
      </c>
      <c r="G269" s="13">
        <v>0</v>
      </c>
    </row>
    <row r="270" spans="1:13" x14ac:dyDescent="0.25">
      <c r="A270" s="96"/>
      <c r="B270" s="97" t="b">
        <v>0</v>
      </c>
      <c r="C270" s="97" t="b">
        <v>1</v>
      </c>
      <c r="D270" s="97" t="b">
        <v>1</v>
      </c>
      <c r="E270" s="97" t="b">
        <v>1</v>
      </c>
      <c r="F270" s="97" t="b">
        <v>1</v>
      </c>
      <c r="G270" s="13">
        <v>1</v>
      </c>
    </row>
    <row r="271" spans="1:13" x14ac:dyDescent="0.25">
      <c r="A271" s="96"/>
      <c r="B271" t="b">
        <v>1</v>
      </c>
      <c r="C271" t="b">
        <v>1</v>
      </c>
      <c r="D271" t="b">
        <v>1</v>
      </c>
      <c r="E271" t="b">
        <v>0</v>
      </c>
      <c r="F271" t="b">
        <v>1</v>
      </c>
      <c r="G271" s="13">
        <v>0</v>
      </c>
    </row>
    <row r="272" spans="1:13" x14ac:dyDescent="0.25">
      <c r="A272" s="96"/>
      <c r="B272" t="b">
        <v>1</v>
      </c>
      <c r="C272" t="b">
        <v>0</v>
      </c>
      <c r="D272" t="b">
        <v>1</v>
      </c>
      <c r="E272" t="b">
        <v>1</v>
      </c>
      <c r="F272" t="b">
        <v>1</v>
      </c>
      <c r="G272" s="13">
        <v>0</v>
      </c>
    </row>
    <row r="273" spans="1:7" x14ac:dyDescent="0.25">
      <c r="A273" s="96"/>
      <c r="B273" t="b">
        <v>1</v>
      </c>
      <c r="C273" t="b">
        <v>1</v>
      </c>
      <c r="D273" t="b">
        <v>1</v>
      </c>
      <c r="E273" t="b">
        <v>1</v>
      </c>
      <c r="F273" t="b">
        <v>0</v>
      </c>
      <c r="G273" s="13">
        <v>0</v>
      </c>
    </row>
    <row r="274" spans="1:7" x14ac:dyDescent="0.25">
      <c r="A274" s="96"/>
      <c r="B274" t="b">
        <v>1</v>
      </c>
      <c r="C274" t="b">
        <v>1</v>
      </c>
      <c r="D274" t="b">
        <v>1</v>
      </c>
      <c r="E274" t="b">
        <v>1</v>
      </c>
      <c r="F274" t="b">
        <v>0</v>
      </c>
      <c r="G274" s="13">
        <v>0</v>
      </c>
    </row>
    <row r="275" spans="1:7" x14ac:dyDescent="0.25">
      <c r="A275" s="96"/>
      <c r="B275" t="b">
        <v>1</v>
      </c>
      <c r="C275" t="b">
        <v>0</v>
      </c>
      <c r="D275" t="b">
        <v>1</v>
      </c>
      <c r="E275" t="b">
        <v>1</v>
      </c>
      <c r="F275" t="b">
        <v>1</v>
      </c>
      <c r="G275" s="13">
        <v>0</v>
      </c>
    </row>
    <row r="276" spans="1:7" x14ac:dyDescent="0.25">
      <c r="A276" s="96"/>
      <c r="B276" t="b">
        <v>0</v>
      </c>
      <c r="C276" t="b">
        <v>1</v>
      </c>
      <c r="D276" t="b">
        <v>1</v>
      </c>
      <c r="E276" t="b">
        <v>1</v>
      </c>
      <c r="F276" t="b">
        <v>1</v>
      </c>
      <c r="G276" s="13">
        <v>0</v>
      </c>
    </row>
    <row r="277" spans="1:7" x14ac:dyDescent="0.25">
      <c r="A277" s="96"/>
      <c r="B277" t="b">
        <v>0</v>
      </c>
      <c r="C277" t="b">
        <v>1</v>
      </c>
      <c r="D277" t="b">
        <v>1</v>
      </c>
      <c r="E277" t="b">
        <v>1</v>
      </c>
      <c r="F277" t="b">
        <v>1</v>
      </c>
      <c r="G277" s="13">
        <v>0</v>
      </c>
    </row>
    <row r="278" spans="1:7" x14ac:dyDescent="0.25">
      <c r="A278" s="96"/>
      <c r="B278" t="b">
        <v>1</v>
      </c>
      <c r="C278" t="b">
        <v>1</v>
      </c>
      <c r="D278" t="b">
        <v>1</v>
      </c>
      <c r="E278" t="b">
        <v>1</v>
      </c>
      <c r="F278" t="b">
        <v>0</v>
      </c>
      <c r="G278" s="13">
        <v>0</v>
      </c>
    </row>
    <row r="279" spans="1:7" x14ac:dyDescent="0.25">
      <c r="A279" s="96"/>
      <c r="B279" t="b">
        <v>1</v>
      </c>
      <c r="C279" t="b">
        <v>1</v>
      </c>
      <c r="D279" t="b">
        <v>1</v>
      </c>
      <c r="E279" t="b">
        <v>0</v>
      </c>
      <c r="F279" t="b">
        <v>1</v>
      </c>
      <c r="G279" s="13">
        <v>0</v>
      </c>
    </row>
    <row r="280" spans="1:7" x14ac:dyDescent="0.25">
      <c r="A280" s="96"/>
      <c r="B280" s="97" t="b">
        <v>1</v>
      </c>
      <c r="C280" s="97" t="b">
        <v>0</v>
      </c>
      <c r="D280" s="97" t="b">
        <v>1</v>
      </c>
      <c r="E280" s="97" t="b">
        <v>1</v>
      </c>
      <c r="F280" s="97" t="b">
        <v>1</v>
      </c>
      <c r="G280" s="13">
        <v>1</v>
      </c>
    </row>
    <row r="281" spans="1:7" x14ac:dyDescent="0.25">
      <c r="A281" s="96"/>
      <c r="B281" t="b">
        <v>1</v>
      </c>
      <c r="C281" t="b">
        <v>0</v>
      </c>
      <c r="D281" t="b">
        <v>1</v>
      </c>
      <c r="E281" t="b">
        <v>1</v>
      </c>
      <c r="F281" t="b">
        <v>1</v>
      </c>
      <c r="G281" s="13">
        <v>0</v>
      </c>
    </row>
    <row r="282" spans="1:7" x14ac:dyDescent="0.25">
      <c r="A282" s="96"/>
      <c r="B282" t="b">
        <v>1</v>
      </c>
      <c r="C282" t="b">
        <v>1</v>
      </c>
      <c r="D282" t="b">
        <v>1</v>
      </c>
      <c r="E282" t="b">
        <v>0</v>
      </c>
      <c r="F282" t="b">
        <v>1</v>
      </c>
      <c r="G282" s="13">
        <v>0</v>
      </c>
    </row>
    <row r="283" spans="1:7" x14ac:dyDescent="0.25">
      <c r="A283" s="96"/>
      <c r="B283" t="b">
        <v>1</v>
      </c>
      <c r="C283" t="b">
        <v>0</v>
      </c>
      <c r="D283" t="b">
        <v>1</v>
      </c>
      <c r="E283" t="b">
        <v>1</v>
      </c>
      <c r="F283" t="b">
        <v>1</v>
      </c>
      <c r="G283" s="13">
        <v>0</v>
      </c>
    </row>
    <row r="284" spans="1:7" x14ac:dyDescent="0.25">
      <c r="A284" s="96"/>
      <c r="B284" t="b">
        <v>1</v>
      </c>
      <c r="C284" t="b">
        <v>0</v>
      </c>
      <c r="D284" t="b">
        <v>1</v>
      </c>
      <c r="E284" t="b">
        <v>1</v>
      </c>
      <c r="F284" t="b">
        <v>1</v>
      </c>
      <c r="G284" s="13">
        <v>0</v>
      </c>
    </row>
    <row r="285" spans="1:7" x14ac:dyDescent="0.25">
      <c r="A285" s="96"/>
      <c r="B285" t="b">
        <v>1</v>
      </c>
      <c r="C285" t="b">
        <v>1</v>
      </c>
      <c r="D285" t="b">
        <v>1</v>
      </c>
      <c r="E285" t="b">
        <v>0</v>
      </c>
      <c r="F285" t="b">
        <v>1</v>
      </c>
      <c r="G285" s="13">
        <v>0</v>
      </c>
    </row>
    <row r="286" spans="1:7" x14ac:dyDescent="0.25">
      <c r="A286" s="96"/>
      <c r="B286" t="b">
        <v>1</v>
      </c>
      <c r="C286" t="b">
        <v>0</v>
      </c>
      <c r="D286" t="b">
        <v>1</v>
      </c>
      <c r="E286" t="b">
        <v>1</v>
      </c>
      <c r="F286" t="b">
        <v>1</v>
      </c>
      <c r="G286" s="13">
        <v>0</v>
      </c>
    </row>
    <row r="287" spans="1:7" x14ac:dyDescent="0.25">
      <c r="A287" s="96"/>
      <c r="B287" t="b">
        <v>0</v>
      </c>
      <c r="C287" t="b">
        <v>1</v>
      </c>
      <c r="D287" t="b">
        <v>1</v>
      </c>
      <c r="E287" t="b">
        <v>1</v>
      </c>
      <c r="F287" t="b">
        <v>1</v>
      </c>
      <c r="G287" s="13">
        <v>0</v>
      </c>
    </row>
    <row r="288" spans="1:7" x14ac:dyDescent="0.25">
      <c r="A288" s="96"/>
      <c r="B288" t="b">
        <v>1</v>
      </c>
      <c r="C288" t="b">
        <v>1</v>
      </c>
      <c r="D288" t="b">
        <v>1</v>
      </c>
      <c r="E288" t="b">
        <v>0</v>
      </c>
      <c r="F288" t="b">
        <v>1</v>
      </c>
      <c r="G288" s="13">
        <v>0</v>
      </c>
    </row>
    <row r="289" spans="1:7" x14ac:dyDescent="0.25">
      <c r="A289" s="96"/>
      <c r="B289" s="97" t="b">
        <v>1</v>
      </c>
      <c r="C289" s="97" t="b">
        <v>1</v>
      </c>
      <c r="D289" s="97" t="b">
        <v>1</v>
      </c>
      <c r="E289" s="97" t="b">
        <v>0</v>
      </c>
      <c r="F289" s="97" t="b">
        <v>1</v>
      </c>
      <c r="G289" s="13">
        <v>1</v>
      </c>
    </row>
    <row r="290" spans="1:7" x14ac:dyDescent="0.25">
      <c r="A290" s="96"/>
      <c r="B290" t="b">
        <v>1</v>
      </c>
      <c r="C290" t="b">
        <v>1</v>
      </c>
      <c r="D290" t="b">
        <v>0</v>
      </c>
      <c r="E290" t="b">
        <v>1</v>
      </c>
      <c r="F290" t="b">
        <v>1</v>
      </c>
      <c r="G290" s="13">
        <v>0</v>
      </c>
    </row>
    <row r="291" spans="1:7" x14ac:dyDescent="0.25">
      <c r="A291" s="96"/>
      <c r="B291" t="b">
        <v>0</v>
      </c>
      <c r="C291" t="b">
        <v>1</v>
      </c>
      <c r="D291" t="b">
        <v>1</v>
      </c>
      <c r="E291" t="b">
        <v>1</v>
      </c>
      <c r="F291" t="b">
        <v>1</v>
      </c>
      <c r="G291" s="13">
        <v>0</v>
      </c>
    </row>
    <row r="292" spans="1:7" x14ac:dyDescent="0.25">
      <c r="A292" s="96"/>
      <c r="B292" t="b">
        <v>1</v>
      </c>
      <c r="C292" t="b">
        <v>1</v>
      </c>
      <c r="D292" t="b">
        <v>1</v>
      </c>
      <c r="E292" t="b">
        <v>0</v>
      </c>
      <c r="F292" t="b">
        <v>1</v>
      </c>
      <c r="G292" s="13">
        <v>0</v>
      </c>
    </row>
    <row r="293" spans="1:7" x14ac:dyDescent="0.25">
      <c r="A293" s="96"/>
      <c r="B293" t="b">
        <v>1</v>
      </c>
      <c r="C293" t="b">
        <v>1</v>
      </c>
      <c r="D293" t="b">
        <v>0</v>
      </c>
      <c r="E293" t="b">
        <v>1</v>
      </c>
      <c r="F293" t="b">
        <v>1</v>
      </c>
      <c r="G293" s="13">
        <v>0</v>
      </c>
    </row>
    <row r="294" spans="1:7" x14ac:dyDescent="0.25">
      <c r="A294" s="96"/>
      <c r="B294" t="b">
        <v>0</v>
      </c>
      <c r="C294" t="b">
        <v>1</v>
      </c>
      <c r="D294" t="b">
        <v>1</v>
      </c>
      <c r="E294" t="b">
        <v>1</v>
      </c>
      <c r="F294" t="b">
        <v>1</v>
      </c>
      <c r="G294" s="13">
        <v>0</v>
      </c>
    </row>
    <row r="295" spans="1:7" x14ac:dyDescent="0.25">
      <c r="A295" s="96"/>
      <c r="B295" t="b">
        <v>1</v>
      </c>
      <c r="C295" t="b">
        <v>1</v>
      </c>
      <c r="D295" t="b">
        <v>0</v>
      </c>
      <c r="E295" t="b">
        <v>1</v>
      </c>
      <c r="F295" t="b">
        <v>1</v>
      </c>
      <c r="G295" s="13">
        <v>0</v>
      </c>
    </row>
    <row r="296" spans="1:7" x14ac:dyDescent="0.25">
      <c r="A296" s="96"/>
      <c r="B296" t="b">
        <v>1</v>
      </c>
      <c r="C296" t="b">
        <v>1</v>
      </c>
      <c r="D296" t="b">
        <v>1</v>
      </c>
      <c r="E296" t="b">
        <v>1</v>
      </c>
      <c r="F296" t="b">
        <v>0</v>
      </c>
      <c r="G296" s="13">
        <v>0</v>
      </c>
    </row>
    <row r="297" spans="1:7" x14ac:dyDescent="0.25">
      <c r="A297" s="96"/>
      <c r="B297" t="b">
        <v>1</v>
      </c>
      <c r="C297" t="b">
        <v>1</v>
      </c>
      <c r="D297" t="b">
        <v>1</v>
      </c>
      <c r="E297" t="b">
        <v>0</v>
      </c>
      <c r="F297" t="b">
        <v>1</v>
      </c>
      <c r="G297" s="13">
        <v>0</v>
      </c>
    </row>
    <row r="298" spans="1:7" x14ac:dyDescent="0.25">
      <c r="A298" s="96"/>
      <c r="B298" s="97" t="b">
        <v>1</v>
      </c>
      <c r="C298" s="97" t="b">
        <v>1</v>
      </c>
      <c r="D298" s="97" t="b">
        <v>1</v>
      </c>
      <c r="E298" s="97" t="b">
        <v>1</v>
      </c>
      <c r="F298" s="97" t="b">
        <v>0</v>
      </c>
      <c r="G298" s="13">
        <v>1</v>
      </c>
    </row>
    <row r="299" spans="1:7" x14ac:dyDescent="0.25">
      <c r="A299" s="96"/>
      <c r="B299" t="b">
        <v>1</v>
      </c>
      <c r="C299" t="b">
        <v>1</v>
      </c>
      <c r="D299" t="b">
        <v>1</v>
      </c>
      <c r="E299" t="b">
        <v>0</v>
      </c>
      <c r="F299" t="b">
        <v>1</v>
      </c>
      <c r="G299" s="13">
        <v>0</v>
      </c>
    </row>
    <row r="300" spans="1:7" x14ac:dyDescent="0.25">
      <c r="A300" s="96"/>
      <c r="B300" t="b">
        <v>0</v>
      </c>
      <c r="C300" t="b">
        <v>1</v>
      </c>
      <c r="D300" t="b">
        <v>1</v>
      </c>
      <c r="E300" t="b">
        <v>1</v>
      </c>
      <c r="F300" t="b">
        <v>1</v>
      </c>
      <c r="G300" s="13">
        <v>0</v>
      </c>
    </row>
    <row r="301" spans="1:7" x14ac:dyDescent="0.25">
      <c r="A301" s="96"/>
      <c r="B301" t="b">
        <v>1</v>
      </c>
      <c r="C301" t="b">
        <v>1</v>
      </c>
      <c r="D301" t="b">
        <v>1</v>
      </c>
      <c r="E301" t="b">
        <v>0</v>
      </c>
      <c r="F301" t="b">
        <v>1</v>
      </c>
      <c r="G301" s="13">
        <v>0</v>
      </c>
    </row>
    <row r="302" spans="1:7" x14ac:dyDescent="0.25">
      <c r="A302" s="96"/>
      <c r="B302" t="b">
        <v>1</v>
      </c>
      <c r="C302" t="b">
        <v>0</v>
      </c>
      <c r="D302" t="b">
        <v>1</v>
      </c>
      <c r="E302" t="b">
        <v>1</v>
      </c>
      <c r="F302" t="b">
        <v>1</v>
      </c>
      <c r="G302" s="13">
        <v>0</v>
      </c>
    </row>
    <row r="303" spans="1:7" x14ac:dyDescent="0.25">
      <c r="A303" s="96"/>
      <c r="B303" t="b">
        <v>1</v>
      </c>
      <c r="C303" t="b">
        <v>1</v>
      </c>
      <c r="D303" t="b">
        <v>0</v>
      </c>
      <c r="E303" t="b">
        <v>1</v>
      </c>
      <c r="F303" t="b">
        <v>1</v>
      </c>
      <c r="G303" s="13">
        <v>0</v>
      </c>
    </row>
    <row r="304" spans="1:7" x14ac:dyDescent="0.25">
      <c r="A304" s="96"/>
      <c r="B304" t="b">
        <v>0</v>
      </c>
      <c r="C304" t="b">
        <v>1</v>
      </c>
      <c r="D304" t="b">
        <v>1</v>
      </c>
      <c r="E304" t="b">
        <v>1</v>
      </c>
      <c r="F304" t="b">
        <v>1</v>
      </c>
      <c r="G304" s="13">
        <v>0</v>
      </c>
    </row>
    <row r="305" spans="1:7" x14ac:dyDescent="0.25">
      <c r="A305" s="96"/>
      <c r="B305" t="b">
        <v>1</v>
      </c>
      <c r="C305" t="b">
        <v>1</v>
      </c>
      <c r="D305" t="b">
        <v>1</v>
      </c>
      <c r="E305" t="b">
        <v>0</v>
      </c>
      <c r="F305" t="b">
        <v>1</v>
      </c>
      <c r="G305" s="13">
        <v>0</v>
      </c>
    </row>
    <row r="306" spans="1:7" x14ac:dyDescent="0.25">
      <c r="A306" s="96"/>
      <c r="B306" t="b">
        <v>1</v>
      </c>
      <c r="C306" t="b">
        <v>0</v>
      </c>
      <c r="D306" t="b">
        <v>1</v>
      </c>
      <c r="E306" t="b">
        <v>1</v>
      </c>
      <c r="F306" t="b">
        <v>1</v>
      </c>
      <c r="G306" s="13">
        <v>0</v>
      </c>
    </row>
    <row r="307" spans="1:7" x14ac:dyDescent="0.25">
      <c r="A307" s="96"/>
      <c r="B307" s="97" t="b">
        <v>0</v>
      </c>
      <c r="C307" s="97" t="b">
        <v>1</v>
      </c>
      <c r="D307" s="97" t="b">
        <v>1</v>
      </c>
      <c r="E307" s="97" t="b">
        <v>1</v>
      </c>
      <c r="F307" s="97" t="b">
        <v>1</v>
      </c>
      <c r="G307" s="13">
        <v>1</v>
      </c>
    </row>
    <row r="308" spans="1:7" x14ac:dyDescent="0.25">
      <c r="A308" s="96"/>
      <c r="B308" s="97" t="b">
        <v>0</v>
      </c>
      <c r="C308" s="97" t="b">
        <v>1</v>
      </c>
      <c r="D308" s="97" t="b">
        <v>1</v>
      </c>
      <c r="E308" s="97" t="b">
        <v>1</v>
      </c>
      <c r="F308" s="97" t="b">
        <v>1</v>
      </c>
      <c r="G308" s="13">
        <v>1</v>
      </c>
    </row>
    <row r="309" spans="1:7" x14ac:dyDescent="0.25">
      <c r="A309" s="96"/>
      <c r="B309" t="b">
        <v>1</v>
      </c>
      <c r="C309" t="b">
        <v>1</v>
      </c>
      <c r="D309" t="b">
        <v>0</v>
      </c>
      <c r="E309" t="b">
        <v>1</v>
      </c>
      <c r="F309" t="b">
        <v>1</v>
      </c>
      <c r="G309" s="13">
        <v>0</v>
      </c>
    </row>
    <row r="310" spans="1:7" x14ac:dyDescent="0.25">
      <c r="A310" s="96"/>
      <c r="B310" t="b">
        <v>1</v>
      </c>
      <c r="C310" t="b">
        <v>0</v>
      </c>
      <c r="D310" t="b">
        <v>1</v>
      </c>
      <c r="E310" t="b">
        <v>1</v>
      </c>
      <c r="F310" t="b">
        <v>1</v>
      </c>
      <c r="G310" s="13">
        <v>0</v>
      </c>
    </row>
    <row r="311" spans="1:7" x14ac:dyDescent="0.25">
      <c r="A311" s="96"/>
      <c r="B311" t="b">
        <v>1</v>
      </c>
      <c r="C311" t="b">
        <v>1</v>
      </c>
      <c r="D311" t="b">
        <v>0</v>
      </c>
      <c r="E311" t="b">
        <v>1</v>
      </c>
      <c r="F311" t="b">
        <v>1</v>
      </c>
      <c r="G311" s="13">
        <v>0</v>
      </c>
    </row>
    <row r="312" spans="1:7" x14ac:dyDescent="0.25">
      <c r="A312" s="96"/>
      <c r="B312" s="97" t="b">
        <v>1</v>
      </c>
      <c r="C312" s="97" t="b">
        <v>1</v>
      </c>
      <c r="D312" s="97" t="b">
        <v>1</v>
      </c>
      <c r="E312" s="97" t="b">
        <v>0</v>
      </c>
      <c r="F312" s="97" t="b">
        <v>1</v>
      </c>
      <c r="G312" s="13">
        <v>1</v>
      </c>
    </row>
    <row r="313" spans="1:7" x14ac:dyDescent="0.25">
      <c r="A313" s="96"/>
      <c r="B313" s="97" t="b">
        <v>0</v>
      </c>
      <c r="C313" s="97" t="b">
        <v>1</v>
      </c>
      <c r="D313" s="97" t="b">
        <v>1</v>
      </c>
      <c r="E313" s="97" t="b">
        <v>1</v>
      </c>
      <c r="F313" s="97" t="b">
        <v>1</v>
      </c>
      <c r="G313" s="13">
        <v>1</v>
      </c>
    </row>
    <row r="314" spans="1:7" x14ac:dyDescent="0.25">
      <c r="A314" s="96"/>
      <c r="B314" t="b">
        <v>1</v>
      </c>
      <c r="C314" t="b">
        <v>1</v>
      </c>
      <c r="D314" t="b">
        <v>0</v>
      </c>
      <c r="E314" t="b">
        <v>1</v>
      </c>
      <c r="F314" t="b">
        <v>1</v>
      </c>
      <c r="G314" s="13">
        <v>0</v>
      </c>
    </row>
    <row r="315" spans="1:7" x14ac:dyDescent="0.25">
      <c r="A315" s="96"/>
      <c r="B315" t="b">
        <v>1</v>
      </c>
      <c r="C315" t="b">
        <v>0</v>
      </c>
      <c r="D315" t="b">
        <v>1</v>
      </c>
      <c r="E315" t="b">
        <v>1</v>
      </c>
      <c r="F315" t="b">
        <v>1</v>
      </c>
      <c r="G315" s="13">
        <v>0</v>
      </c>
    </row>
    <row r="316" spans="1:7" x14ac:dyDescent="0.25">
      <c r="A316" s="96"/>
      <c r="B316" s="97" t="b">
        <v>1</v>
      </c>
      <c r="C316" s="97" t="b">
        <v>1</v>
      </c>
      <c r="D316" s="97" t="b">
        <v>1</v>
      </c>
      <c r="E316" s="97" t="b">
        <v>0</v>
      </c>
      <c r="F316" s="97" t="b">
        <v>1</v>
      </c>
      <c r="G316" s="13">
        <v>1</v>
      </c>
    </row>
    <row r="317" spans="1:7" x14ac:dyDescent="0.25">
      <c r="A317" s="96"/>
      <c r="B317" s="97" t="b">
        <v>1</v>
      </c>
      <c r="C317" s="97" t="b">
        <v>0</v>
      </c>
      <c r="D317" s="97" t="b">
        <v>1</v>
      </c>
      <c r="E317" s="97" t="b">
        <v>1</v>
      </c>
      <c r="F317" s="97" t="b">
        <v>1</v>
      </c>
      <c r="G317" s="13">
        <v>1</v>
      </c>
    </row>
    <row r="318" spans="1:7" x14ac:dyDescent="0.25">
      <c r="A318" s="96"/>
      <c r="B318" s="97" t="b">
        <v>1</v>
      </c>
      <c r="C318" s="97" t="b">
        <v>1</v>
      </c>
      <c r="D318" s="97" t="b">
        <v>1</v>
      </c>
      <c r="E318" s="97" t="b">
        <v>1</v>
      </c>
      <c r="F318" s="97" t="b">
        <v>0</v>
      </c>
      <c r="G318" s="13">
        <v>1</v>
      </c>
    </row>
    <row r="319" spans="1:7" x14ac:dyDescent="0.25">
      <c r="A319" s="96"/>
      <c r="B319" s="97" t="b">
        <v>1</v>
      </c>
      <c r="C319" s="97" t="b">
        <v>1</v>
      </c>
      <c r="D319" s="97" t="b">
        <v>1</v>
      </c>
      <c r="E319" s="97" t="b">
        <v>1</v>
      </c>
      <c r="F319" s="97" t="b">
        <v>0</v>
      </c>
      <c r="G319" s="13">
        <v>1</v>
      </c>
    </row>
    <row r="320" spans="1:7" x14ac:dyDescent="0.25">
      <c r="A320" s="96"/>
      <c r="B320" t="b">
        <v>0</v>
      </c>
      <c r="C320" t="b">
        <v>1</v>
      </c>
      <c r="D320" t="b">
        <v>1</v>
      </c>
      <c r="E320" t="b">
        <v>1</v>
      </c>
      <c r="F320" t="b">
        <v>1</v>
      </c>
      <c r="G320" s="13">
        <v>0</v>
      </c>
    </row>
    <row r="321" spans="1:8" x14ac:dyDescent="0.25">
      <c r="A321" s="96"/>
      <c r="B321" t="b">
        <v>1</v>
      </c>
      <c r="C321" t="b">
        <v>1</v>
      </c>
      <c r="D321" t="b">
        <v>1</v>
      </c>
      <c r="E321" t="b">
        <v>1</v>
      </c>
      <c r="F321" t="b">
        <v>0</v>
      </c>
      <c r="G321" s="13">
        <v>0</v>
      </c>
    </row>
    <row r="322" spans="1:8" x14ac:dyDescent="0.25">
      <c r="A322" s="96"/>
      <c r="B322" t="b">
        <v>1</v>
      </c>
      <c r="C322" t="b">
        <v>1</v>
      </c>
      <c r="D322" t="b">
        <v>1</v>
      </c>
      <c r="E322" t="b">
        <v>1</v>
      </c>
      <c r="F322" t="b">
        <v>0</v>
      </c>
      <c r="G322" s="13">
        <v>0</v>
      </c>
    </row>
    <row r="323" spans="1:8" x14ac:dyDescent="0.25">
      <c r="A323" s="96"/>
      <c r="B323" t="b">
        <v>1</v>
      </c>
      <c r="C323" t="b">
        <v>1</v>
      </c>
      <c r="D323" t="b">
        <v>1</v>
      </c>
      <c r="E323" t="b">
        <v>1</v>
      </c>
      <c r="F323" t="b">
        <v>0</v>
      </c>
      <c r="G323" s="13">
        <v>0</v>
      </c>
    </row>
    <row r="324" spans="1:8" x14ac:dyDescent="0.25">
      <c r="A324" s="96"/>
      <c r="B324" s="97" t="b">
        <v>1</v>
      </c>
      <c r="C324" s="97" t="b">
        <v>1</v>
      </c>
      <c r="D324" s="97" t="b">
        <v>1</v>
      </c>
      <c r="E324" s="97" t="b">
        <v>1</v>
      </c>
      <c r="F324" s="97" t="b">
        <v>0</v>
      </c>
      <c r="G324" s="13">
        <v>1</v>
      </c>
    </row>
    <row r="325" spans="1:8" x14ac:dyDescent="0.25">
      <c r="A325" s="96"/>
      <c r="B325" t="b">
        <v>1</v>
      </c>
      <c r="C325" t="b">
        <v>0</v>
      </c>
      <c r="D325" t="b">
        <v>1</v>
      </c>
      <c r="E325" t="b">
        <v>1</v>
      </c>
      <c r="F325" t="b">
        <v>1</v>
      </c>
      <c r="G325" s="13">
        <v>0</v>
      </c>
    </row>
    <row r="326" spans="1:8" x14ac:dyDescent="0.25">
      <c r="A326" s="96"/>
      <c r="B326" t="b">
        <v>1</v>
      </c>
      <c r="C326" t="b">
        <v>1</v>
      </c>
      <c r="D326" t="b">
        <v>0</v>
      </c>
      <c r="E326" t="b">
        <v>1</v>
      </c>
      <c r="F326" t="b">
        <v>1</v>
      </c>
      <c r="G326" s="13">
        <v>0</v>
      </c>
    </row>
    <row r="327" spans="1:8" x14ac:dyDescent="0.25">
      <c r="A327" s="96"/>
      <c r="B327" t="b">
        <v>1</v>
      </c>
      <c r="C327" t="b">
        <v>1</v>
      </c>
      <c r="D327" t="b">
        <v>0</v>
      </c>
      <c r="E327" t="b">
        <v>1</v>
      </c>
      <c r="F327" t="b">
        <v>1</v>
      </c>
      <c r="G327" s="13">
        <v>0</v>
      </c>
    </row>
    <row r="328" spans="1:8" x14ac:dyDescent="0.25">
      <c r="A328" s="96"/>
      <c r="B328" s="97" t="b">
        <v>0</v>
      </c>
      <c r="C328" s="97" t="b">
        <v>1</v>
      </c>
      <c r="D328" s="97" t="b">
        <v>1</v>
      </c>
      <c r="E328" s="97" t="b">
        <v>1</v>
      </c>
      <c r="F328" s="97" t="b">
        <v>1</v>
      </c>
      <c r="G328" s="13">
        <v>1</v>
      </c>
    </row>
    <row r="329" spans="1:8" x14ac:dyDescent="0.25">
      <c r="A329" s="96"/>
      <c r="B329" s="97" t="b">
        <v>1</v>
      </c>
      <c r="C329" s="97" t="b">
        <v>1</v>
      </c>
      <c r="D329" s="97" t="b">
        <v>1</v>
      </c>
      <c r="E329" s="97" t="b">
        <v>1</v>
      </c>
      <c r="F329" s="97" t="b">
        <v>0</v>
      </c>
      <c r="G329" s="13">
        <v>1</v>
      </c>
    </row>
    <row r="330" spans="1:8" x14ac:dyDescent="0.25">
      <c r="A330" s="96"/>
      <c r="B330" s="97" t="b">
        <v>1</v>
      </c>
      <c r="C330" s="97" t="b">
        <v>0</v>
      </c>
      <c r="D330" s="97" t="b">
        <v>1</v>
      </c>
      <c r="E330" s="97" t="b">
        <v>1</v>
      </c>
      <c r="F330" s="97" t="b">
        <v>1</v>
      </c>
      <c r="G330" s="13">
        <v>1</v>
      </c>
    </row>
    <row r="331" spans="1:8" x14ac:dyDescent="0.25">
      <c r="A331" s="96"/>
      <c r="B331" s="97" t="b">
        <v>1</v>
      </c>
      <c r="C331" s="97" t="b">
        <v>1</v>
      </c>
      <c r="D331" s="97" t="b">
        <v>0</v>
      </c>
      <c r="E331" s="97" t="b">
        <v>1</v>
      </c>
      <c r="F331" s="97" t="b">
        <v>1</v>
      </c>
      <c r="G331" s="13">
        <v>1</v>
      </c>
    </row>
    <row r="332" spans="1:8" x14ac:dyDescent="0.25">
      <c r="A332" s="96"/>
      <c r="B332" s="97" t="b">
        <v>1</v>
      </c>
      <c r="C332" s="97" t="b">
        <v>1</v>
      </c>
      <c r="D332" s="97" t="b">
        <v>0</v>
      </c>
      <c r="E332" s="97" t="b">
        <v>1</v>
      </c>
      <c r="F332" s="97" t="b">
        <v>1</v>
      </c>
      <c r="G332" s="13">
        <v>1</v>
      </c>
    </row>
    <row r="333" spans="1:8" x14ac:dyDescent="0.25">
      <c r="A333" t="b">
        <v>0</v>
      </c>
      <c r="B333" s="13">
        <f>COUNTIF(B1:B332,FALSE)</f>
        <v>66</v>
      </c>
      <c r="C333" s="13">
        <f t="shared" ref="C333:F333" si="0">COUNTIF(C1:C332,FALSE)</f>
        <v>68</v>
      </c>
      <c r="D333" s="13">
        <f t="shared" si="0"/>
        <v>65</v>
      </c>
      <c r="E333" s="13">
        <f t="shared" si="0"/>
        <v>66</v>
      </c>
      <c r="F333" s="13">
        <f t="shared" si="0"/>
        <v>67</v>
      </c>
      <c r="G333" s="13">
        <f>COUNTIF(G1:G332,1)</f>
        <v>31</v>
      </c>
      <c r="H333" s="13" t="s">
        <v>190</v>
      </c>
    </row>
    <row r="334" spans="1:8" x14ac:dyDescent="0.25">
      <c r="A334" t="b">
        <v>1</v>
      </c>
      <c r="B334" s="13">
        <f>COUNTIF(B1:B332,TRUE)</f>
        <v>266</v>
      </c>
      <c r="C334" s="13">
        <f t="shared" ref="C334:F334" si="1">COUNTIF(C1:C332,TRUE)</f>
        <v>264</v>
      </c>
      <c r="D334" s="13">
        <f t="shared" si="1"/>
        <v>267</v>
      </c>
      <c r="E334" s="13">
        <f t="shared" si="1"/>
        <v>266</v>
      </c>
      <c r="F334" s="13">
        <f t="shared" si="1"/>
        <v>265</v>
      </c>
      <c r="G334" s="13">
        <f>COUNTIF(G1:G332,0)</f>
        <v>301</v>
      </c>
      <c r="H334" s="13" t="s">
        <v>191</v>
      </c>
    </row>
    <row r="335" spans="1:8" x14ac:dyDescent="0.25">
      <c r="A335" s="13" t="s">
        <v>192</v>
      </c>
      <c r="B335" s="13">
        <f>COUNTIFS($B$1:$B$332,FALSE,$G$1:$G$332,1)</f>
        <v>7</v>
      </c>
      <c r="C335" s="13">
        <f>COUNTIFS($C$1:$C$332,FALSE,$G$1:$G$332,1)</f>
        <v>7</v>
      </c>
      <c r="D335" s="13">
        <f>COUNTIFS($D$1:$D$332,FALSE,$G$1:$G$332,1)</f>
        <v>7</v>
      </c>
      <c r="E335" s="13">
        <f>COUNTIFS($E$1:$E$332,FALSE,$G$1:$G$332,1)</f>
        <v>4</v>
      </c>
      <c r="F335" s="13">
        <f>COUNTIFS($F$1:$F$332,FALSE,$G$1:$G$332,1)</f>
        <v>6</v>
      </c>
    </row>
    <row r="336" spans="1:8" x14ac:dyDescent="0.25">
      <c r="B336" s="13"/>
      <c r="C336" s="13"/>
      <c r="D336" s="13"/>
      <c r="E336" s="13"/>
      <c r="F336" s="13"/>
    </row>
  </sheetData>
  <conditionalFormatting sqref="G1:G332">
    <cfRule type="cellIs" dxfId="4" priority="5" operator="greaterThan">
      <formula>0</formula>
    </cfRule>
  </conditionalFormatting>
  <conditionalFormatting sqref="B1:B332">
    <cfRule type="containsText" dxfId="3" priority="4" operator="containsText" text="FALSE">
      <formula>NOT(ISERROR(SEARCH("FALSE",B1)))</formula>
    </cfRule>
  </conditionalFormatting>
  <conditionalFormatting sqref="C1:C332">
    <cfRule type="containsText" dxfId="2" priority="3" operator="containsText" text="FALSE">
      <formula>NOT(ISERROR(SEARCH("FALSE",C1)))</formula>
    </cfRule>
  </conditionalFormatting>
  <conditionalFormatting sqref="D1:D332">
    <cfRule type="containsText" dxfId="1" priority="2" operator="containsText" text="FALSE">
      <formula>NOT(ISERROR(SEARCH("FALSE",D1)))</formula>
    </cfRule>
  </conditionalFormatting>
  <conditionalFormatting sqref="E1:F332">
    <cfRule type="containsText" dxfId="0" priority="1" operator="containsText" text="FALSE">
      <formula>NOT(ISERROR(SEARCH("FALSE",E1)))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33"/>
  <sheetViews>
    <sheetView showGridLines="0" topLeftCell="C1" zoomScaleNormal="100" workbookViewId="0">
      <selection activeCell="AR6" sqref="AR6"/>
    </sheetView>
  </sheetViews>
  <sheetFormatPr defaultRowHeight="14.25" x14ac:dyDescent="0.2"/>
  <cols>
    <col min="1" max="1" width="5.42578125" style="1" customWidth="1"/>
    <col min="2" max="2" width="10.140625" style="1" customWidth="1"/>
    <col min="3" max="3" width="11.7109375" style="2" customWidth="1"/>
    <col min="4" max="4" width="11.140625" style="2" customWidth="1"/>
    <col min="5" max="5" width="12.28515625" style="2" customWidth="1"/>
    <col min="6" max="6" width="9.140625" style="1"/>
    <col min="7" max="7" width="12.42578125" style="1" bestFit="1" customWidth="1"/>
    <col min="8" max="10" width="9.5703125" style="1" customWidth="1"/>
    <col min="11" max="11" width="12.42578125" style="1" bestFit="1" customWidth="1"/>
    <col min="12" max="14" width="9.5703125" style="1" customWidth="1"/>
    <col min="15" max="15" width="12.42578125" style="1" bestFit="1" customWidth="1"/>
    <col min="16" max="18" width="9.5703125" style="1" customWidth="1"/>
    <col min="19" max="19" width="12.42578125" style="1" bestFit="1" customWidth="1"/>
    <col min="20" max="22" width="9.5703125" style="1" customWidth="1"/>
    <col min="23" max="23" width="12.42578125" style="1" bestFit="1" customWidth="1"/>
    <col min="24" max="26" width="9.5703125" style="1" customWidth="1"/>
    <col min="27" max="27" width="12.42578125" style="1" bestFit="1" customWidth="1"/>
    <col min="28" max="30" width="9.5703125" style="1" customWidth="1"/>
    <col min="31" max="31" width="12.42578125" style="1" bestFit="1" customWidth="1"/>
    <col min="32" max="34" width="9.5703125" style="1" customWidth="1"/>
    <col min="35" max="35" width="9.5703125" style="152" customWidth="1"/>
    <col min="36" max="45" width="9.140625" style="1"/>
    <col min="46" max="46" width="14.28515625" style="1" bestFit="1" customWidth="1"/>
    <col min="47" max="47" width="9.140625" style="1"/>
    <col min="48" max="48" width="12.7109375" style="1" bestFit="1" customWidth="1"/>
    <col min="49" max="57" width="9.140625" style="1"/>
    <col min="58" max="58" width="15.140625" style="1" bestFit="1" customWidth="1"/>
    <col min="59" max="59" width="8.7109375" style="1" bestFit="1" customWidth="1"/>
    <col min="60" max="60" width="9.28515625" style="1" bestFit="1" customWidth="1"/>
    <col min="61" max="61" width="15.140625" style="1" bestFit="1" customWidth="1"/>
    <col min="62" max="16384" width="9.140625" style="1"/>
  </cols>
  <sheetData>
    <row r="1" spans="2:61" customFormat="1" ht="15" x14ac:dyDescent="0.25">
      <c r="AI1" s="148"/>
    </row>
    <row r="2" spans="2:61" ht="18.75" customHeight="1" x14ac:dyDescent="0.2">
      <c r="B2" s="39" t="s">
        <v>0</v>
      </c>
      <c r="C2" s="44" t="s">
        <v>21</v>
      </c>
      <c r="D2" s="45"/>
      <c r="E2" s="46"/>
      <c r="F2" s="40" t="s">
        <v>20</v>
      </c>
      <c r="G2" s="40" t="s">
        <v>269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91"/>
      <c r="AJ2" s="138" t="s">
        <v>268</v>
      </c>
      <c r="AK2" s="139"/>
      <c r="AL2" s="140"/>
      <c r="AN2" s="138" t="s">
        <v>271</v>
      </c>
      <c r="AO2" s="139"/>
      <c r="AP2" s="140"/>
    </row>
    <row r="3" spans="2:61" ht="17.25" customHeight="1" x14ac:dyDescent="0.2">
      <c r="B3" s="39"/>
      <c r="C3" s="47"/>
      <c r="D3" s="48"/>
      <c r="E3" s="49"/>
      <c r="F3" s="40"/>
      <c r="G3" s="52" t="s">
        <v>195</v>
      </c>
      <c r="H3" s="52"/>
      <c r="I3" s="52"/>
      <c r="J3" s="52"/>
      <c r="K3" s="52" t="s">
        <v>196</v>
      </c>
      <c r="L3" s="52"/>
      <c r="M3" s="52"/>
      <c r="N3" s="52"/>
      <c r="O3" s="52" t="s">
        <v>197</v>
      </c>
      <c r="P3" s="52"/>
      <c r="Q3" s="52"/>
      <c r="R3" s="52"/>
      <c r="S3" s="52" t="s">
        <v>198</v>
      </c>
      <c r="T3" s="52"/>
      <c r="U3" s="52"/>
      <c r="V3" s="52"/>
      <c r="W3" s="52" t="s">
        <v>199</v>
      </c>
      <c r="X3" s="52"/>
      <c r="Y3" s="52"/>
      <c r="Z3" s="52"/>
      <c r="AA3" s="52" t="s">
        <v>200</v>
      </c>
      <c r="AB3" s="52"/>
      <c r="AC3" s="52"/>
      <c r="AD3" s="52"/>
      <c r="AE3" s="52" t="s">
        <v>201</v>
      </c>
      <c r="AF3" s="52"/>
      <c r="AG3" s="52"/>
      <c r="AH3" s="52"/>
      <c r="AI3" s="85"/>
      <c r="AJ3" s="98"/>
      <c r="AK3" s="99"/>
      <c r="AL3" s="100"/>
      <c r="AN3" s="98"/>
      <c r="AO3" s="99"/>
      <c r="AP3" s="100"/>
    </row>
    <row r="4" spans="2:61" ht="30" customHeight="1" x14ac:dyDescent="0.2">
      <c r="B4" s="39"/>
      <c r="C4" s="28" t="s">
        <v>1</v>
      </c>
      <c r="D4" s="29" t="s">
        <v>24</v>
      </c>
      <c r="E4" s="28" t="s">
        <v>2</v>
      </c>
      <c r="F4" s="40"/>
      <c r="G4" s="29" t="s">
        <v>202</v>
      </c>
      <c r="H4" s="29" t="s">
        <v>27</v>
      </c>
      <c r="I4" s="29" t="s">
        <v>179</v>
      </c>
      <c r="J4" s="29" t="s">
        <v>28</v>
      </c>
      <c r="K4" s="29" t="s">
        <v>202</v>
      </c>
      <c r="L4" s="29" t="s">
        <v>27</v>
      </c>
      <c r="M4" s="29" t="s">
        <v>179</v>
      </c>
      <c r="N4" s="29" t="s">
        <v>28</v>
      </c>
      <c r="O4" s="29" t="s">
        <v>202</v>
      </c>
      <c r="P4" s="29" t="s">
        <v>27</v>
      </c>
      <c r="Q4" s="29" t="s">
        <v>179</v>
      </c>
      <c r="R4" s="29" t="s">
        <v>28</v>
      </c>
      <c r="S4" s="29" t="s">
        <v>202</v>
      </c>
      <c r="T4" s="29" t="s">
        <v>27</v>
      </c>
      <c r="U4" s="29" t="s">
        <v>179</v>
      </c>
      <c r="V4" s="29" t="s">
        <v>28</v>
      </c>
      <c r="W4" s="29" t="s">
        <v>202</v>
      </c>
      <c r="X4" s="29" t="s">
        <v>27</v>
      </c>
      <c r="Y4" s="29" t="s">
        <v>179</v>
      </c>
      <c r="Z4" s="29" t="s">
        <v>28</v>
      </c>
      <c r="AA4" s="29" t="s">
        <v>202</v>
      </c>
      <c r="AB4" s="29" t="s">
        <v>27</v>
      </c>
      <c r="AC4" s="29" t="s">
        <v>179</v>
      </c>
      <c r="AD4" s="29" t="s">
        <v>28</v>
      </c>
      <c r="AE4" s="29" t="s">
        <v>202</v>
      </c>
      <c r="AF4" s="29" t="s">
        <v>27</v>
      </c>
      <c r="AG4" s="29" t="s">
        <v>179</v>
      </c>
      <c r="AH4" s="29" t="s">
        <v>28</v>
      </c>
      <c r="AI4" s="149"/>
      <c r="AJ4" s="29" t="s">
        <v>27</v>
      </c>
      <c r="AK4" s="29" t="s">
        <v>179</v>
      </c>
      <c r="AL4" s="29" t="s">
        <v>28</v>
      </c>
      <c r="AN4" s="29" t="s">
        <v>27</v>
      </c>
      <c r="AO4" s="29" t="s">
        <v>179</v>
      </c>
      <c r="AP4" s="29" t="s">
        <v>28</v>
      </c>
      <c r="AW4" s="29" t="s">
        <v>27</v>
      </c>
      <c r="AX4" s="29" t="s">
        <v>179</v>
      </c>
      <c r="AY4" s="29" t="s">
        <v>28</v>
      </c>
    </row>
    <row r="5" spans="2:61" ht="15" x14ac:dyDescent="0.2">
      <c r="B5" s="28">
        <v>1</v>
      </c>
      <c r="C5" s="40" t="s">
        <v>6</v>
      </c>
      <c r="D5" s="28" t="s">
        <v>7</v>
      </c>
      <c r="E5" s="40" t="s">
        <v>8</v>
      </c>
      <c r="F5" s="67">
        <v>5</v>
      </c>
      <c r="G5" s="67">
        <v>9</v>
      </c>
      <c r="H5" s="170">
        <v>82.2222222222222</v>
      </c>
      <c r="I5" s="171">
        <v>69.056917203579303</v>
      </c>
      <c r="J5" s="170">
        <v>37.310909829263601</v>
      </c>
      <c r="K5" s="67">
        <v>38</v>
      </c>
      <c r="L5" s="170">
        <v>83.809523809523796</v>
      </c>
      <c r="M5" s="171">
        <v>56.069206714166299</v>
      </c>
      <c r="N5" s="170">
        <v>53.698379365360402</v>
      </c>
      <c r="O5" s="67">
        <v>31</v>
      </c>
      <c r="P5" s="67">
        <v>51.428571428571402</v>
      </c>
      <c r="Q5" s="67">
        <v>53.036869998038</v>
      </c>
      <c r="R5" s="67">
        <v>33.064378592372599</v>
      </c>
      <c r="S5" s="67">
        <v>15</v>
      </c>
      <c r="T5" s="67">
        <v>75.165501165501198</v>
      </c>
      <c r="U5" s="67">
        <v>62.502759190714798</v>
      </c>
      <c r="V5" s="67">
        <v>45.890211584274297</v>
      </c>
      <c r="W5" s="67">
        <v>32</v>
      </c>
      <c r="X5" s="68">
        <v>42.8333333333333</v>
      </c>
      <c r="Y5" s="68">
        <v>40.088872198515801</v>
      </c>
      <c r="Z5" s="68">
        <v>53.180683642890699</v>
      </c>
      <c r="AA5" s="68">
        <v>2</v>
      </c>
      <c r="AB5" s="68">
        <v>71.628476084538406</v>
      </c>
      <c r="AC5" s="68">
        <v>69.347717742024003</v>
      </c>
      <c r="AD5" s="68">
        <v>31.478296512205599</v>
      </c>
      <c r="AE5" s="68">
        <v>2</v>
      </c>
      <c r="AF5" s="170">
        <v>98.256118881118894</v>
      </c>
      <c r="AG5" s="171">
        <v>72.705438595406804</v>
      </c>
      <c r="AH5" s="170">
        <v>38.537074869021197</v>
      </c>
      <c r="AI5" s="85"/>
      <c r="AJ5" s="174">
        <f>AVERAGE(H5,L5,P5,T5,X5,AB5,AF5)</f>
        <v>72.191963846401322</v>
      </c>
      <c r="AK5" s="174">
        <f>AVERAGE(I5,M5,Q5,U5,Y5,AC5,AG5)</f>
        <v>60.401111663206429</v>
      </c>
      <c r="AL5" s="174">
        <f>AVERAGE(J5,N5,R5,V5,Z5,AD5,AH5)</f>
        <v>41.879990627912619</v>
      </c>
      <c r="AN5" s="28">
        <f>AVERAGE(H5,L5,P5,T5,AF5)</f>
        <v>78.176387501387495</v>
      </c>
      <c r="AO5" s="28">
        <f>AVERAGE(I5,M5,Q5,U5,AG5)</f>
        <v>62.674238340381045</v>
      </c>
      <c r="AP5" s="28">
        <f>AVERAGE(J5,N5,R5,V5,AH5)</f>
        <v>41.700190848058412</v>
      </c>
      <c r="AR5" s="1">
        <f>AJ13-AN6</f>
        <v>8.8882634032633661</v>
      </c>
      <c r="AV5" s="1" t="s">
        <v>310</v>
      </c>
      <c r="AW5" s="172">
        <v>74.971736596736619</v>
      </c>
      <c r="AX5" s="172">
        <v>63.908252342247671</v>
      </c>
      <c r="AY5" s="172">
        <v>37.852334165962574</v>
      </c>
      <c r="BC5" s="28">
        <v>2007</v>
      </c>
      <c r="BD5" s="28" t="s">
        <v>281</v>
      </c>
      <c r="BE5" s="28" t="s">
        <v>282</v>
      </c>
      <c r="BF5" s="28" t="s">
        <v>148</v>
      </c>
      <c r="BG5" s="6" t="s">
        <v>283</v>
      </c>
      <c r="BH5" s="6" t="s">
        <v>284</v>
      </c>
      <c r="BI5" s="6" t="s">
        <v>285</v>
      </c>
    </row>
    <row r="6" spans="2:61" ht="15" x14ac:dyDescent="0.25">
      <c r="B6" s="62">
        <v>2</v>
      </c>
      <c r="C6" s="40"/>
      <c r="D6" s="62" t="s">
        <v>10</v>
      </c>
      <c r="E6" s="40"/>
      <c r="F6" s="67">
        <v>5</v>
      </c>
      <c r="G6" s="6">
        <v>11</v>
      </c>
      <c r="H6" s="6">
        <v>78.1666666666667</v>
      </c>
      <c r="I6" s="6">
        <v>68.704142672326896</v>
      </c>
      <c r="J6" s="6">
        <v>37.136322216147299</v>
      </c>
      <c r="K6" s="67">
        <v>16</v>
      </c>
      <c r="L6" s="67">
        <v>64</v>
      </c>
      <c r="M6" s="67">
        <v>51.449114045023599</v>
      </c>
      <c r="N6" s="67">
        <v>46.371957198454297</v>
      </c>
      <c r="O6" s="67">
        <v>26</v>
      </c>
      <c r="P6" s="170">
        <v>58.6666666666667</v>
      </c>
      <c r="Q6" s="171">
        <v>62.903128631799703</v>
      </c>
      <c r="R6" s="170">
        <v>22.514027932270398</v>
      </c>
      <c r="S6" s="67">
        <v>5</v>
      </c>
      <c r="T6" s="67">
        <v>75.769230769230802</v>
      </c>
      <c r="U6" s="67">
        <v>63.779437766681298</v>
      </c>
      <c r="V6" s="67">
        <v>44.702288613919698</v>
      </c>
      <c r="W6" s="67">
        <v>14</v>
      </c>
      <c r="X6" s="68">
        <v>52.857142857142897</v>
      </c>
      <c r="Y6" s="68">
        <v>57.199298645974899</v>
      </c>
      <c r="Z6" s="68">
        <v>35.536643226650803</v>
      </c>
      <c r="AA6" s="68">
        <v>7</v>
      </c>
      <c r="AB6" s="60">
        <v>82.187615869484603</v>
      </c>
      <c r="AC6" s="61">
        <v>69.369240081706494</v>
      </c>
      <c r="AD6" s="60">
        <v>39.296927616397802</v>
      </c>
      <c r="AE6" s="68">
        <v>2</v>
      </c>
      <c r="AF6" s="60">
        <v>98.256118881118894</v>
      </c>
      <c r="AG6" s="61">
        <v>72.705438595406804</v>
      </c>
      <c r="AH6" s="60">
        <v>38.537074869021197</v>
      </c>
      <c r="AI6" s="150"/>
      <c r="AJ6" s="174">
        <f t="shared" ref="AJ6:AJ9" si="0">AVERAGE(H6,L6,P6,T6,X6,AB6,AF6)</f>
        <v>72.843348815758659</v>
      </c>
      <c r="AK6" s="170">
        <f t="shared" ref="AK6:AK9" si="1">AVERAGE(I6,M6,Q6,U6,Y6,AC6,AG6)</f>
        <v>63.729971491274242</v>
      </c>
      <c r="AL6" s="174">
        <f t="shared" ref="AL6:AL9" si="2">AVERAGE(J6,N6,R6,V6,Z6,AD6,AH6)</f>
        <v>37.727891667551638</v>
      </c>
      <c r="AN6" s="164">
        <f t="shared" ref="AN6:AN9" si="3">AVERAGE(H6,L6,P6,T6,AF6)</f>
        <v>74.971736596736619</v>
      </c>
      <c r="AO6" s="164">
        <f t="shared" ref="AO6:AO9" si="4">AVERAGE(I6,M6,Q6,U6,AG6)</f>
        <v>63.908252342247671</v>
      </c>
      <c r="AP6" s="164">
        <f t="shared" ref="AP6:AP9" si="5">AVERAGE(J6,N6,R6,V6,AH6)</f>
        <v>37.852334165962574</v>
      </c>
      <c r="AR6" s="1">
        <f>AL13-AO6</f>
        <v>0.51974765775232612</v>
      </c>
      <c r="AS6" s="1">
        <f>AK13-AP6</f>
        <v>7.291665834037417</v>
      </c>
      <c r="AV6" s="1" t="s">
        <v>311</v>
      </c>
      <c r="AW6" s="1">
        <v>83.859999999999985</v>
      </c>
      <c r="AX6" s="1">
        <v>64.427999999999997</v>
      </c>
      <c r="AY6" s="1">
        <v>45.143999999999991</v>
      </c>
      <c r="BB6" s="5">
        <v>1</v>
      </c>
      <c r="BC6" s="28" t="s">
        <v>9</v>
      </c>
      <c r="BD6" s="28">
        <v>0.71</v>
      </c>
      <c r="BE6" s="28">
        <v>0.27</v>
      </c>
      <c r="BF6" s="28">
        <f>1-(BI6/SQRT(2))</f>
        <v>0.71982148547756197</v>
      </c>
      <c r="BG6" s="6">
        <f>POWER((0-BE6),2)</f>
        <v>7.2900000000000006E-2</v>
      </c>
      <c r="BH6" s="6">
        <f>POWER((1-BD6),2)</f>
        <v>8.4100000000000022E-2</v>
      </c>
      <c r="BI6" s="6">
        <f>SQRT(BG6+BH6)</f>
        <v>0.396232255123179</v>
      </c>
    </row>
    <row r="7" spans="2:61" ht="15" customHeight="1" x14ac:dyDescent="0.25">
      <c r="B7" s="28">
        <v>3</v>
      </c>
      <c r="C7" s="40"/>
      <c r="D7" s="28" t="s">
        <v>11</v>
      </c>
      <c r="E7" s="40"/>
      <c r="F7" s="67">
        <v>5</v>
      </c>
      <c r="G7" s="6">
        <v>9</v>
      </c>
      <c r="H7" s="6">
        <v>80.1666666666667</v>
      </c>
      <c r="I7" s="6">
        <v>63.1950948889316</v>
      </c>
      <c r="J7" s="6">
        <v>46.511937306360501</v>
      </c>
      <c r="K7" s="67">
        <v>19</v>
      </c>
      <c r="L7" s="67">
        <v>57.115384615384599</v>
      </c>
      <c r="M7" s="67">
        <v>50.1819521430264</v>
      </c>
      <c r="N7" s="67">
        <v>43.810935695032697</v>
      </c>
      <c r="O7" s="67">
        <v>19</v>
      </c>
      <c r="P7" s="67">
        <v>39.880952380952401</v>
      </c>
      <c r="Q7" s="67">
        <v>42.223027753394398</v>
      </c>
      <c r="R7" s="67">
        <v>41.717755611882097</v>
      </c>
      <c r="S7" s="67">
        <v>15</v>
      </c>
      <c r="T7" s="67">
        <v>73.627039627039593</v>
      </c>
      <c r="U7" s="67">
        <v>62.354339988671903</v>
      </c>
      <c r="V7" s="67">
        <v>45.476487503700298</v>
      </c>
      <c r="W7" s="67">
        <v>26</v>
      </c>
      <c r="X7" s="60">
        <v>60</v>
      </c>
      <c r="Y7" s="61">
        <v>62.4799599508992</v>
      </c>
      <c r="Z7" s="60">
        <v>29.135822034209902</v>
      </c>
      <c r="AA7" s="68">
        <v>17</v>
      </c>
      <c r="AB7" s="68">
        <v>65.9366883116883</v>
      </c>
      <c r="AC7" s="68">
        <v>58.644050975298001</v>
      </c>
      <c r="AD7" s="68">
        <v>45.8441671304466</v>
      </c>
      <c r="AE7" s="68">
        <v>1</v>
      </c>
      <c r="AF7" s="68">
        <v>52.099358974358999</v>
      </c>
      <c r="AG7" s="68">
        <v>55.435616893351998</v>
      </c>
      <c r="AH7" s="68">
        <v>19.995825314177701</v>
      </c>
      <c r="AI7" s="151"/>
      <c r="AJ7" s="174">
        <f t="shared" si="0"/>
        <v>61.260870082298652</v>
      </c>
      <c r="AK7" s="174">
        <f t="shared" si="1"/>
        <v>56.359148941939068</v>
      </c>
      <c r="AL7" s="174">
        <f t="shared" si="2"/>
        <v>38.927561513687117</v>
      </c>
      <c r="AN7" s="28">
        <f t="shared" si="3"/>
        <v>60.577880452880457</v>
      </c>
      <c r="AO7" s="28">
        <f t="shared" si="4"/>
        <v>54.678006333475267</v>
      </c>
      <c r="AP7" s="28">
        <f t="shared" si="5"/>
        <v>39.502588286230655</v>
      </c>
      <c r="AW7" s="172">
        <f>AW6-AW5</f>
        <v>8.8882634032633661</v>
      </c>
      <c r="AX7" s="172">
        <f>AX6-AX5</f>
        <v>0.51974765775232612</v>
      </c>
      <c r="AY7" s="172">
        <f>AY6-AY5</f>
        <v>7.291665834037417</v>
      </c>
      <c r="BB7" s="5">
        <v>2</v>
      </c>
      <c r="BC7" s="28" t="s">
        <v>14</v>
      </c>
      <c r="BD7" s="28">
        <v>0.69</v>
      </c>
      <c r="BE7" s="28">
        <v>0.28000000000000003</v>
      </c>
      <c r="BF7" s="28">
        <f t="shared" ref="BF7:BF12" si="6">1-(BI7/SQRT(2))</f>
        <v>0.70461889024516133</v>
      </c>
      <c r="BG7" s="6">
        <f t="shared" ref="BG7:BG12" si="7">POWER((0-BE7),2)</f>
        <v>7.8400000000000011E-2</v>
      </c>
      <c r="BH7" s="6">
        <f t="shared" ref="BH7:BH12" si="8">POWER((1-BD7),2)</f>
        <v>9.6100000000000033E-2</v>
      </c>
      <c r="BI7" s="6">
        <f t="shared" ref="BI7:BI12" si="9">SQRT(BG7+BH7)</f>
        <v>0.41773197148410851</v>
      </c>
    </row>
    <row r="8" spans="2:61" ht="15" x14ac:dyDescent="0.25">
      <c r="B8" s="28">
        <v>4</v>
      </c>
      <c r="C8" s="40"/>
      <c r="D8" s="28" t="s">
        <v>12</v>
      </c>
      <c r="E8" s="40"/>
      <c r="F8" s="67">
        <v>5</v>
      </c>
      <c r="G8" s="67">
        <v>11</v>
      </c>
      <c r="H8" s="67">
        <v>82.212121212121204</v>
      </c>
      <c r="I8" s="67">
        <v>65.701480047773202</v>
      </c>
      <c r="J8" s="67">
        <v>44.655442485524198</v>
      </c>
      <c r="K8" s="67">
        <v>17</v>
      </c>
      <c r="L8" s="67">
        <v>96</v>
      </c>
      <c r="M8" s="67">
        <v>54.071646421737498</v>
      </c>
      <c r="N8" s="67">
        <v>64.390825122982605</v>
      </c>
      <c r="O8" s="67">
        <v>6</v>
      </c>
      <c r="P8" s="67">
        <v>46.952380952380999</v>
      </c>
      <c r="Q8" s="67">
        <v>59.136271995365</v>
      </c>
      <c r="R8" s="67">
        <v>16.1827956989247</v>
      </c>
      <c r="S8" s="67">
        <v>20</v>
      </c>
      <c r="T8" s="67">
        <v>76.602564102564102</v>
      </c>
      <c r="U8" s="67">
        <v>62.361999873124397</v>
      </c>
      <c r="V8" s="67">
        <v>46.826939366300898</v>
      </c>
      <c r="W8" s="67">
        <v>12</v>
      </c>
      <c r="X8" s="68">
        <v>57.857142857142897</v>
      </c>
      <c r="Y8" s="68">
        <v>55.951339391203902</v>
      </c>
      <c r="Z8" s="68">
        <v>45.032922763244699</v>
      </c>
      <c r="AA8" s="68">
        <v>11</v>
      </c>
      <c r="AB8" s="68">
        <v>68.026696329254705</v>
      </c>
      <c r="AC8" s="68">
        <v>63.623851042744199</v>
      </c>
      <c r="AD8" s="68">
        <v>38.960679507137897</v>
      </c>
      <c r="AE8" s="68">
        <v>2</v>
      </c>
      <c r="AF8" s="60">
        <v>98.256118881118894</v>
      </c>
      <c r="AG8" s="61">
        <v>72.705438595406804</v>
      </c>
      <c r="AH8" s="60">
        <v>38.537074869021197</v>
      </c>
      <c r="AI8" s="150"/>
      <c r="AJ8" s="174">
        <f t="shared" si="0"/>
        <v>75.129574904940412</v>
      </c>
      <c r="AK8" s="174">
        <f t="shared" si="1"/>
        <v>61.936003909622151</v>
      </c>
      <c r="AL8" s="174">
        <f t="shared" si="2"/>
        <v>42.083811401876595</v>
      </c>
      <c r="AN8" s="62">
        <f t="shared" si="3"/>
        <v>80.004637029637038</v>
      </c>
      <c r="AO8" s="62">
        <f t="shared" si="4"/>
        <v>62.795367386681377</v>
      </c>
      <c r="AP8" s="62">
        <f t="shared" si="5"/>
        <v>42.118615508550725</v>
      </c>
      <c r="BB8" s="5">
        <v>3</v>
      </c>
      <c r="BC8" s="28" t="s">
        <v>15</v>
      </c>
      <c r="BD8" s="28">
        <v>0.52</v>
      </c>
      <c r="BE8" s="28">
        <v>0.15</v>
      </c>
      <c r="BF8" s="28">
        <f t="shared" si="6"/>
        <v>0.6444019122661091</v>
      </c>
      <c r="BG8" s="6">
        <f t="shared" si="7"/>
        <v>2.2499999999999999E-2</v>
      </c>
      <c r="BH8" s="6">
        <f t="shared" si="8"/>
        <v>0.23039999999999999</v>
      </c>
      <c r="BI8" s="6">
        <f t="shared" si="9"/>
        <v>0.5028916384272063</v>
      </c>
    </row>
    <row r="9" spans="2:61" ht="15" x14ac:dyDescent="0.25">
      <c r="B9" s="28">
        <v>5</v>
      </c>
      <c r="C9" s="40"/>
      <c r="D9" s="28" t="s">
        <v>13</v>
      </c>
      <c r="E9" s="40"/>
      <c r="F9" s="67">
        <v>5</v>
      </c>
      <c r="G9" s="67">
        <v>11</v>
      </c>
      <c r="H9" s="67">
        <v>72.7222222222222</v>
      </c>
      <c r="I9" s="67">
        <v>65.046934610532304</v>
      </c>
      <c r="J9" s="67">
        <v>40.315014637745001</v>
      </c>
      <c r="K9" s="67">
        <v>38</v>
      </c>
      <c r="L9" s="62">
        <v>83.809523809523796</v>
      </c>
      <c r="M9" s="63">
        <v>56.069206714166299</v>
      </c>
      <c r="N9" s="62">
        <v>53.698379365360402</v>
      </c>
      <c r="O9" s="67">
        <v>19</v>
      </c>
      <c r="P9" s="67">
        <v>35</v>
      </c>
      <c r="Q9" s="67">
        <v>53.620489458508501</v>
      </c>
      <c r="R9" s="67">
        <v>5.9471717054020399</v>
      </c>
      <c r="S9" s="67">
        <v>3</v>
      </c>
      <c r="T9" s="170">
        <v>69.930069930069905</v>
      </c>
      <c r="U9" s="171">
        <v>64.149736521153102</v>
      </c>
      <c r="V9" s="170">
        <v>39.537608717102898</v>
      </c>
      <c r="W9" s="67">
        <v>32</v>
      </c>
      <c r="X9" s="68">
        <v>42.8333333333333</v>
      </c>
      <c r="Y9" s="68">
        <v>40.088872198515801</v>
      </c>
      <c r="Z9" s="68">
        <v>53.180683642890699</v>
      </c>
      <c r="AA9" s="68">
        <v>2</v>
      </c>
      <c r="AB9" s="68">
        <v>71.628476084538406</v>
      </c>
      <c r="AC9" s="68">
        <v>69.347717742024003</v>
      </c>
      <c r="AD9" s="68">
        <v>31.478296512205599</v>
      </c>
      <c r="AE9" s="68">
        <v>2</v>
      </c>
      <c r="AF9" s="60">
        <v>98.256118881118894</v>
      </c>
      <c r="AG9" s="61">
        <v>72.705438595406804</v>
      </c>
      <c r="AH9" s="60">
        <v>38.537074869021197</v>
      </c>
      <c r="AI9" s="150"/>
      <c r="AJ9" s="174">
        <f t="shared" si="0"/>
        <v>67.739963465829504</v>
      </c>
      <c r="AK9" s="174">
        <f t="shared" si="1"/>
        <v>60.146913691472392</v>
      </c>
      <c r="AL9" s="174">
        <f t="shared" si="2"/>
        <v>37.527747064246832</v>
      </c>
      <c r="AN9" s="28">
        <f t="shared" si="3"/>
        <v>71.943586968586956</v>
      </c>
      <c r="AO9" s="28">
        <f t="shared" si="4"/>
        <v>62.318361179953399</v>
      </c>
      <c r="AP9" s="28">
        <f t="shared" si="5"/>
        <v>35.607049858926302</v>
      </c>
      <c r="BB9" s="5">
        <v>4</v>
      </c>
      <c r="BC9" s="28" t="s">
        <v>16</v>
      </c>
      <c r="BD9" s="28">
        <v>0.48</v>
      </c>
      <c r="BE9" s="28">
        <v>0.17</v>
      </c>
      <c r="BF9" s="28">
        <f t="shared" si="6"/>
        <v>0.61315377732230603</v>
      </c>
      <c r="BG9" s="6">
        <f t="shared" si="7"/>
        <v>2.8900000000000006E-2</v>
      </c>
      <c r="BH9" s="6">
        <f t="shared" si="8"/>
        <v>0.27040000000000003</v>
      </c>
      <c r="BI9" s="6">
        <f t="shared" si="9"/>
        <v>0.54708317466359724</v>
      </c>
    </row>
    <row r="10" spans="2:61" x14ac:dyDescent="0.2">
      <c r="C10" s="1"/>
      <c r="D10" s="1"/>
      <c r="E10" s="1"/>
      <c r="BB10" s="5">
        <v>5</v>
      </c>
      <c r="BC10" s="28" t="s">
        <v>17</v>
      </c>
      <c r="BD10" s="28">
        <v>0.72</v>
      </c>
      <c r="BE10" s="28">
        <v>0.14000000000000001</v>
      </c>
      <c r="BF10" s="28">
        <f t="shared" si="6"/>
        <v>0.77864056378821345</v>
      </c>
      <c r="BG10" s="6">
        <f t="shared" si="7"/>
        <v>1.9600000000000003E-2</v>
      </c>
      <c r="BH10" s="6">
        <f t="shared" si="8"/>
        <v>7.8400000000000011E-2</v>
      </c>
      <c r="BI10" s="6">
        <f t="shared" si="9"/>
        <v>0.31304951684997057</v>
      </c>
    </row>
    <row r="11" spans="2:61" ht="15" x14ac:dyDescent="0.2">
      <c r="C11" s="1"/>
      <c r="D11" s="1"/>
      <c r="E11" s="1"/>
      <c r="H11" s="38" t="s">
        <v>257</v>
      </c>
      <c r="I11" s="38"/>
      <c r="J11" s="38"/>
      <c r="L11" s="38" t="s">
        <v>261</v>
      </c>
      <c r="M11" s="38"/>
      <c r="N11" s="38"/>
      <c r="P11" s="38" t="s">
        <v>260</v>
      </c>
      <c r="Q11" s="38"/>
      <c r="R11" s="38"/>
      <c r="T11" s="38" t="s">
        <v>256</v>
      </c>
      <c r="U11" s="38"/>
      <c r="V11" s="38"/>
      <c r="X11" s="38" t="s">
        <v>262</v>
      </c>
      <c r="Y11" s="38"/>
      <c r="Z11" s="38"/>
      <c r="AB11" s="147" t="s">
        <v>258</v>
      </c>
      <c r="AC11" s="147"/>
      <c r="AD11" s="147"/>
      <c r="AF11" s="38" t="s">
        <v>259</v>
      </c>
      <c r="AG11" s="38"/>
      <c r="AH11" s="38"/>
      <c r="AI11" s="91"/>
      <c r="AJ11" s="154" t="s">
        <v>263</v>
      </c>
      <c r="AK11" s="154"/>
      <c r="AL11" s="154"/>
      <c r="AN11" s="38" t="s">
        <v>267</v>
      </c>
      <c r="AO11" s="38"/>
      <c r="AP11" s="38"/>
      <c r="AR11" s="38" t="s">
        <v>274</v>
      </c>
      <c r="AS11" s="38"/>
      <c r="AT11" s="38"/>
      <c r="BB11" s="5">
        <v>6</v>
      </c>
      <c r="BC11" s="28" t="s">
        <v>18</v>
      </c>
      <c r="BD11" s="28">
        <v>0.8</v>
      </c>
      <c r="BE11" s="28">
        <v>0.35</v>
      </c>
      <c r="BF11" s="28">
        <f t="shared" si="6"/>
        <v>0.71495614372521554</v>
      </c>
      <c r="BG11" s="6">
        <f t="shared" si="7"/>
        <v>0.12249999999999998</v>
      </c>
      <c r="BH11" s="6">
        <f t="shared" si="8"/>
        <v>3.999999999999998E-2</v>
      </c>
      <c r="BI11" s="6">
        <f t="shared" si="9"/>
        <v>0.40311288741492746</v>
      </c>
    </row>
    <row r="12" spans="2:61" ht="15" x14ac:dyDescent="0.2">
      <c r="C12" s="1"/>
      <c r="D12" s="1"/>
      <c r="E12" s="1"/>
      <c r="H12" s="145" t="s">
        <v>4</v>
      </c>
      <c r="I12" s="145" t="s">
        <v>245</v>
      </c>
      <c r="J12" s="145" t="s">
        <v>5</v>
      </c>
      <c r="L12" s="145" t="s">
        <v>4</v>
      </c>
      <c r="M12" s="145" t="s">
        <v>245</v>
      </c>
      <c r="N12" s="145" t="s">
        <v>5</v>
      </c>
      <c r="P12" s="145" t="s">
        <v>4</v>
      </c>
      <c r="Q12" s="145" t="s">
        <v>245</v>
      </c>
      <c r="R12" s="145" t="s">
        <v>5</v>
      </c>
      <c r="T12" s="145" t="s">
        <v>4</v>
      </c>
      <c r="U12" s="145" t="s">
        <v>245</v>
      </c>
      <c r="V12" s="145" t="s">
        <v>5</v>
      </c>
      <c r="X12" s="104" t="s">
        <v>4</v>
      </c>
      <c r="Y12" s="104" t="s">
        <v>245</v>
      </c>
      <c r="Z12" s="104" t="s">
        <v>5</v>
      </c>
      <c r="AB12" s="104" t="s">
        <v>4</v>
      </c>
      <c r="AC12" s="104" t="s">
        <v>245</v>
      </c>
      <c r="AD12" s="104" t="s">
        <v>5</v>
      </c>
      <c r="AF12" s="145" t="s">
        <v>4</v>
      </c>
      <c r="AG12" s="145" t="s">
        <v>245</v>
      </c>
      <c r="AH12" s="145" t="s">
        <v>5</v>
      </c>
      <c r="AI12" s="85"/>
      <c r="AJ12" s="102" t="s">
        <v>307</v>
      </c>
      <c r="AK12" s="102" t="s">
        <v>308</v>
      </c>
      <c r="AL12" s="102" t="s">
        <v>309</v>
      </c>
      <c r="AN12" s="28" t="s">
        <v>264</v>
      </c>
      <c r="AO12" s="28" t="s">
        <v>265</v>
      </c>
      <c r="AP12" s="28" t="s">
        <v>266</v>
      </c>
      <c r="AR12" s="28" t="s">
        <v>264</v>
      </c>
      <c r="AS12" s="28" t="s">
        <v>265</v>
      </c>
      <c r="AT12" s="28" t="s">
        <v>266</v>
      </c>
      <c r="BB12" s="5">
        <v>7</v>
      </c>
      <c r="BC12" s="28" t="s">
        <v>19</v>
      </c>
      <c r="BD12" s="28">
        <v>0.98</v>
      </c>
      <c r="BE12" s="28">
        <v>0.28999999999999998</v>
      </c>
      <c r="BF12" s="28">
        <f t="shared" si="6"/>
        <v>0.79445195208905539</v>
      </c>
      <c r="BG12" s="6">
        <f t="shared" si="7"/>
        <v>8.4099999999999994E-2</v>
      </c>
      <c r="BH12" s="6">
        <f t="shared" si="8"/>
        <v>4.0000000000000072E-4</v>
      </c>
      <c r="BI12" s="6">
        <f t="shared" si="9"/>
        <v>0.29068883707497267</v>
      </c>
    </row>
    <row r="13" spans="2:61" ht="15" x14ac:dyDescent="0.2">
      <c r="C13" s="1"/>
      <c r="D13" s="1"/>
      <c r="E13" s="1"/>
      <c r="H13" s="102">
        <v>81.5</v>
      </c>
      <c r="I13" s="102">
        <v>41.29</v>
      </c>
      <c r="J13" s="102">
        <v>68.010000000000005</v>
      </c>
      <c r="L13" s="102">
        <v>99</v>
      </c>
      <c r="M13" s="102">
        <v>44.76</v>
      </c>
      <c r="N13" s="102">
        <v>68.34</v>
      </c>
      <c r="P13" s="102">
        <v>100</v>
      </c>
      <c r="Q13" s="102">
        <v>62.91</v>
      </c>
      <c r="R13" s="102">
        <v>55.51</v>
      </c>
      <c r="T13" s="102">
        <v>66.2</v>
      </c>
      <c r="U13" s="102">
        <v>34.51</v>
      </c>
      <c r="V13" s="102">
        <v>65.87</v>
      </c>
      <c r="X13" s="105">
        <v>83.3</v>
      </c>
      <c r="Y13" s="105">
        <v>13.55</v>
      </c>
      <c r="Z13" s="105">
        <v>84.81</v>
      </c>
      <c r="AB13" s="105">
        <v>80.599999999999994</v>
      </c>
      <c r="AC13" s="105">
        <v>43.06</v>
      </c>
      <c r="AD13" s="105">
        <v>66.63</v>
      </c>
      <c r="AF13" s="102">
        <v>72.599999999999994</v>
      </c>
      <c r="AG13" s="102">
        <v>42.25</v>
      </c>
      <c r="AH13" s="102">
        <v>64.41</v>
      </c>
      <c r="AI13" s="91"/>
      <c r="AJ13" s="102">
        <f>AVERAGE(H13,L13,P13,T13,AF13)</f>
        <v>83.859999999999985</v>
      </c>
      <c r="AK13" s="102">
        <f>AVERAGE(I13,M13,Q13,U13,AG13)</f>
        <v>45.143999999999991</v>
      </c>
      <c r="AL13" s="102">
        <f>AVERAGE(J13,N13,R13,V13,AH13)</f>
        <v>64.427999999999997</v>
      </c>
      <c r="AN13" s="28">
        <f>AVERAGE(H6,L6,P6,T6,AF6)</f>
        <v>74.971736596736619</v>
      </c>
      <c r="AO13" s="28">
        <f>AVERAGE(I6,M6,Q6,U6,AG6)</f>
        <v>63.908252342247671</v>
      </c>
      <c r="AP13" s="28">
        <f>AVERAGE(J6,N6,R6,V6,AH6)</f>
        <v>37.852334165962574</v>
      </c>
      <c r="AR13" s="59">
        <f>ABS(AJ13-AN13)</f>
        <v>8.8882634032633661</v>
      </c>
      <c r="AS13" s="62">
        <f>ABS(AK13-AO13)</f>
        <v>18.76425234224768</v>
      </c>
      <c r="AT13" s="62">
        <f>ABS(AL13-AP13)</f>
        <v>26.575665834037423</v>
      </c>
      <c r="BC13" s="5"/>
      <c r="BD13" s="28">
        <f>AVERAGE(BD6:BD12)</f>
        <v>0.70000000000000007</v>
      </c>
      <c r="BE13" s="28">
        <f>AVERAGE(BE6:BE12)</f>
        <v>0.23571428571428577</v>
      </c>
      <c r="BF13" s="28">
        <f>AVERAGE(BF6:BF12)</f>
        <v>0.71000638927337467</v>
      </c>
      <c r="BG13" s="5"/>
      <c r="BH13" s="5"/>
      <c r="BI13" s="5"/>
    </row>
    <row r="14" spans="2:61" x14ac:dyDescent="0.2">
      <c r="C14" s="1"/>
      <c r="D14" s="1"/>
      <c r="E14" s="1"/>
      <c r="AJ14" s="28">
        <v>83.859999999999985</v>
      </c>
      <c r="AK14" s="28">
        <f>AVERAGE(I16,M16,Q16,U16,AG16)</f>
        <v>64.427999999999997</v>
      </c>
      <c r="AL14" s="28">
        <v>45.143999999999991</v>
      </c>
    </row>
    <row r="15" spans="2:61" ht="15" x14ac:dyDescent="0.2">
      <c r="C15" s="1"/>
      <c r="D15" s="1"/>
      <c r="E15" s="1"/>
      <c r="H15" s="27" t="s">
        <v>4</v>
      </c>
      <c r="I15" s="27" t="s">
        <v>245</v>
      </c>
      <c r="J15" s="27" t="s">
        <v>5</v>
      </c>
      <c r="L15" s="27" t="s">
        <v>4</v>
      </c>
      <c r="M15" s="27" t="s">
        <v>245</v>
      </c>
      <c r="N15" s="27" t="s">
        <v>5</v>
      </c>
      <c r="P15" s="27" t="s">
        <v>4</v>
      </c>
      <c r="Q15" s="27" t="s">
        <v>245</v>
      </c>
      <c r="R15" s="27" t="s">
        <v>5</v>
      </c>
      <c r="T15" s="27" t="s">
        <v>4</v>
      </c>
      <c r="U15" s="27" t="s">
        <v>245</v>
      </c>
      <c r="V15" s="27" t="s">
        <v>5</v>
      </c>
      <c r="AF15" s="27" t="s">
        <v>4</v>
      </c>
      <c r="AG15" s="27" t="s">
        <v>245</v>
      </c>
      <c r="AH15" s="27" t="s">
        <v>5</v>
      </c>
      <c r="AJ15" s="154" t="s">
        <v>273</v>
      </c>
      <c r="AK15" s="154"/>
      <c r="AL15" s="154"/>
      <c r="AN15" s="38" t="s">
        <v>272</v>
      </c>
      <c r="AO15" s="38"/>
      <c r="AP15" s="38"/>
      <c r="AR15" s="38" t="s">
        <v>275</v>
      </c>
      <c r="AS15" s="38"/>
      <c r="AT15" s="38"/>
    </row>
    <row r="16" spans="2:61" ht="15" x14ac:dyDescent="0.2">
      <c r="C16" s="1"/>
      <c r="D16" s="1"/>
      <c r="E16" s="1"/>
      <c r="H16" s="28">
        <v>81.5</v>
      </c>
      <c r="I16" s="28">
        <v>68.010000000000005</v>
      </c>
      <c r="J16" s="28">
        <v>41.29</v>
      </c>
      <c r="L16" s="28">
        <v>99</v>
      </c>
      <c r="M16" s="28">
        <v>68.34</v>
      </c>
      <c r="N16" s="28">
        <v>44.76</v>
      </c>
      <c r="P16" s="28">
        <v>100</v>
      </c>
      <c r="Q16" s="28">
        <v>55.51</v>
      </c>
      <c r="R16" s="28">
        <v>62.91</v>
      </c>
      <c r="T16" s="28">
        <v>66.2</v>
      </c>
      <c r="U16" s="28">
        <v>65.87</v>
      </c>
      <c r="V16" s="28">
        <v>34.51</v>
      </c>
      <c r="X16" s="1">
        <f>AVERAGE(H5,L5,P6,T9,AF5)</f>
        <v>78.576920301920296</v>
      </c>
      <c r="Y16" s="1">
        <f>AVERAGE(I5,M5,Q6,U9,AG5)</f>
        <v>64.976885533221051</v>
      </c>
      <c r="AF16" s="28">
        <v>72.599999999999994</v>
      </c>
      <c r="AG16" s="28">
        <v>64.41</v>
      </c>
      <c r="AH16" s="28">
        <v>42.25</v>
      </c>
      <c r="AJ16" s="28" t="s">
        <v>264</v>
      </c>
      <c r="AK16" s="28" t="s">
        <v>265</v>
      </c>
      <c r="AL16" s="28" t="s">
        <v>266</v>
      </c>
      <c r="AN16" s="28" t="s">
        <v>264</v>
      </c>
      <c r="AO16" s="28" t="s">
        <v>265</v>
      </c>
      <c r="AP16" s="28" t="s">
        <v>266</v>
      </c>
      <c r="AR16" s="28" t="s">
        <v>264</v>
      </c>
      <c r="AS16" s="28" t="s">
        <v>265</v>
      </c>
      <c r="AT16" s="28" t="s">
        <v>266</v>
      </c>
      <c r="BE16" s="1">
        <f>42-23</f>
        <v>19</v>
      </c>
    </row>
    <row r="17" spans="3:46" ht="15" x14ac:dyDescent="0.2">
      <c r="I17" s="173">
        <f>I5-I16</f>
        <v>1.046917203579298</v>
      </c>
      <c r="M17" s="172">
        <f>M16-M5</f>
        <v>12.270793285833705</v>
      </c>
      <c r="Q17" s="173">
        <f>Q6-Q16</f>
        <v>7.3931286317997049</v>
      </c>
      <c r="U17" s="172">
        <f>U16-U9</f>
        <v>1.7202634788469027</v>
      </c>
      <c r="AG17" s="173">
        <f>AG5-AG16</f>
        <v>8.2954385954068073</v>
      </c>
      <c r="AJ17" s="28">
        <f>AVERAGE(H13,L13,P13,T13,X13,AB13,AF13)</f>
        <v>83.314285714285717</v>
      </c>
      <c r="AK17" s="28">
        <f>AVERAGE(I13,M13,Q13,U13,Y13,AC13,AG13)</f>
        <v>40.332857142857144</v>
      </c>
      <c r="AL17" s="28">
        <f>AVERAGE(J13,N13,R13,V13,Z13,AD13,AH13)</f>
        <v>67.65428571428572</v>
      </c>
      <c r="AN17" s="28">
        <v>80.004637029637038</v>
      </c>
      <c r="AO17" s="28">
        <v>62.795367386681377</v>
      </c>
      <c r="AP17" s="28">
        <v>42.118615508550725</v>
      </c>
      <c r="AR17" s="59">
        <f>ABS(AJ13-AN17)</f>
        <v>3.8553629703629468</v>
      </c>
      <c r="AS17" s="62">
        <f>ABS(AK13-AO17)</f>
        <v>17.651367386681386</v>
      </c>
      <c r="AT17" s="62">
        <f>ABS(AL13-AP17)</f>
        <v>22.309384491449272</v>
      </c>
    </row>
    <row r="19" spans="3:46" s="8" customFormat="1" ht="6.75" customHeight="1" x14ac:dyDescent="0.2">
      <c r="AI19" s="155"/>
    </row>
    <row r="20" spans="3:46" x14ac:dyDescent="0.2">
      <c r="C20" s="1"/>
      <c r="D20" s="1"/>
      <c r="E20" s="1"/>
    </row>
    <row r="21" spans="3:46" ht="15" x14ac:dyDescent="0.2">
      <c r="C21" s="1"/>
      <c r="D21" s="1"/>
      <c r="E21" s="1"/>
      <c r="G21" s="40" t="s">
        <v>270</v>
      </c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J21" s="138" t="s">
        <v>268</v>
      </c>
      <c r="AK21" s="139"/>
      <c r="AL21" s="140"/>
      <c r="AN21" s="138" t="s">
        <v>271</v>
      </c>
      <c r="AO21" s="139"/>
      <c r="AP21" s="140"/>
    </row>
    <row r="22" spans="3:46" ht="15" x14ac:dyDescent="0.2">
      <c r="C22" s="1"/>
      <c r="D22" s="1"/>
      <c r="E22" s="1"/>
      <c r="G22" s="52" t="s">
        <v>195</v>
      </c>
      <c r="H22" s="52"/>
      <c r="I22" s="52"/>
      <c r="J22" s="52"/>
      <c r="K22" s="52" t="s">
        <v>196</v>
      </c>
      <c r="L22" s="52"/>
      <c r="M22" s="52"/>
      <c r="N22" s="52"/>
      <c r="O22" s="52" t="s">
        <v>197</v>
      </c>
      <c r="P22" s="52"/>
      <c r="Q22" s="52"/>
      <c r="R22" s="52"/>
      <c r="S22" s="52" t="s">
        <v>198</v>
      </c>
      <c r="T22" s="52"/>
      <c r="U22" s="52"/>
      <c r="V22" s="52"/>
      <c r="W22" s="52" t="s">
        <v>199</v>
      </c>
      <c r="X22" s="52"/>
      <c r="Y22" s="52"/>
      <c r="Z22" s="52"/>
      <c r="AA22" s="52" t="s">
        <v>200</v>
      </c>
      <c r="AB22" s="52"/>
      <c r="AC22" s="52"/>
      <c r="AD22" s="52"/>
      <c r="AE22" s="52" t="s">
        <v>201</v>
      </c>
      <c r="AF22" s="52"/>
      <c r="AG22" s="52"/>
      <c r="AH22" s="52"/>
      <c r="AJ22" s="98"/>
      <c r="AK22" s="99"/>
      <c r="AL22" s="100"/>
      <c r="AN22" s="98"/>
      <c r="AO22" s="99"/>
      <c r="AP22" s="100"/>
    </row>
    <row r="23" spans="3:46" ht="29.25" x14ac:dyDescent="0.2">
      <c r="C23" s="1"/>
      <c r="D23" s="1"/>
      <c r="E23" s="28" t="s">
        <v>37</v>
      </c>
      <c r="F23" s="29" t="s">
        <v>24</v>
      </c>
      <c r="G23" s="29" t="s">
        <v>202</v>
      </c>
      <c r="H23" s="29" t="s">
        <v>27</v>
      </c>
      <c r="I23" s="29" t="s">
        <v>179</v>
      </c>
      <c r="J23" s="29" t="s">
        <v>28</v>
      </c>
      <c r="K23" s="29" t="s">
        <v>202</v>
      </c>
      <c r="L23" s="29" t="s">
        <v>27</v>
      </c>
      <c r="M23" s="29" t="s">
        <v>179</v>
      </c>
      <c r="N23" s="29" t="s">
        <v>28</v>
      </c>
      <c r="O23" s="29" t="s">
        <v>202</v>
      </c>
      <c r="P23" s="29" t="s">
        <v>27</v>
      </c>
      <c r="Q23" s="29" t="s">
        <v>179</v>
      </c>
      <c r="R23" s="29" t="s">
        <v>28</v>
      </c>
      <c r="S23" s="29" t="s">
        <v>202</v>
      </c>
      <c r="T23" s="29" t="s">
        <v>27</v>
      </c>
      <c r="U23" s="29" t="s">
        <v>179</v>
      </c>
      <c r="V23" s="29" t="s">
        <v>28</v>
      </c>
      <c r="W23" s="29" t="s">
        <v>202</v>
      </c>
      <c r="X23" s="29" t="s">
        <v>27</v>
      </c>
      <c r="Y23" s="29" t="s">
        <v>179</v>
      </c>
      <c r="Z23" s="29" t="s">
        <v>28</v>
      </c>
      <c r="AA23" s="29" t="s">
        <v>202</v>
      </c>
      <c r="AB23" s="29" t="s">
        <v>27</v>
      </c>
      <c r="AC23" s="29" t="s">
        <v>179</v>
      </c>
      <c r="AD23" s="29" t="s">
        <v>28</v>
      </c>
      <c r="AE23" s="29" t="s">
        <v>202</v>
      </c>
      <c r="AF23" s="29" t="s">
        <v>27</v>
      </c>
      <c r="AG23" s="29" t="s">
        <v>179</v>
      </c>
      <c r="AH23" s="29" t="s">
        <v>28</v>
      </c>
      <c r="AJ23" s="29" t="s">
        <v>27</v>
      </c>
      <c r="AK23" s="29" t="s">
        <v>179</v>
      </c>
      <c r="AL23" s="29" t="s">
        <v>28</v>
      </c>
      <c r="AN23" s="29" t="s">
        <v>27</v>
      </c>
      <c r="AO23" s="29" t="s">
        <v>179</v>
      </c>
      <c r="AP23" s="29" t="s">
        <v>28</v>
      </c>
      <c r="AR23" s="38" t="s">
        <v>275</v>
      </c>
      <c r="AS23" s="38"/>
      <c r="AT23" s="38"/>
    </row>
    <row r="24" spans="3:46" ht="15" x14ac:dyDescent="0.2">
      <c r="C24" s="1"/>
      <c r="D24" s="1"/>
      <c r="E24" s="67">
        <v>1</v>
      </c>
      <c r="F24" s="28" t="s">
        <v>7</v>
      </c>
      <c r="G24" s="67">
        <v>13</v>
      </c>
      <c r="H24" s="132">
        <v>83.8888888888889</v>
      </c>
      <c r="I24" s="28">
        <v>69.010543132898903</v>
      </c>
      <c r="J24" s="28">
        <v>38.681109522043897</v>
      </c>
      <c r="K24" s="67">
        <v>27</v>
      </c>
      <c r="L24" s="132">
        <v>95</v>
      </c>
      <c r="M24" s="67">
        <v>55.947345453826003</v>
      </c>
      <c r="N24" s="28">
        <v>61.453606078599897</v>
      </c>
      <c r="O24" s="67">
        <v>31</v>
      </c>
      <c r="P24" s="59">
        <v>51.428571428571402</v>
      </c>
      <c r="Q24" s="59">
        <v>53.036869998038</v>
      </c>
      <c r="R24" s="28">
        <v>33.064378592372599</v>
      </c>
      <c r="S24" s="67">
        <v>15</v>
      </c>
      <c r="T24" s="59">
        <v>75.165501165501198</v>
      </c>
      <c r="U24" s="59">
        <v>62.502759190714798</v>
      </c>
      <c r="V24" s="28">
        <v>45.890211584274297</v>
      </c>
      <c r="W24" s="67">
        <v>32</v>
      </c>
      <c r="X24" s="59">
        <v>42.8333333333333</v>
      </c>
      <c r="Y24" s="59">
        <v>40.088872198515801</v>
      </c>
      <c r="Z24" s="28">
        <v>53.180683642890699</v>
      </c>
      <c r="AA24" s="68">
        <v>6</v>
      </c>
      <c r="AB24" s="62">
        <v>86.101594364108294</v>
      </c>
      <c r="AC24" s="28">
        <v>65.341682243644101</v>
      </c>
      <c r="AD24" s="62">
        <v>46.990997593101703</v>
      </c>
      <c r="AE24" s="68">
        <v>3</v>
      </c>
      <c r="AF24" s="62">
        <v>98.881118881118894</v>
      </c>
      <c r="AG24" s="28">
        <v>71.867703399822403</v>
      </c>
      <c r="AH24" s="62">
        <v>39.752028140049198</v>
      </c>
      <c r="AJ24" s="28">
        <f>AVERAGE(H24,L24,P24,T24,X24,AB24,AF24)</f>
        <v>76.185572580217439</v>
      </c>
      <c r="AK24" s="28">
        <f>AVERAGE(I24,M24,Q24,U24,Y24,AC24,AG24)</f>
        <v>59.685110802494286</v>
      </c>
      <c r="AL24" s="28">
        <f>AVERAGE(J24,N24,R24,V24,Z24,AD24,AH24)</f>
        <v>45.573287879047477</v>
      </c>
      <c r="AN24" s="28">
        <f>AVERAGE(H24,L24,P24,T24,AF24)</f>
        <v>80.872816072816079</v>
      </c>
      <c r="AO24" s="28">
        <f>AVERAGE(I24,M24,Q24,U24,AG24)</f>
        <v>62.473044235060023</v>
      </c>
      <c r="AP24" s="28">
        <f>AVERAGE(J24,N24,R24,V24,AH24)</f>
        <v>43.768266783467979</v>
      </c>
      <c r="AR24" s="28" t="s">
        <v>264</v>
      </c>
      <c r="AS24" s="28" t="s">
        <v>265</v>
      </c>
      <c r="AT24" s="28" t="s">
        <v>266</v>
      </c>
    </row>
    <row r="25" spans="3:46" ht="15" x14ac:dyDescent="0.2">
      <c r="C25" s="1"/>
      <c r="D25" s="1"/>
      <c r="E25" s="67">
        <v>2</v>
      </c>
      <c r="F25" s="67" t="s">
        <v>10</v>
      </c>
      <c r="G25" s="6">
        <v>12</v>
      </c>
      <c r="H25" s="132">
        <v>80.1666666666667</v>
      </c>
      <c r="I25" s="28">
        <v>68.003317943660704</v>
      </c>
      <c r="J25" s="28">
        <v>39.164570803717901</v>
      </c>
      <c r="K25" s="67">
        <v>12</v>
      </c>
      <c r="L25" s="132">
        <v>78</v>
      </c>
      <c r="M25" s="28">
        <v>47.675802959700697</v>
      </c>
      <c r="N25" s="28">
        <v>61.435913689810299</v>
      </c>
      <c r="O25" s="67">
        <v>27</v>
      </c>
      <c r="P25" s="62">
        <v>61.1666666666667</v>
      </c>
      <c r="Q25" s="28">
        <v>59.123737451720402</v>
      </c>
      <c r="R25" s="128">
        <v>27.861239119303601</v>
      </c>
      <c r="S25" s="67">
        <v>20</v>
      </c>
      <c r="T25" s="59">
        <v>76.602564102564102</v>
      </c>
      <c r="U25" s="28">
        <v>62.9411319662537</v>
      </c>
      <c r="V25" s="28">
        <v>45.873671878327102</v>
      </c>
      <c r="W25" s="67">
        <v>22</v>
      </c>
      <c r="X25" s="59">
        <v>55.714285714285701</v>
      </c>
      <c r="Y25" s="28">
        <v>47.586563984429297</v>
      </c>
      <c r="Z25" s="28">
        <v>53.2088183533983</v>
      </c>
      <c r="AA25" s="68">
        <v>22</v>
      </c>
      <c r="AB25" s="59">
        <v>84.834260289210206</v>
      </c>
      <c r="AC25" s="28">
        <v>66.754220802409705</v>
      </c>
      <c r="AD25" s="28">
        <v>44.346500888785798</v>
      </c>
      <c r="AE25" s="68">
        <v>2</v>
      </c>
      <c r="AF25" s="59">
        <v>98.256118881118894</v>
      </c>
      <c r="AG25" s="67">
        <v>72.705438595406804</v>
      </c>
      <c r="AH25" s="28">
        <v>38.537074869021197</v>
      </c>
      <c r="AJ25" s="28">
        <f t="shared" ref="AJ25:AJ28" si="10">AVERAGE(H25,L25,P25,T25,X25,AB25,AF25)</f>
        <v>76.391508902930326</v>
      </c>
      <c r="AK25" s="28">
        <f t="shared" ref="AK25:AK28" si="11">AVERAGE(I25,M25,Q25,U25,Y25,AC25,AG25)</f>
        <v>60.684316243368755</v>
      </c>
      <c r="AL25" s="28">
        <f t="shared" ref="AL25:AL28" si="12">AVERAGE(J25,N25,R25,V25,Z25,AD25,AH25)</f>
        <v>44.346827086052031</v>
      </c>
      <c r="AN25" s="28">
        <f t="shared" ref="AN25:AN28" si="13">AVERAGE(H25,L25,P25,T25,AF25)</f>
        <v>78.838403263403265</v>
      </c>
      <c r="AO25" s="28">
        <f t="shared" ref="AO25:AO28" si="14">AVERAGE(I25,M25,Q25,U25,AG25)</f>
        <v>62.089885783348464</v>
      </c>
      <c r="AP25" s="28">
        <f t="shared" ref="AP25:AP28" si="15">AVERAGE(J25,N25,R25,V25,AH25)</f>
        <v>42.574494072036018</v>
      </c>
      <c r="AR25" s="59">
        <f>ABS(AN27-AJ13)</f>
        <v>1.4096753246753337</v>
      </c>
      <c r="AS25" s="62">
        <f>ABS(AO27-AK13)</f>
        <v>13.193968179668914</v>
      </c>
      <c r="AT25" s="62">
        <f>ABS(AP27-AL13)</f>
        <v>11.664852226142237</v>
      </c>
    </row>
    <row r="26" spans="3:46" ht="15" x14ac:dyDescent="0.2">
      <c r="C26" s="1"/>
      <c r="D26" s="1"/>
      <c r="E26" s="67">
        <v>3</v>
      </c>
      <c r="F26" s="28" t="s">
        <v>11</v>
      </c>
      <c r="G26" s="6">
        <v>16</v>
      </c>
      <c r="H26" s="132">
        <v>82.3888888888889</v>
      </c>
      <c r="I26" s="28">
        <v>61.306918905778403</v>
      </c>
      <c r="J26" s="28">
        <v>51.219245489338398</v>
      </c>
      <c r="K26" s="67">
        <v>31</v>
      </c>
      <c r="L26" s="59">
        <v>62.799145299145302</v>
      </c>
      <c r="M26" s="28">
        <v>47.7833431382764</v>
      </c>
      <c r="N26" s="28">
        <v>51.0707889445086</v>
      </c>
      <c r="O26" s="67">
        <v>12</v>
      </c>
      <c r="P26" s="59">
        <v>42.380952380952401</v>
      </c>
      <c r="Q26" s="28">
        <v>39.738475047010397</v>
      </c>
      <c r="R26" s="28">
        <v>53.401204738719997</v>
      </c>
      <c r="S26" s="67">
        <v>8</v>
      </c>
      <c r="T26" s="59">
        <v>75.317016317016297</v>
      </c>
      <c r="U26" s="28">
        <v>60.068609707098503</v>
      </c>
      <c r="V26" s="28">
        <v>50.320266136648797</v>
      </c>
      <c r="W26" s="67">
        <v>23</v>
      </c>
      <c r="X26" s="62">
        <v>66.6666666666667</v>
      </c>
      <c r="Y26" s="28">
        <v>61.775020713963798</v>
      </c>
      <c r="Z26" s="62">
        <v>38.290389569761402</v>
      </c>
      <c r="AA26" s="68">
        <v>16</v>
      </c>
      <c r="AB26" s="59">
        <v>66.245129870129901</v>
      </c>
      <c r="AC26" s="28">
        <v>58.2720194616548</v>
      </c>
      <c r="AD26" s="28">
        <v>46.191210589084399</v>
      </c>
      <c r="AE26" s="68">
        <v>1</v>
      </c>
      <c r="AF26" s="59">
        <v>52.099358974358999</v>
      </c>
      <c r="AG26" s="59">
        <v>55.435616893351998</v>
      </c>
      <c r="AH26" s="28">
        <v>19.995825314177701</v>
      </c>
      <c r="AJ26" s="28">
        <f t="shared" si="10"/>
        <v>63.985308342451219</v>
      </c>
      <c r="AK26" s="28">
        <f t="shared" si="11"/>
        <v>54.911429123876324</v>
      </c>
      <c r="AL26" s="28">
        <f t="shared" si="12"/>
        <v>44.355561540319904</v>
      </c>
      <c r="AN26" s="28">
        <f t="shared" si="13"/>
        <v>62.997072372072388</v>
      </c>
      <c r="AO26" s="28">
        <f t="shared" si="14"/>
        <v>52.86659273830314</v>
      </c>
      <c r="AP26" s="28">
        <f t="shared" si="15"/>
        <v>45.201466124678703</v>
      </c>
    </row>
    <row r="27" spans="3:46" ht="15" x14ac:dyDescent="0.2">
      <c r="C27" s="1"/>
      <c r="D27" s="1"/>
      <c r="E27" s="67">
        <v>4</v>
      </c>
      <c r="F27" s="28" t="s">
        <v>12</v>
      </c>
      <c r="G27" s="67">
        <v>12</v>
      </c>
      <c r="H27" s="128">
        <v>84.030303030303003</v>
      </c>
      <c r="I27" s="28">
        <v>65.375288600039497</v>
      </c>
      <c r="J27" s="62">
        <v>46.129872094028201</v>
      </c>
      <c r="K27" s="67">
        <v>12</v>
      </c>
      <c r="L27" s="132">
        <v>96</v>
      </c>
      <c r="M27" s="28">
        <v>52.368780225883597</v>
      </c>
      <c r="N27" s="28">
        <v>66.813272180376401</v>
      </c>
      <c r="O27" s="67">
        <v>26</v>
      </c>
      <c r="P27" s="59">
        <v>52.619047619047599</v>
      </c>
      <c r="Q27" s="28">
        <v>43.212852682860003</v>
      </c>
      <c r="R27" s="28">
        <v>57.202114087844002</v>
      </c>
      <c r="S27" s="67">
        <v>12</v>
      </c>
      <c r="T27" s="62">
        <v>81.346153846153797</v>
      </c>
      <c r="U27" s="28">
        <v>58.027480794154599</v>
      </c>
      <c r="V27" s="62">
        <v>55.133405638018999</v>
      </c>
      <c r="W27" s="67">
        <v>11</v>
      </c>
      <c r="X27" s="59">
        <v>57.857142857142897</v>
      </c>
      <c r="Y27" s="28">
        <v>53.812323186239198</v>
      </c>
      <c r="Z27" s="28">
        <v>49.5248755514016</v>
      </c>
      <c r="AA27" s="68">
        <v>26</v>
      </c>
      <c r="AB27" s="59">
        <v>86.081572117167198</v>
      </c>
      <c r="AC27" s="28">
        <v>66.347114425350298</v>
      </c>
      <c r="AD27" s="28">
        <v>45.340443620063397</v>
      </c>
      <c r="AE27" s="68">
        <v>2</v>
      </c>
      <c r="AF27" s="59">
        <v>98.256118881118894</v>
      </c>
      <c r="AG27" s="67">
        <v>72.705438595406804</v>
      </c>
      <c r="AH27" s="28">
        <v>38.537074869021197</v>
      </c>
      <c r="AJ27" s="62">
        <f t="shared" si="10"/>
        <v>79.455762621561917</v>
      </c>
      <c r="AK27" s="28">
        <f t="shared" si="11"/>
        <v>58.835611215704851</v>
      </c>
      <c r="AL27" s="28">
        <f t="shared" si="12"/>
        <v>51.240151148679111</v>
      </c>
      <c r="AN27" s="62">
        <f t="shared" si="13"/>
        <v>82.450324675324651</v>
      </c>
      <c r="AO27" s="62">
        <f t="shared" si="14"/>
        <v>58.337968179668906</v>
      </c>
      <c r="AP27" s="62">
        <f t="shared" si="15"/>
        <v>52.76314777385776</v>
      </c>
    </row>
    <row r="28" spans="3:46" ht="15" x14ac:dyDescent="0.2">
      <c r="C28" s="1"/>
      <c r="D28" s="1"/>
      <c r="E28" s="67">
        <v>5</v>
      </c>
      <c r="F28" s="28" t="s">
        <v>13</v>
      </c>
      <c r="G28" s="67">
        <v>12</v>
      </c>
      <c r="H28" s="132">
        <v>74.3888888888889</v>
      </c>
      <c r="I28" s="28">
        <v>64.127438418353506</v>
      </c>
      <c r="J28" s="28">
        <v>42.696080360276298</v>
      </c>
      <c r="K28" s="67">
        <v>23</v>
      </c>
      <c r="L28" s="128">
        <v>96.6666666666667</v>
      </c>
      <c r="M28" s="28">
        <v>54.288562639557703</v>
      </c>
      <c r="N28" s="62">
        <v>64.263617630390399</v>
      </c>
      <c r="O28" s="67">
        <v>30</v>
      </c>
      <c r="P28" s="59">
        <v>51.428571428571402</v>
      </c>
      <c r="Q28" s="28">
        <v>53.036869998038</v>
      </c>
      <c r="R28" s="28">
        <v>33.064378592372599</v>
      </c>
      <c r="S28" s="67">
        <v>11</v>
      </c>
      <c r="T28" s="59">
        <v>73.930069930069905</v>
      </c>
      <c r="U28" s="28">
        <v>62.494461096790303</v>
      </c>
      <c r="V28" s="28">
        <v>45.714607913618401</v>
      </c>
      <c r="W28" s="67">
        <v>32</v>
      </c>
      <c r="X28" s="59">
        <v>42.8333333333333</v>
      </c>
      <c r="Y28" s="59">
        <v>40.088872198515801</v>
      </c>
      <c r="Z28" s="28">
        <v>53.180683642890699</v>
      </c>
      <c r="AA28" s="68">
        <v>6</v>
      </c>
      <c r="AB28" s="62">
        <v>86.101594364108294</v>
      </c>
      <c r="AC28" s="28">
        <v>65.341682243644101</v>
      </c>
      <c r="AD28" s="62">
        <v>46.990997593101703</v>
      </c>
      <c r="AE28" s="68">
        <v>3</v>
      </c>
      <c r="AF28" s="62">
        <v>98.881118881118894</v>
      </c>
      <c r="AG28" s="28">
        <v>71.867703399822403</v>
      </c>
      <c r="AH28" s="62">
        <v>39.752028140049198</v>
      </c>
      <c r="AJ28" s="28">
        <f t="shared" si="10"/>
        <v>74.890034784679628</v>
      </c>
      <c r="AK28" s="28">
        <f t="shared" si="11"/>
        <v>58.749369999245978</v>
      </c>
      <c r="AL28" s="28">
        <f t="shared" si="12"/>
        <v>46.523199124671336</v>
      </c>
      <c r="AN28" s="28">
        <f t="shared" si="13"/>
        <v>79.059063159063157</v>
      </c>
      <c r="AO28" s="28">
        <f t="shared" si="14"/>
        <v>61.163007110512389</v>
      </c>
      <c r="AP28" s="28">
        <f t="shared" si="15"/>
        <v>45.098142527341381</v>
      </c>
    </row>
    <row r="29" spans="3:46" x14ac:dyDescent="0.2">
      <c r="C29" s="1"/>
      <c r="D29" s="1"/>
      <c r="E29" s="1"/>
      <c r="I29" s="165"/>
      <c r="T29" s="165"/>
      <c r="AF29" s="165"/>
    </row>
    <row r="30" spans="3:46" x14ac:dyDescent="0.2">
      <c r="C30" s="1"/>
      <c r="D30" s="1"/>
      <c r="E30" s="1"/>
    </row>
    <row r="31" spans="3:46" x14ac:dyDescent="0.2">
      <c r="C31" s="1"/>
      <c r="D31" s="1"/>
      <c r="E31" s="1"/>
    </row>
    <row r="33" spans="8:8" x14ac:dyDescent="0.2">
      <c r="H33" s="153"/>
    </row>
  </sheetData>
  <mergeCells count="39">
    <mergeCell ref="AR23:AT23"/>
    <mergeCell ref="AJ15:AL15"/>
    <mergeCell ref="AN2:AP3"/>
    <mergeCell ref="AJ21:AL22"/>
    <mergeCell ref="AN21:AP22"/>
    <mergeCell ref="AN15:AP15"/>
    <mergeCell ref="AR15:AT15"/>
    <mergeCell ref="AN11:AP11"/>
    <mergeCell ref="AR11:AT11"/>
    <mergeCell ref="AJ2:AL3"/>
    <mergeCell ref="G22:J22"/>
    <mergeCell ref="K22:N22"/>
    <mergeCell ref="O22:R22"/>
    <mergeCell ref="S22:V22"/>
    <mergeCell ref="W22:Z22"/>
    <mergeCell ref="AA22:AD22"/>
    <mergeCell ref="AE22:AH22"/>
    <mergeCell ref="G21:AH21"/>
    <mergeCell ref="T11:V11"/>
    <mergeCell ref="H11:J11"/>
    <mergeCell ref="AB11:AD11"/>
    <mergeCell ref="AF11:AH11"/>
    <mergeCell ref="L11:N11"/>
    <mergeCell ref="P11:R11"/>
    <mergeCell ref="X11:Z11"/>
    <mergeCell ref="AJ11:AL11"/>
    <mergeCell ref="G2:AH2"/>
    <mergeCell ref="C2:E3"/>
    <mergeCell ref="G3:J3"/>
    <mergeCell ref="K3:N3"/>
    <mergeCell ref="O3:R3"/>
    <mergeCell ref="S3:V3"/>
    <mergeCell ref="W3:Z3"/>
    <mergeCell ref="AA3:AD3"/>
    <mergeCell ref="AE3:AH3"/>
    <mergeCell ref="F2:F4"/>
    <mergeCell ref="B2:B4"/>
    <mergeCell ref="C5:C9"/>
    <mergeCell ref="E5:E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Z278"/>
  <sheetViews>
    <sheetView showGridLines="0" tabSelected="1" topLeftCell="B1" zoomScaleNormal="100" workbookViewId="0">
      <selection activeCell="F6" sqref="F6:F14"/>
    </sheetView>
  </sheetViews>
  <sheetFormatPr defaultRowHeight="14.25" x14ac:dyDescent="0.2"/>
  <cols>
    <col min="1" max="1" width="4.5703125" style="1" customWidth="1"/>
    <col min="2" max="2" width="15.140625" style="1" bestFit="1" customWidth="1"/>
    <col min="3" max="3" width="4.140625" style="1" customWidth="1"/>
    <col min="4" max="4" width="10" style="1" customWidth="1"/>
    <col min="5" max="5" width="9.140625" style="1"/>
    <col min="6" max="6" width="10.140625" style="1" bestFit="1" customWidth="1"/>
    <col min="7" max="9" width="9.140625" style="1"/>
    <col min="10" max="10" width="10.5703125" style="1" customWidth="1"/>
    <col min="11" max="34" width="9.140625" style="1"/>
    <col min="35" max="35" width="9.28515625" style="1" bestFit="1" customWidth="1"/>
    <col min="36" max="16384" width="9.140625" style="1"/>
  </cols>
  <sheetData>
    <row r="2" spans="2:78" ht="22.5" customHeight="1" x14ac:dyDescent="0.2">
      <c r="B2" s="56" t="s">
        <v>9</v>
      </c>
      <c r="D2" s="40" t="s">
        <v>29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</row>
    <row r="3" spans="2:78" ht="20.25" customHeight="1" x14ac:dyDescent="0.2">
      <c r="B3" s="56"/>
      <c r="D3" s="129" t="s">
        <v>7</v>
      </c>
      <c r="E3" s="129"/>
      <c r="F3" s="129"/>
      <c r="G3" s="129"/>
      <c r="H3" s="129"/>
      <c r="I3" s="130"/>
      <c r="J3" s="110" t="s">
        <v>10</v>
      </c>
      <c r="K3" s="111"/>
      <c r="L3" s="111"/>
      <c r="M3" s="111"/>
      <c r="N3" s="111"/>
      <c r="O3" s="112"/>
      <c r="P3" s="113" t="s">
        <v>11</v>
      </c>
      <c r="Q3" s="114"/>
      <c r="R3" s="114"/>
      <c r="S3" s="114"/>
      <c r="T3" s="114"/>
      <c r="U3" s="115"/>
      <c r="V3" s="110" t="s">
        <v>12</v>
      </c>
      <c r="W3" s="111"/>
      <c r="X3" s="111"/>
      <c r="Y3" s="111"/>
      <c r="Z3" s="111"/>
      <c r="AA3" s="112"/>
      <c r="AB3" s="110" t="s">
        <v>13</v>
      </c>
      <c r="AC3" s="111"/>
      <c r="AD3" s="111"/>
      <c r="AE3" s="111"/>
      <c r="AF3" s="111"/>
      <c r="AG3" s="112"/>
    </row>
    <row r="4" spans="2:78" ht="19.5" customHeight="1" x14ac:dyDescent="0.2">
      <c r="B4" s="56"/>
      <c r="D4" s="123" t="s">
        <v>23</v>
      </c>
      <c r="E4" s="52" t="s">
        <v>22</v>
      </c>
      <c r="F4" s="123" t="s">
        <v>25</v>
      </c>
      <c r="G4" s="52" t="s">
        <v>26</v>
      </c>
      <c r="H4" s="52"/>
      <c r="I4" s="52"/>
      <c r="J4" s="123" t="s">
        <v>23</v>
      </c>
      <c r="K4" s="52" t="s">
        <v>22</v>
      </c>
      <c r="L4" s="123" t="s">
        <v>25</v>
      </c>
      <c r="M4" s="52" t="s">
        <v>26</v>
      </c>
      <c r="N4" s="52"/>
      <c r="O4" s="52"/>
      <c r="P4" s="125" t="s">
        <v>23</v>
      </c>
      <c r="Q4" s="52" t="s">
        <v>22</v>
      </c>
      <c r="R4" s="125" t="s">
        <v>25</v>
      </c>
      <c r="S4" s="52" t="s">
        <v>26</v>
      </c>
      <c r="T4" s="52"/>
      <c r="U4" s="52"/>
      <c r="V4" s="125" t="s">
        <v>23</v>
      </c>
      <c r="W4" s="52" t="s">
        <v>22</v>
      </c>
      <c r="X4" s="125" t="s">
        <v>25</v>
      </c>
      <c r="Y4" s="52" t="s">
        <v>26</v>
      </c>
      <c r="Z4" s="52"/>
      <c r="AA4" s="52"/>
      <c r="AB4" s="125" t="s">
        <v>23</v>
      </c>
      <c r="AC4" s="52" t="s">
        <v>22</v>
      </c>
      <c r="AD4" s="125" t="s">
        <v>25</v>
      </c>
      <c r="AE4" s="52" t="s">
        <v>26</v>
      </c>
      <c r="AF4" s="52"/>
      <c r="AG4" s="52"/>
      <c r="AI4" s="57" t="s">
        <v>286</v>
      </c>
      <c r="AJ4" s="57"/>
      <c r="AK4" s="57"/>
      <c r="AL4" s="57"/>
      <c r="AM4" s="57"/>
      <c r="AN4" s="57"/>
      <c r="BB4" s="40" t="s">
        <v>288</v>
      </c>
      <c r="BC4" s="40"/>
      <c r="BD4" s="40"/>
      <c r="BE4" s="40"/>
      <c r="BF4" s="40"/>
      <c r="BG4" s="40"/>
      <c r="BU4" s="40" t="s">
        <v>287</v>
      </c>
      <c r="BV4" s="40"/>
      <c r="BW4" s="40"/>
      <c r="BX4" s="40"/>
      <c r="BY4" s="40"/>
      <c r="BZ4" s="40"/>
    </row>
    <row r="5" spans="2:78" ht="14.25" customHeight="1" x14ac:dyDescent="0.2">
      <c r="B5" s="56"/>
      <c r="D5" s="124"/>
      <c r="E5" s="52"/>
      <c r="F5" s="124"/>
      <c r="G5" s="27" t="s">
        <v>4</v>
      </c>
      <c r="H5" s="27" t="s">
        <v>245</v>
      </c>
      <c r="I5" s="27" t="s">
        <v>5</v>
      </c>
      <c r="J5" s="124"/>
      <c r="K5" s="52"/>
      <c r="L5" s="124"/>
      <c r="M5" s="27" t="s">
        <v>4</v>
      </c>
      <c r="N5" s="27" t="s">
        <v>245</v>
      </c>
      <c r="O5" s="27" t="s">
        <v>5</v>
      </c>
      <c r="P5" s="125"/>
      <c r="Q5" s="52"/>
      <c r="R5" s="125"/>
      <c r="S5" s="27" t="s">
        <v>4</v>
      </c>
      <c r="T5" s="27" t="s">
        <v>245</v>
      </c>
      <c r="U5" s="27" t="s">
        <v>5</v>
      </c>
      <c r="V5" s="125"/>
      <c r="W5" s="52"/>
      <c r="X5" s="125"/>
      <c r="Y5" s="27" t="s">
        <v>4</v>
      </c>
      <c r="Z5" s="27" t="s">
        <v>245</v>
      </c>
      <c r="AA5" s="27" t="s">
        <v>5</v>
      </c>
      <c r="AB5" s="125"/>
      <c r="AC5" s="52"/>
      <c r="AD5" s="125"/>
      <c r="AE5" s="27" t="s">
        <v>4</v>
      </c>
      <c r="AF5" s="27" t="s">
        <v>245</v>
      </c>
      <c r="AG5" s="27" t="s">
        <v>5</v>
      </c>
      <c r="AI5" s="34" t="s">
        <v>36</v>
      </c>
      <c r="AJ5" s="34" t="s">
        <v>7</v>
      </c>
      <c r="AK5" s="34" t="s">
        <v>10</v>
      </c>
      <c r="AL5" s="34" t="s">
        <v>11</v>
      </c>
      <c r="AM5" s="34" t="s">
        <v>12</v>
      </c>
      <c r="AN5" s="34" t="s">
        <v>13</v>
      </c>
      <c r="BB5" s="28" t="s">
        <v>36</v>
      </c>
      <c r="BC5" s="28" t="s">
        <v>7</v>
      </c>
      <c r="BD5" s="28" t="s">
        <v>10</v>
      </c>
      <c r="BE5" s="28" t="s">
        <v>11</v>
      </c>
      <c r="BF5" s="28" t="s">
        <v>12</v>
      </c>
      <c r="BG5" s="28" t="s">
        <v>13</v>
      </c>
      <c r="BU5" s="28" t="s">
        <v>36</v>
      </c>
      <c r="BV5" s="28" t="s">
        <v>7</v>
      </c>
      <c r="BW5" s="28" t="s">
        <v>10</v>
      </c>
      <c r="BX5" s="28" t="s">
        <v>11</v>
      </c>
      <c r="BY5" s="28" t="s">
        <v>12</v>
      </c>
      <c r="BZ5" s="28" t="s">
        <v>13</v>
      </c>
    </row>
    <row r="6" spans="2:78" ht="14.25" customHeight="1" x14ac:dyDescent="0.2">
      <c r="B6" s="56"/>
      <c r="D6" s="116">
        <v>1</v>
      </c>
      <c r="E6" s="3">
        <v>0.15820000000000001</v>
      </c>
      <c r="F6" s="103">
        <v>16</v>
      </c>
      <c r="G6" s="28">
        <v>0</v>
      </c>
      <c r="H6" s="28">
        <v>29.289321881345298</v>
      </c>
      <c r="I6" s="28">
        <v>0</v>
      </c>
      <c r="J6" s="116">
        <v>1</v>
      </c>
      <c r="K6" s="3">
        <v>8.0659999999999996E-2</v>
      </c>
      <c r="L6" s="103">
        <v>14</v>
      </c>
      <c r="M6" s="28">
        <v>48.4444444444445</v>
      </c>
      <c r="N6" s="28">
        <v>51.399138412607002</v>
      </c>
      <c r="O6" s="28">
        <v>36.8124658283215</v>
      </c>
      <c r="P6" s="116">
        <v>1</v>
      </c>
      <c r="Q6" s="3">
        <v>87.825999999999993</v>
      </c>
      <c r="R6" s="103">
        <v>14</v>
      </c>
      <c r="S6" s="28">
        <v>48.4444444444445</v>
      </c>
      <c r="T6" s="28">
        <v>51.399138412607002</v>
      </c>
      <c r="U6" s="28">
        <v>36.8124658283215</v>
      </c>
      <c r="V6" s="116">
        <v>1</v>
      </c>
      <c r="W6" s="3">
        <v>0.17399999999999999</v>
      </c>
      <c r="X6" s="103">
        <v>9</v>
      </c>
      <c r="Y6" s="28">
        <v>38.727272727272698</v>
      </c>
      <c r="Z6" s="28">
        <v>45.552590078163</v>
      </c>
      <c r="AA6" s="28">
        <v>29.6551724137931</v>
      </c>
      <c r="AB6" s="116">
        <v>1</v>
      </c>
      <c r="AC6" s="3">
        <v>7.3599999999999999E-2</v>
      </c>
      <c r="AD6" s="103">
        <v>11</v>
      </c>
      <c r="AE6" s="28">
        <v>48.0555555555556</v>
      </c>
      <c r="AF6" s="28">
        <v>52.781022642411799</v>
      </c>
      <c r="AG6" s="28">
        <v>23.784872016105801</v>
      </c>
      <c r="AI6" s="166">
        <v>1</v>
      </c>
      <c r="AJ6" s="34">
        <v>29.289321881345298</v>
      </c>
      <c r="AK6" s="34">
        <v>51.399138412607002</v>
      </c>
      <c r="AL6" s="34">
        <v>51.399138412607002</v>
      </c>
      <c r="AM6" s="34">
        <v>45.552590078163</v>
      </c>
      <c r="AN6" s="34">
        <v>52.781022642411799</v>
      </c>
      <c r="BB6" s="27">
        <v>1</v>
      </c>
      <c r="BC6" s="28">
        <v>0</v>
      </c>
      <c r="BD6" s="28">
        <v>48.4444444444445</v>
      </c>
      <c r="BE6" s="28">
        <v>48.4444444444445</v>
      </c>
      <c r="BF6" s="28">
        <v>38.727272727272698</v>
      </c>
      <c r="BG6" s="28">
        <v>48.0555555555556</v>
      </c>
      <c r="BU6" s="127">
        <v>1</v>
      </c>
      <c r="BV6" s="126">
        <v>0</v>
      </c>
      <c r="BW6" s="67">
        <v>36.8124658283215</v>
      </c>
      <c r="BX6" s="67">
        <v>36.8124658283215</v>
      </c>
      <c r="BY6" s="126">
        <v>29.6551724137931</v>
      </c>
      <c r="BZ6" s="126">
        <v>23.784872016105801</v>
      </c>
    </row>
    <row r="7" spans="2:78" ht="14.25" customHeight="1" x14ac:dyDescent="0.2">
      <c r="B7" s="56"/>
      <c r="D7" s="116">
        <v>2</v>
      </c>
      <c r="E7" s="3">
        <v>5.2600000000000001E-2</v>
      </c>
      <c r="F7" s="103">
        <v>19</v>
      </c>
      <c r="G7" s="28">
        <v>33.8888888888889</v>
      </c>
      <c r="H7" s="28">
        <v>40.828786812654798</v>
      </c>
      <c r="I7" s="28">
        <v>22.738095238095202</v>
      </c>
      <c r="J7" s="116">
        <v>2</v>
      </c>
      <c r="K7" s="3">
        <v>7.1590000000000001E-2</v>
      </c>
      <c r="L7" s="103">
        <v>11</v>
      </c>
      <c r="M7" s="28">
        <v>46.2222222222222</v>
      </c>
      <c r="N7" s="28">
        <v>51.293026387702703</v>
      </c>
      <c r="O7" s="28">
        <v>31.634773100054701</v>
      </c>
      <c r="P7" s="116">
        <v>2</v>
      </c>
      <c r="Q7" s="3">
        <v>87.825999999999993</v>
      </c>
      <c r="R7" s="103">
        <v>6</v>
      </c>
      <c r="S7" s="28">
        <v>46.2222222222222</v>
      </c>
      <c r="T7" s="28">
        <v>51.293026387702703</v>
      </c>
      <c r="U7" s="28">
        <v>31.634773100054701</v>
      </c>
      <c r="V7" s="116">
        <v>2</v>
      </c>
      <c r="W7" s="3">
        <v>0.1457</v>
      </c>
      <c r="X7" s="103">
        <v>8</v>
      </c>
      <c r="Y7" s="28">
        <v>51.909090909090899</v>
      </c>
      <c r="Z7" s="28">
        <v>53.851938479127703</v>
      </c>
      <c r="AA7" s="28">
        <v>34.450809134906201</v>
      </c>
      <c r="AB7" s="116">
        <v>2</v>
      </c>
      <c r="AC7" s="3">
        <v>7.0800000000000002E-2</v>
      </c>
      <c r="AD7" s="103">
        <v>14</v>
      </c>
      <c r="AE7" s="28">
        <v>57.5</v>
      </c>
      <c r="AF7" s="28">
        <v>56.099783025984003</v>
      </c>
      <c r="AG7" s="28">
        <v>29.807701843642501</v>
      </c>
      <c r="AI7" s="166">
        <v>2</v>
      </c>
      <c r="AJ7" s="34">
        <v>40.828786812654798</v>
      </c>
      <c r="AK7" s="34">
        <v>51.293026387702703</v>
      </c>
      <c r="AL7" s="34">
        <v>51.293026387702703</v>
      </c>
      <c r="AM7" s="34">
        <v>53.851938479127703</v>
      </c>
      <c r="AN7" s="34">
        <v>56.099783025984003</v>
      </c>
      <c r="BB7" s="27">
        <v>2</v>
      </c>
      <c r="BC7" s="28">
        <v>33.8888888888889</v>
      </c>
      <c r="BD7" s="28">
        <v>46.2222222222222</v>
      </c>
      <c r="BE7" s="28">
        <v>46.2222222222222</v>
      </c>
      <c r="BF7" s="28">
        <v>51.909090909090899</v>
      </c>
      <c r="BG7" s="28">
        <v>57.5</v>
      </c>
      <c r="BU7" s="27">
        <v>2</v>
      </c>
      <c r="BV7" s="67">
        <v>22.738095238095202</v>
      </c>
      <c r="BW7" s="67">
        <v>31.634773100054701</v>
      </c>
      <c r="BX7" s="67">
        <v>31.634773100054701</v>
      </c>
      <c r="BY7" s="67">
        <v>34.450809134906201</v>
      </c>
      <c r="BZ7" s="67">
        <v>29.807701843642501</v>
      </c>
    </row>
    <row r="8" spans="2:78" ht="14.25" customHeight="1" x14ac:dyDescent="0.2">
      <c r="B8" s="56"/>
      <c r="D8" s="116">
        <v>3</v>
      </c>
      <c r="E8" s="3">
        <v>5.1900000000000002E-2</v>
      </c>
      <c r="F8" s="103">
        <v>11</v>
      </c>
      <c r="G8" s="28">
        <v>47.142857142857103</v>
      </c>
      <c r="H8" s="28">
        <v>52.7836896836126</v>
      </c>
      <c r="I8" s="28">
        <v>23.137480798771101</v>
      </c>
      <c r="J8" s="116">
        <v>3</v>
      </c>
      <c r="K8" s="3">
        <v>7.0050000000000001E-2</v>
      </c>
      <c r="L8" s="103">
        <v>6</v>
      </c>
      <c r="M8" s="28">
        <v>46.7777777777778</v>
      </c>
      <c r="N8" s="28">
        <v>54.747023357367901</v>
      </c>
      <c r="O8" s="28">
        <v>27.807545106615599</v>
      </c>
      <c r="P8" s="116">
        <v>3</v>
      </c>
      <c r="Q8" s="3">
        <v>87.536000000000001</v>
      </c>
      <c r="R8" s="103">
        <v>11</v>
      </c>
      <c r="S8" s="28">
        <v>46.7777777777778</v>
      </c>
      <c r="T8" s="28">
        <v>54.747023357367901</v>
      </c>
      <c r="U8" s="28">
        <v>27.807545106615599</v>
      </c>
      <c r="V8" s="116">
        <v>3</v>
      </c>
      <c r="W8" s="3">
        <v>0.1341</v>
      </c>
      <c r="X8" s="103">
        <v>7</v>
      </c>
      <c r="Y8" s="28">
        <v>73.575757575757606</v>
      </c>
      <c r="Z8" s="28">
        <v>59.541794080930302</v>
      </c>
      <c r="AA8" s="28">
        <v>49.3255768732175</v>
      </c>
      <c r="AB8" s="116">
        <v>3</v>
      </c>
      <c r="AC8" s="3">
        <v>6.9500000000000006E-2</v>
      </c>
      <c r="AD8" s="103">
        <v>19</v>
      </c>
      <c r="AE8" s="28">
        <v>58.8888888888889</v>
      </c>
      <c r="AF8" s="28">
        <v>60.328490083407999</v>
      </c>
      <c r="AG8" s="28">
        <v>28.3754326460583</v>
      </c>
      <c r="AI8" s="166">
        <v>3</v>
      </c>
      <c r="AJ8" s="34">
        <v>52.7836896836126</v>
      </c>
      <c r="AK8" s="34">
        <v>54.747023357367901</v>
      </c>
      <c r="AL8" s="34">
        <v>54.747023357367901</v>
      </c>
      <c r="AM8" s="34">
        <v>59.541794080930302</v>
      </c>
      <c r="AN8" s="34">
        <v>60.328490083407999</v>
      </c>
      <c r="BB8" s="27">
        <v>3</v>
      </c>
      <c r="BC8" s="28">
        <v>47.142857142857103</v>
      </c>
      <c r="BD8" s="28">
        <v>46.7777777777778</v>
      </c>
      <c r="BE8" s="28">
        <v>46.7777777777778</v>
      </c>
      <c r="BF8" s="28">
        <v>73.575757575757606</v>
      </c>
      <c r="BG8" s="28">
        <v>58.8888888888889</v>
      </c>
      <c r="BU8" s="27">
        <v>3</v>
      </c>
      <c r="BV8" s="67">
        <v>23.137480798771101</v>
      </c>
      <c r="BW8" s="126">
        <v>27.807545106615599</v>
      </c>
      <c r="BX8" s="126">
        <v>27.807545106615599</v>
      </c>
      <c r="BY8" s="67">
        <v>49.3255768732175</v>
      </c>
      <c r="BZ8" s="67">
        <v>28.3754326460583</v>
      </c>
    </row>
    <row r="9" spans="2:78" ht="14.25" customHeight="1" x14ac:dyDescent="0.2">
      <c r="B9" s="56"/>
      <c r="D9" s="116">
        <v>4</v>
      </c>
      <c r="E9" s="3">
        <v>4.7199999999999999E-2</v>
      </c>
      <c r="F9" s="103">
        <v>14</v>
      </c>
      <c r="G9" s="28">
        <v>77.2222222222222</v>
      </c>
      <c r="H9" s="28">
        <v>66.013307229007907</v>
      </c>
      <c r="I9" s="28">
        <v>40.018742165015802</v>
      </c>
      <c r="J9" s="116">
        <v>4</v>
      </c>
      <c r="K9" s="3">
        <v>6.6830000000000001E-2</v>
      </c>
      <c r="L9" s="103">
        <v>1</v>
      </c>
      <c r="M9" s="28">
        <v>50.7777777777778</v>
      </c>
      <c r="N9" s="28">
        <v>54.927664618880101</v>
      </c>
      <c r="O9" s="28">
        <v>29.4860579551668</v>
      </c>
      <c r="P9" s="116">
        <v>4</v>
      </c>
      <c r="Q9" s="3">
        <v>87.245999999999995</v>
      </c>
      <c r="R9" s="103">
        <v>19</v>
      </c>
      <c r="S9" s="28">
        <v>62.1666666666667</v>
      </c>
      <c r="T9" s="28">
        <v>57.284166840005199</v>
      </c>
      <c r="U9" s="28">
        <v>35.183160196828901</v>
      </c>
      <c r="V9" s="116">
        <v>4</v>
      </c>
      <c r="W9" s="3">
        <v>0.13189999999999999</v>
      </c>
      <c r="X9" s="103">
        <v>13</v>
      </c>
      <c r="Y9" s="28">
        <v>52.060606060606098</v>
      </c>
      <c r="Z9" s="28">
        <v>49.183186790730197</v>
      </c>
      <c r="AA9" s="28">
        <v>43.092672413793103</v>
      </c>
      <c r="AB9" s="116">
        <v>4</v>
      </c>
      <c r="AC9" s="3">
        <v>6.6600000000000006E-2</v>
      </c>
      <c r="AD9" s="103">
        <v>6</v>
      </c>
      <c r="AE9" s="28">
        <v>63.0555555555556</v>
      </c>
      <c r="AF9" s="28">
        <v>59.706617273828797</v>
      </c>
      <c r="AG9" s="28">
        <v>32.051015044677797</v>
      </c>
      <c r="AI9" s="166">
        <v>4</v>
      </c>
      <c r="AJ9" s="34">
        <v>66.013307229007907</v>
      </c>
      <c r="AK9" s="34">
        <v>54.927664618880101</v>
      </c>
      <c r="AL9" s="34">
        <v>57.284166840005199</v>
      </c>
      <c r="AM9" s="34">
        <v>49.183186790730197</v>
      </c>
      <c r="AN9" s="34">
        <v>59.706617273828797</v>
      </c>
      <c r="BB9" s="27">
        <v>4</v>
      </c>
      <c r="BC9" s="28">
        <v>77.2222222222222</v>
      </c>
      <c r="BD9" s="28">
        <v>50.7777777777778</v>
      </c>
      <c r="BE9" s="28">
        <v>62.1666666666667</v>
      </c>
      <c r="BF9" s="28">
        <v>52.060606060606098</v>
      </c>
      <c r="BG9" s="28">
        <v>63.0555555555556</v>
      </c>
      <c r="BU9" s="27">
        <v>4</v>
      </c>
      <c r="BV9" s="67">
        <v>40.018742165015802</v>
      </c>
      <c r="BW9" s="67">
        <v>29.4860579551668</v>
      </c>
      <c r="BX9" s="67">
        <v>35.183160196828901</v>
      </c>
      <c r="BY9" s="67">
        <v>43.092672413793103</v>
      </c>
      <c r="BZ9" s="67">
        <v>32.051015044677797</v>
      </c>
    </row>
    <row r="10" spans="2:78" ht="14.25" customHeight="1" x14ac:dyDescent="0.2">
      <c r="B10" s="56"/>
      <c r="D10" s="116">
        <v>5</v>
      </c>
      <c r="E10" s="3">
        <v>4.5499999999999999E-2</v>
      </c>
      <c r="F10" s="103">
        <v>6</v>
      </c>
      <c r="G10" s="28">
        <v>80.5555555555556</v>
      </c>
      <c r="H10" s="28">
        <v>64.498938411602595</v>
      </c>
      <c r="I10" s="28">
        <v>44.049976163991701</v>
      </c>
      <c r="J10" s="116">
        <v>5</v>
      </c>
      <c r="K10" s="3">
        <v>6.6430000000000003E-2</v>
      </c>
      <c r="L10" s="103">
        <v>18</v>
      </c>
      <c r="M10" s="28">
        <v>59.8888888888889</v>
      </c>
      <c r="N10" s="28">
        <v>58.746711266696103</v>
      </c>
      <c r="O10" s="28">
        <v>32.504100601421499</v>
      </c>
      <c r="P10" s="116">
        <v>5</v>
      </c>
      <c r="Q10" s="3">
        <v>86.667000000000002</v>
      </c>
      <c r="R10" s="103">
        <v>7</v>
      </c>
      <c r="S10" s="28">
        <v>59.9444444444444</v>
      </c>
      <c r="T10" s="28">
        <v>57.518051928820803</v>
      </c>
      <c r="U10" s="28">
        <v>33.149261891744104</v>
      </c>
      <c r="V10" s="116">
        <v>5</v>
      </c>
      <c r="W10" s="3">
        <v>0.1288</v>
      </c>
      <c r="X10" s="103">
        <v>15</v>
      </c>
      <c r="Y10" s="28">
        <v>69.181818181818201</v>
      </c>
      <c r="Z10" s="28">
        <v>53.405814373776202</v>
      </c>
      <c r="AA10" s="28">
        <v>44.484298029556697</v>
      </c>
      <c r="AB10" s="116">
        <v>5</v>
      </c>
      <c r="AC10" s="3">
        <v>6.0199999999999997E-2</v>
      </c>
      <c r="AD10" s="103">
        <v>18</v>
      </c>
      <c r="AE10" s="28">
        <v>66.3888888888889</v>
      </c>
      <c r="AF10" s="28">
        <v>61.170737750241699</v>
      </c>
      <c r="AG10" s="28">
        <v>32.100701159342698</v>
      </c>
      <c r="AI10" s="166">
        <v>5</v>
      </c>
      <c r="AJ10" s="34">
        <v>64.498938411602595</v>
      </c>
      <c r="AK10" s="34">
        <v>58.746711266696103</v>
      </c>
      <c r="AL10" s="34">
        <v>57.518051928820803</v>
      </c>
      <c r="AM10" s="34">
        <v>53.405814373776202</v>
      </c>
      <c r="AN10" s="34">
        <v>61.170737750241699</v>
      </c>
      <c r="BB10" s="27">
        <v>5</v>
      </c>
      <c r="BC10" s="28">
        <v>80.5555555555556</v>
      </c>
      <c r="BD10" s="28">
        <v>59.8888888888889</v>
      </c>
      <c r="BE10" s="28">
        <v>59.9444444444444</v>
      </c>
      <c r="BF10" s="28">
        <v>69.181818181818201</v>
      </c>
      <c r="BG10" s="28">
        <v>66.3888888888889</v>
      </c>
      <c r="BU10" s="27">
        <v>5</v>
      </c>
      <c r="BV10" s="67">
        <v>44.049976163991701</v>
      </c>
      <c r="BW10" s="67">
        <v>32.504100601421499</v>
      </c>
      <c r="BX10" s="67">
        <v>33.149261891744104</v>
      </c>
      <c r="BY10" s="67">
        <v>44.484298029556697</v>
      </c>
      <c r="BZ10" s="67">
        <v>32.100701159342698</v>
      </c>
    </row>
    <row r="11" spans="2:78" ht="14.25" customHeight="1" x14ac:dyDescent="0.2">
      <c r="B11" s="56"/>
      <c r="D11" s="116">
        <v>6</v>
      </c>
      <c r="E11" s="3">
        <v>4.0500000000000001E-2</v>
      </c>
      <c r="F11" s="103">
        <v>18</v>
      </c>
      <c r="G11" s="28">
        <v>82.2222222222222</v>
      </c>
      <c r="H11" s="28">
        <v>66.823360733781598</v>
      </c>
      <c r="I11" s="28">
        <v>40.998490386143303</v>
      </c>
      <c r="J11" s="116">
        <v>6</v>
      </c>
      <c r="K11" s="3">
        <v>5.9119999999999999E-2</v>
      </c>
      <c r="L11" s="103">
        <v>9</v>
      </c>
      <c r="M11" s="28">
        <v>59.8888888888889</v>
      </c>
      <c r="N11" s="28">
        <v>58.9065299554047</v>
      </c>
      <c r="O11" s="28">
        <v>32.148715144887902</v>
      </c>
      <c r="P11" s="116">
        <v>6</v>
      </c>
      <c r="Q11" s="3">
        <v>86.667000000000002</v>
      </c>
      <c r="R11" s="103">
        <v>5</v>
      </c>
      <c r="S11" s="28">
        <v>62.1666666666667</v>
      </c>
      <c r="T11" s="28">
        <v>59.089897841164202</v>
      </c>
      <c r="U11" s="28">
        <v>32.181519956260303</v>
      </c>
      <c r="V11" s="116">
        <v>6</v>
      </c>
      <c r="W11" s="3">
        <v>0.1278</v>
      </c>
      <c r="X11" s="103">
        <v>14</v>
      </c>
      <c r="Y11" s="28">
        <v>80.696969696969703</v>
      </c>
      <c r="Z11" s="28">
        <v>55.076582054962003</v>
      </c>
      <c r="AA11" s="28">
        <v>60.056255941578101</v>
      </c>
      <c r="AB11" s="116">
        <v>6</v>
      </c>
      <c r="AC11" s="3">
        <v>5.67E-2</v>
      </c>
      <c r="AD11" s="103">
        <v>17</v>
      </c>
      <c r="AE11" s="28">
        <v>64.7222222222222</v>
      </c>
      <c r="AF11" s="28">
        <v>60.366512178540397</v>
      </c>
      <c r="AG11" s="28">
        <v>32.423710491604901</v>
      </c>
      <c r="AI11" s="166">
        <v>6</v>
      </c>
      <c r="AJ11" s="34">
        <v>66.823360733781598</v>
      </c>
      <c r="AK11" s="34">
        <v>58.9065299554047</v>
      </c>
      <c r="AL11" s="34">
        <v>59.089897841164202</v>
      </c>
      <c r="AM11" s="34">
        <v>55.076582054962003</v>
      </c>
      <c r="AN11" s="34">
        <v>60.366512178540397</v>
      </c>
      <c r="BB11" s="27">
        <v>6</v>
      </c>
      <c r="BC11" s="28">
        <v>82.2222222222222</v>
      </c>
      <c r="BD11" s="28">
        <v>59.8888888888889</v>
      </c>
      <c r="BE11" s="28">
        <v>62.1666666666667</v>
      </c>
      <c r="BF11" s="28">
        <v>80.696969696969703</v>
      </c>
      <c r="BG11" s="28">
        <v>64.7222222222222</v>
      </c>
      <c r="BU11" s="145">
        <v>6</v>
      </c>
      <c r="BV11" s="28">
        <v>40.998490386143303</v>
      </c>
      <c r="BW11" s="28">
        <v>32.148715144887902</v>
      </c>
      <c r="BX11" s="28">
        <v>32.181519956260303</v>
      </c>
      <c r="BY11" s="62">
        <v>60.056255941578101</v>
      </c>
      <c r="BZ11" s="28">
        <v>32.423710491604901</v>
      </c>
    </row>
    <row r="12" spans="2:78" ht="14.25" customHeight="1" x14ac:dyDescent="0.2">
      <c r="B12" s="56"/>
      <c r="D12" s="116">
        <v>7</v>
      </c>
      <c r="E12" s="3">
        <v>3.95E-2</v>
      </c>
      <c r="F12" s="103">
        <v>17</v>
      </c>
      <c r="G12" s="28">
        <v>78.8888888888889</v>
      </c>
      <c r="H12" s="28">
        <v>65.477758852897495</v>
      </c>
      <c r="I12" s="28">
        <v>42.375064004096302</v>
      </c>
      <c r="J12" s="116">
        <v>7</v>
      </c>
      <c r="K12" s="3">
        <v>5.8000000000000003E-2</v>
      </c>
      <c r="L12" s="103">
        <v>19</v>
      </c>
      <c r="M12" s="28">
        <v>59.8888888888889</v>
      </c>
      <c r="N12" s="28">
        <v>59.125494452109002</v>
      </c>
      <c r="O12" s="28">
        <v>31.809732094040498</v>
      </c>
      <c r="P12" s="116">
        <v>7</v>
      </c>
      <c r="Q12" s="3">
        <v>86.667000000000002</v>
      </c>
      <c r="R12" s="103">
        <v>10</v>
      </c>
      <c r="S12" s="28">
        <v>62.1666666666667</v>
      </c>
      <c r="T12" s="28">
        <v>57.2566962680961</v>
      </c>
      <c r="U12" s="28">
        <v>35.1667577911427</v>
      </c>
      <c r="V12" s="116">
        <v>7</v>
      </c>
      <c r="W12" s="3">
        <v>0.12690000000000001</v>
      </c>
      <c r="X12" s="103">
        <v>18</v>
      </c>
      <c r="Y12" s="28">
        <v>79.030303030303003</v>
      </c>
      <c r="Z12" s="28">
        <v>60.165798596322396</v>
      </c>
      <c r="AA12" s="28">
        <v>51.825792930602397</v>
      </c>
      <c r="AB12" s="116">
        <v>7</v>
      </c>
      <c r="AC12" s="3">
        <v>5.4399999999999997E-2</v>
      </c>
      <c r="AD12" s="103">
        <v>1</v>
      </c>
      <c r="AE12" s="28">
        <v>63.0555555555556</v>
      </c>
      <c r="AF12" s="28">
        <v>61.115680665619998</v>
      </c>
      <c r="AG12" s="28">
        <v>30.398381482252798</v>
      </c>
      <c r="AI12" s="166">
        <v>7</v>
      </c>
      <c r="AJ12" s="34">
        <v>65.477758852897495</v>
      </c>
      <c r="AK12" s="34">
        <v>59.125494452109002</v>
      </c>
      <c r="AL12" s="34">
        <v>57.2566962680961</v>
      </c>
      <c r="AM12" s="34">
        <v>60.165798596322396</v>
      </c>
      <c r="AN12" s="34">
        <v>61.115680665619998</v>
      </c>
      <c r="BB12" s="27">
        <v>7</v>
      </c>
      <c r="BC12" s="28">
        <v>78.8888888888889</v>
      </c>
      <c r="BD12" s="28">
        <v>59.8888888888889</v>
      </c>
      <c r="BE12" s="28">
        <v>62.1666666666667</v>
      </c>
      <c r="BF12" s="28">
        <v>79.030303030303003</v>
      </c>
      <c r="BG12" s="28">
        <v>63.0555555555556</v>
      </c>
      <c r="BU12" s="27">
        <v>7</v>
      </c>
      <c r="BV12" s="28">
        <v>42.375064004096302</v>
      </c>
      <c r="BW12" s="28">
        <v>31.809732094040498</v>
      </c>
      <c r="BX12" s="28">
        <v>35.1667577911427</v>
      </c>
      <c r="BY12" s="28">
        <v>51.825792930602397</v>
      </c>
      <c r="BZ12" s="28">
        <v>30.398381482252798</v>
      </c>
    </row>
    <row r="13" spans="2:78" ht="14.25" customHeight="1" x14ac:dyDescent="0.2">
      <c r="B13" s="56"/>
      <c r="D13" s="116">
        <v>8</v>
      </c>
      <c r="E13" s="3">
        <v>3.6700000000000003E-2</v>
      </c>
      <c r="F13" s="103">
        <v>9</v>
      </c>
      <c r="G13" s="28">
        <v>82.2222222222222</v>
      </c>
      <c r="H13" s="28">
        <v>67.807480600073305</v>
      </c>
      <c r="I13" s="28">
        <v>39.285025689919998</v>
      </c>
      <c r="J13" s="116">
        <v>8</v>
      </c>
      <c r="K13" s="3">
        <v>5.6779999999999997E-2</v>
      </c>
      <c r="L13" s="103">
        <v>17</v>
      </c>
      <c r="M13" s="28">
        <v>59.8888888888889</v>
      </c>
      <c r="N13" s="28">
        <v>60.268817985115597</v>
      </c>
      <c r="O13" s="28">
        <v>29.808638600327999</v>
      </c>
      <c r="P13" s="116">
        <v>8</v>
      </c>
      <c r="Q13" s="3">
        <v>86.667000000000002</v>
      </c>
      <c r="R13" s="103">
        <v>3</v>
      </c>
      <c r="S13" s="28">
        <v>62.1666666666667</v>
      </c>
      <c r="T13" s="28">
        <v>56.3394098978778</v>
      </c>
      <c r="U13" s="28">
        <v>36.522689994532499</v>
      </c>
      <c r="V13" s="116">
        <v>8</v>
      </c>
      <c r="W13" s="3">
        <v>0.1038</v>
      </c>
      <c r="X13" s="103">
        <v>2</v>
      </c>
      <c r="Y13" s="28">
        <v>80.696969696969703</v>
      </c>
      <c r="Z13" s="28">
        <v>55.753939519225199</v>
      </c>
      <c r="AA13" s="28">
        <v>59.015939633566703</v>
      </c>
      <c r="AB13" s="116">
        <v>8</v>
      </c>
      <c r="AC13" s="3">
        <v>5.4300000000000001E-2</v>
      </c>
      <c r="AD13" s="103">
        <v>9</v>
      </c>
      <c r="AE13" s="28">
        <v>66.3888888888889</v>
      </c>
      <c r="AF13" s="28">
        <v>63.087099825777997</v>
      </c>
      <c r="AG13" s="28">
        <v>29.052988604921001</v>
      </c>
      <c r="AI13" s="166">
        <v>8</v>
      </c>
      <c r="AJ13" s="34">
        <v>67.807480600073305</v>
      </c>
      <c r="AK13" s="34">
        <v>60.268817985115597</v>
      </c>
      <c r="AL13" s="34">
        <v>56.3394098978778</v>
      </c>
      <c r="AM13" s="34">
        <v>55.753939519225199</v>
      </c>
      <c r="AN13" s="34">
        <v>63.087099825777997</v>
      </c>
      <c r="BB13" s="27">
        <v>8</v>
      </c>
      <c r="BC13" s="28">
        <v>82.2222222222222</v>
      </c>
      <c r="BD13" s="28">
        <v>59.8888888888889</v>
      </c>
      <c r="BE13" s="28">
        <v>62.1666666666667</v>
      </c>
      <c r="BF13" s="28">
        <v>80.696969696969703</v>
      </c>
      <c r="BG13" s="28">
        <v>66.3888888888889</v>
      </c>
      <c r="BU13" s="27">
        <v>8</v>
      </c>
      <c r="BV13" s="28">
        <v>39.285025689919998</v>
      </c>
      <c r="BW13" s="28">
        <v>29.808638600327999</v>
      </c>
      <c r="BX13" s="28">
        <v>36.522689994532499</v>
      </c>
      <c r="BY13" s="28">
        <v>59.015939633566703</v>
      </c>
      <c r="BZ13" s="28">
        <v>29.052988604921001</v>
      </c>
    </row>
    <row r="14" spans="2:78" ht="15" x14ac:dyDescent="0.2">
      <c r="B14" s="56"/>
      <c r="D14" s="116">
        <v>9</v>
      </c>
      <c r="E14" s="67">
        <v>3.5400000000000001E-2</v>
      </c>
      <c r="F14" s="103">
        <v>1</v>
      </c>
      <c r="G14" s="128">
        <v>82.2222222222222</v>
      </c>
      <c r="H14" s="127">
        <v>69.056917203579303</v>
      </c>
      <c r="I14" s="128">
        <v>37.310909829263601</v>
      </c>
      <c r="J14" s="116">
        <v>9</v>
      </c>
      <c r="K14" s="3">
        <v>5.1670000000000001E-2</v>
      </c>
      <c r="L14" s="103">
        <v>5</v>
      </c>
      <c r="M14" s="28">
        <v>57.6666666666667</v>
      </c>
      <c r="N14" s="28">
        <v>59.000051169118002</v>
      </c>
      <c r="O14" s="28">
        <v>30.147621651175498</v>
      </c>
      <c r="P14" s="116">
        <v>9</v>
      </c>
      <c r="Q14" s="3">
        <v>86.667000000000002</v>
      </c>
      <c r="R14" s="103">
        <v>2</v>
      </c>
      <c r="S14" s="59">
        <v>80.1666666666667</v>
      </c>
      <c r="T14" s="82">
        <v>63.1950948889316</v>
      </c>
      <c r="U14" s="59">
        <v>46.511937306360501</v>
      </c>
      <c r="V14" s="116">
        <v>9</v>
      </c>
      <c r="W14" s="3">
        <v>0.10100000000000001</v>
      </c>
      <c r="X14" s="103">
        <v>6</v>
      </c>
      <c r="Y14" s="28">
        <v>84.030303030303003</v>
      </c>
      <c r="Z14" s="28">
        <v>61.307922848169298</v>
      </c>
      <c r="AA14" s="28">
        <v>52.2413252959986</v>
      </c>
      <c r="AB14" s="116">
        <v>9</v>
      </c>
      <c r="AC14" s="3">
        <v>4.5999999999999999E-2</v>
      </c>
      <c r="AD14" s="103">
        <v>5</v>
      </c>
      <c r="AE14" s="28">
        <v>63.0555555555556</v>
      </c>
      <c r="AF14" s="28">
        <v>61.328316036239102</v>
      </c>
      <c r="AG14" s="28">
        <v>30.030545555522501</v>
      </c>
      <c r="AI14" s="169">
        <v>9</v>
      </c>
      <c r="AJ14" s="167">
        <v>69.056917203579303</v>
      </c>
      <c r="AK14" s="34">
        <v>59.000051169118002</v>
      </c>
      <c r="AL14" s="32">
        <v>63.1950948889316</v>
      </c>
      <c r="AM14" s="34">
        <v>61.307922848169298</v>
      </c>
      <c r="AN14" s="34">
        <v>61.328316036239102</v>
      </c>
      <c r="BB14" s="27">
        <v>9</v>
      </c>
      <c r="BC14" s="28">
        <v>82.2222222222222</v>
      </c>
      <c r="BD14" s="28">
        <v>57.6666666666667</v>
      </c>
      <c r="BE14" s="28">
        <v>80.1666666666667</v>
      </c>
      <c r="BF14" s="28">
        <v>84.030303030303003</v>
      </c>
      <c r="BG14" s="28">
        <v>63.0555555555556</v>
      </c>
      <c r="BU14" s="27">
        <v>9</v>
      </c>
      <c r="BV14" s="28">
        <v>37.310909829263601</v>
      </c>
      <c r="BW14" s="28">
        <v>30.147621651175498</v>
      </c>
      <c r="BX14" s="28">
        <v>46.511937306360501</v>
      </c>
      <c r="BY14" s="28">
        <v>52.2413252959986</v>
      </c>
      <c r="BZ14" s="28">
        <v>30.030545555522501</v>
      </c>
    </row>
    <row r="15" spans="2:78" ht="15" x14ac:dyDescent="0.2">
      <c r="B15" s="56"/>
      <c r="D15" s="27">
        <v>10</v>
      </c>
      <c r="E15" s="6">
        <v>3.0700000000000002E-2</v>
      </c>
      <c r="F15" s="6">
        <v>5</v>
      </c>
      <c r="G15" s="28">
        <v>78.3333333333333</v>
      </c>
      <c r="H15" s="28">
        <v>67.0238892229454</v>
      </c>
      <c r="I15" s="28">
        <v>38.334719353073098</v>
      </c>
      <c r="J15" s="116">
        <v>10</v>
      </c>
      <c r="K15" s="3">
        <v>4.7969999999999999E-2</v>
      </c>
      <c r="L15" s="103">
        <v>20</v>
      </c>
      <c r="M15" s="28">
        <v>64.1666666666667</v>
      </c>
      <c r="N15" s="28">
        <v>60.366458991340103</v>
      </c>
      <c r="O15" s="28">
        <v>41.158374339347503</v>
      </c>
      <c r="P15" s="27">
        <v>10</v>
      </c>
      <c r="Q15" s="3">
        <v>86.667000000000002</v>
      </c>
      <c r="R15" s="3">
        <v>8</v>
      </c>
      <c r="S15" s="28">
        <v>78.1666666666667</v>
      </c>
      <c r="T15" s="28">
        <v>61.248646997185702</v>
      </c>
      <c r="U15" s="28">
        <v>49.207399307453997</v>
      </c>
      <c r="V15" s="116">
        <v>10</v>
      </c>
      <c r="W15" s="3">
        <v>9.0399999999999994E-2</v>
      </c>
      <c r="X15" s="103">
        <v>20</v>
      </c>
      <c r="Y15" s="28">
        <v>84.030303030303003</v>
      </c>
      <c r="Z15" s="28">
        <v>64.413851978007898</v>
      </c>
      <c r="AA15" s="28">
        <v>47.603518494512102</v>
      </c>
      <c r="AB15" s="116">
        <v>10</v>
      </c>
      <c r="AC15" s="3">
        <v>4.3299999999999998E-2</v>
      </c>
      <c r="AD15" s="103">
        <v>20</v>
      </c>
      <c r="AE15" s="28">
        <v>71.0555555555555</v>
      </c>
      <c r="AF15" s="28">
        <v>63.883216808854897</v>
      </c>
      <c r="AG15" s="28">
        <v>41.321629535645499</v>
      </c>
      <c r="AI15" s="31">
        <v>10</v>
      </c>
      <c r="AJ15" s="34">
        <v>67.0238892229454</v>
      </c>
      <c r="AK15" s="34">
        <v>60.366458991340103</v>
      </c>
      <c r="AL15" s="34">
        <v>61.248646997185702</v>
      </c>
      <c r="AM15" s="34">
        <v>64.413851978007898</v>
      </c>
      <c r="AN15" s="34">
        <v>63.883216808854897</v>
      </c>
      <c r="BB15" s="27">
        <v>10</v>
      </c>
      <c r="BC15" s="28">
        <v>78.3333333333333</v>
      </c>
      <c r="BD15" s="28">
        <v>64.1666666666667</v>
      </c>
      <c r="BE15" s="28">
        <v>78.1666666666667</v>
      </c>
      <c r="BF15" s="28">
        <v>84.030303030303003</v>
      </c>
      <c r="BG15" s="28">
        <v>71.0555555555555</v>
      </c>
      <c r="BU15" s="126">
        <v>10</v>
      </c>
      <c r="BV15" s="126">
        <v>38.334719353073098</v>
      </c>
      <c r="BW15" s="126">
        <v>41.158374339347503</v>
      </c>
      <c r="BX15" s="126">
        <v>49.207399307453997</v>
      </c>
      <c r="BY15" s="126">
        <v>47.603518494512102</v>
      </c>
      <c r="BZ15" s="28">
        <v>41.321629535645499</v>
      </c>
    </row>
    <row r="16" spans="2:78" ht="15" x14ac:dyDescent="0.2">
      <c r="B16" s="56"/>
      <c r="D16" s="82">
        <v>11</v>
      </c>
      <c r="E16" s="6">
        <v>2.9100000000000001E-2</v>
      </c>
      <c r="F16" s="6">
        <v>20</v>
      </c>
      <c r="G16" s="28">
        <v>80</v>
      </c>
      <c r="H16" s="28">
        <v>68.016839812828593</v>
      </c>
      <c r="I16" s="28">
        <v>38.008580962974698</v>
      </c>
      <c r="J16" s="116">
        <v>11</v>
      </c>
      <c r="K16" s="3">
        <v>4.3920000000000001E-2</v>
      </c>
      <c r="L16" s="103">
        <v>4</v>
      </c>
      <c r="M16" s="59">
        <v>78.1666666666667</v>
      </c>
      <c r="N16" s="127">
        <v>68.704142672326896</v>
      </c>
      <c r="O16" s="59">
        <v>37.136322216147299</v>
      </c>
      <c r="P16" s="82">
        <v>11</v>
      </c>
      <c r="Q16" s="3">
        <v>86.667000000000002</v>
      </c>
      <c r="R16" s="3">
        <v>21</v>
      </c>
      <c r="S16" s="28">
        <v>80.1666666666667</v>
      </c>
      <c r="T16" s="28">
        <v>59.675209148150302</v>
      </c>
      <c r="U16" s="28">
        <v>52.2361946418808</v>
      </c>
      <c r="V16" s="116">
        <v>11</v>
      </c>
      <c r="W16" s="3">
        <v>8.7499999999999994E-2</v>
      </c>
      <c r="X16" s="103">
        <v>11</v>
      </c>
      <c r="Y16" s="59">
        <v>82.212121212121204</v>
      </c>
      <c r="Z16" s="82">
        <v>65.701480047773202</v>
      </c>
      <c r="AA16" s="59">
        <v>44.655442485524198</v>
      </c>
      <c r="AB16" s="116">
        <v>11</v>
      </c>
      <c r="AC16" s="3">
        <v>3.9300000000000002E-2</v>
      </c>
      <c r="AD16" s="103">
        <v>4</v>
      </c>
      <c r="AE16" s="59">
        <v>72.7222222222222</v>
      </c>
      <c r="AF16" s="82">
        <v>65.046934610532304</v>
      </c>
      <c r="AG16" s="59">
        <v>40.315014637745001</v>
      </c>
      <c r="AI16" s="33">
        <v>11</v>
      </c>
      <c r="AJ16" s="34">
        <v>68.016839812828593</v>
      </c>
      <c r="AK16" s="168">
        <v>68.704142672326896</v>
      </c>
      <c r="AL16" s="34">
        <v>59.675209148150302</v>
      </c>
      <c r="AM16" s="32">
        <v>65.701480047773202</v>
      </c>
      <c r="AN16" s="32">
        <v>65.046934610532304</v>
      </c>
      <c r="BB16" s="27">
        <v>11</v>
      </c>
      <c r="BC16" s="28">
        <v>80</v>
      </c>
      <c r="BD16" s="28">
        <v>78.1666666666667</v>
      </c>
      <c r="BE16" s="28">
        <v>80.1666666666667</v>
      </c>
      <c r="BF16" s="28">
        <v>82.212121212121204</v>
      </c>
      <c r="BG16" s="28">
        <v>72.7222222222222</v>
      </c>
      <c r="BU16" s="126">
        <v>11</v>
      </c>
      <c r="BV16" s="126">
        <v>38.008580962974698</v>
      </c>
      <c r="BW16" s="126">
        <v>37.136322216147299</v>
      </c>
      <c r="BX16" s="126">
        <v>52.2361946418808</v>
      </c>
      <c r="BY16" s="126">
        <v>44.655442485524198</v>
      </c>
      <c r="BZ16" s="28">
        <v>40.315014637745001</v>
      </c>
    </row>
    <row r="17" spans="2:78" ht="15" x14ac:dyDescent="0.2">
      <c r="B17" s="56"/>
      <c r="D17" s="27">
        <v>12</v>
      </c>
      <c r="E17" s="6">
        <v>2.63E-2</v>
      </c>
      <c r="F17" s="6">
        <v>4</v>
      </c>
      <c r="G17" s="28">
        <v>81.6666666666667</v>
      </c>
      <c r="H17" s="28">
        <v>68.959596224584701</v>
      </c>
      <c r="I17" s="28">
        <v>37.333977788371598</v>
      </c>
      <c r="J17" s="27">
        <v>12</v>
      </c>
      <c r="K17" s="3">
        <v>4.3459999999999999E-2</v>
      </c>
      <c r="L17" s="3">
        <v>10</v>
      </c>
      <c r="M17" s="28">
        <v>80.1666666666667</v>
      </c>
      <c r="N17" s="28">
        <v>68.003317943660704</v>
      </c>
      <c r="O17" s="28">
        <v>39.164570803717901</v>
      </c>
      <c r="P17" s="27">
        <v>12</v>
      </c>
      <c r="Q17" s="3">
        <v>86.667000000000002</v>
      </c>
      <c r="R17" s="3">
        <v>20</v>
      </c>
      <c r="S17" s="28">
        <v>78.1666666666667</v>
      </c>
      <c r="T17" s="28">
        <v>61.881867538677</v>
      </c>
      <c r="U17" s="28">
        <v>48.190450154911602</v>
      </c>
      <c r="V17" s="27">
        <v>12</v>
      </c>
      <c r="W17" s="3">
        <v>8.4900000000000003E-2</v>
      </c>
      <c r="X17" s="3">
        <v>4</v>
      </c>
      <c r="Y17" s="28">
        <v>84.030303030303003</v>
      </c>
      <c r="Z17" s="28">
        <v>65.375288600039497</v>
      </c>
      <c r="AA17" s="28">
        <v>46.129872094028201</v>
      </c>
      <c r="AB17" s="27">
        <v>12</v>
      </c>
      <c r="AC17" s="3">
        <v>3.5900000000000001E-2</v>
      </c>
      <c r="AD17" s="3">
        <v>10</v>
      </c>
      <c r="AE17" s="28">
        <v>74.3888888888889</v>
      </c>
      <c r="AF17" s="28">
        <v>64.127438418353506</v>
      </c>
      <c r="AG17" s="28">
        <v>42.696080360276298</v>
      </c>
      <c r="AI17" s="31">
        <v>12</v>
      </c>
      <c r="AJ17" s="34">
        <v>68.959596224584701</v>
      </c>
      <c r="AK17" s="34">
        <v>68.003317943660704</v>
      </c>
      <c r="AL17" s="34">
        <v>61.881867538677</v>
      </c>
      <c r="AM17" s="34">
        <v>65.375288600039497</v>
      </c>
      <c r="AN17" s="34">
        <v>64.127438418353506</v>
      </c>
      <c r="BB17" s="145">
        <v>12</v>
      </c>
      <c r="BC17" s="28">
        <v>81.6666666666667</v>
      </c>
      <c r="BD17" s="132">
        <v>80.1666666666667</v>
      </c>
      <c r="BE17" s="28">
        <v>78.1666666666667</v>
      </c>
      <c r="BF17" s="128">
        <v>84.030303030303003</v>
      </c>
      <c r="BG17" s="132">
        <v>74.3888888888889</v>
      </c>
      <c r="BU17" s="126">
        <v>12</v>
      </c>
      <c r="BV17" s="126">
        <v>37.333977788371598</v>
      </c>
      <c r="BW17" s="126">
        <v>39.164570803717901</v>
      </c>
      <c r="BX17" s="126">
        <v>48.190450154911602</v>
      </c>
      <c r="BY17" s="126">
        <v>46.129872094028201</v>
      </c>
      <c r="BZ17" s="28">
        <v>42.696080360276298</v>
      </c>
    </row>
    <row r="18" spans="2:78" ht="15" x14ac:dyDescent="0.2">
      <c r="B18" s="56"/>
      <c r="D18" s="27">
        <v>13</v>
      </c>
      <c r="E18" s="6">
        <v>2.3800000000000002E-2</v>
      </c>
      <c r="F18" s="6">
        <v>15</v>
      </c>
      <c r="G18" s="28">
        <v>83.8888888888889</v>
      </c>
      <c r="H18" s="28">
        <v>69.010543132898903</v>
      </c>
      <c r="I18" s="28">
        <v>38.681109522043897</v>
      </c>
      <c r="J18" s="27">
        <v>13</v>
      </c>
      <c r="K18" s="3">
        <v>4.3459999999999999E-2</v>
      </c>
      <c r="L18" s="3">
        <v>12</v>
      </c>
      <c r="M18" s="28">
        <v>80.1666666666667</v>
      </c>
      <c r="N18" s="28">
        <v>67.376783038500307</v>
      </c>
      <c r="O18" s="28">
        <v>40.1758702387461</v>
      </c>
      <c r="P18" s="27">
        <v>13</v>
      </c>
      <c r="Q18" s="3">
        <v>86.667000000000002</v>
      </c>
      <c r="R18" s="3">
        <v>13</v>
      </c>
      <c r="S18" s="28">
        <v>80.1666666666667</v>
      </c>
      <c r="T18" s="28">
        <v>61.394033090801102</v>
      </c>
      <c r="U18" s="28">
        <v>49.524330235101203</v>
      </c>
      <c r="V18" s="27">
        <v>13</v>
      </c>
      <c r="W18" s="3">
        <v>8.1100000000000005E-2</v>
      </c>
      <c r="X18" s="3">
        <v>19</v>
      </c>
      <c r="Y18" s="28">
        <v>84.030303030303003</v>
      </c>
      <c r="Z18" s="28">
        <v>63.704915777792401</v>
      </c>
      <c r="AA18" s="28">
        <v>48.656366130844397</v>
      </c>
      <c r="AB18" s="27">
        <v>13</v>
      </c>
      <c r="AC18" s="3">
        <v>3.5900000000000001E-2</v>
      </c>
      <c r="AD18" s="3">
        <v>12</v>
      </c>
      <c r="AE18" s="28">
        <v>74.3888888888889</v>
      </c>
      <c r="AF18" s="28">
        <v>64.059419242671595</v>
      </c>
      <c r="AG18" s="28">
        <v>42.718327301321899</v>
      </c>
      <c r="AI18" s="31">
        <v>13</v>
      </c>
      <c r="AJ18" s="34">
        <v>69.010543132898903</v>
      </c>
      <c r="AK18" s="34">
        <v>67.376783038500307</v>
      </c>
      <c r="AL18" s="34">
        <v>61.394033090801102</v>
      </c>
      <c r="AM18" s="34">
        <v>63.704915777792401</v>
      </c>
      <c r="AN18" s="34">
        <v>64.059419242671595</v>
      </c>
      <c r="BB18" s="127">
        <v>13</v>
      </c>
      <c r="BC18" s="132">
        <v>83.8888888888889</v>
      </c>
      <c r="BD18" s="28">
        <v>80.1666666666667</v>
      </c>
      <c r="BE18" s="28">
        <v>80.1666666666667</v>
      </c>
      <c r="BF18" s="28">
        <v>84.030303030303003</v>
      </c>
      <c r="BG18" s="28">
        <v>74.3888888888889</v>
      </c>
      <c r="BU18" s="126">
        <v>13</v>
      </c>
      <c r="BV18" s="126">
        <v>38.681109522043897</v>
      </c>
      <c r="BW18" s="126">
        <v>40.1758702387461</v>
      </c>
      <c r="BX18" s="126">
        <v>49.524330235101203</v>
      </c>
      <c r="BY18" s="126">
        <v>48.656366130844397</v>
      </c>
      <c r="BZ18" s="28">
        <v>42.718327301321899</v>
      </c>
    </row>
    <row r="19" spans="2:78" ht="15" x14ac:dyDescent="0.2">
      <c r="B19" s="56"/>
      <c r="D19" s="27">
        <v>14</v>
      </c>
      <c r="E19" s="6">
        <v>2.3400000000000001E-2</v>
      </c>
      <c r="F19" s="6">
        <v>12</v>
      </c>
      <c r="G19" s="28">
        <v>83.8888888888889</v>
      </c>
      <c r="H19" s="28">
        <v>68.4484227670183</v>
      </c>
      <c r="I19" s="28">
        <v>39.704098027790998</v>
      </c>
      <c r="J19" s="27">
        <v>14</v>
      </c>
      <c r="K19" s="3">
        <v>4.011E-2</v>
      </c>
      <c r="L19" s="3">
        <v>15</v>
      </c>
      <c r="M19" s="28">
        <v>80.1666666666667</v>
      </c>
      <c r="N19" s="28">
        <v>66.594214508792206</v>
      </c>
      <c r="O19" s="28">
        <v>41.509750318935701</v>
      </c>
      <c r="P19" s="27">
        <v>14</v>
      </c>
      <c r="Q19" s="3">
        <v>86.667000000000002</v>
      </c>
      <c r="R19" s="3">
        <v>15</v>
      </c>
      <c r="S19" s="28">
        <v>80.1666666666667</v>
      </c>
      <c r="T19" s="28">
        <v>61.050375809262299</v>
      </c>
      <c r="U19" s="28">
        <v>50.202296336796103</v>
      </c>
      <c r="V19" s="27">
        <v>14</v>
      </c>
      <c r="W19" s="3">
        <v>7.6100000000000001E-2</v>
      </c>
      <c r="X19" s="3">
        <v>17</v>
      </c>
      <c r="Y19" s="28">
        <v>82.212121212121204</v>
      </c>
      <c r="Z19" s="28">
        <v>65.049477036446305</v>
      </c>
      <c r="AA19" s="28">
        <v>45.702240515080803</v>
      </c>
      <c r="AB19" s="27">
        <v>14</v>
      </c>
      <c r="AC19" s="3">
        <v>3.56E-2</v>
      </c>
      <c r="AD19" s="3">
        <v>15</v>
      </c>
      <c r="AE19" s="28">
        <v>74.3888888888889</v>
      </c>
      <c r="AF19" s="28">
        <v>63.200953720698003</v>
      </c>
      <c r="AG19" s="28">
        <v>44.063720178653803</v>
      </c>
      <c r="AI19" s="31">
        <v>14</v>
      </c>
      <c r="AJ19" s="34">
        <v>68.4484227670183</v>
      </c>
      <c r="AK19" s="34">
        <v>66.594214508792206</v>
      </c>
      <c r="AL19" s="34">
        <v>61.050375809262299</v>
      </c>
      <c r="AM19" s="34">
        <v>65.049477036446305</v>
      </c>
      <c r="AN19" s="34">
        <v>63.200953720698003</v>
      </c>
      <c r="BB19" s="27">
        <v>14</v>
      </c>
      <c r="BC19" s="28">
        <v>83.8888888888889</v>
      </c>
      <c r="BD19" s="28">
        <v>80.1666666666667</v>
      </c>
      <c r="BE19" s="28">
        <v>80.1666666666667</v>
      </c>
      <c r="BF19" s="28">
        <v>82.212121212121204</v>
      </c>
      <c r="BG19" s="28">
        <v>74.3888888888889</v>
      </c>
      <c r="BU19" s="126">
        <v>14</v>
      </c>
      <c r="BV19" s="126">
        <v>39.704098027790998</v>
      </c>
      <c r="BW19" s="126">
        <v>41.509750318935701</v>
      </c>
      <c r="BX19" s="126">
        <v>50.202296336796103</v>
      </c>
      <c r="BY19" s="126">
        <v>45.702240515080803</v>
      </c>
      <c r="BZ19" s="28">
        <v>44.063720178653803</v>
      </c>
    </row>
    <row r="20" spans="2:78" ht="15" x14ac:dyDescent="0.2">
      <c r="B20" s="56"/>
      <c r="D20" s="27">
        <v>15</v>
      </c>
      <c r="E20" s="6">
        <v>2.3400000000000001E-2</v>
      </c>
      <c r="F20" s="6">
        <v>10</v>
      </c>
      <c r="G20" s="28">
        <v>83.8888888888889</v>
      </c>
      <c r="H20" s="28">
        <v>67.414360680601106</v>
      </c>
      <c r="I20" s="28">
        <v>41.366385931458197</v>
      </c>
      <c r="J20" s="27">
        <v>15</v>
      </c>
      <c r="K20" s="3">
        <v>2.7449999999999999E-2</v>
      </c>
      <c r="L20" s="3">
        <v>8</v>
      </c>
      <c r="M20" s="28">
        <v>80.1666666666667</v>
      </c>
      <c r="N20" s="28">
        <v>65.544776572149004</v>
      </c>
      <c r="O20" s="28">
        <v>43.1990158556588</v>
      </c>
      <c r="P20" s="27">
        <v>15</v>
      </c>
      <c r="Q20" s="3">
        <v>86.667000000000002</v>
      </c>
      <c r="R20" s="3">
        <v>16</v>
      </c>
      <c r="S20" s="28">
        <v>80.1666666666667</v>
      </c>
      <c r="T20" s="28">
        <v>61.050375809262299</v>
      </c>
      <c r="U20" s="28">
        <v>50.202296336796103</v>
      </c>
      <c r="V20" s="27">
        <v>15</v>
      </c>
      <c r="W20" s="3">
        <v>6.4000000000000001E-2</v>
      </c>
      <c r="X20" s="3">
        <v>10</v>
      </c>
      <c r="Y20" s="28">
        <v>80.545454545454604</v>
      </c>
      <c r="Z20" s="28">
        <v>64.558026049511199</v>
      </c>
      <c r="AA20" s="28">
        <v>45.963831993777497</v>
      </c>
      <c r="AB20" s="27">
        <v>15</v>
      </c>
      <c r="AC20" s="3">
        <v>2.9000000000000001E-2</v>
      </c>
      <c r="AD20" s="3">
        <v>16</v>
      </c>
      <c r="AE20" s="28">
        <v>74.3888888888889</v>
      </c>
      <c r="AF20" s="28">
        <v>63.200953720698003</v>
      </c>
      <c r="AG20" s="28">
        <v>44.063720178653803</v>
      </c>
      <c r="AI20" s="31">
        <v>15</v>
      </c>
      <c r="AJ20" s="34">
        <v>67.414360680601106</v>
      </c>
      <c r="AK20" s="34">
        <v>65.544776572149004</v>
      </c>
      <c r="AL20" s="34">
        <v>61.050375809262299</v>
      </c>
      <c r="AM20" s="34">
        <v>64.558026049511199</v>
      </c>
      <c r="AN20" s="34">
        <v>63.200953720698003</v>
      </c>
      <c r="BB20" s="27">
        <v>15</v>
      </c>
      <c r="BC20" s="28">
        <v>83.8888888888889</v>
      </c>
      <c r="BD20" s="28">
        <v>80.1666666666667</v>
      </c>
      <c r="BE20" s="28">
        <v>80.1666666666667</v>
      </c>
      <c r="BF20" s="28">
        <v>80.545454545454604</v>
      </c>
      <c r="BG20" s="28">
        <v>74.3888888888889</v>
      </c>
      <c r="BU20" s="27">
        <v>15</v>
      </c>
      <c r="BV20" s="28">
        <v>41.366385931458197</v>
      </c>
      <c r="BW20" s="28">
        <v>43.1990158556588</v>
      </c>
      <c r="BX20" s="28">
        <v>50.202296336796103</v>
      </c>
      <c r="BY20" s="28">
        <v>45.963831993777497</v>
      </c>
      <c r="BZ20" s="28">
        <v>44.063720178653803</v>
      </c>
    </row>
    <row r="21" spans="2:78" ht="15" x14ac:dyDescent="0.2">
      <c r="B21" s="56"/>
      <c r="D21" s="27">
        <v>16</v>
      </c>
      <c r="E21" s="6">
        <v>2.01E-2</v>
      </c>
      <c r="F21" s="6">
        <v>21</v>
      </c>
      <c r="G21" s="28">
        <v>80.5555555555556</v>
      </c>
      <c r="H21" s="28">
        <v>64.809360726490894</v>
      </c>
      <c r="I21" s="28">
        <v>42.681030068683</v>
      </c>
      <c r="J21" s="27">
        <v>16</v>
      </c>
      <c r="K21" s="3">
        <v>2.6939999999999999E-2</v>
      </c>
      <c r="L21" s="3">
        <v>2</v>
      </c>
      <c r="M21" s="28">
        <v>80.1666666666667</v>
      </c>
      <c r="N21" s="28">
        <v>63.989996083531402</v>
      </c>
      <c r="O21" s="28">
        <v>45.533442682704603</v>
      </c>
      <c r="P21" s="27">
        <v>16</v>
      </c>
      <c r="Q21" s="3">
        <v>86.667000000000002</v>
      </c>
      <c r="R21" s="3">
        <v>12</v>
      </c>
      <c r="S21" s="28">
        <v>82.3888888888889</v>
      </c>
      <c r="T21" s="28">
        <v>61.306918905778403</v>
      </c>
      <c r="U21" s="28">
        <v>51.219245489338398</v>
      </c>
      <c r="V21" s="27">
        <v>16</v>
      </c>
      <c r="W21" s="3">
        <v>6.4000000000000001E-2</v>
      </c>
      <c r="X21" s="3">
        <v>12</v>
      </c>
      <c r="Y21" s="28">
        <v>80.545454545454604</v>
      </c>
      <c r="Z21" s="28">
        <v>63.439982254267399</v>
      </c>
      <c r="AA21" s="28">
        <v>47.673791158931799</v>
      </c>
      <c r="AB21" s="27">
        <v>16</v>
      </c>
      <c r="AC21" s="3">
        <v>2.81E-2</v>
      </c>
      <c r="AD21" s="3">
        <v>21</v>
      </c>
      <c r="AE21" s="28">
        <v>74.3888888888889</v>
      </c>
      <c r="AF21" s="28">
        <v>62.007944670409898</v>
      </c>
      <c r="AG21" s="28">
        <v>45.794336403564799</v>
      </c>
      <c r="AI21" s="31">
        <v>16</v>
      </c>
      <c r="AJ21" s="34">
        <v>64.809360726490894</v>
      </c>
      <c r="AK21" s="34">
        <v>63.989996083531402</v>
      </c>
      <c r="AL21" s="34">
        <v>61.306918905778403</v>
      </c>
      <c r="AM21" s="34">
        <v>63.439982254267399</v>
      </c>
      <c r="AN21" s="34">
        <v>62.007944670409898</v>
      </c>
      <c r="BB21" s="27">
        <v>16</v>
      </c>
      <c r="BC21" s="28">
        <v>80.5555555555556</v>
      </c>
      <c r="BD21" s="28">
        <v>80.1666666666667</v>
      </c>
      <c r="BE21" s="132">
        <v>82.3888888888889</v>
      </c>
      <c r="BF21" s="28">
        <v>80.545454545454604</v>
      </c>
      <c r="BG21" s="28">
        <v>74.3888888888889</v>
      </c>
      <c r="BU21" s="27">
        <v>16</v>
      </c>
      <c r="BV21" s="28">
        <v>42.681030068683</v>
      </c>
      <c r="BW21" s="28">
        <v>45.533442682704603</v>
      </c>
      <c r="BX21" s="28">
        <v>51.219245489338398</v>
      </c>
      <c r="BY21" s="28">
        <v>47.673791158931799</v>
      </c>
      <c r="BZ21" s="28">
        <v>45.794336403564799</v>
      </c>
    </row>
    <row r="22" spans="2:78" ht="15" x14ac:dyDescent="0.2">
      <c r="B22" s="56"/>
      <c r="D22" s="27">
        <v>17</v>
      </c>
      <c r="E22" s="6">
        <v>1.6899999999999998E-2</v>
      </c>
      <c r="F22" s="6">
        <v>2</v>
      </c>
      <c r="G22" s="28">
        <v>80.5555555555556</v>
      </c>
      <c r="H22" s="28">
        <v>62.755112025859198</v>
      </c>
      <c r="I22" s="28">
        <v>45.704327559722401</v>
      </c>
      <c r="J22" s="27">
        <v>17</v>
      </c>
      <c r="K22" s="3">
        <v>2.6360000000000001E-2</v>
      </c>
      <c r="L22" s="3">
        <v>21</v>
      </c>
      <c r="M22" s="28">
        <v>80.1666666666667</v>
      </c>
      <c r="N22" s="28">
        <v>63.3232598567444</v>
      </c>
      <c r="O22" s="28">
        <v>46.533989429560798</v>
      </c>
      <c r="P22" s="27">
        <v>17</v>
      </c>
      <c r="Q22" s="3">
        <v>86.667000000000002</v>
      </c>
      <c r="R22" s="3">
        <v>1</v>
      </c>
      <c r="S22" s="28">
        <v>80.1666666666667</v>
      </c>
      <c r="T22" s="28">
        <v>60.793070261220599</v>
      </c>
      <c r="U22" s="28">
        <v>50.563331510843803</v>
      </c>
      <c r="V22" s="27">
        <v>17</v>
      </c>
      <c r="W22" s="3">
        <v>6.0699999999999997E-2</v>
      </c>
      <c r="X22" s="3">
        <v>21</v>
      </c>
      <c r="Y22" s="28">
        <v>80.545454545454604</v>
      </c>
      <c r="Z22" s="28">
        <v>61.953877371985101</v>
      </c>
      <c r="AA22" s="28">
        <v>49.938261602281599</v>
      </c>
      <c r="AB22" s="27">
        <v>17</v>
      </c>
      <c r="AC22" s="3">
        <v>2.5000000000000001E-2</v>
      </c>
      <c r="AD22" s="3">
        <v>2</v>
      </c>
      <c r="AE22" s="28">
        <v>74.3888888888889</v>
      </c>
      <c r="AF22" s="28">
        <v>60.793492428707303</v>
      </c>
      <c r="AG22" s="28">
        <v>47.535861755448103</v>
      </c>
      <c r="AI22" s="31">
        <v>17</v>
      </c>
      <c r="AJ22" s="34">
        <v>62.755112025859198</v>
      </c>
      <c r="AK22" s="34">
        <v>63.3232598567444</v>
      </c>
      <c r="AL22" s="34">
        <v>60.793070261220599</v>
      </c>
      <c r="AM22" s="34">
        <v>61.953877371985101</v>
      </c>
      <c r="AN22" s="34">
        <v>60.793492428707303</v>
      </c>
      <c r="BB22" s="27">
        <v>17</v>
      </c>
      <c r="BC22" s="28">
        <v>80.5555555555556</v>
      </c>
      <c r="BD22" s="28">
        <v>80.1666666666667</v>
      </c>
      <c r="BE22" s="28">
        <v>80.1666666666667</v>
      </c>
      <c r="BF22" s="28">
        <v>80.545454545454604</v>
      </c>
      <c r="BG22" s="28">
        <v>74.3888888888889</v>
      </c>
      <c r="BU22" s="27">
        <v>17</v>
      </c>
      <c r="BV22" s="28">
        <v>45.704327559722401</v>
      </c>
      <c r="BW22" s="28">
        <v>46.533989429560798</v>
      </c>
      <c r="BX22" s="28">
        <v>50.563331510843803</v>
      </c>
      <c r="BY22" s="28">
        <v>49.938261602281599</v>
      </c>
      <c r="BZ22" s="28">
        <v>47.535861755448103</v>
      </c>
    </row>
    <row r="23" spans="2:78" ht="15" x14ac:dyDescent="0.2">
      <c r="B23" s="56"/>
      <c r="D23" s="27">
        <v>18</v>
      </c>
      <c r="E23" s="6">
        <v>1.55E-2</v>
      </c>
      <c r="F23" s="6">
        <v>8</v>
      </c>
      <c r="G23" s="28">
        <v>80.5555555555556</v>
      </c>
      <c r="H23" s="28">
        <v>62.510009457558702</v>
      </c>
      <c r="I23" s="28">
        <v>46.066590744566298</v>
      </c>
      <c r="J23" s="27">
        <v>18</v>
      </c>
      <c r="K23" s="3">
        <v>2.2689999999999998E-2</v>
      </c>
      <c r="L23" s="3">
        <v>7</v>
      </c>
      <c r="M23" s="28">
        <v>80.1666666666667</v>
      </c>
      <c r="N23" s="28">
        <v>63.558593294137403</v>
      </c>
      <c r="O23" s="28">
        <v>46.195006378713302</v>
      </c>
      <c r="P23" s="27">
        <v>18</v>
      </c>
      <c r="Q23" s="3">
        <v>85.796999999999997</v>
      </c>
      <c r="R23" s="3">
        <v>17</v>
      </c>
      <c r="S23" s="28">
        <v>80.3888888888889</v>
      </c>
      <c r="T23" s="28">
        <v>62.7986217372355</v>
      </c>
      <c r="U23" s="28">
        <v>48.196099872425698</v>
      </c>
      <c r="V23" s="27">
        <v>18</v>
      </c>
      <c r="W23" s="3">
        <v>5.5500000000000001E-2</v>
      </c>
      <c r="X23" s="3">
        <v>5</v>
      </c>
      <c r="Y23" s="28">
        <v>80.545454545454604</v>
      </c>
      <c r="Z23" s="28">
        <v>63.439982254267399</v>
      </c>
      <c r="AA23" s="28">
        <v>47.673791158931799</v>
      </c>
      <c r="AB23" s="27">
        <v>18</v>
      </c>
      <c r="AC23" s="3">
        <v>2.35E-2</v>
      </c>
      <c r="AD23" s="3">
        <v>8</v>
      </c>
      <c r="AE23" s="28">
        <v>74.3888888888889</v>
      </c>
      <c r="AF23" s="28">
        <v>60.956705169786503</v>
      </c>
      <c r="AG23" s="28">
        <v>47.190272769763403</v>
      </c>
      <c r="AI23" s="31">
        <v>18</v>
      </c>
      <c r="AJ23" s="34">
        <v>62.510009457558702</v>
      </c>
      <c r="AK23" s="34">
        <v>63.558593294137403</v>
      </c>
      <c r="AL23" s="34">
        <v>62.7986217372355</v>
      </c>
      <c r="AM23" s="34">
        <v>63.439982254267399</v>
      </c>
      <c r="AN23" s="34">
        <v>60.956705169786503</v>
      </c>
      <c r="BB23" s="27">
        <v>18</v>
      </c>
      <c r="BC23" s="28">
        <v>80.5555555555556</v>
      </c>
      <c r="BD23" s="28">
        <v>80.1666666666667</v>
      </c>
      <c r="BE23" s="28">
        <v>80.3888888888889</v>
      </c>
      <c r="BF23" s="28">
        <v>80.545454545454604</v>
      </c>
      <c r="BG23" s="28">
        <v>74.3888888888889</v>
      </c>
      <c r="BU23" s="27">
        <v>18</v>
      </c>
      <c r="BV23" s="28">
        <v>46.066590744566298</v>
      </c>
      <c r="BW23" s="28">
        <v>46.195006378713302</v>
      </c>
      <c r="BX23" s="28">
        <v>48.196099872425698</v>
      </c>
      <c r="BY23" s="28">
        <v>47.673791158931799</v>
      </c>
      <c r="BZ23" s="28">
        <v>47.190272769763403</v>
      </c>
    </row>
    <row r="24" spans="2:78" ht="15" x14ac:dyDescent="0.2">
      <c r="B24" s="56"/>
      <c r="D24" s="27">
        <v>19</v>
      </c>
      <c r="E24" s="6">
        <v>1.2999999999999999E-2</v>
      </c>
      <c r="F24" s="6">
        <v>3</v>
      </c>
      <c r="G24" s="28">
        <v>80.5555555555556</v>
      </c>
      <c r="H24" s="28">
        <v>62.510009457558702</v>
      </c>
      <c r="I24" s="28">
        <v>46.066590744566298</v>
      </c>
      <c r="J24" s="27">
        <v>19</v>
      </c>
      <c r="K24" s="3">
        <v>1.6920000000000001E-2</v>
      </c>
      <c r="L24" s="3">
        <v>13</v>
      </c>
      <c r="M24" s="28">
        <v>80.1666666666667</v>
      </c>
      <c r="N24" s="28">
        <v>63.3232598567444</v>
      </c>
      <c r="O24" s="28">
        <v>46.533989429560798</v>
      </c>
      <c r="P24" s="27">
        <v>19</v>
      </c>
      <c r="Q24" s="3">
        <v>85.796999999999997</v>
      </c>
      <c r="R24" s="3">
        <v>9</v>
      </c>
      <c r="S24" s="28">
        <v>80.1666666666667</v>
      </c>
      <c r="T24" s="28">
        <v>62.083180037429102</v>
      </c>
      <c r="U24" s="28">
        <v>48.567887734645502</v>
      </c>
      <c r="V24" s="27">
        <v>19</v>
      </c>
      <c r="W24" s="3">
        <v>3.8300000000000001E-2</v>
      </c>
      <c r="X24" s="3">
        <v>1</v>
      </c>
      <c r="Y24" s="28">
        <v>80.545454545454604</v>
      </c>
      <c r="Z24" s="28">
        <v>64.325098730218798</v>
      </c>
      <c r="AA24" s="28">
        <v>46.347036772966902</v>
      </c>
      <c r="AB24" s="27">
        <v>19</v>
      </c>
      <c r="AC24" s="3">
        <v>1.9E-2</v>
      </c>
      <c r="AD24" s="3">
        <v>7</v>
      </c>
      <c r="AE24" s="28">
        <v>74.3888888888889</v>
      </c>
      <c r="AF24" s="28">
        <v>61.480423397010199</v>
      </c>
      <c r="AG24" s="28">
        <v>46.200283893233902</v>
      </c>
      <c r="AI24" s="31">
        <v>19</v>
      </c>
      <c r="AJ24" s="34">
        <v>62.510009457558702</v>
      </c>
      <c r="AK24" s="34">
        <v>63.3232598567444</v>
      </c>
      <c r="AL24" s="34">
        <v>62.083180037429102</v>
      </c>
      <c r="AM24" s="34">
        <v>64.325098730218798</v>
      </c>
      <c r="AN24" s="34">
        <v>61.480423397010199</v>
      </c>
      <c r="BB24" s="27">
        <v>19</v>
      </c>
      <c r="BC24" s="28">
        <v>80.5555555555556</v>
      </c>
      <c r="BD24" s="28">
        <v>80.1666666666667</v>
      </c>
      <c r="BE24" s="28">
        <v>80.1666666666667</v>
      </c>
      <c r="BF24" s="28">
        <v>80.545454545454604</v>
      </c>
      <c r="BG24" s="28">
        <v>74.3888888888889</v>
      </c>
      <c r="BU24" s="27">
        <v>19</v>
      </c>
      <c r="BV24" s="28">
        <v>46.066590744566298</v>
      </c>
      <c r="BW24" s="28">
        <v>46.533989429560798</v>
      </c>
      <c r="BX24" s="28">
        <v>48.567887734645502</v>
      </c>
      <c r="BY24" s="28">
        <v>46.347036772966902</v>
      </c>
      <c r="BZ24" s="28">
        <v>46.200283893233902</v>
      </c>
    </row>
    <row r="25" spans="2:78" ht="15" x14ac:dyDescent="0.2">
      <c r="B25" s="56"/>
      <c r="D25" s="27">
        <v>20</v>
      </c>
      <c r="E25" s="6">
        <v>1.2500000000000001E-2</v>
      </c>
      <c r="F25" s="6">
        <v>7</v>
      </c>
      <c r="G25" s="28">
        <v>80.5555555555556</v>
      </c>
      <c r="H25" s="28">
        <v>62.2952310696514</v>
      </c>
      <c r="I25" s="28">
        <v>46.399924077899598</v>
      </c>
      <c r="J25" s="27">
        <v>20</v>
      </c>
      <c r="K25" s="3">
        <v>1.176E-2</v>
      </c>
      <c r="L25" s="3">
        <v>3</v>
      </c>
      <c r="M25" s="28">
        <v>80.1666666666667</v>
      </c>
      <c r="N25" s="28">
        <v>63.087660641041303</v>
      </c>
      <c r="O25" s="28">
        <v>46.872972480408201</v>
      </c>
      <c r="P25" s="27">
        <v>20</v>
      </c>
      <c r="Q25" s="3">
        <v>85.796999999999997</v>
      </c>
      <c r="R25" s="3">
        <v>18</v>
      </c>
      <c r="S25" s="28">
        <v>80.1666666666667</v>
      </c>
      <c r="T25" s="28">
        <v>62.872826471370701</v>
      </c>
      <c r="U25" s="28">
        <v>47.211955531255697</v>
      </c>
      <c r="V25" s="27">
        <v>20</v>
      </c>
      <c r="W25" s="3">
        <v>3.5900000000000001E-2</v>
      </c>
      <c r="X25" s="3">
        <v>16</v>
      </c>
      <c r="Y25" s="28">
        <v>80.545454545454604</v>
      </c>
      <c r="Z25" s="28">
        <v>64.325098730218798</v>
      </c>
      <c r="AA25" s="28">
        <v>46.347036772966902</v>
      </c>
      <c r="AB25" s="27">
        <v>20</v>
      </c>
      <c r="AC25" s="3">
        <v>1.61E-2</v>
      </c>
      <c r="AD25" s="3">
        <v>13</v>
      </c>
      <c r="AE25" s="28">
        <v>74.3888888888889</v>
      </c>
      <c r="AF25" s="28">
        <v>61.248719211406097</v>
      </c>
      <c r="AG25" s="28">
        <v>46.545111479440799</v>
      </c>
      <c r="AI25" s="31">
        <v>20</v>
      </c>
      <c r="AJ25" s="34">
        <v>62.2952310696514</v>
      </c>
      <c r="AK25" s="34">
        <v>63.087660641041303</v>
      </c>
      <c r="AL25" s="34">
        <v>62.872826471370701</v>
      </c>
      <c r="AM25" s="34">
        <v>64.325098730218798</v>
      </c>
      <c r="AN25" s="34">
        <v>61.248719211406097</v>
      </c>
      <c r="BB25" s="27">
        <v>20</v>
      </c>
      <c r="BC25" s="28">
        <v>80.5555555555556</v>
      </c>
      <c r="BD25" s="28">
        <v>80.1666666666667</v>
      </c>
      <c r="BE25" s="28">
        <v>80.1666666666667</v>
      </c>
      <c r="BF25" s="28">
        <v>80.545454545454604</v>
      </c>
      <c r="BG25" s="28">
        <v>74.3888888888889</v>
      </c>
      <c r="BU25" s="27">
        <v>20</v>
      </c>
      <c r="BV25" s="28">
        <v>46.399924077899598</v>
      </c>
      <c r="BW25" s="28">
        <v>46.872972480408201</v>
      </c>
      <c r="BX25" s="28">
        <v>47.211955531255697</v>
      </c>
      <c r="BY25" s="28">
        <v>46.347036772966902</v>
      </c>
      <c r="BZ25" s="28">
        <v>46.545111479440799</v>
      </c>
    </row>
    <row r="26" spans="2:78" ht="15" x14ac:dyDescent="0.2">
      <c r="B26" s="56"/>
      <c r="D26" s="27">
        <v>21</v>
      </c>
      <c r="E26" s="6">
        <v>1.0999999999999999E-2</v>
      </c>
      <c r="F26" s="6">
        <v>13</v>
      </c>
      <c r="G26" s="28">
        <v>80.5555555555556</v>
      </c>
      <c r="H26" s="28">
        <v>62.2952310696514</v>
      </c>
      <c r="I26" s="28">
        <v>46.399924077899598</v>
      </c>
      <c r="J26" s="27">
        <v>21</v>
      </c>
      <c r="K26" s="3">
        <v>9.0500000000000008E-3</v>
      </c>
      <c r="L26" s="3">
        <v>16</v>
      </c>
      <c r="M26" s="28">
        <v>80.1666666666667</v>
      </c>
      <c r="N26" s="28">
        <v>63.087660641041303</v>
      </c>
      <c r="O26" s="28">
        <v>46.872972480408201</v>
      </c>
      <c r="P26" s="27">
        <v>21</v>
      </c>
      <c r="Q26" s="3">
        <v>84.927999999999997</v>
      </c>
      <c r="R26" s="3">
        <v>4</v>
      </c>
      <c r="S26" s="28">
        <v>80.1666666666667</v>
      </c>
      <c r="T26" s="28">
        <v>63.087660641041303</v>
      </c>
      <c r="U26" s="28">
        <v>46.872972480408201</v>
      </c>
      <c r="V26" s="27">
        <v>21</v>
      </c>
      <c r="W26" s="3">
        <v>2.4E-2</v>
      </c>
      <c r="X26" s="3">
        <v>3</v>
      </c>
      <c r="Y26" s="28">
        <v>80.545454545454604</v>
      </c>
      <c r="Z26" s="28">
        <v>64.118684909856896</v>
      </c>
      <c r="AA26" s="28">
        <v>46.659536772966902</v>
      </c>
      <c r="AB26" s="27">
        <v>21</v>
      </c>
      <c r="AC26" s="3">
        <v>1.6E-2</v>
      </c>
      <c r="AD26" s="3">
        <v>3</v>
      </c>
      <c r="AE26" s="28">
        <v>74.3888888888889</v>
      </c>
      <c r="AF26" s="28">
        <v>61.104102328666897</v>
      </c>
      <c r="AG26" s="28">
        <v>46.867692124602101</v>
      </c>
      <c r="AI26" s="31">
        <v>21</v>
      </c>
      <c r="AJ26" s="34">
        <v>62.2952310696514</v>
      </c>
      <c r="AK26" s="34">
        <v>63.087660641041303</v>
      </c>
      <c r="AL26" s="34">
        <v>63.087660641041303</v>
      </c>
      <c r="AM26" s="34">
        <v>64.118684909856896</v>
      </c>
      <c r="AN26" s="34">
        <v>61.104102328666897</v>
      </c>
      <c r="BB26" s="27">
        <v>21</v>
      </c>
      <c r="BC26" s="28">
        <v>80.5555555555556</v>
      </c>
      <c r="BD26" s="28">
        <v>80.1666666666667</v>
      </c>
      <c r="BE26" s="28">
        <v>80.1666666666667</v>
      </c>
      <c r="BF26" s="28">
        <v>80.545454545454604</v>
      </c>
      <c r="BG26" s="28">
        <v>74.3888888888889</v>
      </c>
      <c r="BU26" s="27">
        <v>21</v>
      </c>
      <c r="BV26" s="28">
        <v>46.399924077899598</v>
      </c>
      <c r="BW26" s="28">
        <v>46.872972480408201</v>
      </c>
      <c r="BX26" s="28">
        <v>46.872972480408201</v>
      </c>
      <c r="BY26" s="28">
        <v>46.659536772966902</v>
      </c>
      <c r="BZ26" s="28">
        <v>46.867692124602101</v>
      </c>
    </row>
    <row r="27" spans="2:78" ht="15" x14ac:dyDescent="0.25">
      <c r="AI27" s="30"/>
      <c r="AJ27" s="30">
        <f>MAX(AJ6:AJ26)</f>
        <v>69.056917203579303</v>
      </c>
      <c r="AK27" s="30">
        <f t="shared" ref="AK27:AN27" si="0">MAX(AK6:AK26)</f>
        <v>68.704142672326896</v>
      </c>
      <c r="AL27" s="30">
        <f t="shared" si="0"/>
        <v>63.1950948889316</v>
      </c>
      <c r="AM27" s="30">
        <f t="shared" si="0"/>
        <v>65.701480047773202</v>
      </c>
      <c r="AN27" s="30">
        <f t="shared" si="0"/>
        <v>65.046934610532304</v>
      </c>
      <c r="BC27" s="1">
        <f>MAX(BC6:BC26)</f>
        <v>83.8888888888889</v>
      </c>
      <c r="BD27" s="1">
        <f t="shared" ref="BD27" si="1">MAX(BD6:BD26)</f>
        <v>80.1666666666667</v>
      </c>
      <c r="BE27" s="1">
        <f t="shared" ref="BE27" si="2">MAX(BE6:BE26)</f>
        <v>82.3888888888889</v>
      </c>
      <c r="BF27" s="1">
        <f t="shared" ref="BF27" si="3">MAX(BF6:BF26)</f>
        <v>84.030303030303003</v>
      </c>
      <c r="BG27" s="1">
        <f t="shared" ref="BG27" si="4">MAX(BG6:BG26)</f>
        <v>74.3888888888889</v>
      </c>
      <c r="BV27" s="1">
        <f>MAX(BV6:BV26)</f>
        <v>46.399924077899598</v>
      </c>
      <c r="BW27" s="1">
        <f t="shared" ref="BW27" si="5">MAX(BW6:BW26)</f>
        <v>46.872972480408201</v>
      </c>
      <c r="BX27" s="1">
        <f t="shared" ref="BX27" si="6">MAX(BX6:BX26)</f>
        <v>52.2361946418808</v>
      </c>
      <c r="BY27" s="1">
        <f t="shared" ref="BY27" si="7">MAX(BY6:BY26)</f>
        <v>60.056255941578101</v>
      </c>
      <c r="BZ27" s="1">
        <f t="shared" ref="BZ27" si="8">MAX(BZ6:BZ26)</f>
        <v>47.535861755448103</v>
      </c>
    </row>
    <row r="28" spans="2:78" s="8" customFormat="1" ht="7.5" customHeight="1" x14ac:dyDescent="0.2"/>
    <row r="29" spans="2:78" x14ac:dyDescent="0.2">
      <c r="AJ29" s="1">
        <f>MIN(AJ6:AJ26)</f>
        <v>29.289321881345298</v>
      </c>
      <c r="AK29" s="1">
        <f t="shared" ref="AK29:AN29" si="9">MIN(AK6:AK26)</f>
        <v>51.293026387702703</v>
      </c>
      <c r="AL29" s="1">
        <f t="shared" si="9"/>
        <v>51.293026387702703</v>
      </c>
      <c r="AM29" s="1">
        <f t="shared" si="9"/>
        <v>45.552590078163</v>
      </c>
      <c r="AN29" s="1">
        <f t="shared" si="9"/>
        <v>52.781022642411799</v>
      </c>
      <c r="BC29" s="1">
        <f>MIN(BC6:BC26)</f>
        <v>0</v>
      </c>
      <c r="BD29" s="1">
        <f t="shared" ref="BD29:BG29" si="10">MIN(BD6:BD26)</f>
        <v>46.2222222222222</v>
      </c>
      <c r="BE29" s="1">
        <f t="shared" si="10"/>
        <v>46.2222222222222</v>
      </c>
      <c r="BF29" s="1">
        <f t="shared" si="10"/>
        <v>38.727272727272698</v>
      </c>
      <c r="BG29" s="1">
        <f t="shared" si="10"/>
        <v>48.0555555555556</v>
      </c>
      <c r="BV29" s="1">
        <f>MIN(BV6:BV26)</f>
        <v>0</v>
      </c>
      <c r="BW29" s="1">
        <f t="shared" ref="BW29:BZ29" si="11">MIN(BW6:BW26)</f>
        <v>27.807545106615599</v>
      </c>
      <c r="BX29" s="1">
        <f t="shared" si="11"/>
        <v>27.807545106615599</v>
      </c>
      <c r="BY29" s="1">
        <f t="shared" si="11"/>
        <v>29.6551724137931</v>
      </c>
      <c r="BZ29" s="1">
        <f t="shared" si="11"/>
        <v>23.784872016105801</v>
      </c>
    </row>
    <row r="30" spans="2:78" ht="15" customHeight="1" x14ac:dyDescent="0.2">
      <c r="B30" s="65" t="s">
        <v>14</v>
      </c>
      <c r="D30" s="41" t="s">
        <v>30</v>
      </c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</row>
    <row r="31" spans="2:78" ht="15" customHeight="1" x14ac:dyDescent="0.2">
      <c r="B31" s="65"/>
      <c r="D31" s="106" t="s">
        <v>7</v>
      </c>
      <c r="E31" s="106"/>
      <c r="F31" s="106"/>
      <c r="G31" s="106"/>
      <c r="H31" s="106"/>
      <c r="I31" s="107"/>
      <c r="J31" s="110" t="s">
        <v>10</v>
      </c>
      <c r="K31" s="111"/>
      <c r="L31" s="111"/>
      <c r="M31" s="111"/>
      <c r="N31" s="111"/>
      <c r="O31" s="112"/>
      <c r="P31" s="110" t="s">
        <v>11</v>
      </c>
      <c r="Q31" s="111"/>
      <c r="R31" s="111"/>
      <c r="S31" s="111"/>
      <c r="T31" s="111"/>
      <c r="U31" s="112"/>
      <c r="V31" s="110" t="s">
        <v>12</v>
      </c>
      <c r="W31" s="111"/>
      <c r="X31" s="111"/>
      <c r="Y31" s="111"/>
      <c r="Z31" s="111"/>
      <c r="AA31" s="112"/>
      <c r="AB31" s="106" t="s">
        <v>13</v>
      </c>
      <c r="AC31" s="106"/>
      <c r="AD31" s="106"/>
      <c r="AE31" s="106"/>
      <c r="AF31" s="106"/>
      <c r="AG31" s="107"/>
    </row>
    <row r="32" spans="2:78" ht="15" customHeight="1" x14ac:dyDescent="0.2">
      <c r="B32" s="65"/>
      <c r="D32" s="125" t="s">
        <v>23</v>
      </c>
      <c r="E32" s="52" t="s">
        <v>22</v>
      </c>
      <c r="F32" s="125" t="s">
        <v>25</v>
      </c>
      <c r="G32" s="52" t="s">
        <v>26</v>
      </c>
      <c r="H32" s="52"/>
      <c r="I32" s="52"/>
      <c r="J32" s="123" t="s">
        <v>23</v>
      </c>
      <c r="K32" s="52" t="s">
        <v>22</v>
      </c>
      <c r="L32" s="123" t="s">
        <v>25</v>
      </c>
      <c r="M32" s="52" t="s">
        <v>26</v>
      </c>
      <c r="N32" s="52"/>
      <c r="O32" s="52"/>
      <c r="P32" s="123" t="s">
        <v>23</v>
      </c>
      <c r="Q32" s="52" t="s">
        <v>22</v>
      </c>
      <c r="R32" s="123" t="s">
        <v>25</v>
      </c>
      <c r="S32" s="52" t="s">
        <v>26</v>
      </c>
      <c r="T32" s="52"/>
      <c r="U32" s="52"/>
      <c r="V32" s="123" t="s">
        <v>23</v>
      </c>
      <c r="W32" s="52" t="s">
        <v>22</v>
      </c>
      <c r="X32" s="123" t="s">
        <v>25</v>
      </c>
      <c r="Y32" s="52" t="s">
        <v>26</v>
      </c>
      <c r="Z32" s="52"/>
      <c r="AA32" s="52"/>
      <c r="AB32" s="125" t="s">
        <v>23</v>
      </c>
      <c r="AC32" s="52" t="s">
        <v>22</v>
      </c>
      <c r="AD32" s="125" t="s">
        <v>25</v>
      </c>
      <c r="AE32" s="52" t="s">
        <v>26</v>
      </c>
      <c r="AF32" s="52"/>
      <c r="AG32" s="52"/>
      <c r="AI32" s="40" t="s">
        <v>289</v>
      </c>
      <c r="AJ32" s="40"/>
      <c r="AK32" s="40"/>
      <c r="AL32" s="40"/>
      <c r="AM32" s="40"/>
      <c r="AN32" s="40"/>
      <c r="BB32" s="40" t="s">
        <v>290</v>
      </c>
      <c r="BC32" s="40"/>
      <c r="BD32" s="40"/>
      <c r="BE32" s="40"/>
      <c r="BF32" s="40"/>
      <c r="BG32" s="40"/>
      <c r="BU32" s="40" t="s">
        <v>291</v>
      </c>
      <c r="BV32" s="40"/>
      <c r="BW32" s="40"/>
      <c r="BX32" s="40"/>
      <c r="BY32" s="40"/>
      <c r="BZ32" s="40"/>
    </row>
    <row r="33" spans="2:78" ht="14.25" customHeight="1" x14ac:dyDescent="0.2">
      <c r="B33" s="65"/>
      <c r="D33" s="125"/>
      <c r="E33" s="52"/>
      <c r="F33" s="125"/>
      <c r="G33" s="27" t="s">
        <v>4</v>
      </c>
      <c r="H33" s="27" t="s">
        <v>245</v>
      </c>
      <c r="I33" s="27" t="s">
        <v>5</v>
      </c>
      <c r="J33" s="124"/>
      <c r="K33" s="52"/>
      <c r="L33" s="124"/>
      <c r="M33" s="27" t="s">
        <v>4</v>
      </c>
      <c r="N33" s="27" t="s">
        <v>245</v>
      </c>
      <c r="O33" s="27" t="s">
        <v>5</v>
      </c>
      <c r="P33" s="124"/>
      <c r="Q33" s="52"/>
      <c r="R33" s="124"/>
      <c r="S33" s="27" t="s">
        <v>4</v>
      </c>
      <c r="T33" s="27" t="s">
        <v>245</v>
      </c>
      <c r="U33" s="27" t="s">
        <v>5</v>
      </c>
      <c r="V33" s="124"/>
      <c r="W33" s="52"/>
      <c r="X33" s="124"/>
      <c r="Y33" s="27" t="s">
        <v>4</v>
      </c>
      <c r="Z33" s="27" t="s">
        <v>245</v>
      </c>
      <c r="AA33" s="27" t="s">
        <v>5</v>
      </c>
      <c r="AB33" s="125"/>
      <c r="AC33" s="52"/>
      <c r="AD33" s="125"/>
      <c r="AE33" s="27" t="s">
        <v>4</v>
      </c>
      <c r="AF33" s="27" t="s">
        <v>245</v>
      </c>
      <c r="AG33" s="27" t="s">
        <v>5</v>
      </c>
      <c r="AI33" s="28" t="s">
        <v>36</v>
      </c>
      <c r="AJ33" s="28" t="s">
        <v>7</v>
      </c>
      <c r="AK33" s="28" t="s">
        <v>10</v>
      </c>
      <c r="AL33" s="28" t="s">
        <v>11</v>
      </c>
      <c r="AM33" s="28" t="s">
        <v>12</v>
      </c>
      <c r="AN33" s="28" t="s">
        <v>13</v>
      </c>
      <c r="BB33" s="28" t="s">
        <v>36</v>
      </c>
      <c r="BC33" s="28" t="s">
        <v>7</v>
      </c>
      <c r="BD33" s="28" t="s">
        <v>10</v>
      </c>
      <c r="BE33" s="28" t="s">
        <v>11</v>
      </c>
      <c r="BF33" s="28" t="s">
        <v>12</v>
      </c>
      <c r="BG33" s="28" t="s">
        <v>13</v>
      </c>
      <c r="BU33" s="28" t="s">
        <v>36</v>
      </c>
      <c r="BV33" s="28" t="s">
        <v>7</v>
      </c>
      <c r="BW33" s="28" t="s">
        <v>10</v>
      </c>
      <c r="BX33" s="28" t="s">
        <v>11</v>
      </c>
      <c r="BY33" s="28" t="s">
        <v>12</v>
      </c>
      <c r="BZ33" s="28" t="s">
        <v>13</v>
      </c>
    </row>
    <row r="34" spans="2:78" ht="15" customHeight="1" x14ac:dyDescent="0.2">
      <c r="B34" s="65"/>
      <c r="D34" s="118">
        <v>1</v>
      </c>
      <c r="E34" s="4">
        <v>0.14677000000000001</v>
      </c>
      <c r="F34" s="103">
        <v>4</v>
      </c>
      <c r="G34" s="28">
        <v>14.8888888888889</v>
      </c>
      <c r="H34" s="28">
        <v>39.777905634817401</v>
      </c>
      <c r="I34" s="28">
        <v>1.66739036039948</v>
      </c>
      <c r="J34" s="116">
        <v>1</v>
      </c>
      <c r="K34" s="4">
        <v>8.8830000000000006E-2</v>
      </c>
      <c r="L34" s="103">
        <v>24</v>
      </c>
      <c r="M34" s="28">
        <v>0</v>
      </c>
      <c r="N34" s="28">
        <v>29.289321881345298</v>
      </c>
      <c r="O34" s="28">
        <v>0</v>
      </c>
      <c r="P34" s="116">
        <v>1</v>
      </c>
      <c r="Q34" s="4">
        <v>87.152799999999999</v>
      </c>
      <c r="R34" s="103">
        <v>2</v>
      </c>
      <c r="S34" s="28">
        <v>16.730769230769202</v>
      </c>
      <c r="T34" s="28">
        <v>37.764633504105902</v>
      </c>
      <c r="U34" s="28">
        <v>12.7274376417234</v>
      </c>
      <c r="V34" s="116">
        <v>1</v>
      </c>
      <c r="W34" s="4" t="s">
        <v>49</v>
      </c>
      <c r="X34" s="103">
        <v>24</v>
      </c>
      <c r="Y34" s="28">
        <v>0</v>
      </c>
      <c r="Z34" s="28">
        <v>29.289321881345298</v>
      </c>
      <c r="AA34" s="28">
        <v>0</v>
      </c>
      <c r="AB34" s="121">
        <v>1</v>
      </c>
      <c r="AC34" s="4" t="s">
        <v>85</v>
      </c>
      <c r="AD34" s="103">
        <v>4</v>
      </c>
      <c r="AE34" s="28">
        <v>14.8888888888889</v>
      </c>
      <c r="AF34" s="28">
        <v>39.777905634817401</v>
      </c>
      <c r="AG34" s="28">
        <v>1.66739036039948</v>
      </c>
      <c r="AI34" s="27">
        <v>1</v>
      </c>
      <c r="AJ34" s="28">
        <v>39.777905634817401</v>
      </c>
      <c r="AK34" s="28">
        <v>29.289321881345298</v>
      </c>
      <c r="AL34" s="28">
        <v>37.764633504105902</v>
      </c>
      <c r="AM34" s="28">
        <v>29.289321881345298</v>
      </c>
      <c r="AN34" s="28">
        <v>39.777905634817401</v>
      </c>
      <c r="BB34" s="27">
        <v>1</v>
      </c>
      <c r="BC34" s="28">
        <v>14.8888888888889</v>
      </c>
      <c r="BD34" s="28">
        <v>0</v>
      </c>
      <c r="BE34" s="28">
        <v>16.730769230769202</v>
      </c>
      <c r="BF34" s="28">
        <v>0</v>
      </c>
      <c r="BG34" s="28">
        <v>14.8888888888889</v>
      </c>
      <c r="BU34" s="27">
        <v>1</v>
      </c>
      <c r="BV34" s="28">
        <v>1.66739036039948</v>
      </c>
      <c r="BW34" s="28">
        <v>0</v>
      </c>
      <c r="BX34" s="28">
        <v>12.7274376417234</v>
      </c>
      <c r="BY34" s="28">
        <v>0</v>
      </c>
      <c r="BZ34" s="28">
        <v>1.66739036039948</v>
      </c>
    </row>
    <row r="35" spans="2:78" ht="15" customHeight="1" x14ac:dyDescent="0.2">
      <c r="B35" s="65"/>
      <c r="D35" s="118">
        <v>2</v>
      </c>
      <c r="E35" s="4">
        <v>6.0749999999999998E-2</v>
      </c>
      <c r="F35" s="103">
        <v>16</v>
      </c>
      <c r="G35" s="28">
        <v>14.8888888888889</v>
      </c>
      <c r="H35" s="28">
        <v>39.777905634817401</v>
      </c>
      <c r="I35" s="28">
        <v>1.66739036039948</v>
      </c>
      <c r="J35" s="116">
        <v>2</v>
      </c>
      <c r="K35" s="4">
        <v>8.4519999999999998E-2</v>
      </c>
      <c r="L35" s="103">
        <v>27</v>
      </c>
      <c r="M35" s="28">
        <v>0</v>
      </c>
      <c r="N35" s="28">
        <v>29.289321881345298</v>
      </c>
      <c r="O35" s="28">
        <v>0</v>
      </c>
      <c r="P35" s="116">
        <v>2</v>
      </c>
      <c r="Q35" s="4">
        <v>86.111099999999993</v>
      </c>
      <c r="R35" s="103">
        <v>28</v>
      </c>
      <c r="S35" s="28">
        <v>39.615384615384599</v>
      </c>
      <c r="T35" s="28">
        <v>42.225294953409801</v>
      </c>
      <c r="U35" s="28">
        <v>35.504988662131503</v>
      </c>
      <c r="V35" s="116">
        <v>2</v>
      </c>
      <c r="W35" s="4" t="s">
        <v>50</v>
      </c>
      <c r="X35" s="103">
        <v>26</v>
      </c>
      <c r="Y35" s="28">
        <v>15</v>
      </c>
      <c r="Z35" s="28">
        <v>33.730448979832197</v>
      </c>
      <c r="AA35" s="28">
        <v>16.6205533596838</v>
      </c>
      <c r="AB35" s="116">
        <v>2</v>
      </c>
      <c r="AC35" s="4" t="s">
        <v>86</v>
      </c>
      <c r="AD35" s="103">
        <v>26</v>
      </c>
      <c r="AE35" s="28">
        <v>23.174603174603199</v>
      </c>
      <c r="AF35" s="28">
        <v>40.284657424149799</v>
      </c>
      <c r="AG35" s="28">
        <v>13.6673903603995</v>
      </c>
      <c r="AI35" s="27">
        <v>2</v>
      </c>
      <c r="AJ35" s="28">
        <v>39.777905634817401</v>
      </c>
      <c r="AK35" s="28">
        <v>29.289321881345298</v>
      </c>
      <c r="AL35" s="28">
        <v>42.225294953409801</v>
      </c>
      <c r="AM35" s="28">
        <v>33.730448979832197</v>
      </c>
      <c r="AN35" s="28">
        <v>40.284657424149799</v>
      </c>
      <c r="BB35" s="27">
        <v>2</v>
      </c>
      <c r="BC35" s="28">
        <v>14.8888888888889</v>
      </c>
      <c r="BD35" s="28">
        <v>0</v>
      </c>
      <c r="BE35" s="28">
        <v>39.615384615384599</v>
      </c>
      <c r="BF35" s="28">
        <v>15</v>
      </c>
      <c r="BG35" s="28">
        <v>23.174603174603199</v>
      </c>
      <c r="BU35" s="27">
        <v>2</v>
      </c>
      <c r="BV35" s="28">
        <v>1.66739036039948</v>
      </c>
      <c r="BW35" s="28">
        <v>0</v>
      </c>
      <c r="BX35" s="28">
        <v>35.504988662131503</v>
      </c>
      <c r="BY35" s="28">
        <v>16.6205533596838</v>
      </c>
      <c r="BZ35" s="28">
        <v>13.6673903603995</v>
      </c>
    </row>
    <row r="36" spans="2:78" ht="15" customHeight="1" x14ac:dyDescent="0.2">
      <c r="B36" s="65"/>
      <c r="D36" s="118">
        <v>3</v>
      </c>
      <c r="E36" s="4">
        <v>6.0749999999999998E-2</v>
      </c>
      <c r="F36" s="103">
        <v>39</v>
      </c>
      <c r="G36" s="28">
        <v>14.8888888888889</v>
      </c>
      <c r="H36" s="28">
        <v>39.777905634817401</v>
      </c>
      <c r="I36" s="28">
        <v>1.66739036039948</v>
      </c>
      <c r="J36" s="116">
        <v>3</v>
      </c>
      <c r="K36" s="4">
        <v>8.4309999999999996E-2</v>
      </c>
      <c r="L36" s="103">
        <v>2</v>
      </c>
      <c r="M36" s="28">
        <v>19</v>
      </c>
      <c r="N36" s="28">
        <v>35.409481680942498</v>
      </c>
      <c r="O36" s="28">
        <v>20.227272727272702</v>
      </c>
      <c r="P36" s="116">
        <v>3</v>
      </c>
      <c r="Q36" s="4">
        <v>86.111099999999993</v>
      </c>
      <c r="R36" s="103">
        <v>7</v>
      </c>
      <c r="S36" s="28">
        <v>42.820512820512803</v>
      </c>
      <c r="T36" s="28">
        <v>48.226102686572297</v>
      </c>
      <c r="U36" s="28">
        <v>34.847165532879799</v>
      </c>
      <c r="V36" s="116">
        <v>3</v>
      </c>
      <c r="W36" s="4" t="s">
        <v>50</v>
      </c>
      <c r="X36" s="103">
        <v>22</v>
      </c>
      <c r="Y36" s="28">
        <v>15</v>
      </c>
      <c r="Z36" s="28">
        <v>33.662036344095299</v>
      </c>
      <c r="AA36" s="28">
        <v>17.055335968379499</v>
      </c>
      <c r="AB36" s="116">
        <v>3</v>
      </c>
      <c r="AC36" s="4" t="s">
        <v>86</v>
      </c>
      <c r="AD36" s="103">
        <v>22</v>
      </c>
      <c r="AE36" s="28">
        <v>23.174603174603199</v>
      </c>
      <c r="AF36" s="28">
        <v>40.141465732293199</v>
      </c>
      <c r="AG36" s="28">
        <v>15.795049934867601</v>
      </c>
      <c r="AI36" s="27">
        <v>3</v>
      </c>
      <c r="AJ36" s="28">
        <v>39.777905634817401</v>
      </c>
      <c r="AK36" s="28">
        <v>35.409481680942498</v>
      </c>
      <c r="AL36" s="28">
        <v>48.226102686572297</v>
      </c>
      <c r="AM36" s="28">
        <v>33.662036344095299</v>
      </c>
      <c r="AN36" s="28">
        <v>40.141465732293199</v>
      </c>
      <c r="BB36" s="27">
        <v>3</v>
      </c>
      <c r="BC36" s="28">
        <v>14.8888888888889</v>
      </c>
      <c r="BD36" s="28">
        <v>19</v>
      </c>
      <c r="BE36" s="28">
        <v>42.820512820512803</v>
      </c>
      <c r="BF36" s="28">
        <v>15</v>
      </c>
      <c r="BG36" s="28">
        <v>23.174603174603199</v>
      </c>
      <c r="BU36" s="27">
        <v>3</v>
      </c>
      <c r="BV36" s="28">
        <v>1.66739036039948</v>
      </c>
      <c r="BW36" s="28">
        <v>20.227272727272702</v>
      </c>
      <c r="BX36" s="28">
        <v>34.847165532879799</v>
      </c>
      <c r="BY36" s="28">
        <v>17.055335968379499</v>
      </c>
      <c r="BZ36" s="28">
        <v>15.795049934867601</v>
      </c>
    </row>
    <row r="37" spans="2:78" ht="15" customHeight="1" x14ac:dyDescent="0.2">
      <c r="B37" s="65"/>
      <c r="D37" s="118">
        <v>4</v>
      </c>
      <c r="E37" s="4">
        <v>6.0240000000000002E-2</v>
      </c>
      <c r="F37" s="103">
        <v>22</v>
      </c>
      <c r="G37" s="28">
        <v>8.8888888888888893</v>
      </c>
      <c r="H37" s="28">
        <v>35.540741345218002</v>
      </c>
      <c r="I37" s="28">
        <v>1.66739036039948</v>
      </c>
      <c r="J37" s="116">
        <v>4</v>
      </c>
      <c r="K37" s="4">
        <v>8.1259999999999999E-2</v>
      </c>
      <c r="L37" s="103">
        <v>26</v>
      </c>
      <c r="M37" s="28">
        <v>17</v>
      </c>
      <c r="N37" s="28">
        <v>34.226512792162303</v>
      </c>
      <c r="O37" s="28">
        <v>19.810606060606101</v>
      </c>
      <c r="P37" s="116">
        <v>4</v>
      </c>
      <c r="Q37" s="4">
        <v>85.763900000000007</v>
      </c>
      <c r="R37" s="103">
        <v>12</v>
      </c>
      <c r="S37" s="28">
        <v>34.636752136752101</v>
      </c>
      <c r="T37" s="28">
        <v>44.3310700596464</v>
      </c>
      <c r="U37" s="28">
        <v>29.866326530612199</v>
      </c>
      <c r="V37" s="116">
        <v>4</v>
      </c>
      <c r="W37" s="4" t="s">
        <v>51</v>
      </c>
      <c r="X37" s="103">
        <v>27</v>
      </c>
      <c r="Y37" s="28">
        <v>15</v>
      </c>
      <c r="Z37" s="28">
        <v>33.662036344095299</v>
      </c>
      <c r="AA37" s="28">
        <v>17.055335968379499</v>
      </c>
      <c r="AB37" s="116">
        <v>4</v>
      </c>
      <c r="AC37" s="4" t="s">
        <v>87</v>
      </c>
      <c r="AD37" s="103">
        <v>2</v>
      </c>
      <c r="AE37" s="28">
        <v>34.285714285714299</v>
      </c>
      <c r="AF37" s="28">
        <v>37.875348257188001</v>
      </c>
      <c r="AG37" s="28">
        <v>34.345839307220302</v>
      </c>
      <c r="AI37" s="27">
        <v>4</v>
      </c>
      <c r="AJ37" s="28">
        <v>35.540741345218002</v>
      </c>
      <c r="AK37" s="28">
        <v>34.226512792162303</v>
      </c>
      <c r="AL37" s="28">
        <v>44.3310700596464</v>
      </c>
      <c r="AM37" s="28">
        <v>33.662036344095299</v>
      </c>
      <c r="AN37" s="28">
        <v>37.875348257188001</v>
      </c>
      <c r="BB37" s="27">
        <v>4</v>
      </c>
      <c r="BC37" s="28">
        <v>8.8888888888888893</v>
      </c>
      <c r="BD37" s="28">
        <v>17</v>
      </c>
      <c r="BE37" s="28">
        <v>34.636752136752101</v>
      </c>
      <c r="BF37" s="28">
        <v>15</v>
      </c>
      <c r="BG37" s="28">
        <v>34.285714285714299</v>
      </c>
      <c r="BU37" s="27">
        <v>4</v>
      </c>
      <c r="BV37" s="28">
        <v>1.66739036039948</v>
      </c>
      <c r="BW37" s="28">
        <v>19.810606060606101</v>
      </c>
      <c r="BX37" s="28">
        <v>29.866326530612199</v>
      </c>
      <c r="BY37" s="28">
        <v>17.055335968379499</v>
      </c>
      <c r="BZ37" s="28">
        <v>34.345839307220302</v>
      </c>
    </row>
    <row r="38" spans="2:78" ht="15" customHeight="1" x14ac:dyDescent="0.2">
      <c r="B38" s="65"/>
      <c r="D38" s="118">
        <v>5</v>
      </c>
      <c r="E38" s="4">
        <v>6.0240000000000002E-2</v>
      </c>
      <c r="F38" s="103">
        <v>26</v>
      </c>
      <c r="G38" s="28">
        <v>23.174603174603199</v>
      </c>
      <c r="H38" s="28">
        <v>40.141465732293199</v>
      </c>
      <c r="I38" s="28">
        <v>15.795049934867601</v>
      </c>
      <c r="J38" s="116">
        <v>5</v>
      </c>
      <c r="K38" s="4">
        <v>8.1259999999999999E-2</v>
      </c>
      <c r="L38" s="103">
        <v>22</v>
      </c>
      <c r="M38" s="28">
        <v>17</v>
      </c>
      <c r="N38" s="28">
        <v>34.115898447404597</v>
      </c>
      <c r="O38" s="28">
        <v>20.227272727272702</v>
      </c>
      <c r="P38" s="116">
        <v>5</v>
      </c>
      <c r="Q38" s="4">
        <v>85.069400000000002</v>
      </c>
      <c r="R38" s="103">
        <v>15</v>
      </c>
      <c r="S38" s="28">
        <v>48.0811965811966</v>
      </c>
      <c r="T38" s="28">
        <v>47.775961485166199</v>
      </c>
      <c r="U38" s="28">
        <v>49.884755914944598</v>
      </c>
      <c r="V38" s="116">
        <v>5</v>
      </c>
      <c r="W38" s="4" t="s">
        <v>52</v>
      </c>
      <c r="X38" s="103">
        <v>33</v>
      </c>
      <c r="Y38" s="28">
        <v>20</v>
      </c>
      <c r="Z38" s="28">
        <v>34.339804264800698</v>
      </c>
      <c r="AA38" s="28">
        <v>15.947884643536799</v>
      </c>
      <c r="AB38" s="116">
        <v>5</v>
      </c>
      <c r="AC38" s="4" t="s">
        <v>88</v>
      </c>
      <c r="AD38" s="103">
        <v>16</v>
      </c>
      <c r="AE38" s="28">
        <v>34.285714285714299</v>
      </c>
      <c r="AF38" s="28">
        <v>38.441255692010003</v>
      </c>
      <c r="AG38" s="28">
        <v>28.631553592934601</v>
      </c>
      <c r="AI38" s="27">
        <v>5</v>
      </c>
      <c r="AJ38" s="28">
        <v>40.141465732293199</v>
      </c>
      <c r="AK38" s="28">
        <v>34.115898447404597</v>
      </c>
      <c r="AL38" s="28">
        <v>47.775961485166199</v>
      </c>
      <c r="AM38" s="28">
        <v>34.339804264800698</v>
      </c>
      <c r="AN38" s="28">
        <v>38.441255692010003</v>
      </c>
      <c r="BB38" s="27">
        <v>5</v>
      </c>
      <c r="BC38" s="28">
        <v>23.174603174603199</v>
      </c>
      <c r="BD38" s="28">
        <v>17</v>
      </c>
      <c r="BE38" s="28">
        <v>48.0811965811966</v>
      </c>
      <c r="BF38" s="28">
        <v>20</v>
      </c>
      <c r="BG38" s="28">
        <v>34.285714285714299</v>
      </c>
      <c r="BU38" s="27">
        <v>5</v>
      </c>
      <c r="BV38" s="28">
        <v>15.795049934867601</v>
      </c>
      <c r="BW38" s="28">
        <v>20.227272727272702</v>
      </c>
      <c r="BX38" s="28">
        <v>49.884755914944598</v>
      </c>
      <c r="BY38" s="28">
        <v>15.947884643536799</v>
      </c>
      <c r="BZ38" s="28">
        <v>28.631553592934601</v>
      </c>
    </row>
    <row r="39" spans="2:78" ht="15" customHeight="1" x14ac:dyDescent="0.2">
      <c r="B39" s="65"/>
      <c r="D39" s="118">
        <v>6</v>
      </c>
      <c r="E39" s="4">
        <v>5.926E-2</v>
      </c>
      <c r="F39" s="103">
        <v>2</v>
      </c>
      <c r="G39" s="28">
        <v>34.285714285714299</v>
      </c>
      <c r="H39" s="28">
        <v>38.441255692010003</v>
      </c>
      <c r="I39" s="28">
        <v>28.631553592934601</v>
      </c>
      <c r="J39" s="116">
        <v>6</v>
      </c>
      <c r="K39" s="4">
        <v>7.8950000000000006E-2</v>
      </c>
      <c r="L39" s="103">
        <v>34</v>
      </c>
      <c r="M39" s="28">
        <v>18.818181818181799</v>
      </c>
      <c r="N39" s="28">
        <v>35.0813750283858</v>
      </c>
      <c r="O39" s="28">
        <v>25.927755819060199</v>
      </c>
      <c r="P39" s="116">
        <v>6</v>
      </c>
      <c r="Q39" s="4">
        <v>85.069400000000002</v>
      </c>
      <c r="R39" s="103">
        <v>39</v>
      </c>
      <c r="S39" s="28">
        <v>44.598290598290603</v>
      </c>
      <c r="T39" s="28">
        <v>45.016889287433102</v>
      </c>
      <c r="U39" s="28">
        <v>49.446117314850497</v>
      </c>
      <c r="V39" s="116">
        <v>6</v>
      </c>
      <c r="W39" s="4" t="s">
        <v>53</v>
      </c>
      <c r="X39" s="103">
        <v>8</v>
      </c>
      <c r="Y39" s="28">
        <v>40.151515151515198</v>
      </c>
      <c r="Z39" s="28">
        <v>39.7761665077104</v>
      </c>
      <c r="AA39" s="28">
        <v>39.7946411061669</v>
      </c>
      <c r="AB39" s="116">
        <v>6</v>
      </c>
      <c r="AC39" s="4" t="s">
        <v>88</v>
      </c>
      <c r="AD39" s="103">
        <v>39</v>
      </c>
      <c r="AE39" s="28">
        <v>34.285714285714299</v>
      </c>
      <c r="AF39" s="28">
        <v>38.441255692010003</v>
      </c>
      <c r="AG39" s="28">
        <v>28.631553592934601</v>
      </c>
      <c r="AI39" s="27">
        <v>6</v>
      </c>
      <c r="AJ39" s="28">
        <v>38.441255692010003</v>
      </c>
      <c r="AK39" s="28">
        <v>35.0813750283858</v>
      </c>
      <c r="AL39" s="28">
        <v>45.016889287433102</v>
      </c>
      <c r="AM39" s="28">
        <v>39.7761665077104</v>
      </c>
      <c r="AN39" s="28">
        <v>38.441255692010003</v>
      </c>
      <c r="BB39" s="27">
        <v>6</v>
      </c>
      <c r="BC39" s="28">
        <v>34.285714285714299</v>
      </c>
      <c r="BD39" s="28">
        <v>18.818181818181799</v>
      </c>
      <c r="BE39" s="28">
        <v>44.598290598290603</v>
      </c>
      <c r="BF39" s="28">
        <v>40.151515151515198</v>
      </c>
      <c r="BG39" s="28">
        <v>34.285714285714299</v>
      </c>
      <c r="BU39" s="27">
        <v>6</v>
      </c>
      <c r="BV39" s="28">
        <v>28.631553592934601</v>
      </c>
      <c r="BW39" s="28">
        <v>25.927755819060199</v>
      </c>
      <c r="BX39" s="28">
        <v>49.446117314850497</v>
      </c>
      <c r="BY39" s="28">
        <v>39.7946411061669</v>
      </c>
      <c r="BZ39" s="28">
        <v>28.631553592934601</v>
      </c>
    </row>
    <row r="40" spans="2:78" ht="15" customHeight="1" x14ac:dyDescent="0.2">
      <c r="B40" s="65"/>
      <c r="D40" s="118">
        <v>7</v>
      </c>
      <c r="E40" s="4">
        <v>5.4919999999999997E-2</v>
      </c>
      <c r="F40" s="103">
        <v>24</v>
      </c>
      <c r="G40" s="28">
        <v>34.285714285714299</v>
      </c>
      <c r="H40" s="28">
        <v>38.441255692010003</v>
      </c>
      <c r="I40" s="28">
        <v>28.631553592934601</v>
      </c>
      <c r="J40" s="116">
        <v>7</v>
      </c>
      <c r="K40" s="4">
        <v>7.7590000000000006E-2</v>
      </c>
      <c r="L40" s="103">
        <v>39</v>
      </c>
      <c r="M40" s="28">
        <v>20.484848484848499</v>
      </c>
      <c r="N40" s="28">
        <v>35.663141339084497</v>
      </c>
      <c r="O40" s="28">
        <v>25.094422485726799</v>
      </c>
      <c r="P40" s="116">
        <v>7</v>
      </c>
      <c r="Q40" s="4">
        <v>85.069400000000002</v>
      </c>
      <c r="R40" s="103">
        <v>14</v>
      </c>
      <c r="S40" s="28">
        <v>18.0982905982906</v>
      </c>
      <c r="T40" s="28">
        <v>38.973457465608099</v>
      </c>
      <c r="U40" s="28">
        <v>21.6458862790399</v>
      </c>
      <c r="V40" s="116">
        <v>7</v>
      </c>
      <c r="W40" s="4" t="s">
        <v>54</v>
      </c>
      <c r="X40" s="103">
        <v>23</v>
      </c>
      <c r="Y40" s="28">
        <v>50.3333333333333</v>
      </c>
      <c r="Z40" s="28">
        <v>43.021330514648596</v>
      </c>
      <c r="AA40" s="28">
        <v>45.1250576588969</v>
      </c>
      <c r="AB40" s="116">
        <v>7</v>
      </c>
      <c r="AC40" s="4" t="s">
        <v>89</v>
      </c>
      <c r="AD40" s="103">
        <v>24</v>
      </c>
      <c r="AE40" s="28">
        <v>34.285714285714299</v>
      </c>
      <c r="AF40" s="28">
        <v>38.441255692010003</v>
      </c>
      <c r="AG40" s="28">
        <v>28.631553592934601</v>
      </c>
      <c r="AI40" s="27">
        <v>7</v>
      </c>
      <c r="AJ40" s="28">
        <v>38.441255692010003</v>
      </c>
      <c r="AK40" s="28">
        <v>35.663141339084497</v>
      </c>
      <c r="AL40" s="28">
        <v>38.973457465608099</v>
      </c>
      <c r="AM40" s="28">
        <v>43.021330514648596</v>
      </c>
      <c r="AN40" s="28">
        <v>38.441255692010003</v>
      </c>
      <c r="BB40" s="27">
        <v>7</v>
      </c>
      <c r="BC40" s="28">
        <v>34.285714285714299</v>
      </c>
      <c r="BD40" s="28">
        <v>20.484848484848499</v>
      </c>
      <c r="BE40" s="28">
        <v>18.0982905982906</v>
      </c>
      <c r="BF40" s="28">
        <v>50.3333333333333</v>
      </c>
      <c r="BG40" s="28">
        <v>34.285714285714299</v>
      </c>
      <c r="BU40" s="27">
        <v>7</v>
      </c>
      <c r="BV40" s="28">
        <v>28.631553592934601</v>
      </c>
      <c r="BW40" s="28">
        <v>25.094422485726799</v>
      </c>
      <c r="BX40" s="28">
        <v>21.6458862790399</v>
      </c>
      <c r="BY40" s="28">
        <v>45.1250576588969</v>
      </c>
      <c r="BZ40" s="28">
        <v>28.631553592934601</v>
      </c>
    </row>
    <row r="41" spans="2:78" ht="15" customHeight="1" x14ac:dyDescent="0.2">
      <c r="B41" s="65"/>
      <c r="D41" s="118">
        <v>8</v>
      </c>
      <c r="E41" s="4">
        <v>5.3060000000000003E-2</v>
      </c>
      <c r="F41" s="103">
        <v>27</v>
      </c>
      <c r="G41" s="28">
        <v>40.507936507936499</v>
      </c>
      <c r="H41" s="28">
        <v>41.879046622780599</v>
      </c>
      <c r="I41" s="28">
        <v>35.570329103138697</v>
      </c>
      <c r="J41" s="116">
        <v>8</v>
      </c>
      <c r="K41" s="4">
        <v>7.7590000000000006E-2</v>
      </c>
      <c r="L41" s="103">
        <v>16</v>
      </c>
      <c r="M41" s="28">
        <v>20.484848484848499</v>
      </c>
      <c r="N41" s="28">
        <v>35.856382851080099</v>
      </c>
      <c r="O41" s="28">
        <v>24.261089152393499</v>
      </c>
      <c r="P41" s="116">
        <v>8</v>
      </c>
      <c r="Q41" s="4">
        <v>85.069400000000002</v>
      </c>
      <c r="R41" s="103">
        <v>17</v>
      </c>
      <c r="S41" s="28">
        <v>17.653846153846199</v>
      </c>
      <c r="T41" s="28">
        <v>36.922902512916799</v>
      </c>
      <c r="U41" s="28">
        <v>28.5101420442391</v>
      </c>
      <c r="V41" s="116">
        <v>8</v>
      </c>
      <c r="W41" s="4" t="s">
        <v>55</v>
      </c>
      <c r="X41" s="103">
        <v>39</v>
      </c>
      <c r="Y41" s="28">
        <v>47</v>
      </c>
      <c r="Z41" s="28">
        <v>41.530107610635099</v>
      </c>
      <c r="AA41" s="28">
        <v>50.6806132144524</v>
      </c>
      <c r="AB41" s="116">
        <v>8</v>
      </c>
      <c r="AC41" s="4" t="s">
        <v>90</v>
      </c>
      <c r="AD41" s="103">
        <v>27</v>
      </c>
      <c r="AE41" s="28">
        <v>40.507936507936499</v>
      </c>
      <c r="AF41" s="28">
        <v>41.879046622780599</v>
      </c>
      <c r="AG41" s="28">
        <v>35.570329103138697</v>
      </c>
      <c r="AI41" s="27">
        <v>8</v>
      </c>
      <c r="AJ41" s="28">
        <v>41.879046622780599</v>
      </c>
      <c r="AK41" s="28">
        <v>35.856382851080099</v>
      </c>
      <c r="AL41" s="28">
        <v>36.922902512916799</v>
      </c>
      <c r="AM41" s="28">
        <v>41.530107610635099</v>
      </c>
      <c r="AN41" s="28">
        <v>41.879046622780599</v>
      </c>
      <c r="BB41" s="27">
        <v>8</v>
      </c>
      <c r="BC41" s="28">
        <v>40.507936507936499</v>
      </c>
      <c r="BD41" s="28">
        <v>20.484848484848499</v>
      </c>
      <c r="BE41" s="28">
        <v>17.653846153846199</v>
      </c>
      <c r="BF41" s="28">
        <v>47</v>
      </c>
      <c r="BG41" s="28">
        <v>40.507936507936499</v>
      </c>
      <c r="BU41" s="27">
        <v>8</v>
      </c>
      <c r="BV41" s="28">
        <v>35.570329103138697</v>
      </c>
      <c r="BW41" s="28">
        <v>24.261089152393499</v>
      </c>
      <c r="BX41" s="28">
        <v>28.5101420442391</v>
      </c>
      <c r="BY41" s="28">
        <v>50.6806132144524</v>
      </c>
      <c r="BZ41" s="28">
        <v>35.570329103138697</v>
      </c>
    </row>
    <row r="42" spans="2:78" ht="15" customHeight="1" x14ac:dyDescent="0.2">
      <c r="B42" s="65"/>
      <c r="D42" s="118">
        <v>9</v>
      </c>
      <c r="E42" s="4">
        <v>4.9599999999999998E-2</v>
      </c>
      <c r="F42" s="103">
        <v>7</v>
      </c>
      <c r="G42" s="28">
        <v>38.285714285714299</v>
      </c>
      <c r="H42" s="28">
        <v>41.2312799783139</v>
      </c>
      <c r="I42" s="28">
        <v>28.631553592934601</v>
      </c>
      <c r="J42" s="116">
        <v>9</v>
      </c>
      <c r="K42" s="4">
        <v>7.739E-2</v>
      </c>
      <c r="L42" s="103">
        <v>33</v>
      </c>
      <c r="M42" s="28">
        <v>22</v>
      </c>
      <c r="N42" s="28">
        <v>35.138529126040801</v>
      </c>
      <c r="O42" s="28">
        <v>22.1697042892695</v>
      </c>
      <c r="P42" s="116">
        <v>9</v>
      </c>
      <c r="Q42" s="4">
        <v>85.069400000000002</v>
      </c>
      <c r="R42" s="103">
        <v>18</v>
      </c>
      <c r="S42" s="28">
        <v>33.914529914529901</v>
      </c>
      <c r="T42" s="28">
        <v>44.270057427986302</v>
      </c>
      <c r="U42" s="28">
        <v>39.203906216574701</v>
      </c>
      <c r="V42" s="116">
        <v>9</v>
      </c>
      <c r="W42" s="4" t="s">
        <v>55</v>
      </c>
      <c r="X42" s="103">
        <v>16</v>
      </c>
      <c r="Y42" s="28">
        <v>50.484848484848499</v>
      </c>
      <c r="Z42" s="28">
        <v>43.133056941173301</v>
      </c>
      <c r="AA42" s="28">
        <v>50.6806132144524</v>
      </c>
      <c r="AB42" s="116">
        <v>9</v>
      </c>
      <c r="AC42" s="4" t="s">
        <v>91</v>
      </c>
      <c r="AD42" s="103">
        <v>7</v>
      </c>
      <c r="AE42" s="28">
        <v>38.285714285714299</v>
      </c>
      <c r="AF42" s="28">
        <v>41.2312799783139</v>
      </c>
      <c r="AG42" s="28">
        <v>28.631553592934601</v>
      </c>
      <c r="AI42" s="27">
        <v>9</v>
      </c>
      <c r="AJ42" s="28">
        <v>41.2312799783139</v>
      </c>
      <c r="AK42" s="28">
        <v>35.138529126040801</v>
      </c>
      <c r="AL42" s="28">
        <v>44.270057427986302</v>
      </c>
      <c r="AM42" s="28">
        <v>43.133056941173301</v>
      </c>
      <c r="AN42" s="28">
        <v>41.2312799783139</v>
      </c>
      <c r="BB42" s="27">
        <v>9</v>
      </c>
      <c r="BC42" s="28">
        <v>38.285714285714299</v>
      </c>
      <c r="BD42" s="28">
        <v>22</v>
      </c>
      <c r="BE42" s="28">
        <v>33.914529914529901</v>
      </c>
      <c r="BF42" s="28">
        <v>50.484848484848499</v>
      </c>
      <c r="BG42" s="28">
        <v>38.285714285714299</v>
      </c>
      <c r="BU42" s="27">
        <v>9</v>
      </c>
      <c r="BV42" s="28">
        <v>28.631553592934601</v>
      </c>
      <c r="BW42" s="28">
        <v>22.1697042892695</v>
      </c>
      <c r="BX42" s="28">
        <v>39.203906216574701</v>
      </c>
      <c r="BY42" s="28">
        <v>50.6806132144524</v>
      </c>
      <c r="BZ42" s="28">
        <v>28.631553592934601</v>
      </c>
    </row>
    <row r="43" spans="2:78" ht="15" customHeight="1" x14ac:dyDescent="0.2">
      <c r="B43" s="65"/>
      <c r="D43" s="118">
        <v>10</v>
      </c>
      <c r="E43" s="4">
        <v>4.8070000000000002E-2</v>
      </c>
      <c r="F43" s="103">
        <v>14</v>
      </c>
      <c r="G43" s="28">
        <v>64.952380952381006</v>
      </c>
      <c r="H43" s="28">
        <v>46.566324256040303</v>
      </c>
      <c r="I43" s="28">
        <v>50.132242675227999</v>
      </c>
      <c r="J43" s="116">
        <v>10</v>
      </c>
      <c r="K43" s="4">
        <v>7.6149999999999995E-2</v>
      </c>
      <c r="L43" s="103">
        <v>23</v>
      </c>
      <c r="M43" s="28">
        <v>43.818181818181799</v>
      </c>
      <c r="N43" s="28">
        <v>40.552021181437802</v>
      </c>
      <c r="O43" s="28">
        <v>37.038866930171302</v>
      </c>
      <c r="P43" s="116">
        <v>10</v>
      </c>
      <c r="Q43" s="4">
        <v>85.069400000000002</v>
      </c>
      <c r="R43" s="103">
        <v>16</v>
      </c>
      <c r="S43" s="28">
        <v>30.153846153846199</v>
      </c>
      <c r="T43" s="28">
        <v>43.857306367435903</v>
      </c>
      <c r="U43" s="28">
        <v>33.565017327685801</v>
      </c>
      <c r="V43" s="116">
        <v>10</v>
      </c>
      <c r="W43" s="4" t="s">
        <v>56</v>
      </c>
      <c r="X43" s="103">
        <v>34</v>
      </c>
      <c r="Y43" s="28">
        <v>48.6666666666667</v>
      </c>
      <c r="Z43" s="28">
        <v>41.386315190678097</v>
      </c>
      <c r="AA43" s="28">
        <v>51.474638371685103</v>
      </c>
      <c r="AB43" s="116">
        <v>10</v>
      </c>
      <c r="AC43" s="4" t="s">
        <v>92</v>
      </c>
      <c r="AD43" s="103">
        <v>1</v>
      </c>
      <c r="AE43" s="28">
        <v>53.952380952380999</v>
      </c>
      <c r="AF43" s="28">
        <v>51.275271290709703</v>
      </c>
      <c r="AG43" s="28">
        <v>37.062145070968903</v>
      </c>
      <c r="AI43" s="27">
        <v>10</v>
      </c>
      <c r="AJ43" s="28">
        <v>46.566324256040303</v>
      </c>
      <c r="AK43" s="28">
        <v>40.552021181437802</v>
      </c>
      <c r="AL43" s="28">
        <v>43.857306367435903</v>
      </c>
      <c r="AM43" s="28">
        <v>41.386315190678097</v>
      </c>
      <c r="AN43" s="28">
        <v>51.275271290709703</v>
      </c>
      <c r="BB43" s="27">
        <v>10</v>
      </c>
      <c r="BC43" s="28">
        <v>64.952380952381006</v>
      </c>
      <c r="BD43" s="28">
        <v>43.818181818181799</v>
      </c>
      <c r="BE43" s="28">
        <v>30.153846153846199</v>
      </c>
      <c r="BF43" s="28">
        <v>48.6666666666667</v>
      </c>
      <c r="BG43" s="28">
        <v>53.952380952380999</v>
      </c>
      <c r="BU43" s="27">
        <v>10</v>
      </c>
      <c r="BV43" s="28">
        <v>50.132242675227999</v>
      </c>
      <c r="BW43" s="28">
        <v>37.038866930171302</v>
      </c>
      <c r="BX43" s="28">
        <v>33.565017327685801</v>
      </c>
      <c r="BY43" s="28">
        <v>51.474638371685103</v>
      </c>
      <c r="BZ43" s="28">
        <v>37.062145070968903</v>
      </c>
    </row>
    <row r="44" spans="2:78" ht="15" customHeight="1" x14ac:dyDescent="0.2">
      <c r="B44" s="65"/>
      <c r="D44" s="118">
        <v>11</v>
      </c>
      <c r="E44" s="4">
        <v>4.7870000000000003E-2</v>
      </c>
      <c r="F44" s="103">
        <v>1</v>
      </c>
      <c r="G44" s="28">
        <v>45.952380952380999</v>
      </c>
      <c r="H44" s="28">
        <v>45.703352658674099</v>
      </c>
      <c r="I44" s="28">
        <v>35.360017411394402</v>
      </c>
      <c r="J44" s="116">
        <v>11</v>
      </c>
      <c r="K44" s="4">
        <v>7.4329999999999993E-2</v>
      </c>
      <c r="L44" s="103">
        <v>37</v>
      </c>
      <c r="M44" s="28">
        <v>43.818181818181799</v>
      </c>
      <c r="N44" s="28">
        <v>40.552021181437802</v>
      </c>
      <c r="O44" s="28">
        <v>37.038866930171302</v>
      </c>
      <c r="P44" s="116">
        <v>11</v>
      </c>
      <c r="Q44" s="4">
        <v>85.069400000000002</v>
      </c>
      <c r="R44" s="103">
        <v>10</v>
      </c>
      <c r="S44" s="28">
        <v>27.115384615384599</v>
      </c>
      <c r="T44" s="28">
        <v>41.966925946946802</v>
      </c>
      <c r="U44" s="28">
        <v>24.5430047490694</v>
      </c>
      <c r="V44" s="116">
        <v>11</v>
      </c>
      <c r="W44" s="4" t="s">
        <v>57</v>
      </c>
      <c r="X44" s="103">
        <v>35</v>
      </c>
      <c r="Y44" s="28">
        <v>89.030303030303003</v>
      </c>
      <c r="Z44" s="28">
        <v>53.196624911722097</v>
      </c>
      <c r="AA44" s="28">
        <v>64.6840085293736</v>
      </c>
      <c r="AB44" s="116">
        <v>11</v>
      </c>
      <c r="AC44" s="4" t="s">
        <v>93</v>
      </c>
      <c r="AD44" s="103">
        <v>33</v>
      </c>
      <c r="AE44" s="28">
        <v>49.507936507936499</v>
      </c>
      <c r="AF44" s="28">
        <v>49.436097955051999</v>
      </c>
      <c r="AG44" s="28">
        <v>31.3949906620355</v>
      </c>
      <c r="AI44" s="27">
        <v>11</v>
      </c>
      <c r="AJ44" s="28">
        <v>45.703352658674099</v>
      </c>
      <c r="AK44" s="28">
        <v>40.552021181437802</v>
      </c>
      <c r="AL44" s="28">
        <v>41.966925946946802</v>
      </c>
      <c r="AM44" s="28">
        <v>53.196624911722097</v>
      </c>
      <c r="AN44" s="28">
        <v>49.436097955051999</v>
      </c>
      <c r="BB44" s="27">
        <v>11</v>
      </c>
      <c r="BC44" s="28">
        <v>45.952380952380999</v>
      </c>
      <c r="BD44" s="28">
        <v>43.818181818181799</v>
      </c>
      <c r="BE44" s="28">
        <v>27.115384615384599</v>
      </c>
      <c r="BF44" s="28">
        <v>89.030303030303003</v>
      </c>
      <c r="BG44" s="28">
        <v>49.507936507936499</v>
      </c>
      <c r="BU44" s="27">
        <v>11</v>
      </c>
      <c r="BV44" s="28">
        <v>35.360017411394402</v>
      </c>
      <c r="BW44" s="28">
        <v>37.038866930171302</v>
      </c>
      <c r="BX44" s="28">
        <v>24.5430047490694</v>
      </c>
      <c r="BY44" s="28">
        <v>64.6840085293736</v>
      </c>
      <c r="BZ44" s="28">
        <v>31.3949906620355</v>
      </c>
    </row>
    <row r="45" spans="2:78" ht="15" customHeight="1" x14ac:dyDescent="0.2">
      <c r="B45" s="65"/>
      <c r="D45" s="118">
        <v>12</v>
      </c>
      <c r="E45" s="4">
        <v>4.5940000000000002E-2</v>
      </c>
      <c r="F45" s="103">
        <v>20</v>
      </c>
      <c r="G45" s="28">
        <v>45.952380952380999</v>
      </c>
      <c r="H45" s="28">
        <v>46.317423718494197</v>
      </c>
      <c r="I45" s="28">
        <v>34.1744956555223</v>
      </c>
      <c r="J45" s="116">
        <v>12</v>
      </c>
      <c r="K45" s="4">
        <v>7.4090000000000003E-2</v>
      </c>
      <c r="L45" s="103">
        <v>20</v>
      </c>
      <c r="M45" s="28">
        <v>78</v>
      </c>
      <c r="N45" s="28">
        <v>47.675802959700697</v>
      </c>
      <c r="O45" s="28">
        <v>61.435913689810299</v>
      </c>
      <c r="P45" s="116">
        <v>12</v>
      </c>
      <c r="Q45" s="4">
        <v>85.069400000000002</v>
      </c>
      <c r="R45" s="103">
        <v>38</v>
      </c>
      <c r="S45" s="28">
        <v>52.153846153846203</v>
      </c>
      <c r="T45" s="28">
        <v>48.5499231050105</v>
      </c>
      <c r="U45" s="28">
        <v>46.883431737474901</v>
      </c>
      <c r="V45" s="116">
        <v>12</v>
      </c>
      <c r="W45" s="4" t="s">
        <v>58</v>
      </c>
      <c r="X45" s="103">
        <v>38</v>
      </c>
      <c r="Y45" s="28">
        <v>96</v>
      </c>
      <c r="Z45" s="28">
        <v>52.368780225883597</v>
      </c>
      <c r="AA45" s="28">
        <v>66.813272180376401</v>
      </c>
      <c r="AB45" s="116">
        <v>12</v>
      </c>
      <c r="AC45" s="4" t="s">
        <v>94</v>
      </c>
      <c r="AD45" s="103">
        <v>20</v>
      </c>
      <c r="AE45" s="28">
        <v>49.507936507936499</v>
      </c>
      <c r="AF45" s="28">
        <v>49.178512099227902</v>
      </c>
      <c r="AG45" s="28">
        <v>31.794990662035499</v>
      </c>
      <c r="AI45" s="27">
        <v>12</v>
      </c>
      <c r="AJ45" s="28">
        <v>46.317423718494197</v>
      </c>
      <c r="AK45" s="28">
        <v>47.675802959700697</v>
      </c>
      <c r="AL45" s="28">
        <v>48.5499231050105</v>
      </c>
      <c r="AM45" s="28">
        <v>52.368780225883597</v>
      </c>
      <c r="AN45" s="28">
        <v>49.178512099227902</v>
      </c>
      <c r="BB45" s="27">
        <v>12</v>
      </c>
      <c r="BC45" s="28">
        <v>45.952380952380999</v>
      </c>
      <c r="BD45" s="132">
        <v>78</v>
      </c>
      <c r="BE45" s="28">
        <v>52.153846153846203</v>
      </c>
      <c r="BF45" s="132">
        <v>96</v>
      </c>
      <c r="BG45" s="28">
        <v>49.507936507936499</v>
      </c>
      <c r="BU45" s="145">
        <v>12</v>
      </c>
      <c r="BV45" s="28">
        <v>34.1744956555223</v>
      </c>
      <c r="BW45" s="28">
        <v>61.435913689810299</v>
      </c>
      <c r="BX45" s="28">
        <v>46.883431737474901</v>
      </c>
      <c r="BY45" s="62">
        <v>66.813272180376401</v>
      </c>
      <c r="BZ45" s="28">
        <v>31.794990662035499</v>
      </c>
    </row>
    <row r="46" spans="2:78" ht="15" customHeight="1" x14ac:dyDescent="0.2">
      <c r="B46" s="65"/>
      <c r="D46" s="118">
        <v>13</v>
      </c>
      <c r="E46" s="4">
        <v>4.5789999999999997E-2</v>
      </c>
      <c r="F46" s="103">
        <v>28</v>
      </c>
      <c r="G46" s="28">
        <v>49.6666666666667</v>
      </c>
      <c r="H46" s="28">
        <v>45.9368316823981</v>
      </c>
      <c r="I46" s="28">
        <v>32.194990662035501</v>
      </c>
      <c r="J46" s="116">
        <v>13</v>
      </c>
      <c r="K46" s="4">
        <v>7.3690000000000005E-2</v>
      </c>
      <c r="L46" s="103">
        <v>35</v>
      </c>
      <c r="M46" s="28">
        <v>78</v>
      </c>
      <c r="N46" s="28">
        <v>48.598116152552798</v>
      </c>
      <c r="O46" s="28">
        <v>60.131565863723402</v>
      </c>
      <c r="P46" s="116">
        <v>13</v>
      </c>
      <c r="Q46" s="4">
        <v>85.069400000000002</v>
      </c>
      <c r="R46" s="103">
        <v>8</v>
      </c>
      <c r="S46" s="28">
        <v>41.615384615384599</v>
      </c>
      <c r="T46" s="28">
        <v>49.2944302032666</v>
      </c>
      <c r="U46" s="28">
        <v>37.274245924784999</v>
      </c>
      <c r="V46" s="116">
        <v>13</v>
      </c>
      <c r="W46" s="4" t="s">
        <v>59</v>
      </c>
      <c r="X46" s="103">
        <v>20</v>
      </c>
      <c r="Y46" s="28">
        <v>96</v>
      </c>
      <c r="Z46" s="28">
        <v>53.291093418735599</v>
      </c>
      <c r="AA46" s="28">
        <v>65.508924354289405</v>
      </c>
      <c r="AB46" s="116">
        <v>13</v>
      </c>
      <c r="AC46" s="4" t="s">
        <v>95</v>
      </c>
      <c r="AD46" s="103">
        <v>34</v>
      </c>
      <c r="AE46" s="28">
        <v>51.8888888888889</v>
      </c>
      <c r="AF46" s="28">
        <v>47.524190049891899</v>
      </c>
      <c r="AG46" s="28">
        <v>32.172349152601498</v>
      </c>
      <c r="AI46" s="27">
        <v>13</v>
      </c>
      <c r="AJ46" s="28">
        <v>45.9368316823981</v>
      </c>
      <c r="AK46" s="28">
        <v>48.598116152552798</v>
      </c>
      <c r="AL46" s="28">
        <v>49.2944302032666</v>
      </c>
      <c r="AM46" s="28">
        <v>53.291093418735599</v>
      </c>
      <c r="AN46" s="28">
        <v>47.524190049891899</v>
      </c>
      <c r="BB46" s="27">
        <v>13</v>
      </c>
      <c r="BC46" s="28">
        <v>49.6666666666667</v>
      </c>
      <c r="BD46" s="28">
        <v>78</v>
      </c>
      <c r="BE46" s="28">
        <v>41.615384615384599</v>
      </c>
      <c r="BF46" s="28">
        <v>96</v>
      </c>
      <c r="BG46" s="28">
        <v>51.8888888888889</v>
      </c>
      <c r="BU46" s="27">
        <v>13</v>
      </c>
      <c r="BV46" s="28">
        <v>32.194990662035501</v>
      </c>
      <c r="BW46" s="28">
        <v>60.131565863723402</v>
      </c>
      <c r="BX46" s="28">
        <v>37.274245924784999</v>
      </c>
      <c r="BY46" s="28">
        <v>65.508924354289405</v>
      </c>
      <c r="BZ46" s="28">
        <v>32.172349152601498</v>
      </c>
    </row>
    <row r="47" spans="2:78" ht="15" customHeight="1" x14ac:dyDescent="0.2">
      <c r="B47" s="65"/>
      <c r="D47" s="118">
        <v>14</v>
      </c>
      <c r="E47" s="4">
        <v>4.5319999999999999E-2</v>
      </c>
      <c r="F47" s="103">
        <v>33</v>
      </c>
      <c r="G47" s="28">
        <v>49.6666666666667</v>
      </c>
      <c r="H47" s="28">
        <v>45.952841647255099</v>
      </c>
      <c r="I47" s="28">
        <v>32.172349152601498</v>
      </c>
      <c r="J47" s="116">
        <v>14</v>
      </c>
      <c r="K47" s="4">
        <v>7.2830000000000006E-2</v>
      </c>
      <c r="L47" s="103">
        <v>4</v>
      </c>
      <c r="M47" s="28">
        <v>66</v>
      </c>
      <c r="N47" s="28">
        <v>49.345148558223798</v>
      </c>
      <c r="O47" s="28">
        <v>49.390825122982598</v>
      </c>
      <c r="P47" s="116">
        <v>14</v>
      </c>
      <c r="Q47" s="4">
        <v>85.069400000000002</v>
      </c>
      <c r="R47" s="103">
        <v>3</v>
      </c>
      <c r="S47" s="28">
        <v>45.076923076923102</v>
      </c>
      <c r="T47" s="28">
        <v>46.9945201192604</v>
      </c>
      <c r="U47" s="28">
        <v>40.487613913489902</v>
      </c>
      <c r="V47" s="116">
        <v>14</v>
      </c>
      <c r="W47" s="4" t="s">
        <v>60</v>
      </c>
      <c r="X47" s="103">
        <v>5</v>
      </c>
      <c r="Y47" s="28">
        <v>96</v>
      </c>
      <c r="Z47" s="28">
        <v>53.847612644669503</v>
      </c>
      <c r="AA47" s="28">
        <v>64.721887317252396</v>
      </c>
      <c r="AB47" s="116">
        <v>14</v>
      </c>
      <c r="AC47" s="4" t="s">
        <v>96</v>
      </c>
      <c r="AD47" s="103">
        <v>23</v>
      </c>
      <c r="AE47" s="28">
        <v>65</v>
      </c>
      <c r="AF47" s="28">
        <v>54.338542761812903</v>
      </c>
      <c r="AG47" s="28">
        <v>40.804046938098701</v>
      </c>
      <c r="AI47" s="27">
        <v>14</v>
      </c>
      <c r="AJ47" s="28">
        <v>45.952841647255099</v>
      </c>
      <c r="AK47" s="28">
        <v>49.345148558223798</v>
      </c>
      <c r="AL47" s="28">
        <v>46.9945201192604</v>
      </c>
      <c r="AM47" s="28">
        <v>53.847612644669503</v>
      </c>
      <c r="AN47" s="28">
        <v>54.338542761812903</v>
      </c>
      <c r="BB47" s="27">
        <v>14</v>
      </c>
      <c r="BC47" s="28">
        <v>49.6666666666667</v>
      </c>
      <c r="BD47" s="28">
        <v>66</v>
      </c>
      <c r="BE47" s="28">
        <v>45.076923076923102</v>
      </c>
      <c r="BF47" s="28">
        <v>96</v>
      </c>
      <c r="BG47" s="28">
        <v>65</v>
      </c>
      <c r="BU47" s="27">
        <v>14</v>
      </c>
      <c r="BV47" s="28">
        <v>32.172349152601498</v>
      </c>
      <c r="BW47" s="28">
        <v>49.390825122982598</v>
      </c>
      <c r="BX47" s="28">
        <v>40.487613913489902</v>
      </c>
      <c r="BY47" s="28">
        <v>64.721887317252396</v>
      </c>
      <c r="BZ47" s="28">
        <v>40.804046938098701</v>
      </c>
    </row>
    <row r="48" spans="2:78" ht="15" customHeight="1" x14ac:dyDescent="0.2">
      <c r="B48" s="65"/>
      <c r="D48" s="118">
        <v>15</v>
      </c>
      <c r="E48" s="4">
        <v>4.4350000000000001E-2</v>
      </c>
      <c r="F48" s="103">
        <v>34</v>
      </c>
      <c r="G48" s="28">
        <v>69.4444444444444</v>
      </c>
      <c r="H48" s="28">
        <v>53.337636818564498</v>
      </c>
      <c r="I48" s="28">
        <v>44.469353060547697</v>
      </c>
      <c r="J48" s="116">
        <v>15</v>
      </c>
      <c r="K48" s="4">
        <v>7.1419999999999997E-2</v>
      </c>
      <c r="L48" s="103">
        <v>3</v>
      </c>
      <c r="M48" s="28">
        <v>68</v>
      </c>
      <c r="N48" s="28">
        <v>50.477305808601002</v>
      </c>
      <c r="O48" s="28">
        <v>50.501936234093698</v>
      </c>
      <c r="P48" s="116">
        <v>15</v>
      </c>
      <c r="Q48" s="4">
        <v>85.069400000000002</v>
      </c>
      <c r="R48" s="103">
        <v>5</v>
      </c>
      <c r="S48" s="28">
        <v>47.576923076923102</v>
      </c>
      <c r="T48" s="28">
        <v>47.2919535857054</v>
      </c>
      <c r="U48" s="28">
        <v>43.428100800068499</v>
      </c>
      <c r="V48" s="116">
        <v>15</v>
      </c>
      <c r="W48" s="4" t="s">
        <v>61</v>
      </c>
      <c r="X48" s="103">
        <v>36</v>
      </c>
      <c r="Y48" s="28">
        <v>96</v>
      </c>
      <c r="Z48" s="28">
        <v>53.796945115841801</v>
      </c>
      <c r="AA48" s="28">
        <v>64.779311435381999</v>
      </c>
      <c r="AB48" s="116">
        <v>15</v>
      </c>
      <c r="AC48" s="4" t="s">
        <v>97</v>
      </c>
      <c r="AD48" s="103">
        <v>28</v>
      </c>
      <c r="AE48" s="28">
        <v>82.7777777777778</v>
      </c>
      <c r="AF48" s="28">
        <v>54.073170221679597</v>
      </c>
      <c r="AG48" s="28">
        <v>51.708115355474902</v>
      </c>
      <c r="AI48" s="27">
        <v>15</v>
      </c>
      <c r="AJ48" s="28">
        <v>53.337636818564498</v>
      </c>
      <c r="AK48" s="28">
        <v>50.477305808601002</v>
      </c>
      <c r="AL48" s="28">
        <v>47.2919535857054</v>
      </c>
      <c r="AM48" s="28">
        <v>53.796945115841801</v>
      </c>
      <c r="AN48" s="28">
        <v>54.073170221679597</v>
      </c>
      <c r="BB48" s="27">
        <v>15</v>
      </c>
      <c r="BC48" s="28">
        <v>69.4444444444444</v>
      </c>
      <c r="BD48" s="28">
        <v>68</v>
      </c>
      <c r="BE48" s="28">
        <v>47.576923076923102</v>
      </c>
      <c r="BF48" s="28">
        <v>96</v>
      </c>
      <c r="BG48" s="28">
        <v>82.7777777777778</v>
      </c>
      <c r="BU48" s="27">
        <v>15</v>
      </c>
      <c r="BV48" s="28">
        <v>44.469353060547697</v>
      </c>
      <c r="BW48" s="28">
        <v>50.501936234093698</v>
      </c>
      <c r="BX48" s="28">
        <v>43.428100800068499</v>
      </c>
      <c r="BY48" s="28">
        <v>64.779311435381999</v>
      </c>
      <c r="BZ48" s="28">
        <v>51.708115355474902</v>
      </c>
    </row>
    <row r="49" spans="2:78" ht="15" customHeight="1" x14ac:dyDescent="0.2">
      <c r="B49" s="65"/>
      <c r="D49" s="118">
        <v>16</v>
      </c>
      <c r="E49" s="4">
        <v>4.3290000000000002E-2</v>
      </c>
      <c r="F49" s="103">
        <v>23</v>
      </c>
      <c r="G49" s="28">
        <v>60.5555555555556</v>
      </c>
      <c r="H49" s="28">
        <v>53.345985219231899</v>
      </c>
      <c r="I49" s="28">
        <v>35.081597958506897</v>
      </c>
      <c r="J49" s="116">
        <v>16</v>
      </c>
      <c r="K49" s="4">
        <v>7.0930000000000007E-2</v>
      </c>
      <c r="L49" s="103">
        <v>7</v>
      </c>
      <c r="M49" s="59">
        <v>64</v>
      </c>
      <c r="N49" s="127">
        <v>51.449114045023599</v>
      </c>
      <c r="O49" s="59">
        <v>46.371957198454297</v>
      </c>
      <c r="P49" s="116">
        <v>16</v>
      </c>
      <c r="Q49" s="4">
        <v>85.069400000000002</v>
      </c>
      <c r="R49" s="103">
        <v>6</v>
      </c>
      <c r="S49" s="28">
        <v>62.115384615384599</v>
      </c>
      <c r="T49" s="28">
        <v>49.463346149232798</v>
      </c>
      <c r="U49" s="28">
        <v>46.7224660933556</v>
      </c>
      <c r="V49" s="116">
        <v>16</v>
      </c>
      <c r="W49" s="4" t="s">
        <v>62</v>
      </c>
      <c r="X49" s="103">
        <v>25</v>
      </c>
      <c r="Y49" s="28">
        <v>96</v>
      </c>
      <c r="Z49" s="28">
        <v>53.5478636208586</v>
      </c>
      <c r="AA49" s="28">
        <v>65.131565863723395</v>
      </c>
      <c r="AB49" s="116">
        <v>16</v>
      </c>
      <c r="AC49" s="4" t="s">
        <v>98</v>
      </c>
      <c r="AD49" s="103">
        <v>37</v>
      </c>
      <c r="AE49" s="28">
        <v>79.4444444444445</v>
      </c>
      <c r="AF49" s="28">
        <v>51.613121809685801</v>
      </c>
      <c r="AG49" s="28">
        <v>54.326061701450897</v>
      </c>
      <c r="AI49" s="27">
        <v>16</v>
      </c>
      <c r="AJ49" s="28">
        <v>53.345985219231899</v>
      </c>
      <c r="AK49" s="132">
        <v>51.449114045023599</v>
      </c>
      <c r="AL49" s="28">
        <v>49.463346149232798</v>
      </c>
      <c r="AM49" s="28">
        <v>53.5478636208586</v>
      </c>
      <c r="AN49" s="28">
        <v>51.613121809685801</v>
      </c>
      <c r="BB49" s="27">
        <v>16</v>
      </c>
      <c r="BC49" s="28">
        <v>60.5555555555556</v>
      </c>
      <c r="BD49" s="28">
        <v>64</v>
      </c>
      <c r="BE49" s="28">
        <v>62.115384615384599</v>
      </c>
      <c r="BF49" s="28">
        <v>96</v>
      </c>
      <c r="BG49" s="28">
        <v>79.4444444444445</v>
      </c>
      <c r="BU49" s="27">
        <v>16</v>
      </c>
      <c r="BV49" s="28">
        <v>35.081597958506897</v>
      </c>
      <c r="BW49" s="28">
        <v>46.371957198454297</v>
      </c>
      <c r="BX49" s="28">
        <v>46.7224660933556</v>
      </c>
      <c r="BY49" s="28">
        <v>65.131565863723395</v>
      </c>
      <c r="BZ49" s="28">
        <v>54.326061701450897</v>
      </c>
    </row>
    <row r="50" spans="2:78" ht="15" customHeight="1" x14ac:dyDescent="0.2">
      <c r="B50" s="65"/>
      <c r="D50" s="118">
        <v>17</v>
      </c>
      <c r="E50" s="4">
        <v>4.0869999999999997E-2</v>
      </c>
      <c r="F50" s="103">
        <v>37</v>
      </c>
      <c r="G50" s="28">
        <v>79.4444444444445</v>
      </c>
      <c r="H50" s="28">
        <v>51.613121809685801</v>
      </c>
      <c r="I50" s="28">
        <v>54.326061701450897</v>
      </c>
      <c r="J50" s="27">
        <v>17</v>
      </c>
      <c r="K50" s="4">
        <v>7.041E-2</v>
      </c>
      <c r="L50" s="4">
        <v>1</v>
      </c>
      <c r="M50" s="28">
        <v>62.181818181818201</v>
      </c>
      <c r="N50" s="28">
        <v>50.955234919784203</v>
      </c>
      <c r="O50" s="28">
        <v>47.853438679935799</v>
      </c>
      <c r="P50" s="116">
        <v>17</v>
      </c>
      <c r="Q50" s="4">
        <v>85.069400000000002</v>
      </c>
      <c r="R50" s="103">
        <v>19</v>
      </c>
      <c r="S50" s="28">
        <v>62.115384615384599</v>
      </c>
      <c r="T50" s="28">
        <v>47.7787691126412</v>
      </c>
      <c r="U50" s="28">
        <v>49.529529799341098</v>
      </c>
      <c r="V50" s="116">
        <v>17</v>
      </c>
      <c r="W50" s="4" t="s">
        <v>63</v>
      </c>
      <c r="X50" s="103">
        <v>32</v>
      </c>
      <c r="Y50" s="59">
        <v>96</v>
      </c>
      <c r="Z50" s="127">
        <v>54.071646421737498</v>
      </c>
      <c r="AA50" s="59">
        <v>64.390825122982605</v>
      </c>
      <c r="AB50" s="116">
        <v>17</v>
      </c>
      <c r="AC50" s="4" t="s">
        <v>99</v>
      </c>
      <c r="AD50" s="103">
        <v>35</v>
      </c>
      <c r="AE50" s="28">
        <v>79.4444444444445</v>
      </c>
      <c r="AF50" s="28">
        <v>51.895964522160398</v>
      </c>
      <c r="AG50" s="28">
        <v>53.926061701450898</v>
      </c>
      <c r="AI50" s="27">
        <v>17</v>
      </c>
      <c r="AJ50" s="28">
        <v>51.613121809685801</v>
      </c>
      <c r="AK50" s="28">
        <v>50.955234919784203</v>
      </c>
      <c r="AL50" s="28">
        <v>47.7787691126412</v>
      </c>
      <c r="AM50" s="132">
        <v>54.071646421737498</v>
      </c>
      <c r="AN50" s="28">
        <v>51.895964522160398</v>
      </c>
      <c r="BB50" s="27">
        <v>17</v>
      </c>
      <c r="BC50" s="28">
        <v>79.4444444444445</v>
      </c>
      <c r="BD50" s="28">
        <v>62.181818181818201</v>
      </c>
      <c r="BE50" s="28">
        <v>62.115384615384599</v>
      </c>
      <c r="BF50" s="28">
        <v>96</v>
      </c>
      <c r="BG50" s="28">
        <v>79.4444444444445</v>
      </c>
      <c r="BU50" s="27">
        <v>17</v>
      </c>
      <c r="BV50" s="28">
        <v>54.326061701450897</v>
      </c>
      <c r="BW50" s="28">
        <v>47.853438679935799</v>
      </c>
      <c r="BX50" s="28">
        <v>49.529529799341098</v>
      </c>
      <c r="BY50" s="28">
        <v>64.390825122982605</v>
      </c>
      <c r="BZ50" s="28">
        <v>53.926061701450898</v>
      </c>
    </row>
    <row r="51" spans="2:78" ht="15" customHeight="1" x14ac:dyDescent="0.2">
      <c r="B51" s="65"/>
      <c r="D51" s="118">
        <v>18</v>
      </c>
      <c r="E51" s="4">
        <v>4.0550000000000003E-2</v>
      </c>
      <c r="F51" s="103">
        <v>38</v>
      </c>
      <c r="G51" s="28">
        <v>79.4444444444445</v>
      </c>
      <c r="H51" s="28">
        <v>51.613121809685801</v>
      </c>
      <c r="I51" s="28">
        <v>54.326061701450897</v>
      </c>
      <c r="J51" s="27">
        <v>18</v>
      </c>
      <c r="K51" s="4">
        <v>6.8970000000000004E-2</v>
      </c>
      <c r="L51" s="4">
        <v>18</v>
      </c>
      <c r="M51" s="28">
        <v>72</v>
      </c>
      <c r="N51" s="28">
        <v>46.405004900871297</v>
      </c>
      <c r="O51" s="28">
        <v>59.7542073731573</v>
      </c>
      <c r="P51" s="116">
        <v>18</v>
      </c>
      <c r="Q51" s="4">
        <v>85.069400000000002</v>
      </c>
      <c r="R51" s="103">
        <v>20</v>
      </c>
      <c r="S51" s="28">
        <v>58.076923076923102</v>
      </c>
      <c r="T51" s="28">
        <v>47.444411213677299</v>
      </c>
      <c r="U51" s="28">
        <v>47.202864416206701</v>
      </c>
      <c r="V51" s="27">
        <v>18</v>
      </c>
      <c r="W51" s="4" t="s">
        <v>64</v>
      </c>
      <c r="X51" s="4">
        <v>13</v>
      </c>
      <c r="Y51" s="28">
        <v>78</v>
      </c>
      <c r="Z51" s="28">
        <v>49.356857811368698</v>
      </c>
      <c r="AA51" s="28">
        <v>57.6778621600197</v>
      </c>
      <c r="AB51" s="116">
        <v>18</v>
      </c>
      <c r="AC51" s="4" t="s">
        <v>100</v>
      </c>
      <c r="AD51" s="103">
        <v>13</v>
      </c>
      <c r="AE51" s="28">
        <v>79.4444444444445</v>
      </c>
      <c r="AF51" s="28">
        <v>52.477376744348803</v>
      </c>
      <c r="AG51" s="28">
        <v>53.092366521251101</v>
      </c>
      <c r="AI51" s="27">
        <v>18</v>
      </c>
      <c r="AJ51" s="28">
        <v>51.613121809685801</v>
      </c>
      <c r="AK51" s="28">
        <v>46.405004900871297</v>
      </c>
      <c r="AL51" s="28">
        <v>47.444411213677299</v>
      </c>
      <c r="AM51" s="28">
        <v>49.356857811368698</v>
      </c>
      <c r="AN51" s="28">
        <v>52.477376744348803</v>
      </c>
      <c r="BB51" s="27">
        <v>18</v>
      </c>
      <c r="BC51" s="28">
        <v>79.4444444444445</v>
      </c>
      <c r="BD51" s="28">
        <v>72</v>
      </c>
      <c r="BE51" s="28">
        <v>58.076923076923102</v>
      </c>
      <c r="BF51" s="28">
        <v>78</v>
      </c>
      <c r="BG51" s="28">
        <v>79.4444444444445</v>
      </c>
      <c r="BU51" s="27">
        <v>18</v>
      </c>
      <c r="BV51" s="28">
        <v>54.326061701450897</v>
      </c>
      <c r="BW51" s="28">
        <v>59.7542073731573</v>
      </c>
      <c r="BX51" s="28">
        <v>47.202864416206701</v>
      </c>
      <c r="BY51" s="28">
        <v>57.6778621600197</v>
      </c>
      <c r="BZ51" s="28">
        <v>53.092366521251101</v>
      </c>
    </row>
    <row r="52" spans="2:78" ht="14.25" customHeight="1" x14ac:dyDescent="0.25">
      <c r="B52" s="65"/>
      <c r="D52" s="118">
        <v>19</v>
      </c>
      <c r="E52" s="4">
        <v>3.9570000000000001E-2</v>
      </c>
      <c r="F52" s="103">
        <v>35</v>
      </c>
      <c r="G52" s="6">
        <v>79.4444444444445</v>
      </c>
      <c r="H52" s="6">
        <v>51.895964522160398</v>
      </c>
      <c r="I52" s="6">
        <v>53.926061701450898</v>
      </c>
      <c r="J52" s="119">
        <v>19</v>
      </c>
      <c r="K52" s="4">
        <v>6.5210000000000004E-2</v>
      </c>
      <c r="L52" s="4">
        <v>11</v>
      </c>
      <c r="M52" s="6">
        <v>76</v>
      </c>
      <c r="N52" s="6">
        <v>47.4331822116254</v>
      </c>
      <c r="O52" s="6">
        <v>60.170874039824</v>
      </c>
      <c r="P52" s="122">
        <v>19</v>
      </c>
      <c r="Q52" s="6">
        <v>85.069400000000002</v>
      </c>
      <c r="R52" s="117">
        <v>1</v>
      </c>
      <c r="S52" s="58">
        <v>57.115384615384599</v>
      </c>
      <c r="T52" s="133">
        <v>50.1819521430264</v>
      </c>
      <c r="U52" s="59">
        <v>43.810935695032697</v>
      </c>
      <c r="V52" s="82">
        <v>19</v>
      </c>
      <c r="W52" s="6" t="s">
        <v>65</v>
      </c>
      <c r="X52" s="6">
        <v>37</v>
      </c>
      <c r="Y52" s="6">
        <v>76</v>
      </c>
      <c r="Z52" s="6">
        <v>47.645696546639201</v>
      </c>
      <c r="AA52" s="28">
        <v>59.3445288266863</v>
      </c>
      <c r="AB52" s="116">
        <v>19</v>
      </c>
      <c r="AC52" s="6" t="s">
        <v>101</v>
      </c>
      <c r="AD52" s="117">
        <v>3</v>
      </c>
      <c r="AE52" s="6">
        <v>79.4444444444445</v>
      </c>
      <c r="AF52" s="6">
        <v>51.915696294177103</v>
      </c>
      <c r="AG52" s="6">
        <v>53.908693051863402</v>
      </c>
      <c r="AI52" s="27">
        <v>19</v>
      </c>
      <c r="AJ52" s="28">
        <v>51.895964522160398</v>
      </c>
      <c r="AK52" s="28">
        <v>47.4331822116254</v>
      </c>
      <c r="AL52" s="132">
        <v>50.1819521430264</v>
      </c>
      <c r="AM52" s="28">
        <v>47.645696546639201</v>
      </c>
      <c r="AN52" s="28">
        <v>51.915696294177103</v>
      </c>
      <c r="BB52" s="27">
        <v>19</v>
      </c>
      <c r="BC52" s="28">
        <v>79.4444444444445</v>
      </c>
      <c r="BD52" s="28">
        <v>76</v>
      </c>
      <c r="BE52" s="28">
        <v>57.115384615384599</v>
      </c>
      <c r="BF52" s="28">
        <v>76</v>
      </c>
      <c r="BG52" s="28">
        <v>79.4444444444445</v>
      </c>
      <c r="BU52" s="27">
        <v>19</v>
      </c>
      <c r="BV52" s="28">
        <v>53.926061701450898</v>
      </c>
      <c r="BW52" s="28">
        <v>60.170874039824</v>
      </c>
      <c r="BX52" s="28">
        <v>43.810935695032697</v>
      </c>
      <c r="BY52" s="28">
        <v>59.3445288266863</v>
      </c>
      <c r="BZ52" s="28">
        <v>53.908693051863402</v>
      </c>
    </row>
    <row r="53" spans="2:78" ht="14.25" customHeight="1" x14ac:dyDescent="0.25">
      <c r="B53" s="65"/>
      <c r="D53" s="118">
        <v>20</v>
      </c>
      <c r="E53" s="4">
        <v>3.9399999999999998E-2</v>
      </c>
      <c r="F53" s="103">
        <v>13</v>
      </c>
      <c r="G53" s="6">
        <v>79.4444444444445</v>
      </c>
      <c r="H53" s="6">
        <v>52.196861024793002</v>
      </c>
      <c r="I53" s="6">
        <v>53.500529786557301</v>
      </c>
      <c r="J53" s="119">
        <v>20</v>
      </c>
      <c r="K53" s="4">
        <v>6.4159999999999995E-2</v>
      </c>
      <c r="L53" s="4">
        <v>13</v>
      </c>
      <c r="M53" s="6">
        <v>76</v>
      </c>
      <c r="N53" s="6">
        <v>47.5391349516688</v>
      </c>
      <c r="O53" s="6">
        <v>59.7542073731573</v>
      </c>
      <c r="P53" s="119">
        <v>20</v>
      </c>
      <c r="Q53" s="6">
        <v>85.069400000000002</v>
      </c>
      <c r="R53" s="6">
        <v>29</v>
      </c>
      <c r="S53" s="6">
        <v>59.615384615384599</v>
      </c>
      <c r="T53" s="6">
        <v>48.235716948421803</v>
      </c>
      <c r="U53" s="28">
        <v>47.704043126684603</v>
      </c>
      <c r="V53" s="27">
        <v>20</v>
      </c>
      <c r="W53" s="6" t="s">
        <v>66</v>
      </c>
      <c r="X53" s="6">
        <v>3</v>
      </c>
      <c r="Y53" s="6">
        <v>76</v>
      </c>
      <c r="Z53" s="6">
        <v>47.953134277589903</v>
      </c>
      <c r="AA53" s="28">
        <v>58.909746217990701</v>
      </c>
      <c r="AB53" s="116">
        <v>20</v>
      </c>
      <c r="AC53" s="6" t="s">
        <v>102</v>
      </c>
      <c r="AD53" s="117">
        <v>38</v>
      </c>
      <c r="AE53" s="6">
        <v>96.1111111111111</v>
      </c>
      <c r="AF53" s="6">
        <v>55.1561105453967</v>
      </c>
      <c r="AG53" s="6">
        <v>63.065747177861603</v>
      </c>
      <c r="AI53" s="27">
        <v>20</v>
      </c>
      <c r="AJ53" s="28">
        <v>52.196861024793002</v>
      </c>
      <c r="AK53" s="28">
        <v>47.5391349516688</v>
      </c>
      <c r="AL53" s="28">
        <v>48.235716948421803</v>
      </c>
      <c r="AM53" s="28">
        <v>47.953134277589903</v>
      </c>
      <c r="AN53" s="28">
        <v>55.1561105453967</v>
      </c>
      <c r="BB53" s="27">
        <v>20</v>
      </c>
      <c r="BC53" s="28">
        <v>79.4444444444445</v>
      </c>
      <c r="BD53" s="28">
        <v>76</v>
      </c>
      <c r="BE53" s="28">
        <v>59.615384615384599</v>
      </c>
      <c r="BF53" s="28">
        <v>76</v>
      </c>
      <c r="BG53" s="28">
        <v>96.1111111111111</v>
      </c>
      <c r="BU53" s="126">
        <v>20</v>
      </c>
      <c r="BV53" s="126">
        <v>53.500529786557301</v>
      </c>
      <c r="BW53" s="126">
        <v>59.7542073731573</v>
      </c>
      <c r="BX53" s="126">
        <v>47.704043126684603</v>
      </c>
      <c r="BY53" s="126">
        <v>58.909746217990701</v>
      </c>
      <c r="BZ53" s="126">
        <v>63.065747177861603</v>
      </c>
    </row>
    <row r="54" spans="2:78" ht="14.25" customHeight="1" x14ac:dyDescent="0.25">
      <c r="B54" s="65"/>
      <c r="D54" s="118">
        <v>21</v>
      </c>
      <c r="E54" s="4">
        <v>3.798E-2</v>
      </c>
      <c r="F54" s="103">
        <v>31</v>
      </c>
      <c r="G54" s="6">
        <v>79.4444444444445</v>
      </c>
      <c r="H54" s="6">
        <v>52.196861024793002</v>
      </c>
      <c r="I54" s="6">
        <v>53.500529786557301</v>
      </c>
      <c r="J54" s="119">
        <v>21</v>
      </c>
      <c r="K54" s="4">
        <v>6.198E-2</v>
      </c>
      <c r="L54" s="4">
        <v>31</v>
      </c>
      <c r="M54" s="6">
        <v>76</v>
      </c>
      <c r="N54" s="6">
        <v>47.860547124935401</v>
      </c>
      <c r="O54" s="6">
        <v>59.299661918611903</v>
      </c>
      <c r="P54" s="119">
        <v>21</v>
      </c>
      <c r="Q54" s="6">
        <v>85.069400000000002</v>
      </c>
      <c r="R54" s="6">
        <v>30</v>
      </c>
      <c r="S54" s="6">
        <v>60.576923076923102</v>
      </c>
      <c r="T54" s="6">
        <v>49.658962543949201</v>
      </c>
      <c r="U54" s="28">
        <v>43.169359945236003</v>
      </c>
      <c r="V54" s="27">
        <v>21</v>
      </c>
      <c r="W54" s="6" t="s">
        <v>67</v>
      </c>
      <c r="X54" s="6">
        <v>21</v>
      </c>
      <c r="Y54" s="6">
        <v>76</v>
      </c>
      <c r="Z54" s="6">
        <v>48.264230495589302</v>
      </c>
      <c r="AA54" s="28">
        <v>59.270418154749599</v>
      </c>
      <c r="AB54" s="116">
        <v>21</v>
      </c>
      <c r="AC54" s="6" t="s">
        <v>103</v>
      </c>
      <c r="AD54" s="117">
        <v>18</v>
      </c>
      <c r="AE54" s="6">
        <v>96.1111111111111</v>
      </c>
      <c r="AF54" s="6">
        <v>54.874945814780901</v>
      </c>
      <c r="AG54" s="6">
        <v>63.473910443167703</v>
      </c>
      <c r="AI54" s="27">
        <v>21</v>
      </c>
      <c r="AJ54" s="28">
        <v>52.196861024793002</v>
      </c>
      <c r="AK54" s="28">
        <v>47.860547124935401</v>
      </c>
      <c r="AL54" s="28">
        <v>49.658962543949201</v>
      </c>
      <c r="AM54" s="28">
        <v>48.264230495589302</v>
      </c>
      <c r="AN54" s="28">
        <v>54.874945814780901</v>
      </c>
      <c r="BB54" s="27">
        <v>21</v>
      </c>
      <c r="BC54" s="28">
        <v>79.4444444444445</v>
      </c>
      <c r="BD54" s="28">
        <v>76</v>
      </c>
      <c r="BE54" s="28">
        <v>60.576923076923102</v>
      </c>
      <c r="BF54" s="28">
        <v>76</v>
      </c>
      <c r="BG54" s="28">
        <v>96.1111111111111</v>
      </c>
      <c r="BU54" s="126">
        <v>21</v>
      </c>
      <c r="BV54" s="126">
        <v>53.500529786557301</v>
      </c>
      <c r="BW54" s="126">
        <v>59.299661918611903</v>
      </c>
      <c r="BX54" s="126">
        <v>43.169359945236003</v>
      </c>
      <c r="BY54" s="126">
        <v>59.270418154749599</v>
      </c>
      <c r="BZ54" s="126">
        <v>63.473910443167703</v>
      </c>
    </row>
    <row r="55" spans="2:78" ht="15" x14ac:dyDescent="0.25">
      <c r="B55" s="65"/>
      <c r="D55" s="118">
        <v>22</v>
      </c>
      <c r="E55" s="4">
        <v>3.764E-2</v>
      </c>
      <c r="F55" s="103">
        <v>3</v>
      </c>
      <c r="G55" s="6">
        <v>79.4444444444445</v>
      </c>
      <c r="H55" s="6">
        <v>51.915696294177103</v>
      </c>
      <c r="I55" s="6">
        <v>53.908693051863402</v>
      </c>
      <c r="J55" s="119">
        <v>22</v>
      </c>
      <c r="K55" s="4">
        <v>6.1420000000000002E-2</v>
      </c>
      <c r="L55" s="4">
        <v>36</v>
      </c>
      <c r="M55" s="6">
        <v>74.3333333333333</v>
      </c>
      <c r="N55" s="6">
        <v>48.917445383020102</v>
      </c>
      <c r="O55" s="6">
        <v>57.655616874238703</v>
      </c>
      <c r="P55" s="119">
        <v>22</v>
      </c>
      <c r="Q55" s="6">
        <v>85.069400000000002</v>
      </c>
      <c r="R55" s="6">
        <v>31</v>
      </c>
      <c r="S55" s="6">
        <v>59.615384615384599</v>
      </c>
      <c r="T55" s="6">
        <v>49.181051046244797</v>
      </c>
      <c r="U55" s="28">
        <v>45.646299148590302</v>
      </c>
      <c r="V55" s="27">
        <v>22</v>
      </c>
      <c r="W55" s="6" t="s">
        <v>68</v>
      </c>
      <c r="X55" s="6">
        <v>18</v>
      </c>
      <c r="Y55" s="6">
        <v>74.3333333333333</v>
      </c>
      <c r="Z55" s="6">
        <v>49.026734434282801</v>
      </c>
      <c r="AA55" s="28">
        <v>58.075131959463398</v>
      </c>
      <c r="AB55" s="116">
        <v>22</v>
      </c>
      <c r="AC55" s="6" t="s">
        <v>104</v>
      </c>
      <c r="AD55" s="117">
        <v>31</v>
      </c>
      <c r="AE55" s="6">
        <v>96.1111111111111</v>
      </c>
      <c r="AF55" s="6">
        <v>55.180389910095798</v>
      </c>
      <c r="AG55" s="6">
        <v>63.039127834472097</v>
      </c>
      <c r="AI55" s="27">
        <v>22</v>
      </c>
      <c r="AJ55" s="28">
        <v>51.915696294177103</v>
      </c>
      <c r="AK55" s="28">
        <v>48.917445383020102</v>
      </c>
      <c r="AL55" s="28">
        <v>49.181051046244797</v>
      </c>
      <c r="AM55" s="28">
        <v>49.026734434282801</v>
      </c>
      <c r="AN55" s="28">
        <v>55.180389910095798</v>
      </c>
      <c r="BB55" s="27">
        <v>22</v>
      </c>
      <c r="BC55" s="28">
        <v>79.4444444444445</v>
      </c>
      <c r="BD55" s="28">
        <v>74.3333333333333</v>
      </c>
      <c r="BE55" s="28">
        <v>59.615384615384599</v>
      </c>
      <c r="BF55" s="28">
        <v>74.3333333333333</v>
      </c>
      <c r="BG55" s="28">
        <v>96.1111111111111</v>
      </c>
      <c r="BU55" s="126">
        <v>22</v>
      </c>
      <c r="BV55" s="126">
        <v>53.908693051863402</v>
      </c>
      <c r="BW55" s="126">
        <v>57.655616874238703</v>
      </c>
      <c r="BX55" s="126">
        <v>45.646299148590302</v>
      </c>
      <c r="BY55" s="126">
        <v>58.075131959463398</v>
      </c>
      <c r="BZ55" s="126">
        <v>63.039127834472097</v>
      </c>
    </row>
    <row r="56" spans="2:78" ht="15" x14ac:dyDescent="0.25">
      <c r="B56" s="65"/>
      <c r="D56" s="118">
        <v>23</v>
      </c>
      <c r="E56" s="4">
        <v>3.7240000000000002E-2</v>
      </c>
      <c r="F56" s="103">
        <v>18</v>
      </c>
      <c r="G56" s="6">
        <v>79.4444444444445</v>
      </c>
      <c r="H56" s="6">
        <v>51.828322345997897</v>
      </c>
      <c r="I56" s="6">
        <v>54.343475660559001</v>
      </c>
      <c r="J56" s="119">
        <v>23</v>
      </c>
      <c r="K56" s="4">
        <v>6.0729999999999999E-2</v>
      </c>
      <c r="L56" s="4">
        <v>21</v>
      </c>
      <c r="M56" s="6">
        <v>72.515151515151501</v>
      </c>
      <c r="N56" s="6">
        <v>49.429589668563302</v>
      </c>
      <c r="O56" s="6">
        <v>56.786051656847398</v>
      </c>
      <c r="P56" s="119">
        <v>23</v>
      </c>
      <c r="Q56" s="6">
        <v>85.069400000000002</v>
      </c>
      <c r="R56" s="6">
        <v>33</v>
      </c>
      <c r="S56" s="6">
        <v>58.076923076923102</v>
      </c>
      <c r="T56" s="6">
        <v>47.960944359013098</v>
      </c>
      <c r="U56" s="28">
        <v>45.652273991357603</v>
      </c>
      <c r="V56" s="27">
        <v>23</v>
      </c>
      <c r="W56" s="6" t="s">
        <v>69</v>
      </c>
      <c r="X56" s="6">
        <v>4</v>
      </c>
      <c r="Y56" s="6">
        <v>74.3333333333333</v>
      </c>
      <c r="Z56" s="6">
        <v>49.014872078907899</v>
      </c>
      <c r="AA56" s="28">
        <v>58.061155719072097</v>
      </c>
      <c r="AB56" s="116">
        <v>23</v>
      </c>
      <c r="AC56" s="6" t="s">
        <v>105</v>
      </c>
      <c r="AD56" s="117">
        <v>11</v>
      </c>
      <c r="AE56" s="6">
        <v>96.6666666666667</v>
      </c>
      <c r="AF56" s="6">
        <v>54.288562639557703</v>
      </c>
      <c r="AG56" s="6">
        <v>64.263617630390399</v>
      </c>
      <c r="AI56" s="27">
        <v>23</v>
      </c>
      <c r="AJ56" s="28">
        <v>51.828322345997897</v>
      </c>
      <c r="AK56" s="28">
        <v>49.429589668563302</v>
      </c>
      <c r="AL56" s="28">
        <v>47.960944359013098</v>
      </c>
      <c r="AM56" s="28">
        <v>49.014872078907899</v>
      </c>
      <c r="AN56" s="28">
        <v>54.288562639557703</v>
      </c>
      <c r="BB56" s="145">
        <v>23</v>
      </c>
      <c r="BC56" s="28">
        <v>79.4444444444445</v>
      </c>
      <c r="BD56" s="28">
        <v>72.515151515151501</v>
      </c>
      <c r="BE56" s="28">
        <v>58.076923076923102</v>
      </c>
      <c r="BF56" s="28">
        <v>74.3333333333333</v>
      </c>
      <c r="BG56" s="128">
        <v>96.6666666666667</v>
      </c>
      <c r="BU56" s="126">
        <v>23</v>
      </c>
      <c r="BV56" s="126">
        <v>54.343475660559001</v>
      </c>
      <c r="BW56" s="126">
        <v>56.786051656847398</v>
      </c>
      <c r="BX56" s="126">
        <v>45.652273991357603</v>
      </c>
      <c r="BY56" s="126">
        <v>58.061155719072097</v>
      </c>
      <c r="BZ56" s="126">
        <v>64.263617630390399</v>
      </c>
    </row>
    <row r="57" spans="2:78" ht="15" x14ac:dyDescent="0.25">
      <c r="B57" s="65"/>
      <c r="D57" s="118">
        <v>24</v>
      </c>
      <c r="E57" s="4">
        <v>3.628E-2</v>
      </c>
      <c r="F57" s="103">
        <v>11</v>
      </c>
      <c r="G57" s="6">
        <v>81.6666666666667</v>
      </c>
      <c r="H57" s="6">
        <v>52.091692082780298</v>
      </c>
      <c r="I57" s="6">
        <v>53.908693051863402</v>
      </c>
      <c r="J57" s="119">
        <v>24</v>
      </c>
      <c r="K57" s="4">
        <v>5.7180000000000002E-2</v>
      </c>
      <c r="L57" s="4">
        <v>28</v>
      </c>
      <c r="M57" s="6">
        <v>72.515151515151501</v>
      </c>
      <c r="N57" s="6">
        <v>49.125911123412301</v>
      </c>
      <c r="O57" s="6">
        <v>57.220834265542997</v>
      </c>
      <c r="P57" s="119">
        <v>24</v>
      </c>
      <c r="Q57" s="6">
        <v>85.069400000000002</v>
      </c>
      <c r="R57" s="6">
        <v>35</v>
      </c>
      <c r="S57" s="6">
        <v>60.576923076923102</v>
      </c>
      <c r="T57" s="6">
        <v>48.107775299694701</v>
      </c>
      <c r="U57" s="28">
        <v>46.871129080563001</v>
      </c>
      <c r="V57" s="27">
        <v>24</v>
      </c>
      <c r="W57" s="6" t="s">
        <v>70</v>
      </c>
      <c r="X57" s="6">
        <v>19</v>
      </c>
      <c r="Y57" s="6">
        <v>74.3333333333333</v>
      </c>
      <c r="Z57" s="6">
        <v>49.125758797579799</v>
      </c>
      <c r="AA57" s="28">
        <v>57.644489052405397</v>
      </c>
      <c r="AB57" s="116">
        <v>24</v>
      </c>
      <c r="AC57" s="6" t="s">
        <v>106</v>
      </c>
      <c r="AD57" s="117">
        <v>14</v>
      </c>
      <c r="AE57" s="6">
        <v>81.6666666666667</v>
      </c>
      <c r="AF57" s="6">
        <v>52.091692082780298</v>
      </c>
      <c r="AG57" s="6">
        <v>53.908693051863402</v>
      </c>
      <c r="AI57" s="27">
        <v>24</v>
      </c>
      <c r="AJ57" s="28">
        <v>52.091692082780298</v>
      </c>
      <c r="AK57" s="28">
        <v>49.125911123412301</v>
      </c>
      <c r="AL57" s="28">
        <v>48.107775299694701</v>
      </c>
      <c r="AM57" s="28">
        <v>49.125758797579799</v>
      </c>
      <c r="AN57" s="28">
        <v>52.091692082780298</v>
      </c>
      <c r="BB57" s="27">
        <v>24</v>
      </c>
      <c r="BC57" s="28">
        <v>81.6666666666667</v>
      </c>
      <c r="BD57" s="28">
        <v>72.515151515151501</v>
      </c>
      <c r="BE57" s="28">
        <v>60.576923076923102</v>
      </c>
      <c r="BF57" s="28">
        <v>74.3333333333333</v>
      </c>
      <c r="BG57" s="28">
        <v>81.6666666666667</v>
      </c>
      <c r="BU57" s="126">
        <v>24</v>
      </c>
      <c r="BV57" s="126">
        <v>53.908693051863402</v>
      </c>
      <c r="BW57" s="126">
        <v>57.220834265542997</v>
      </c>
      <c r="BX57" s="126">
        <v>46.871129080563001</v>
      </c>
      <c r="BY57" s="126">
        <v>57.644489052405397</v>
      </c>
      <c r="BZ57" s="126">
        <v>53.908693051863402</v>
      </c>
    </row>
    <row r="58" spans="2:78" ht="15" x14ac:dyDescent="0.25">
      <c r="B58" s="65"/>
      <c r="D58" s="118">
        <v>25</v>
      </c>
      <c r="E58" s="4">
        <v>3.5900000000000001E-2</v>
      </c>
      <c r="F58" s="103">
        <v>21</v>
      </c>
      <c r="G58" s="6">
        <v>83.3333333333333</v>
      </c>
      <c r="H58" s="6">
        <v>53.487815322606998</v>
      </c>
      <c r="I58" s="6">
        <v>53.5313345612973</v>
      </c>
      <c r="J58" s="119">
        <v>25</v>
      </c>
      <c r="K58" s="4">
        <v>5.636E-2</v>
      </c>
      <c r="L58" s="4">
        <v>38</v>
      </c>
      <c r="M58" s="6">
        <v>72.515151515151501</v>
      </c>
      <c r="N58" s="6">
        <v>49.125911123412301</v>
      </c>
      <c r="O58" s="6">
        <v>57.220834265542997</v>
      </c>
      <c r="P58" s="119">
        <v>25</v>
      </c>
      <c r="Q58" s="6">
        <v>85.069400000000002</v>
      </c>
      <c r="R58" s="6">
        <v>34</v>
      </c>
      <c r="S58" s="6">
        <v>60.576923076923102</v>
      </c>
      <c r="T58" s="6">
        <v>47.650785563608501</v>
      </c>
      <c r="U58" s="28">
        <v>48.232240191674101</v>
      </c>
      <c r="V58" s="27">
        <v>25</v>
      </c>
      <c r="W58" s="6" t="s">
        <v>71</v>
      </c>
      <c r="X58" s="6">
        <v>11</v>
      </c>
      <c r="Y58" s="6">
        <v>72.6666666666667</v>
      </c>
      <c r="Z58" s="6">
        <v>49.080411262431099</v>
      </c>
      <c r="AA58" s="28">
        <v>57.606610264526601</v>
      </c>
      <c r="AB58" s="116">
        <v>25</v>
      </c>
      <c r="AC58" s="6" t="s">
        <v>107</v>
      </c>
      <c r="AD58" s="117">
        <v>21</v>
      </c>
      <c r="AE58" s="6">
        <v>83.3333333333333</v>
      </c>
      <c r="AF58" s="6">
        <v>53.487815322606998</v>
      </c>
      <c r="AG58" s="6">
        <v>53.5313345612973</v>
      </c>
      <c r="AI58" s="27">
        <v>25</v>
      </c>
      <c r="AJ58" s="28">
        <v>53.487815322606998</v>
      </c>
      <c r="AK58" s="28">
        <v>49.125911123412301</v>
      </c>
      <c r="AL58" s="28">
        <v>47.650785563608501</v>
      </c>
      <c r="AM58" s="28">
        <v>49.080411262431099</v>
      </c>
      <c r="AN58" s="28">
        <v>53.487815322606998</v>
      </c>
      <c r="BB58" s="27">
        <v>25</v>
      </c>
      <c r="BC58" s="28">
        <v>83.3333333333333</v>
      </c>
      <c r="BD58" s="28">
        <v>72.515151515151501</v>
      </c>
      <c r="BE58" s="28">
        <v>60.576923076923102</v>
      </c>
      <c r="BF58" s="28">
        <v>72.6666666666667</v>
      </c>
      <c r="BG58" s="28">
        <v>83.3333333333333</v>
      </c>
      <c r="BU58" s="126">
        <v>25</v>
      </c>
      <c r="BV58" s="126">
        <v>53.5313345612973</v>
      </c>
      <c r="BW58" s="126">
        <v>57.220834265542997</v>
      </c>
      <c r="BX58" s="126">
        <v>48.232240191674101</v>
      </c>
      <c r="BY58" s="126">
        <v>57.606610264526601</v>
      </c>
      <c r="BZ58" s="126">
        <v>53.5313345612973</v>
      </c>
    </row>
    <row r="59" spans="2:78" ht="15" x14ac:dyDescent="0.25">
      <c r="B59" s="65"/>
      <c r="D59" s="118">
        <v>26</v>
      </c>
      <c r="E59" s="4">
        <v>3.5549999999999998E-2</v>
      </c>
      <c r="F59" s="103">
        <v>36</v>
      </c>
      <c r="G59" s="6">
        <v>83.3333333333333</v>
      </c>
      <c r="H59" s="6">
        <v>53.193428009623197</v>
      </c>
      <c r="I59" s="6">
        <v>53.947661091909602</v>
      </c>
      <c r="J59" s="119">
        <v>26</v>
      </c>
      <c r="K59" s="4">
        <v>5.0380000000000001E-2</v>
      </c>
      <c r="L59" s="4">
        <v>8</v>
      </c>
      <c r="M59" s="6">
        <v>72.515151515151501</v>
      </c>
      <c r="N59" s="6">
        <v>49.429589668563302</v>
      </c>
      <c r="O59" s="6">
        <v>56.786051656847398</v>
      </c>
      <c r="P59" s="119">
        <v>26</v>
      </c>
      <c r="Q59" s="6">
        <v>85.069400000000002</v>
      </c>
      <c r="R59" s="6">
        <v>27</v>
      </c>
      <c r="S59" s="6">
        <v>60.576923076923102</v>
      </c>
      <c r="T59" s="6">
        <v>46.7378330766212</v>
      </c>
      <c r="U59" s="28">
        <v>48.987455611175299</v>
      </c>
      <c r="V59" s="27">
        <v>26</v>
      </c>
      <c r="W59" s="6" t="s">
        <v>72</v>
      </c>
      <c r="X59" s="6">
        <v>2</v>
      </c>
      <c r="Y59" s="6">
        <v>70.848484848484802</v>
      </c>
      <c r="Z59" s="6">
        <v>48.981439271872603</v>
      </c>
      <c r="AA59" s="28">
        <v>57.606610264526601</v>
      </c>
      <c r="AB59" s="116">
        <v>26</v>
      </c>
      <c r="AC59" s="6" t="s">
        <v>108</v>
      </c>
      <c r="AD59" s="117">
        <v>36</v>
      </c>
      <c r="AE59" s="6">
        <v>83.3333333333333</v>
      </c>
      <c r="AF59" s="6">
        <v>53.193428009623197</v>
      </c>
      <c r="AG59" s="6">
        <v>53.947661091909602</v>
      </c>
      <c r="AI59" s="27">
        <v>26</v>
      </c>
      <c r="AJ59" s="28">
        <v>53.193428009623197</v>
      </c>
      <c r="AK59" s="28">
        <v>49.429589668563302</v>
      </c>
      <c r="AL59" s="28">
        <v>46.7378330766212</v>
      </c>
      <c r="AM59" s="28">
        <v>48.981439271872603</v>
      </c>
      <c r="AN59" s="28">
        <v>53.193428009623197</v>
      </c>
      <c r="BB59" s="27">
        <v>26</v>
      </c>
      <c r="BC59" s="28">
        <v>83.3333333333333</v>
      </c>
      <c r="BD59" s="28">
        <v>72.515151515151501</v>
      </c>
      <c r="BE59" s="28">
        <v>60.576923076923102</v>
      </c>
      <c r="BF59" s="28">
        <v>70.848484848484802</v>
      </c>
      <c r="BG59" s="28">
        <v>83.3333333333333</v>
      </c>
      <c r="BU59" s="126">
        <v>26</v>
      </c>
      <c r="BV59" s="126">
        <v>53.947661091909602</v>
      </c>
      <c r="BW59" s="126">
        <v>56.786051656847398</v>
      </c>
      <c r="BX59" s="126">
        <v>48.987455611175299</v>
      </c>
      <c r="BY59" s="126">
        <v>57.606610264526601</v>
      </c>
      <c r="BZ59" s="126">
        <v>53.947661091909602</v>
      </c>
    </row>
    <row r="60" spans="2:78" ht="15" x14ac:dyDescent="0.25">
      <c r="B60" s="65"/>
      <c r="D60" s="118">
        <v>27</v>
      </c>
      <c r="E60" s="4">
        <v>3.4320000000000003E-2</v>
      </c>
      <c r="F60" s="103">
        <v>8</v>
      </c>
      <c r="G60" s="6">
        <v>95</v>
      </c>
      <c r="H60" s="6">
        <v>55.947345453826003</v>
      </c>
      <c r="I60" s="6">
        <v>61.453606078599897</v>
      </c>
      <c r="J60" s="119">
        <v>27</v>
      </c>
      <c r="K60" s="4">
        <v>4.4769999999999997E-2</v>
      </c>
      <c r="L60" s="4">
        <v>32</v>
      </c>
      <c r="M60" s="6">
        <v>72.515151515151501</v>
      </c>
      <c r="N60" s="6">
        <v>49.429589668563302</v>
      </c>
      <c r="O60" s="6">
        <v>56.786051656847398</v>
      </c>
      <c r="P60" s="119">
        <v>27</v>
      </c>
      <c r="Q60" s="6">
        <v>85.069400000000002</v>
      </c>
      <c r="R60" s="6">
        <v>23</v>
      </c>
      <c r="S60" s="6">
        <v>60.576923076923102</v>
      </c>
      <c r="T60" s="6">
        <v>45.970546225134498</v>
      </c>
      <c r="U60" s="28">
        <v>50.634088478158603</v>
      </c>
      <c r="V60" s="27">
        <v>27</v>
      </c>
      <c r="W60" s="6" t="s">
        <v>73</v>
      </c>
      <c r="X60" s="6">
        <v>17</v>
      </c>
      <c r="Y60" s="6">
        <v>70.848484848484802</v>
      </c>
      <c r="Z60" s="6">
        <v>49.547009217463099</v>
      </c>
      <c r="AA60" s="28">
        <v>56.8014572854606</v>
      </c>
      <c r="AB60" s="116">
        <v>27</v>
      </c>
      <c r="AC60" s="6" t="s">
        <v>109</v>
      </c>
      <c r="AD60" s="117">
        <v>8</v>
      </c>
      <c r="AE60" s="6">
        <v>95</v>
      </c>
      <c r="AF60" s="6">
        <v>55.947345453826003</v>
      </c>
      <c r="AG60" s="6">
        <v>61.453606078599897</v>
      </c>
      <c r="AI60" s="127">
        <v>27</v>
      </c>
      <c r="AJ60" s="67">
        <v>55.947345453826003</v>
      </c>
      <c r="AK60" s="67">
        <v>49.429589668563302</v>
      </c>
      <c r="AL60" s="67">
        <v>45.970546225134498</v>
      </c>
      <c r="AM60" s="67">
        <v>49.547009217463099</v>
      </c>
      <c r="AN60" s="67">
        <v>55.947345453826003</v>
      </c>
      <c r="BB60" s="27">
        <v>27</v>
      </c>
      <c r="BC60" s="132">
        <v>95</v>
      </c>
      <c r="BD60" s="28">
        <v>72.515151515151501</v>
      </c>
      <c r="BE60" s="28">
        <v>60.576923076923102</v>
      </c>
      <c r="BF60" s="28">
        <v>70.848484848484802</v>
      </c>
      <c r="BG60" s="28">
        <v>95</v>
      </c>
      <c r="BU60" s="27">
        <v>27</v>
      </c>
      <c r="BV60" s="28">
        <v>61.453606078599897</v>
      </c>
      <c r="BW60" s="28">
        <v>56.786051656847398</v>
      </c>
      <c r="BX60" s="28">
        <v>50.634088478158603</v>
      </c>
      <c r="BY60" s="28">
        <v>56.8014572854606</v>
      </c>
      <c r="BZ60" s="28">
        <v>61.453606078599897</v>
      </c>
    </row>
    <row r="61" spans="2:78" ht="15" x14ac:dyDescent="0.25">
      <c r="B61" s="65"/>
      <c r="D61" s="118">
        <v>28</v>
      </c>
      <c r="E61" s="6">
        <v>3.3079999999999998E-2</v>
      </c>
      <c r="F61" s="117">
        <v>6</v>
      </c>
      <c r="G61" s="6">
        <v>83.3333333333333</v>
      </c>
      <c r="H61" s="6">
        <v>53.861850925267603</v>
      </c>
      <c r="I61" s="6">
        <v>53.592736513382498</v>
      </c>
      <c r="J61" s="119">
        <v>28</v>
      </c>
      <c r="K61" s="4">
        <v>4.027E-2</v>
      </c>
      <c r="L61" s="4">
        <v>30</v>
      </c>
      <c r="M61" s="6">
        <v>72.515151515151501</v>
      </c>
      <c r="N61" s="6">
        <v>49.125911123412301</v>
      </c>
      <c r="O61" s="6">
        <v>57.220834265542997</v>
      </c>
      <c r="P61" s="119">
        <v>28</v>
      </c>
      <c r="Q61" s="6">
        <v>85.069400000000002</v>
      </c>
      <c r="R61" s="6">
        <v>24</v>
      </c>
      <c r="S61" s="6">
        <v>60.576923076923102</v>
      </c>
      <c r="T61" s="6">
        <v>46.113790060183803</v>
      </c>
      <c r="U61" s="28">
        <v>50.189644033714103</v>
      </c>
      <c r="V61" s="27">
        <v>28</v>
      </c>
      <c r="W61" s="6" t="s">
        <v>74</v>
      </c>
      <c r="X61" s="6">
        <v>31</v>
      </c>
      <c r="Y61" s="6">
        <v>70.848484848484802</v>
      </c>
      <c r="Z61" s="6">
        <v>49.757020252525898</v>
      </c>
      <c r="AA61" s="28">
        <v>55.9611358319316</v>
      </c>
      <c r="AB61" s="116">
        <v>28</v>
      </c>
      <c r="AC61" s="6" t="s">
        <v>110</v>
      </c>
      <c r="AD61" s="117">
        <v>32</v>
      </c>
      <c r="AE61" s="6">
        <v>95</v>
      </c>
      <c r="AF61" s="6">
        <v>54.798657703163798</v>
      </c>
      <c r="AG61" s="6">
        <v>63.078095874518297</v>
      </c>
      <c r="AI61" s="27">
        <v>28</v>
      </c>
      <c r="AJ61" s="28">
        <v>53.861850925267603</v>
      </c>
      <c r="AK61" s="28">
        <v>49.125911123412301</v>
      </c>
      <c r="AL61" s="28">
        <v>46.113790060183803</v>
      </c>
      <c r="AM61" s="28">
        <v>49.757020252525898</v>
      </c>
      <c r="AN61" s="28">
        <v>54.798657703163798</v>
      </c>
      <c r="BB61" s="27">
        <v>28</v>
      </c>
      <c r="BC61" s="28">
        <v>83.3333333333333</v>
      </c>
      <c r="BD61" s="28">
        <v>72.515151515151501</v>
      </c>
      <c r="BE61" s="28">
        <v>60.576923076923102</v>
      </c>
      <c r="BF61" s="28">
        <v>70.848484848484802</v>
      </c>
      <c r="BG61" s="28">
        <v>95</v>
      </c>
      <c r="BU61" s="27">
        <v>28</v>
      </c>
      <c r="BV61" s="28">
        <v>53.592736513382498</v>
      </c>
      <c r="BW61" s="28">
        <v>57.220834265542997</v>
      </c>
      <c r="BX61" s="28">
        <v>50.189644033714103</v>
      </c>
      <c r="BY61" s="28">
        <v>55.9611358319316</v>
      </c>
      <c r="BZ61" s="28">
        <v>63.078095874518297</v>
      </c>
    </row>
    <row r="62" spans="2:78" ht="15" x14ac:dyDescent="0.25">
      <c r="B62" s="65"/>
      <c r="D62" s="118">
        <v>29</v>
      </c>
      <c r="E62" s="6">
        <v>3.3079999999999998E-2</v>
      </c>
      <c r="F62" s="117">
        <v>30</v>
      </c>
      <c r="G62" s="6">
        <v>85</v>
      </c>
      <c r="H62" s="6">
        <v>54.095857856425397</v>
      </c>
      <c r="I62" s="6">
        <v>54.817226309300899</v>
      </c>
      <c r="J62" s="119">
        <v>29</v>
      </c>
      <c r="K62" s="4">
        <v>4.027E-2</v>
      </c>
      <c r="L62" s="4">
        <v>6</v>
      </c>
      <c r="M62" s="6">
        <v>72.515151515151501</v>
      </c>
      <c r="N62" s="6">
        <v>49.125911123412301</v>
      </c>
      <c r="O62" s="6">
        <v>57.220834265542997</v>
      </c>
      <c r="P62" s="119">
        <v>29</v>
      </c>
      <c r="Q62" s="6">
        <v>85.069400000000002</v>
      </c>
      <c r="R62" s="6">
        <v>25</v>
      </c>
      <c r="S62" s="6">
        <v>60.576923076923102</v>
      </c>
      <c r="T62" s="6">
        <v>46.5838215390147</v>
      </c>
      <c r="U62" s="28">
        <v>49.8207889445086</v>
      </c>
      <c r="V62" s="27">
        <v>29</v>
      </c>
      <c r="W62" s="6" t="s">
        <v>75</v>
      </c>
      <c r="X62" s="6">
        <v>12</v>
      </c>
      <c r="Y62" s="6">
        <v>70.848484848484802</v>
      </c>
      <c r="Z62" s="6">
        <v>49.495128852086403</v>
      </c>
      <c r="AA62" s="28">
        <v>56.331506202301902</v>
      </c>
      <c r="AB62" s="116">
        <v>29</v>
      </c>
      <c r="AC62" s="6" t="s">
        <v>111</v>
      </c>
      <c r="AD62" s="117">
        <v>30</v>
      </c>
      <c r="AE62" s="6">
        <v>83.3333333333333</v>
      </c>
      <c r="AF62" s="6">
        <v>52.713163174605398</v>
      </c>
      <c r="AG62" s="6">
        <v>55.217226309300898</v>
      </c>
      <c r="AI62" s="27">
        <v>29</v>
      </c>
      <c r="AJ62" s="28">
        <v>54.095857856425397</v>
      </c>
      <c r="AK62" s="28">
        <v>49.125911123412301</v>
      </c>
      <c r="AL62" s="28">
        <v>46.5838215390147</v>
      </c>
      <c r="AM62" s="28">
        <v>49.495128852086403</v>
      </c>
      <c r="AN62" s="28">
        <v>52.713163174605398</v>
      </c>
      <c r="BB62" s="27">
        <v>29</v>
      </c>
      <c r="BC62" s="28">
        <v>85</v>
      </c>
      <c r="BD62" s="28">
        <v>72.515151515151501</v>
      </c>
      <c r="BE62" s="28">
        <v>60.576923076923102</v>
      </c>
      <c r="BF62" s="28">
        <v>70.848484848484802</v>
      </c>
      <c r="BG62" s="28">
        <v>83.3333333333333</v>
      </c>
      <c r="BU62" s="27">
        <v>29</v>
      </c>
      <c r="BV62" s="28">
        <v>54.817226309300899</v>
      </c>
      <c r="BW62" s="28">
        <v>57.220834265542997</v>
      </c>
      <c r="BX62" s="28">
        <v>49.8207889445086</v>
      </c>
      <c r="BY62" s="28">
        <v>56.331506202301902</v>
      </c>
      <c r="BZ62" s="28">
        <v>55.217226309300898</v>
      </c>
    </row>
    <row r="63" spans="2:78" ht="15" x14ac:dyDescent="0.25">
      <c r="B63" s="65"/>
      <c r="D63" s="118">
        <v>30</v>
      </c>
      <c r="E63" s="6">
        <v>3.2370000000000003E-2</v>
      </c>
      <c r="F63" s="117">
        <v>5</v>
      </c>
      <c r="G63" s="6">
        <v>85</v>
      </c>
      <c r="H63" s="6">
        <v>54.095857856425397</v>
      </c>
      <c r="I63" s="6">
        <v>54.817226309300899</v>
      </c>
      <c r="J63" s="119">
        <v>30</v>
      </c>
      <c r="K63" s="4">
        <v>4.0009999999999997E-2</v>
      </c>
      <c r="L63" s="4">
        <v>25</v>
      </c>
      <c r="M63" s="6">
        <v>72.515151515151501</v>
      </c>
      <c r="N63" s="6">
        <v>49.174526691776201</v>
      </c>
      <c r="O63" s="6">
        <v>57.163410147413401</v>
      </c>
      <c r="P63" s="119">
        <v>30</v>
      </c>
      <c r="Q63" s="6">
        <v>84.375</v>
      </c>
      <c r="R63" s="6">
        <v>4</v>
      </c>
      <c r="S63" s="6">
        <v>60.576923076923102</v>
      </c>
      <c r="T63" s="6">
        <v>46.5838215390147</v>
      </c>
      <c r="U63" s="28">
        <v>49.8207889445086</v>
      </c>
      <c r="V63" s="27">
        <v>30</v>
      </c>
      <c r="W63" s="6" t="s">
        <v>76</v>
      </c>
      <c r="X63" s="6">
        <v>7</v>
      </c>
      <c r="Y63" s="6">
        <v>70.848484848484802</v>
      </c>
      <c r="Z63" s="6">
        <v>49.495128852086403</v>
      </c>
      <c r="AA63" s="28">
        <v>56.331506202301902</v>
      </c>
      <c r="AB63" s="116">
        <v>30</v>
      </c>
      <c r="AC63" s="6" t="s">
        <v>111</v>
      </c>
      <c r="AD63" s="117">
        <v>6</v>
      </c>
      <c r="AE63" s="6">
        <v>85</v>
      </c>
      <c r="AF63" s="6">
        <v>53.8130151439507</v>
      </c>
      <c r="AG63" s="6">
        <v>55.217226309300898</v>
      </c>
      <c r="AI63" s="27">
        <v>30</v>
      </c>
      <c r="AJ63" s="28">
        <v>54.095857856425397</v>
      </c>
      <c r="AK63" s="28">
        <v>49.174526691776201</v>
      </c>
      <c r="AL63" s="28">
        <v>46.5838215390147</v>
      </c>
      <c r="AM63" s="28">
        <v>49.495128852086403</v>
      </c>
      <c r="AN63" s="28">
        <v>53.8130151439507</v>
      </c>
      <c r="BB63" s="27">
        <v>30</v>
      </c>
      <c r="BC63" s="28">
        <v>85</v>
      </c>
      <c r="BD63" s="28">
        <v>72.515151515151501</v>
      </c>
      <c r="BE63" s="28">
        <v>60.576923076923102</v>
      </c>
      <c r="BF63" s="28">
        <v>70.848484848484802</v>
      </c>
      <c r="BG63" s="28">
        <v>85</v>
      </c>
      <c r="BU63" s="27">
        <v>30</v>
      </c>
      <c r="BV63" s="28">
        <v>54.817226309300899</v>
      </c>
      <c r="BW63" s="28">
        <v>57.163410147413401</v>
      </c>
      <c r="BX63" s="28">
        <v>49.8207889445086</v>
      </c>
      <c r="BY63" s="28">
        <v>56.331506202301902</v>
      </c>
      <c r="BZ63" s="28">
        <v>55.217226309300898</v>
      </c>
    </row>
    <row r="64" spans="2:78" ht="15" x14ac:dyDescent="0.25">
      <c r="B64" s="65"/>
      <c r="D64" s="118">
        <v>31</v>
      </c>
      <c r="E64" s="6">
        <v>3.2129999999999999E-2</v>
      </c>
      <c r="F64" s="117">
        <v>32</v>
      </c>
      <c r="G64" s="6">
        <v>85</v>
      </c>
      <c r="H64" s="6">
        <v>53.8130151439507</v>
      </c>
      <c r="I64" s="6">
        <v>55.217226309300898</v>
      </c>
      <c r="J64" s="119">
        <v>31</v>
      </c>
      <c r="K64" s="4">
        <v>3.8109999999999998E-2</v>
      </c>
      <c r="L64" s="4">
        <v>29</v>
      </c>
      <c r="M64" s="6">
        <v>72.515151515151501</v>
      </c>
      <c r="N64" s="6">
        <v>49.125911123412301</v>
      </c>
      <c r="O64" s="6">
        <v>57.220834265542997</v>
      </c>
      <c r="P64" s="119">
        <v>31</v>
      </c>
      <c r="Q64" s="6">
        <v>84.375</v>
      </c>
      <c r="R64" s="6">
        <v>32</v>
      </c>
      <c r="S64" s="6">
        <v>62.799145299145302</v>
      </c>
      <c r="T64" s="6">
        <v>47.7833431382764</v>
      </c>
      <c r="U64" s="28">
        <v>51.0707889445086</v>
      </c>
      <c r="V64" s="27">
        <v>31</v>
      </c>
      <c r="W64" s="6" t="s">
        <v>77</v>
      </c>
      <c r="X64" s="6">
        <v>15</v>
      </c>
      <c r="Y64" s="6">
        <v>70.848484848484802</v>
      </c>
      <c r="Z64" s="6">
        <v>49.643574899907101</v>
      </c>
      <c r="AA64" s="28">
        <v>56.370814378402599</v>
      </c>
      <c r="AB64" s="116">
        <v>31</v>
      </c>
      <c r="AC64" s="6" t="s">
        <v>112</v>
      </c>
      <c r="AD64" s="117">
        <v>5</v>
      </c>
      <c r="AE64" s="6">
        <v>85</v>
      </c>
      <c r="AF64" s="6">
        <v>53.8130151439507</v>
      </c>
      <c r="AG64" s="6">
        <v>55.217226309300898</v>
      </c>
      <c r="AI64" s="27">
        <v>31</v>
      </c>
      <c r="AJ64" s="28">
        <v>53.8130151439507</v>
      </c>
      <c r="AK64" s="28">
        <v>49.125911123412301</v>
      </c>
      <c r="AL64" s="28">
        <v>47.7833431382764</v>
      </c>
      <c r="AM64" s="28">
        <v>49.643574899907101</v>
      </c>
      <c r="AN64" s="28">
        <v>53.8130151439507</v>
      </c>
      <c r="BB64" s="27">
        <v>31</v>
      </c>
      <c r="BC64" s="28">
        <v>85</v>
      </c>
      <c r="BD64" s="28">
        <v>72.515151515151501</v>
      </c>
      <c r="BE64" s="59">
        <v>62.799145299145302</v>
      </c>
      <c r="BF64" s="28">
        <v>70.848484848484802</v>
      </c>
      <c r="BG64" s="28">
        <v>85</v>
      </c>
      <c r="BU64" s="27">
        <v>31</v>
      </c>
      <c r="BV64" s="28">
        <v>55.217226309300898</v>
      </c>
      <c r="BW64" s="28">
        <v>57.220834265542997</v>
      </c>
      <c r="BX64" s="28">
        <v>51.0707889445086</v>
      </c>
      <c r="BY64" s="28">
        <v>56.370814378402599</v>
      </c>
      <c r="BZ64" s="28">
        <v>55.217226309300898</v>
      </c>
    </row>
    <row r="65" spans="2:78" ht="15" x14ac:dyDescent="0.25">
      <c r="B65" s="65"/>
      <c r="D65" s="118">
        <v>32</v>
      </c>
      <c r="E65" s="6">
        <v>3.1870000000000002E-2</v>
      </c>
      <c r="F65" s="117">
        <v>9</v>
      </c>
      <c r="G65" s="6">
        <v>85</v>
      </c>
      <c r="H65" s="6">
        <v>53.8130151439507</v>
      </c>
      <c r="I65" s="6">
        <v>55.217226309300898</v>
      </c>
      <c r="J65" s="119">
        <v>32</v>
      </c>
      <c r="K65" s="4">
        <v>3.6810000000000002E-2</v>
      </c>
      <c r="L65" s="4">
        <v>9</v>
      </c>
      <c r="M65" s="6">
        <v>72.515151515151501</v>
      </c>
      <c r="N65" s="6">
        <v>49.387802523851697</v>
      </c>
      <c r="O65" s="6">
        <v>56.850463895172702</v>
      </c>
      <c r="P65" s="119">
        <v>32</v>
      </c>
      <c r="Q65" s="6">
        <v>84.375</v>
      </c>
      <c r="R65" s="6">
        <v>13</v>
      </c>
      <c r="S65" s="6">
        <v>60.576923076923102</v>
      </c>
      <c r="T65" s="6">
        <v>46.905057449865197</v>
      </c>
      <c r="U65" s="28">
        <v>49.904541565053698</v>
      </c>
      <c r="V65" s="27">
        <v>32</v>
      </c>
      <c r="W65" s="6" t="s">
        <v>78</v>
      </c>
      <c r="X65" s="6">
        <v>28</v>
      </c>
      <c r="Y65" s="6">
        <v>70.848484848484802</v>
      </c>
      <c r="Z65" s="6">
        <v>49.495128852086403</v>
      </c>
      <c r="AA65" s="28">
        <v>56.331506202301902</v>
      </c>
      <c r="AB65" s="116">
        <v>32</v>
      </c>
      <c r="AC65" s="6" t="s">
        <v>113</v>
      </c>
      <c r="AD65" s="117">
        <v>9</v>
      </c>
      <c r="AE65" s="6">
        <v>85</v>
      </c>
      <c r="AF65" s="6">
        <v>53.8130151439507</v>
      </c>
      <c r="AG65" s="6">
        <v>55.217226309300898</v>
      </c>
      <c r="AI65" s="27">
        <v>32</v>
      </c>
      <c r="AJ65" s="28">
        <v>53.8130151439507</v>
      </c>
      <c r="AK65" s="28">
        <v>49.387802523851697</v>
      </c>
      <c r="AL65" s="28">
        <v>46.905057449865197</v>
      </c>
      <c r="AM65" s="28">
        <v>49.495128852086403</v>
      </c>
      <c r="AN65" s="28">
        <v>53.8130151439507</v>
      </c>
      <c r="BB65" s="27">
        <v>32</v>
      </c>
      <c r="BC65" s="28">
        <v>85</v>
      </c>
      <c r="BD65" s="28">
        <v>72.515151515151501</v>
      </c>
      <c r="BE65" s="28">
        <v>60.576923076923102</v>
      </c>
      <c r="BF65" s="28">
        <v>70.848484848484802</v>
      </c>
      <c r="BG65" s="28">
        <v>85</v>
      </c>
      <c r="BU65" s="27">
        <v>32</v>
      </c>
      <c r="BV65" s="28">
        <v>55.217226309300898</v>
      </c>
      <c r="BW65" s="28">
        <v>56.850463895172702</v>
      </c>
      <c r="BX65" s="28">
        <v>49.904541565053698</v>
      </c>
      <c r="BY65" s="28">
        <v>56.331506202301902</v>
      </c>
      <c r="BZ65" s="28">
        <v>55.217226309300898</v>
      </c>
    </row>
    <row r="66" spans="2:78" ht="15" x14ac:dyDescent="0.25">
      <c r="B66" s="65"/>
      <c r="D66" s="118">
        <v>33</v>
      </c>
      <c r="E66" s="6">
        <v>2.8510000000000001E-2</v>
      </c>
      <c r="F66" s="117">
        <v>29</v>
      </c>
      <c r="G66" s="6">
        <v>85</v>
      </c>
      <c r="H66" s="6">
        <v>53.693904473232998</v>
      </c>
      <c r="I66" s="6">
        <v>55.652008917996497</v>
      </c>
      <c r="J66" s="119">
        <v>33</v>
      </c>
      <c r="K66" s="4">
        <v>3.6679999999999997E-2</v>
      </c>
      <c r="L66" s="4">
        <v>14</v>
      </c>
      <c r="M66" s="6">
        <v>72.515151515151501</v>
      </c>
      <c r="N66" s="6">
        <v>49.387802523851697</v>
      </c>
      <c r="O66" s="6">
        <v>56.850463895172702</v>
      </c>
      <c r="P66" s="119">
        <v>33</v>
      </c>
      <c r="Q66" s="6">
        <v>84.027799999999999</v>
      </c>
      <c r="R66" s="6">
        <v>37</v>
      </c>
      <c r="S66" s="6">
        <v>60.576923076923102</v>
      </c>
      <c r="T66" s="6">
        <v>46.905057449865197</v>
      </c>
      <c r="U66" s="28">
        <v>49.904541565053698</v>
      </c>
      <c r="V66" s="27">
        <v>33</v>
      </c>
      <c r="W66" s="6" t="s">
        <v>79</v>
      </c>
      <c r="X66" s="6">
        <v>1</v>
      </c>
      <c r="Y66" s="6">
        <v>70.848484848484802</v>
      </c>
      <c r="Z66" s="6">
        <v>49.643574899907101</v>
      </c>
      <c r="AA66" s="28">
        <v>56.370814378402599</v>
      </c>
      <c r="AB66" s="116">
        <v>33</v>
      </c>
      <c r="AC66" s="6" t="s">
        <v>114</v>
      </c>
      <c r="AD66" s="117">
        <v>29</v>
      </c>
      <c r="AE66" s="6">
        <v>85</v>
      </c>
      <c r="AF66" s="6">
        <v>53.693904473232998</v>
      </c>
      <c r="AG66" s="6">
        <v>55.652008917996497</v>
      </c>
      <c r="AI66" s="27">
        <v>33</v>
      </c>
      <c r="AJ66" s="28">
        <v>53.693904473232998</v>
      </c>
      <c r="AK66" s="28">
        <v>49.387802523851697</v>
      </c>
      <c r="AL66" s="28">
        <v>46.905057449865197</v>
      </c>
      <c r="AM66" s="28">
        <v>49.643574899907101</v>
      </c>
      <c r="AN66" s="28">
        <v>53.693904473232998</v>
      </c>
      <c r="BB66" s="27">
        <v>33</v>
      </c>
      <c r="BC66" s="28">
        <v>85</v>
      </c>
      <c r="BD66" s="28">
        <v>72.515151515151501</v>
      </c>
      <c r="BE66" s="28">
        <v>60.576923076923102</v>
      </c>
      <c r="BF66" s="28">
        <v>70.848484848484802</v>
      </c>
      <c r="BG66" s="28">
        <v>85</v>
      </c>
      <c r="BU66" s="27">
        <v>33</v>
      </c>
      <c r="BV66" s="28">
        <v>55.652008917996497</v>
      </c>
      <c r="BW66" s="28">
        <v>56.850463895172702</v>
      </c>
      <c r="BX66" s="28">
        <v>49.904541565053698</v>
      </c>
      <c r="BY66" s="28">
        <v>56.370814378402599</v>
      </c>
      <c r="BZ66" s="28">
        <v>55.652008917996497</v>
      </c>
    </row>
    <row r="67" spans="2:78" ht="15" x14ac:dyDescent="0.25">
      <c r="B67" s="65"/>
      <c r="D67" s="118">
        <v>34</v>
      </c>
      <c r="E67" s="6">
        <v>2.7879999999999999E-2</v>
      </c>
      <c r="F67" s="117">
        <v>12</v>
      </c>
      <c r="G67" s="6">
        <v>85</v>
      </c>
      <c r="H67" s="6">
        <v>54.362690604042903</v>
      </c>
      <c r="I67" s="6">
        <v>54.439867818734903</v>
      </c>
      <c r="J67" s="119">
        <v>34</v>
      </c>
      <c r="K67" s="4">
        <v>3.628E-2</v>
      </c>
      <c r="L67" s="4">
        <v>5</v>
      </c>
      <c r="M67" s="6">
        <v>72.515151515151501</v>
      </c>
      <c r="N67" s="6">
        <v>49.649693924291199</v>
      </c>
      <c r="O67" s="6">
        <v>56.480093524802299</v>
      </c>
      <c r="P67" s="119">
        <v>34</v>
      </c>
      <c r="Q67" s="6">
        <v>84.027799999999999</v>
      </c>
      <c r="R67" s="6">
        <v>9</v>
      </c>
      <c r="S67" s="6">
        <v>60.576923076923102</v>
      </c>
      <c r="T67" s="6">
        <v>46.905057449865197</v>
      </c>
      <c r="U67" s="28">
        <v>49.904541565053698</v>
      </c>
      <c r="V67" s="27">
        <v>34</v>
      </c>
      <c r="W67" s="6" t="s">
        <v>80</v>
      </c>
      <c r="X67" s="6">
        <v>14</v>
      </c>
      <c r="Y67" s="6">
        <v>70.848484848484802</v>
      </c>
      <c r="Z67" s="6">
        <v>49.389176112043003</v>
      </c>
      <c r="AA67" s="28">
        <v>56.748172868968602</v>
      </c>
      <c r="AB67" s="116">
        <v>34</v>
      </c>
      <c r="AC67" s="6" t="s">
        <v>115</v>
      </c>
      <c r="AD67" s="117">
        <v>25</v>
      </c>
      <c r="AE67" s="6">
        <v>86.6666666666667</v>
      </c>
      <c r="AF67" s="6">
        <v>55.445236254228398</v>
      </c>
      <c r="AG67" s="6">
        <v>54.439867818734903</v>
      </c>
      <c r="AI67" s="27">
        <v>34</v>
      </c>
      <c r="AJ67" s="28">
        <v>54.362690604042903</v>
      </c>
      <c r="AK67" s="28">
        <v>49.649693924291199</v>
      </c>
      <c r="AL67" s="28">
        <v>46.905057449865197</v>
      </c>
      <c r="AM67" s="28">
        <v>49.389176112043003</v>
      </c>
      <c r="AN67" s="28">
        <v>55.445236254228398</v>
      </c>
      <c r="BB67" s="27">
        <v>34</v>
      </c>
      <c r="BC67" s="28">
        <v>85</v>
      </c>
      <c r="BD67" s="28">
        <v>72.515151515151501</v>
      </c>
      <c r="BE67" s="28">
        <v>60.576923076923102</v>
      </c>
      <c r="BF67" s="28">
        <v>70.848484848484802</v>
      </c>
      <c r="BG67" s="28">
        <v>86.6666666666667</v>
      </c>
      <c r="BU67" s="27">
        <v>34</v>
      </c>
      <c r="BV67" s="28">
        <v>54.439867818734903</v>
      </c>
      <c r="BW67" s="28">
        <v>56.480093524802299</v>
      </c>
      <c r="BX67" s="28">
        <v>49.904541565053698</v>
      </c>
      <c r="BY67" s="28">
        <v>56.748172868968602</v>
      </c>
      <c r="BZ67" s="28">
        <v>54.439867818734903</v>
      </c>
    </row>
    <row r="68" spans="2:78" ht="15" x14ac:dyDescent="0.25">
      <c r="B68" s="65"/>
      <c r="D68" s="118">
        <v>35</v>
      </c>
      <c r="E68" s="6">
        <v>2.7029999999999998E-2</v>
      </c>
      <c r="F68" s="117">
        <v>25</v>
      </c>
      <c r="G68" s="6">
        <v>86.6666666666667</v>
      </c>
      <c r="H68" s="6">
        <v>55.712069001845997</v>
      </c>
      <c r="I68" s="6">
        <v>54.062509328168801</v>
      </c>
      <c r="J68" s="119">
        <v>35</v>
      </c>
      <c r="K68" s="4">
        <v>3.4470000000000001E-2</v>
      </c>
      <c r="L68" s="4">
        <v>19</v>
      </c>
      <c r="M68" s="6">
        <v>69.181818181818201</v>
      </c>
      <c r="N68" s="6">
        <v>48.786587792965399</v>
      </c>
      <c r="O68" s="6">
        <v>56.766288810997601</v>
      </c>
      <c r="P68" s="119">
        <v>35</v>
      </c>
      <c r="Q68" s="6">
        <v>83.680599999999998</v>
      </c>
      <c r="R68" s="6">
        <v>21</v>
      </c>
      <c r="S68" s="6">
        <v>60.576923076923102</v>
      </c>
      <c r="T68" s="6">
        <v>46.905057449865197</v>
      </c>
      <c r="U68" s="28">
        <v>49.904541565053698</v>
      </c>
      <c r="V68" s="27">
        <v>35</v>
      </c>
      <c r="W68" s="6" t="s">
        <v>81</v>
      </c>
      <c r="X68" s="6">
        <v>29</v>
      </c>
      <c r="Y68" s="6">
        <v>70.848484848484802</v>
      </c>
      <c r="Z68" s="6">
        <v>49.495128852086403</v>
      </c>
      <c r="AA68" s="28">
        <v>56.331506202301902</v>
      </c>
      <c r="AB68" s="116">
        <v>35</v>
      </c>
      <c r="AC68" s="6" t="s">
        <v>116</v>
      </c>
      <c r="AD68" s="117">
        <v>12</v>
      </c>
      <c r="AE68" s="6">
        <v>86.6666666666667</v>
      </c>
      <c r="AF68" s="6">
        <v>55.712069001845997</v>
      </c>
      <c r="AG68" s="6">
        <v>54.062509328168801</v>
      </c>
      <c r="AI68" s="27">
        <v>35</v>
      </c>
      <c r="AJ68" s="28">
        <v>55.712069001845997</v>
      </c>
      <c r="AK68" s="28">
        <v>48.786587792965399</v>
      </c>
      <c r="AL68" s="28">
        <v>46.905057449865197</v>
      </c>
      <c r="AM68" s="28">
        <v>49.495128852086403</v>
      </c>
      <c r="AN68" s="28">
        <v>55.712069001845997</v>
      </c>
      <c r="BB68" s="27">
        <v>35</v>
      </c>
      <c r="BC68" s="28">
        <v>86.6666666666667</v>
      </c>
      <c r="BD68" s="28">
        <v>69.181818181818201</v>
      </c>
      <c r="BE68" s="28">
        <v>60.576923076923102</v>
      </c>
      <c r="BF68" s="28">
        <v>70.848484848484802</v>
      </c>
      <c r="BG68" s="28">
        <v>86.6666666666667</v>
      </c>
      <c r="BU68" s="27">
        <v>35</v>
      </c>
      <c r="BV68" s="28">
        <v>54.062509328168801</v>
      </c>
      <c r="BW68" s="28">
        <v>56.766288810997601</v>
      </c>
      <c r="BX68" s="28">
        <v>49.904541565053698</v>
      </c>
      <c r="BY68" s="28">
        <v>56.331506202301902</v>
      </c>
      <c r="BZ68" s="28">
        <v>54.062509328168801</v>
      </c>
    </row>
    <row r="69" spans="2:78" ht="15" x14ac:dyDescent="0.25">
      <c r="B69" s="65"/>
      <c r="D69" s="118">
        <v>36</v>
      </c>
      <c r="E69" s="6">
        <v>2.2409999999999999E-2</v>
      </c>
      <c r="F69" s="117">
        <v>19</v>
      </c>
      <c r="G69" s="6">
        <v>83.809523809523796</v>
      </c>
      <c r="H69" s="6">
        <v>55.479695198804599</v>
      </c>
      <c r="I69" s="6">
        <v>54.5320745455601</v>
      </c>
      <c r="J69" s="120">
        <v>36</v>
      </c>
      <c r="K69" s="4">
        <v>2.8559999999999999E-2</v>
      </c>
      <c r="L69" s="4">
        <v>12</v>
      </c>
      <c r="M69" s="6">
        <v>69.181818181818201</v>
      </c>
      <c r="N69" s="6">
        <v>49.909940265573297</v>
      </c>
      <c r="O69" s="6">
        <v>55.148994732669898</v>
      </c>
      <c r="P69" s="119">
        <v>36</v>
      </c>
      <c r="Q69" s="6">
        <v>83.680599999999998</v>
      </c>
      <c r="R69" s="6">
        <v>22</v>
      </c>
      <c r="S69" s="6">
        <v>60.576923076923102</v>
      </c>
      <c r="T69" s="6">
        <v>46.638224702247697</v>
      </c>
      <c r="U69" s="28">
        <v>50.281900055619701</v>
      </c>
      <c r="V69" s="27">
        <v>36</v>
      </c>
      <c r="W69" s="6" t="s">
        <v>82</v>
      </c>
      <c r="X69" s="6">
        <v>10</v>
      </c>
      <c r="Y69" s="6">
        <v>70.848484848484802</v>
      </c>
      <c r="Z69" s="6">
        <v>49.7495276399505</v>
      </c>
      <c r="AA69" s="28">
        <v>55.954147711735899</v>
      </c>
      <c r="AB69" s="116">
        <v>36</v>
      </c>
      <c r="AC69" s="6" t="s">
        <v>117</v>
      </c>
      <c r="AD69" s="117">
        <v>19</v>
      </c>
      <c r="AE69" s="6">
        <v>83.809523809523796</v>
      </c>
      <c r="AF69" s="6">
        <v>55.479695198804599</v>
      </c>
      <c r="AG69" s="6">
        <v>54.5320745455601</v>
      </c>
      <c r="AI69" s="27">
        <v>36</v>
      </c>
      <c r="AJ69" s="28">
        <v>55.479695198804599</v>
      </c>
      <c r="AK69" s="28">
        <v>49.909940265573297</v>
      </c>
      <c r="AL69" s="28">
        <v>46.638224702247697</v>
      </c>
      <c r="AM69" s="28">
        <v>49.7495276399505</v>
      </c>
      <c r="AN69" s="28">
        <v>55.479695198804599</v>
      </c>
      <c r="BB69" s="27">
        <v>36</v>
      </c>
      <c r="BC69" s="28">
        <v>83.809523809523796</v>
      </c>
      <c r="BD69" s="28">
        <v>69.181818181818201</v>
      </c>
      <c r="BE69" s="28">
        <v>60.576923076923102</v>
      </c>
      <c r="BF69" s="28">
        <v>70.848484848484802</v>
      </c>
      <c r="BG69" s="28">
        <v>83.809523809523796</v>
      </c>
      <c r="BU69" s="27">
        <v>36</v>
      </c>
      <c r="BV69" s="28">
        <v>54.5320745455601</v>
      </c>
      <c r="BW69" s="28">
        <v>55.148994732669898</v>
      </c>
      <c r="BX69" s="28">
        <v>50.281900055619701</v>
      </c>
      <c r="BY69" s="28">
        <v>55.954147711735899</v>
      </c>
      <c r="BZ69" s="28">
        <v>54.5320745455601</v>
      </c>
    </row>
    <row r="70" spans="2:78" ht="15" x14ac:dyDescent="0.25">
      <c r="B70" s="65"/>
      <c r="D70" s="118">
        <v>37</v>
      </c>
      <c r="E70" s="6">
        <v>1.9009999999999999E-2</v>
      </c>
      <c r="F70" s="117">
        <v>15</v>
      </c>
      <c r="G70" s="6">
        <v>83.809523809523796</v>
      </c>
      <c r="H70" s="6">
        <v>55.768310211533802</v>
      </c>
      <c r="I70" s="6">
        <v>54.123911280253999</v>
      </c>
      <c r="J70" s="120">
        <v>37</v>
      </c>
      <c r="K70" s="4">
        <v>2.3609999999999999E-2</v>
      </c>
      <c r="L70" s="4">
        <v>10</v>
      </c>
      <c r="M70" s="6">
        <v>69.181818181818201</v>
      </c>
      <c r="N70" s="6">
        <v>49.500603786376502</v>
      </c>
      <c r="O70" s="6">
        <v>56.000444008032197</v>
      </c>
      <c r="P70" s="119">
        <v>37</v>
      </c>
      <c r="Q70" s="6">
        <v>83.680599999999998</v>
      </c>
      <c r="R70" s="6">
        <v>26</v>
      </c>
      <c r="S70" s="6">
        <v>60.576923076923102</v>
      </c>
      <c r="T70" s="6">
        <v>47.133496999106903</v>
      </c>
      <c r="U70" s="28">
        <v>49.043430453942598</v>
      </c>
      <c r="V70" s="27">
        <v>37</v>
      </c>
      <c r="W70" s="6" t="s">
        <v>83</v>
      </c>
      <c r="X70" s="6">
        <v>9</v>
      </c>
      <c r="Y70" s="6">
        <v>69.181818181818201</v>
      </c>
      <c r="Z70" s="6">
        <v>49.648048865133802</v>
      </c>
      <c r="AA70" s="28">
        <v>55.519365103040201</v>
      </c>
      <c r="AB70" s="116">
        <v>37</v>
      </c>
      <c r="AC70" s="6" t="s">
        <v>118</v>
      </c>
      <c r="AD70" s="117">
        <v>15</v>
      </c>
      <c r="AE70" s="6">
        <v>83.809523809523796</v>
      </c>
      <c r="AF70" s="6">
        <v>55.768310211533802</v>
      </c>
      <c r="AG70" s="6">
        <v>54.123911280253999</v>
      </c>
      <c r="AI70" s="27">
        <v>37</v>
      </c>
      <c r="AJ70" s="28">
        <v>55.768310211533802</v>
      </c>
      <c r="AK70" s="28">
        <v>49.500603786376502</v>
      </c>
      <c r="AL70" s="28">
        <v>47.133496999106903</v>
      </c>
      <c r="AM70" s="28">
        <v>49.648048865133802</v>
      </c>
      <c r="AN70" s="28">
        <v>55.768310211533802</v>
      </c>
      <c r="BB70" s="27">
        <v>37</v>
      </c>
      <c r="BC70" s="28">
        <v>83.809523809523796</v>
      </c>
      <c r="BD70" s="28">
        <v>69.181818181818201</v>
      </c>
      <c r="BE70" s="28">
        <v>60.576923076923102</v>
      </c>
      <c r="BF70" s="28">
        <v>69.181818181818201</v>
      </c>
      <c r="BG70" s="28">
        <v>83.809523809523796</v>
      </c>
      <c r="BU70" s="27">
        <v>37</v>
      </c>
      <c r="BV70" s="28">
        <v>54.123911280253999</v>
      </c>
      <c r="BW70" s="28">
        <v>56.000444008032197</v>
      </c>
      <c r="BX70" s="28">
        <v>49.043430453942598</v>
      </c>
      <c r="BY70" s="28">
        <v>55.519365103040201</v>
      </c>
      <c r="BZ70" s="28">
        <v>54.123911280253999</v>
      </c>
    </row>
    <row r="71" spans="2:78" ht="15" x14ac:dyDescent="0.25">
      <c r="B71" s="65"/>
      <c r="D71" s="118">
        <v>38</v>
      </c>
      <c r="E71" s="6">
        <v>1.5990000000000001E-2</v>
      </c>
      <c r="F71" s="117">
        <v>10</v>
      </c>
      <c r="G71" s="60">
        <v>83.809523809523796</v>
      </c>
      <c r="H71" s="133">
        <v>56.069206714166299</v>
      </c>
      <c r="I71" s="60">
        <v>53.698379365360402</v>
      </c>
      <c r="J71" s="120">
        <v>38</v>
      </c>
      <c r="K71" s="4">
        <v>1.9990000000000001E-2</v>
      </c>
      <c r="L71" s="4">
        <v>15</v>
      </c>
      <c r="M71" s="6">
        <v>69.181818181818201</v>
      </c>
      <c r="N71" s="6">
        <v>50.425509909989003</v>
      </c>
      <c r="O71" s="6">
        <v>54.4012658717335</v>
      </c>
      <c r="P71" s="119">
        <v>38</v>
      </c>
      <c r="Q71" s="6">
        <v>83.680599999999998</v>
      </c>
      <c r="R71" s="6">
        <v>11</v>
      </c>
      <c r="S71" s="6">
        <v>60.576923076923102</v>
      </c>
      <c r="T71" s="6">
        <v>46.547691841161203</v>
      </c>
      <c r="U71" s="28">
        <v>50.698566722286401</v>
      </c>
      <c r="V71" s="27">
        <v>38</v>
      </c>
      <c r="W71" s="6" t="s">
        <v>84</v>
      </c>
      <c r="X71" s="6">
        <v>6</v>
      </c>
      <c r="Y71" s="6">
        <v>69.181818181818201</v>
      </c>
      <c r="Z71" s="6">
        <v>50.163618509549501</v>
      </c>
      <c r="AA71" s="28">
        <v>54.771636242103803</v>
      </c>
      <c r="AB71" s="116">
        <v>38</v>
      </c>
      <c r="AC71" s="6" t="s">
        <v>119</v>
      </c>
      <c r="AD71" s="117">
        <v>10</v>
      </c>
      <c r="AE71" s="60">
        <v>83.809523809523796</v>
      </c>
      <c r="AF71" s="133">
        <v>56.069206714166299</v>
      </c>
      <c r="AG71" s="60">
        <v>53.698379365360402</v>
      </c>
      <c r="AI71" s="145">
        <v>38</v>
      </c>
      <c r="AJ71" s="128">
        <v>56.069206714166299</v>
      </c>
      <c r="AK71" s="28">
        <v>50.425509909989003</v>
      </c>
      <c r="AL71" s="28">
        <v>46.547691841161203</v>
      </c>
      <c r="AM71" s="28">
        <v>50.163618509549501</v>
      </c>
      <c r="AN71" s="128">
        <v>56.069206714166299</v>
      </c>
      <c r="BB71" s="27">
        <v>38</v>
      </c>
      <c r="BC71" s="28">
        <v>83.809523809523796</v>
      </c>
      <c r="BD71" s="28">
        <v>69.181818181818201</v>
      </c>
      <c r="BE71" s="28">
        <v>60.576923076923102</v>
      </c>
      <c r="BF71" s="28">
        <v>69.181818181818201</v>
      </c>
      <c r="BG71" s="28">
        <v>83.809523809523796</v>
      </c>
      <c r="BU71" s="27">
        <v>38</v>
      </c>
      <c r="BV71" s="28">
        <v>53.698379365360402</v>
      </c>
      <c r="BW71" s="28">
        <v>54.4012658717335</v>
      </c>
      <c r="BX71" s="28">
        <v>50.698566722286401</v>
      </c>
      <c r="BY71" s="28">
        <v>54.771636242103803</v>
      </c>
      <c r="BZ71" s="28">
        <v>53.698379365360402</v>
      </c>
    </row>
    <row r="72" spans="2:78" ht="15" x14ac:dyDescent="0.25">
      <c r="B72" s="65"/>
      <c r="D72" s="36">
        <v>39</v>
      </c>
      <c r="E72" s="6">
        <v>1.5399999999999999E-3</v>
      </c>
      <c r="F72" s="6">
        <v>17</v>
      </c>
      <c r="G72" s="6">
        <v>82.142857142857096</v>
      </c>
      <c r="H72" s="6">
        <v>54.989858427928198</v>
      </c>
      <c r="I72" s="6">
        <v>53.7291841401005</v>
      </c>
      <c r="J72" s="119">
        <v>39</v>
      </c>
      <c r="K72" s="4">
        <v>1.99E-3</v>
      </c>
      <c r="L72" s="4">
        <v>17</v>
      </c>
      <c r="M72" s="6">
        <v>69.181818181818201</v>
      </c>
      <c r="N72" s="6">
        <v>50.425509909989003</v>
      </c>
      <c r="O72" s="6">
        <v>54.4012658717335</v>
      </c>
      <c r="P72" s="119">
        <v>39</v>
      </c>
      <c r="Q72" s="6">
        <v>82.986099999999993</v>
      </c>
      <c r="R72" s="6">
        <v>36</v>
      </c>
      <c r="S72" s="6">
        <v>62.799145299145302</v>
      </c>
      <c r="T72" s="6">
        <v>48.189774763319299</v>
      </c>
      <c r="U72" s="28">
        <v>50.737874898386998</v>
      </c>
      <c r="V72" s="27">
        <v>39</v>
      </c>
      <c r="W72" s="6" t="s">
        <v>84</v>
      </c>
      <c r="X72" s="6">
        <v>30</v>
      </c>
      <c r="Y72" s="6">
        <v>69.181818181818201</v>
      </c>
      <c r="Z72" s="6">
        <v>50.425509909989003</v>
      </c>
      <c r="AA72" s="28">
        <v>54.4012658717335</v>
      </c>
      <c r="AB72" s="82">
        <v>39</v>
      </c>
      <c r="AC72" s="6" t="s">
        <v>120</v>
      </c>
      <c r="AD72" s="6">
        <v>17</v>
      </c>
      <c r="AE72" s="6">
        <v>82.142857142857096</v>
      </c>
      <c r="AF72" s="6">
        <v>54.989858427928198</v>
      </c>
      <c r="AG72" s="6">
        <v>53.7291841401005</v>
      </c>
      <c r="AI72" s="27">
        <v>39</v>
      </c>
      <c r="AJ72" s="28">
        <v>54.989858427928198</v>
      </c>
      <c r="AK72" s="28">
        <v>50.425509909989003</v>
      </c>
      <c r="AL72" s="28">
        <v>48.189774763319299</v>
      </c>
      <c r="AM72" s="28">
        <v>50.425509909989003</v>
      </c>
      <c r="AN72" s="28">
        <v>54.989858427928198</v>
      </c>
      <c r="BB72" s="27">
        <v>39</v>
      </c>
      <c r="BC72" s="28">
        <v>82.142857142857096</v>
      </c>
      <c r="BD72" s="28">
        <v>69.181818181818201</v>
      </c>
      <c r="BE72" s="126">
        <v>62.799145299145302</v>
      </c>
      <c r="BF72" s="28">
        <v>69.181818181818201</v>
      </c>
      <c r="BG72" s="28">
        <v>82.142857142857096</v>
      </c>
      <c r="BU72" s="27">
        <v>39</v>
      </c>
      <c r="BV72" s="28">
        <v>53.7291841401005</v>
      </c>
      <c r="BW72" s="28">
        <v>54.4012658717335</v>
      </c>
      <c r="BX72" s="28">
        <v>50.737874898386998</v>
      </c>
      <c r="BY72" s="28">
        <v>54.4012658717335</v>
      </c>
      <c r="BZ72" s="28">
        <v>53.7291841401005</v>
      </c>
    </row>
    <row r="73" spans="2:78" x14ac:dyDescent="0.2">
      <c r="AJ73" s="1">
        <f>MAX(AJ34:AJ72)</f>
        <v>56.069206714166299</v>
      </c>
      <c r="AK73" s="1">
        <f t="shared" ref="AK73:AN73" si="12">MAX(AK34:AK72)</f>
        <v>51.449114045023599</v>
      </c>
      <c r="AL73" s="1">
        <f t="shared" si="12"/>
        <v>50.1819521430264</v>
      </c>
      <c r="AM73" s="1">
        <f t="shared" si="12"/>
        <v>54.071646421737498</v>
      </c>
      <c r="AN73" s="1">
        <f t="shared" si="12"/>
        <v>56.069206714166299</v>
      </c>
      <c r="BC73" s="24">
        <f>MAX(BC34:BC72)</f>
        <v>95</v>
      </c>
      <c r="BD73" s="24">
        <f t="shared" ref="BD73:BG73" si="13">MAX(BD34:BD72)</f>
        <v>78</v>
      </c>
      <c r="BE73" s="24">
        <f t="shared" si="13"/>
        <v>62.799145299145302</v>
      </c>
      <c r="BF73" s="24">
        <f t="shared" si="13"/>
        <v>96</v>
      </c>
      <c r="BG73" s="24">
        <f t="shared" si="13"/>
        <v>96.6666666666667</v>
      </c>
      <c r="BV73" s="24">
        <f>MAX(BV34:BV72)</f>
        <v>61.453606078599897</v>
      </c>
      <c r="BW73" s="24">
        <f t="shared" ref="BW73" si="14">MAX(BW34:BW72)</f>
        <v>61.435913689810299</v>
      </c>
      <c r="BX73" s="24">
        <f t="shared" ref="BX73" si="15">MAX(BX34:BX72)</f>
        <v>51.0707889445086</v>
      </c>
      <c r="BY73" s="24">
        <f t="shared" ref="BY73" si="16">MAX(BY34:BY72)</f>
        <v>66.813272180376401</v>
      </c>
      <c r="BZ73" s="24">
        <f t="shared" ref="BZ73" si="17">MAX(BZ34:BZ72)</f>
        <v>64.263617630390399</v>
      </c>
    </row>
    <row r="74" spans="2:78" s="8" customFormat="1" ht="7.5" customHeight="1" x14ac:dyDescent="0.2">
      <c r="BC74" s="146"/>
      <c r="BD74" s="146"/>
      <c r="BE74" s="146"/>
      <c r="BF74" s="146"/>
      <c r="BG74" s="146"/>
      <c r="BV74" s="146"/>
      <c r="BW74" s="146"/>
      <c r="BX74" s="146"/>
      <c r="BY74" s="146"/>
      <c r="BZ74" s="146"/>
    </row>
    <row r="75" spans="2:78" x14ac:dyDescent="0.2">
      <c r="AJ75" s="1">
        <f>MIN(AJ34:AJ72)</f>
        <v>35.540741345218002</v>
      </c>
      <c r="AK75" s="1">
        <f t="shared" ref="AK75:AN75" si="18">MIN(AK34:AK72)</f>
        <v>29.289321881345298</v>
      </c>
      <c r="AL75" s="1">
        <f t="shared" si="18"/>
        <v>36.922902512916799</v>
      </c>
      <c r="AM75" s="1">
        <f t="shared" si="18"/>
        <v>29.289321881345298</v>
      </c>
      <c r="AN75" s="1">
        <f t="shared" si="18"/>
        <v>37.875348257188001</v>
      </c>
      <c r="BC75" s="24">
        <f>MIN(BC34:BC72)</f>
        <v>8.8888888888888893</v>
      </c>
      <c r="BD75" s="24">
        <f t="shared" ref="BD75:BG75" si="19">MIN(BD34:BD72)</f>
        <v>0</v>
      </c>
      <c r="BE75" s="24">
        <f t="shared" si="19"/>
        <v>16.730769230769202</v>
      </c>
      <c r="BF75" s="24">
        <f t="shared" si="19"/>
        <v>0</v>
      </c>
      <c r="BG75" s="24">
        <f t="shared" si="19"/>
        <v>14.8888888888889</v>
      </c>
      <c r="BV75" s="24">
        <f>MIN(BV34:BV72)</f>
        <v>1.66739036039948</v>
      </c>
      <c r="BW75" s="24">
        <f t="shared" ref="BW75:BZ75" si="20">MIN(BW34:BW72)</f>
        <v>0</v>
      </c>
      <c r="BX75" s="24">
        <f t="shared" si="20"/>
        <v>12.7274376417234</v>
      </c>
      <c r="BY75" s="24">
        <f t="shared" si="20"/>
        <v>0</v>
      </c>
      <c r="BZ75" s="24">
        <f t="shared" si="20"/>
        <v>1.66739036039948</v>
      </c>
    </row>
    <row r="76" spans="2:78" ht="15" customHeight="1" x14ac:dyDescent="0.2">
      <c r="B76" s="56" t="s">
        <v>15</v>
      </c>
      <c r="D76" s="40" t="s">
        <v>31</v>
      </c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</row>
    <row r="77" spans="2:78" ht="15" customHeight="1" x14ac:dyDescent="0.2">
      <c r="B77" s="56"/>
      <c r="D77" s="141" t="s">
        <v>7</v>
      </c>
      <c r="E77" s="142"/>
      <c r="F77" s="142"/>
      <c r="G77" s="142"/>
      <c r="H77" s="142"/>
      <c r="I77" s="143"/>
      <c r="J77" s="135" t="s">
        <v>10</v>
      </c>
      <c r="K77" s="136"/>
      <c r="L77" s="136"/>
      <c r="M77" s="136"/>
      <c r="N77" s="136"/>
      <c r="O77" s="137"/>
      <c r="P77" s="141" t="s">
        <v>11</v>
      </c>
      <c r="Q77" s="142"/>
      <c r="R77" s="142"/>
      <c r="S77" s="142"/>
      <c r="T77" s="142"/>
      <c r="U77" s="143"/>
      <c r="V77" s="141" t="s">
        <v>12</v>
      </c>
      <c r="W77" s="142"/>
      <c r="X77" s="142"/>
      <c r="Y77" s="142"/>
      <c r="Z77" s="142"/>
      <c r="AA77" s="143"/>
      <c r="AB77" s="141" t="s">
        <v>13</v>
      </c>
      <c r="AC77" s="142"/>
      <c r="AD77" s="142"/>
      <c r="AE77" s="142"/>
      <c r="AF77" s="142"/>
      <c r="AG77" s="143"/>
    </row>
    <row r="78" spans="2:78" ht="15" customHeight="1" x14ac:dyDescent="0.2">
      <c r="B78" s="56"/>
      <c r="D78" s="125" t="s">
        <v>23</v>
      </c>
      <c r="E78" s="52" t="s">
        <v>22</v>
      </c>
      <c r="F78" s="125" t="s">
        <v>25</v>
      </c>
      <c r="G78" s="52" t="s">
        <v>26</v>
      </c>
      <c r="H78" s="52"/>
      <c r="I78" s="52"/>
      <c r="J78" s="125" t="s">
        <v>23</v>
      </c>
      <c r="K78" s="52" t="s">
        <v>22</v>
      </c>
      <c r="L78" s="125" t="s">
        <v>25</v>
      </c>
      <c r="M78" s="52" t="s">
        <v>26</v>
      </c>
      <c r="N78" s="52"/>
      <c r="O78" s="52"/>
      <c r="P78" s="125" t="s">
        <v>23</v>
      </c>
      <c r="Q78" s="52" t="s">
        <v>22</v>
      </c>
      <c r="R78" s="123" t="s">
        <v>25</v>
      </c>
      <c r="S78" s="52" t="s">
        <v>26</v>
      </c>
      <c r="T78" s="52"/>
      <c r="U78" s="52"/>
      <c r="V78" s="125" t="s">
        <v>23</v>
      </c>
      <c r="W78" s="52" t="s">
        <v>22</v>
      </c>
      <c r="X78" s="123" t="s">
        <v>25</v>
      </c>
      <c r="Y78" s="52" t="s">
        <v>26</v>
      </c>
      <c r="Z78" s="52"/>
      <c r="AA78" s="52"/>
      <c r="AB78" s="125" t="s">
        <v>23</v>
      </c>
      <c r="AC78" s="52" t="s">
        <v>22</v>
      </c>
      <c r="AD78" s="123" t="s">
        <v>25</v>
      </c>
      <c r="AE78" s="52" t="s">
        <v>26</v>
      </c>
      <c r="AF78" s="52"/>
      <c r="AG78" s="52"/>
      <c r="AI78" s="40" t="s">
        <v>294</v>
      </c>
      <c r="AJ78" s="40"/>
      <c r="AK78" s="40"/>
      <c r="AL78" s="40"/>
      <c r="AM78" s="40"/>
      <c r="AN78" s="40"/>
      <c r="BB78" s="40" t="s">
        <v>293</v>
      </c>
      <c r="BC78" s="40"/>
      <c r="BD78" s="40"/>
      <c r="BE78" s="40"/>
      <c r="BF78" s="40"/>
      <c r="BG78" s="40"/>
      <c r="BU78" s="40" t="s">
        <v>292</v>
      </c>
      <c r="BV78" s="40"/>
      <c r="BW78" s="40"/>
      <c r="BX78" s="40"/>
      <c r="BY78" s="40"/>
      <c r="BZ78" s="40"/>
    </row>
    <row r="79" spans="2:78" ht="14.25" customHeight="1" x14ac:dyDescent="0.2">
      <c r="B79" s="56"/>
      <c r="D79" s="125"/>
      <c r="E79" s="52"/>
      <c r="F79" s="125"/>
      <c r="G79" s="27" t="s">
        <v>4</v>
      </c>
      <c r="H79" s="27" t="s">
        <v>245</v>
      </c>
      <c r="I79" s="27" t="s">
        <v>5</v>
      </c>
      <c r="J79" s="125"/>
      <c r="K79" s="52"/>
      <c r="L79" s="125"/>
      <c r="M79" s="27" t="s">
        <v>4</v>
      </c>
      <c r="N79" s="27" t="s">
        <v>245</v>
      </c>
      <c r="O79" s="27" t="s">
        <v>5</v>
      </c>
      <c r="P79" s="125"/>
      <c r="Q79" s="52"/>
      <c r="R79" s="124"/>
      <c r="S79" s="27" t="s">
        <v>4</v>
      </c>
      <c r="T79" s="27" t="s">
        <v>245</v>
      </c>
      <c r="U79" s="27" t="s">
        <v>5</v>
      </c>
      <c r="V79" s="125"/>
      <c r="W79" s="52"/>
      <c r="X79" s="124"/>
      <c r="Y79" s="27" t="s">
        <v>4</v>
      </c>
      <c r="Z79" s="27" t="s">
        <v>245</v>
      </c>
      <c r="AA79" s="27" t="s">
        <v>5</v>
      </c>
      <c r="AB79" s="125"/>
      <c r="AC79" s="52"/>
      <c r="AD79" s="124"/>
      <c r="AE79" s="27" t="s">
        <v>4</v>
      </c>
      <c r="AF79" s="27" t="s">
        <v>245</v>
      </c>
      <c r="AG79" s="27" t="s">
        <v>5</v>
      </c>
      <c r="AI79" s="28" t="s">
        <v>36</v>
      </c>
      <c r="AJ79" s="28" t="s">
        <v>7</v>
      </c>
      <c r="AK79" s="28" t="s">
        <v>10</v>
      </c>
      <c r="AL79" s="28" t="s">
        <v>11</v>
      </c>
      <c r="AM79" s="28" t="s">
        <v>12</v>
      </c>
      <c r="AN79" s="28" t="s">
        <v>13</v>
      </c>
      <c r="BB79" s="28" t="s">
        <v>36</v>
      </c>
      <c r="BC79" s="28" t="s">
        <v>7</v>
      </c>
      <c r="BD79" s="28" t="s">
        <v>10</v>
      </c>
      <c r="BE79" s="28" t="s">
        <v>11</v>
      </c>
      <c r="BF79" s="28" t="s">
        <v>12</v>
      </c>
      <c r="BG79" s="28" t="s">
        <v>13</v>
      </c>
      <c r="BU79" s="28" t="s">
        <v>36</v>
      </c>
      <c r="BV79" s="28" t="s">
        <v>7</v>
      </c>
      <c r="BW79" s="28" t="s">
        <v>10</v>
      </c>
      <c r="BX79" s="28" t="s">
        <v>11</v>
      </c>
      <c r="BY79" s="28" t="s">
        <v>12</v>
      </c>
      <c r="BZ79" s="28" t="s">
        <v>13</v>
      </c>
    </row>
    <row r="80" spans="2:78" ht="15" customHeight="1" x14ac:dyDescent="0.2">
      <c r="B80" s="56"/>
      <c r="D80" s="118">
        <v>1</v>
      </c>
      <c r="E80" s="4">
        <v>7.9339999999999994E-2</v>
      </c>
      <c r="F80" s="103">
        <v>35</v>
      </c>
      <c r="G80" s="23">
        <v>8.5714285714285694</v>
      </c>
      <c r="H80" s="23">
        <v>35.231391275562601</v>
      </c>
      <c r="I80" s="23">
        <v>1.9672131147541001</v>
      </c>
      <c r="J80" s="116">
        <v>1</v>
      </c>
      <c r="K80" s="4">
        <v>9.4600000000000004E-2</v>
      </c>
      <c r="L80" s="103">
        <v>29</v>
      </c>
      <c r="M80" s="23">
        <v>23.3333333333333</v>
      </c>
      <c r="N80" s="23">
        <v>41.921468640168598</v>
      </c>
      <c r="O80" s="23">
        <v>13.4022988505747</v>
      </c>
      <c r="P80" s="116">
        <v>1</v>
      </c>
      <c r="Q80" s="4">
        <v>91.265100000000004</v>
      </c>
      <c r="R80" s="103">
        <v>1</v>
      </c>
      <c r="S80" s="28">
        <v>25.714285714285701</v>
      </c>
      <c r="T80" s="28">
        <v>39.961432537807902</v>
      </c>
      <c r="U80" s="28">
        <v>21.6284153005465</v>
      </c>
      <c r="V80" s="116">
        <v>1</v>
      </c>
      <c r="W80" s="4">
        <v>0.30722699999999997</v>
      </c>
      <c r="X80" s="103">
        <v>25</v>
      </c>
      <c r="Y80" s="28">
        <v>10.8571428571429</v>
      </c>
      <c r="Z80" s="28">
        <v>36.000660309602999</v>
      </c>
      <c r="AA80" s="28">
        <v>8.9032258064516103</v>
      </c>
      <c r="AB80" s="116">
        <v>1</v>
      </c>
      <c r="AC80" s="4">
        <v>0.11123</v>
      </c>
      <c r="AD80" s="103">
        <v>35</v>
      </c>
      <c r="AE80" s="28">
        <v>8.5714285714285694</v>
      </c>
      <c r="AF80" s="28">
        <v>35.231391275562601</v>
      </c>
      <c r="AG80" s="28">
        <v>1.9672131147541001</v>
      </c>
      <c r="AI80" s="27">
        <v>1</v>
      </c>
      <c r="AJ80" s="28">
        <v>35.231391275562601</v>
      </c>
      <c r="AK80" s="28">
        <v>41.921468640168598</v>
      </c>
      <c r="AL80" s="28">
        <v>39.961432537807902</v>
      </c>
      <c r="AM80" s="28">
        <v>36.000660309602999</v>
      </c>
      <c r="AN80" s="28">
        <v>35.231391275562601</v>
      </c>
      <c r="BB80" s="27">
        <v>1</v>
      </c>
      <c r="BC80" s="28">
        <v>8.5714285714285694</v>
      </c>
      <c r="BD80" s="28">
        <v>23.3333333333333</v>
      </c>
      <c r="BE80" s="28">
        <v>25.714285714285701</v>
      </c>
      <c r="BF80" s="28">
        <v>10.8571428571429</v>
      </c>
      <c r="BG80" s="28">
        <v>8.5714285714285694</v>
      </c>
      <c r="BU80" s="27">
        <v>1</v>
      </c>
      <c r="BV80" s="28">
        <v>1.9672131147541001</v>
      </c>
      <c r="BW80" s="28">
        <v>13.4022988505747</v>
      </c>
      <c r="BX80" s="28">
        <v>21.6284153005465</v>
      </c>
      <c r="BY80" s="28">
        <v>8.9032258064516103</v>
      </c>
      <c r="BZ80" s="28">
        <v>1.9672131147541001</v>
      </c>
    </row>
    <row r="81" spans="2:78" ht="15" customHeight="1" x14ac:dyDescent="0.2">
      <c r="B81" s="56"/>
      <c r="D81" s="118">
        <v>2</v>
      </c>
      <c r="E81" s="4">
        <v>7.2220000000000006E-2</v>
      </c>
      <c r="F81" s="103">
        <v>29</v>
      </c>
      <c r="G81" s="23">
        <v>14.285714285714301</v>
      </c>
      <c r="H81" s="23">
        <v>36.234937895808201</v>
      </c>
      <c r="I81" s="23">
        <v>12.8146707418727</v>
      </c>
      <c r="J81" s="116">
        <v>2</v>
      </c>
      <c r="K81" s="4">
        <v>9.1850000000000001E-2</v>
      </c>
      <c r="L81" s="103">
        <v>33</v>
      </c>
      <c r="M81" s="23">
        <v>23.3333333333333</v>
      </c>
      <c r="N81" s="23">
        <v>41.921468640168598</v>
      </c>
      <c r="O81" s="23">
        <v>13.4022988505747</v>
      </c>
      <c r="P81" s="116">
        <v>2</v>
      </c>
      <c r="Q81" s="4">
        <v>91.265100000000004</v>
      </c>
      <c r="R81" s="103">
        <v>3</v>
      </c>
      <c r="S81" s="28">
        <v>25.714285714285701</v>
      </c>
      <c r="T81" s="28">
        <v>39.663911668811799</v>
      </c>
      <c r="U81" s="28">
        <v>23.6174863387978</v>
      </c>
      <c r="V81" s="116">
        <v>2</v>
      </c>
      <c r="W81" s="4">
        <v>0.30045699999999997</v>
      </c>
      <c r="X81" s="103">
        <v>18</v>
      </c>
      <c r="Y81" s="28">
        <v>23.523809523809501</v>
      </c>
      <c r="Z81" s="28">
        <v>45.4559974682508</v>
      </c>
      <c r="AA81" s="28">
        <v>6.3333333333333304</v>
      </c>
      <c r="AB81" s="116">
        <v>2</v>
      </c>
      <c r="AC81" s="4">
        <v>0.10765</v>
      </c>
      <c r="AD81" s="103">
        <v>29</v>
      </c>
      <c r="AE81" s="28">
        <v>14.285714285714301</v>
      </c>
      <c r="AF81" s="28">
        <v>36.234937895808201</v>
      </c>
      <c r="AG81" s="28">
        <v>12.8146707418727</v>
      </c>
      <c r="AI81" s="27">
        <v>2</v>
      </c>
      <c r="AJ81" s="28">
        <v>36.234937895808201</v>
      </c>
      <c r="AK81" s="28">
        <v>41.921468640168598</v>
      </c>
      <c r="AL81" s="28">
        <v>39.663911668811799</v>
      </c>
      <c r="AM81" s="28">
        <v>45.4559974682508</v>
      </c>
      <c r="AN81" s="28">
        <v>36.234937895808201</v>
      </c>
      <c r="BB81" s="27">
        <v>2</v>
      </c>
      <c r="BC81" s="28">
        <v>14.285714285714301</v>
      </c>
      <c r="BD81" s="28">
        <v>23.3333333333333</v>
      </c>
      <c r="BE81" s="28">
        <v>25.714285714285701</v>
      </c>
      <c r="BF81" s="28">
        <v>23.523809523809501</v>
      </c>
      <c r="BG81" s="28">
        <v>14.285714285714301</v>
      </c>
      <c r="BU81" s="27">
        <v>2</v>
      </c>
      <c r="BV81" s="28">
        <v>12.8146707418727</v>
      </c>
      <c r="BW81" s="28">
        <v>13.4022988505747</v>
      </c>
      <c r="BX81" s="28">
        <v>23.6174863387978</v>
      </c>
      <c r="BY81" s="28">
        <v>6.3333333333333304</v>
      </c>
      <c r="BZ81" s="28">
        <v>12.8146707418727</v>
      </c>
    </row>
    <row r="82" spans="2:78" ht="15" customHeight="1" x14ac:dyDescent="0.2">
      <c r="B82" s="56"/>
      <c r="D82" s="118">
        <v>3</v>
      </c>
      <c r="E82" s="4">
        <v>6.5540000000000001E-2</v>
      </c>
      <c r="F82" s="103">
        <v>1</v>
      </c>
      <c r="G82" s="23">
        <v>14.285714285714301</v>
      </c>
      <c r="H82" s="23">
        <v>36.306348283431497</v>
      </c>
      <c r="I82" s="23">
        <v>11.8310641844957</v>
      </c>
      <c r="J82" s="116">
        <v>3</v>
      </c>
      <c r="K82" s="4">
        <v>9.1759999999999994E-2</v>
      </c>
      <c r="L82" s="103">
        <v>25</v>
      </c>
      <c r="M82" s="23">
        <v>27.3333333333333</v>
      </c>
      <c r="N82" s="23">
        <v>44.645551532773197</v>
      </c>
      <c r="O82" s="23">
        <v>15.416017797552801</v>
      </c>
      <c r="P82" s="116">
        <v>3</v>
      </c>
      <c r="Q82" s="4">
        <v>91.265100000000004</v>
      </c>
      <c r="R82" s="103">
        <v>18</v>
      </c>
      <c r="S82" s="28">
        <v>27.380952380952401</v>
      </c>
      <c r="T82" s="28">
        <v>34.8674829688172</v>
      </c>
      <c r="U82" s="28">
        <v>42.3273400317292</v>
      </c>
      <c r="V82" s="116">
        <v>3</v>
      </c>
      <c r="W82" s="4">
        <v>0.27081100000000002</v>
      </c>
      <c r="X82" s="103">
        <v>24</v>
      </c>
      <c r="Y82" s="28">
        <v>23.523809523809501</v>
      </c>
      <c r="Z82" s="28">
        <v>45.332196851375201</v>
      </c>
      <c r="AA82" s="28">
        <v>7</v>
      </c>
      <c r="AB82" s="116">
        <v>3</v>
      </c>
      <c r="AC82" s="4">
        <v>9.5600000000000004E-2</v>
      </c>
      <c r="AD82" s="103">
        <v>25</v>
      </c>
      <c r="AE82" s="28">
        <v>5.71428571428571</v>
      </c>
      <c r="AF82" s="28">
        <v>33.263638607609003</v>
      </c>
      <c r="AG82" s="28">
        <v>1.63934426229508</v>
      </c>
      <c r="AI82" s="27">
        <v>3</v>
      </c>
      <c r="AJ82" s="28">
        <v>36.306348283431497</v>
      </c>
      <c r="AK82" s="28">
        <v>44.645551532773197</v>
      </c>
      <c r="AL82" s="28">
        <v>34.8674829688172</v>
      </c>
      <c r="AM82" s="28">
        <v>45.332196851375201</v>
      </c>
      <c r="AN82" s="28">
        <v>33.263638607609003</v>
      </c>
      <c r="BB82" s="27">
        <v>3</v>
      </c>
      <c r="BC82" s="28">
        <v>14.285714285714301</v>
      </c>
      <c r="BD82" s="28">
        <v>27.3333333333333</v>
      </c>
      <c r="BE82" s="28">
        <v>27.380952380952401</v>
      </c>
      <c r="BF82" s="28">
        <v>23.523809523809501</v>
      </c>
      <c r="BG82" s="28">
        <v>5.71428571428571</v>
      </c>
      <c r="BU82" s="27">
        <v>3</v>
      </c>
      <c r="BV82" s="28">
        <v>11.8310641844957</v>
      </c>
      <c r="BW82" s="28">
        <v>15.416017797552801</v>
      </c>
      <c r="BX82" s="28">
        <v>42.3273400317292</v>
      </c>
      <c r="BY82" s="28">
        <v>7</v>
      </c>
      <c r="BZ82" s="28">
        <v>1.63934426229508</v>
      </c>
    </row>
    <row r="83" spans="2:78" ht="15" customHeight="1" x14ac:dyDescent="0.2">
      <c r="B83" s="56"/>
      <c r="D83" s="118">
        <v>4</v>
      </c>
      <c r="E83" s="4">
        <v>6.3089999999999993E-2</v>
      </c>
      <c r="F83" s="103">
        <v>13</v>
      </c>
      <c r="G83" s="23">
        <v>19.285714285714299</v>
      </c>
      <c r="H83" s="23">
        <v>37.499460876517098</v>
      </c>
      <c r="I83" s="23">
        <v>23.033548745619299</v>
      </c>
      <c r="J83" s="116">
        <v>4</v>
      </c>
      <c r="K83" s="4">
        <v>8.9450000000000002E-2</v>
      </c>
      <c r="L83" s="103">
        <v>32</v>
      </c>
      <c r="M83" s="23">
        <v>42</v>
      </c>
      <c r="N83" s="23">
        <v>54.518219255854099</v>
      </c>
      <c r="O83" s="23">
        <v>18.340748980348501</v>
      </c>
      <c r="P83" s="116">
        <v>4</v>
      </c>
      <c r="Q83" s="4">
        <v>91.265100000000004</v>
      </c>
      <c r="R83" s="103">
        <v>25</v>
      </c>
      <c r="S83" s="28">
        <v>32.380952380952401</v>
      </c>
      <c r="T83" s="28">
        <v>39.074225744993797</v>
      </c>
      <c r="U83" s="28">
        <v>40.7385194235246</v>
      </c>
      <c r="V83" s="116">
        <v>4</v>
      </c>
      <c r="W83" s="4">
        <v>0.27081100000000002</v>
      </c>
      <c r="X83" s="103">
        <v>20</v>
      </c>
      <c r="Y83" s="28">
        <v>23.523809523809501</v>
      </c>
      <c r="Z83" s="28">
        <v>45.264183503647999</v>
      </c>
      <c r="AA83" s="28">
        <v>7.3333333333333304</v>
      </c>
      <c r="AB83" s="116">
        <v>4</v>
      </c>
      <c r="AC83" s="4">
        <v>9.4960000000000003E-2</v>
      </c>
      <c r="AD83" s="103">
        <v>13</v>
      </c>
      <c r="AE83" s="28">
        <v>10.714285714285699</v>
      </c>
      <c r="AF83" s="28">
        <v>33.562497294965802</v>
      </c>
      <c r="AG83" s="28">
        <v>14.2199894235854</v>
      </c>
      <c r="AI83" s="27">
        <v>4</v>
      </c>
      <c r="AJ83" s="28">
        <v>37.499460876517098</v>
      </c>
      <c r="AK83" s="28">
        <v>54.518219255854099</v>
      </c>
      <c r="AL83" s="28">
        <v>39.074225744993797</v>
      </c>
      <c r="AM83" s="28">
        <v>45.264183503647999</v>
      </c>
      <c r="AN83" s="28">
        <v>33.562497294965802</v>
      </c>
      <c r="BB83" s="27">
        <v>4</v>
      </c>
      <c r="BC83" s="28">
        <v>19.285714285714299</v>
      </c>
      <c r="BD83" s="28">
        <v>42</v>
      </c>
      <c r="BE83" s="28">
        <v>32.380952380952401</v>
      </c>
      <c r="BF83" s="28">
        <v>23.523809523809501</v>
      </c>
      <c r="BG83" s="28">
        <v>10.714285714285699</v>
      </c>
      <c r="BU83" s="27">
        <v>4</v>
      </c>
      <c r="BV83" s="28">
        <v>23.033548745619299</v>
      </c>
      <c r="BW83" s="28">
        <v>18.340748980348501</v>
      </c>
      <c r="BX83" s="28">
        <v>40.7385194235246</v>
      </c>
      <c r="BY83" s="28">
        <v>7.3333333333333304</v>
      </c>
      <c r="BZ83" s="28">
        <v>14.2199894235854</v>
      </c>
    </row>
    <row r="84" spans="2:78" ht="15" customHeight="1" x14ac:dyDescent="0.2">
      <c r="B84" s="56"/>
      <c r="D84" s="118">
        <v>5</v>
      </c>
      <c r="E84" s="4">
        <v>6.2330000000000003E-2</v>
      </c>
      <c r="F84" s="103">
        <v>25</v>
      </c>
      <c r="G84" s="23">
        <v>13.5714285714286</v>
      </c>
      <c r="H84" s="23">
        <v>35.580432727979698</v>
      </c>
      <c r="I84" s="23">
        <v>14.558972474432901</v>
      </c>
      <c r="J84" s="116">
        <v>5</v>
      </c>
      <c r="K84" s="4">
        <v>8.7840000000000001E-2</v>
      </c>
      <c r="L84" s="103">
        <v>18</v>
      </c>
      <c r="M84" s="23">
        <v>26.6666666666667</v>
      </c>
      <c r="N84" s="23">
        <v>44.256131862701899</v>
      </c>
      <c r="O84" s="23">
        <v>13.758620689655199</v>
      </c>
      <c r="P84" s="116">
        <v>5</v>
      </c>
      <c r="Q84" s="4">
        <v>90.662700000000001</v>
      </c>
      <c r="R84" s="103">
        <v>15</v>
      </c>
      <c r="S84" s="28">
        <v>32.380952380952401</v>
      </c>
      <c r="T84" s="28">
        <v>39.074225744993797</v>
      </c>
      <c r="U84" s="28">
        <v>40.7385194235246</v>
      </c>
      <c r="V84" s="116">
        <v>5</v>
      </c>
      <c r="W84" s="4">
        <v>0.26386700000000002</v>
      </c>
      <c r="X84" s="103">
        <v>21</v>
      </c>
      <c r="Y84" s="28">
        <v>27.523809523809501</v>
      </c>
      <c r="Z84" s="28">
        <v>47.771615605162403</v>
      </c>
      <c r="AA84" s="28">
        <v>9</v>
      </c>
      <c r="AB84" s="116">
        <v>5</v>
      </c>
      <c r="AC84" s="4">
        <v>9.3369999999999995E-2</v>
      </c>
      <c r="AD84" s="103">
        <v>1</v>
      </c>
      <c r="AE84" s="28">
        <v>13.5714285714286</v>
      </c>
      <c r="AF84" s="28">
        <v>35.580432727979698</v>
      </c>
      <c r="AG84" s="28">
        <v>14.558972474432901</v>
      </c>
      <c r="AI84" s="27">
        <v>5</v>
      </c>
      <c r="AJ84" s="28">
        <v>35.580432727979698</v>
      </c>
      <c r="AK84" s="28">
        <v>44.256131862701899</v>
      </c>
      <c r="AL84" s="28">
        <v>39.074225744993797</v>
      </c>
      <c r="AM84" s="28">
        <v>47.771615605162403</v>
      </c>
      <c r="AN84" s="28">
        <v>35.580432727979698</v>
      </c>
      <c r="BB84" s="27">
        <v>5</v>
      </c>
      <c r="BC84" s="28">
        <v>13.5714285714286</v>
      </c>
      <c r="BD84" s="28">
        <v>26.6666666666667</v>
      </c>
      <c r="BE84" s="28">
        <v>32.380952380952401</v>
      </c>
      <c r="BF84" s="28">
        <v>27.523809523809501</v>
      </c>
      <c r="BG84" s="28">
        <v>13.5714285714286</v>
      </c>
      <c r="BU84" s="27">
        <v>5</v>
      </c>
      <c r="BV84" s="28">
        <v>14.558972474432901</v>
      </c>
      <c r="BW84" s="28">
        <v>13.758620689655199</v>
      </c>
      <c r="BX84" s="28">
        <v>40.7385194235246</v>
      </c>
      <c r="BY84" s="28">
        <v>9</v>
      </c>
      <c r="BZ84" s="28">
        <v>14.558972474432901</v>
      </c>
    </row>
    <row r="85" spans="2:78" ht="15" customHeight="1" x14ac:dyDescent="0.2">
      <c r="B85" s="56"/>
      <c r="D85" s="118">
        <v>6</v>
      </c>
      <c r="E85" s="4">
        <v>5.9110000000000003E-2</v>
      </c>
      <c r="F85" s="103">
        <v>14</v>
      </c>
      <c r="G85" s="23">
        <v>13.5714285714286</v>
      </c>
      <c r="H85" s="23">
        <v>35.580432727979698</v>
      </c>
      <c r="I85" s="23">
        <v>14.558972474432901</v>
      </c>
      <c r="J85" s="116">
        <v>6</v>
      </c>
      <c r="K85" s="4">
        <v>8.7660000000000002E-2</v>
      </c>
      <c r="L85" s="103">
        <v>22</v>
      </c>
      <c r="M85" s="23">
        <v>30</v>
      </c>
      <c r="N85" s="23">
        <v>46.475502754599802</v>
      </c>
      <c r="O85" s="23">
        <v>15.1149425287356</v>
      </c>
      <c r="P85" s="116">
        <v>6</v>
      </c>
      <c r="Q85" s="4">
        <v>90.662700000000001</v>
      </c>
      <c r="R85" s="103">
        <v>17</v>
      </c>
      <c r="S85" s="28">
        <v>32.380952380952401</v>
      </c>
      <c r="T85" s="28">
        <v>39.074225744993797</v>
      </c>
      <c r="U85" s="28">
        <v>40.7385194235246</v>
      </c>
      <c r="V85" s="116">
        <v>6</v>
      </c>
      <c r="W85" s="4">
        <v>0.25886399999999998</v>
      </c>
      <c r="X85" s="103">
        <v>32</v>
      </c>
      <c r="Y85" s="59">
        <v>46.952380952380999</v>
      </c>
      <c r="Z85" s="127">
        <v>59.136271995365</v>
      </c>
      <c r="AA85" s="59">
        <v>16.1827956989247</v>
      </c>
      <c r="AB85" s="116">
        <v>6</v>
      </c>
      <c r="AC85" s="4">
        <v>9.0329999999999994E-2</v>
      </c>
      <c r="AD85" s="103">
        <v>18</v>
      </c>
      <c r="AE85" s="28">
        <v>16.428571428571399</v>
      </c>
      <c r="AF85" s="28">
        <v>40.814789174493399</v>
      </c>
      <c r="AG85" s="28">
        <v>2.9519137839858498</v>
      </c>
      <c r="AI85" s="27">
        <v>6</v>
      </c>
      <c r="AJ85" s="28">
        <v>35.580432727979698</v>
      </c>
      <c r="AK85" s="28">
        <v>46.475502754599802</v>
      </c>
      <c r="AL85" s="28">
        <v>39.074225744993797</v>
      </c>
      <c r="AM85" s="59">
        <v>59.136271995365</v>
      </c>
      <c r="AN85" s="28">
        <v>40.814789174493399</v>
      </c>
      <c r="BB85" s="27">
        <v>6</v>
      </c>
      <c r="BC85" s="28">
        <v>13.5714285714286</v>
      </c>
      <c r="BD85" s="28">
        <v>30</v>
      </c>
      <c r="BE85" s="28">
        <v>32.380952380952401</v>
      </c>
      <c r="BF85" s="28">
        <v>46.952380952380999</v>
      </c>
      <c r="BG85" s="28">
        <v>16.428571428571399</v>
      </c>
      <c r="BU85" s="27">
        <v>6</v>
      </c>
      <c r="BV85" s="28">
        <v>14.558972474432901</v>
      </c>
      <c r="BW85" s="28">
        <v>15.1149425287356</v>
      </c>
      <c r="BX85" s="28">
        <v>40.7385194235246</v>
      </c>
      <c r="BY85" s="28">
        <v>16.1827956989247</v>
      </c>
      <c r="BZ85" s="28">
        <v>2.9519137839858498</v>
      </c>
    </row>
    <row r="86" spans="2:78" ht="15" customHeight="1" x14ac:dyDescent="0.2">
      <c r="B86" s="56"/>
      <c r="D86" s="118">
        <v>7</v>
      </c>
      <c r="E86" s="4">
        <v>5.867E-2</v>
      </c>
      <c r="F86" s="103">
        <v>18</v>
      </c>
      <c r="G86" s="23">
        <v>16.428571428571399</v>
      </c>
      <c r="H86" s="23">
        <v>40.814789174493399</v>
      </c>
      <c r="I86" s="23">
        <v>2.9519137839858498</v>
      </c>
      <c r="J86" s="116">
        <v>7</v>
      </c>
      <c r="K86" s="4">
        <v>8.5889999999999994E-2</v>
      </c>
      <c r="L86" s="103">
        <v>13</v>
      </c>
      <c r="M86" s="23">
        <v>26.6666666666667</v>
      </c>
      <c r="N86" s="23">
        <v>45.085761759272003</v>
      </c>
      <c r="O86" s="23">
        <v>12.7241379310345</v>
      </c>
      <c r="P86" s="116">
        <v>7</v>
      </c>
      <c r="Q86" s="4">
        <v>90.662700000000001</v>
      </c>
      <c r="R86" s="103">
        <v>16</v>
      </c>
      <c r="S86" s="28">
        <v>27.380952380952401</v>
      </c>
      <c r="T86" s="28">
        <v>35.000668553261598</v>
      </c>
      <c r="U86" s="28">
        <v>40.693283976731898</v>
      </c>
      <c r="V86" s="82">
        <v>7</v>
      </c>
      <c r="W86" s="4">
        <v>0.25529000000000002</v>
      </c>
      <c r="X86" s="4">
        <v>22</v>
      </c>
      <c r="Y86" s="28">
        <v>32.6666666666667</v>
      </c>
      <c r="Z86" s="28">
        <v>51.080050814809098</v>
      </c>
      <c r="AA86" s="28">
        <v>9.5161290322580694</v>
      </c>
      <c r="AB86" s="116">
        <v>7</v>
      </c>
      <c r="AC86" s="4">
        <v>8.949E-2</v>
      </c>
      <c r="AD86" s="103">
        <v>33</v>
      </c>
      <c r="AE86" s="28">
        <v>22.619047619047599</v>
      </c>
      <c r="AF86" s="28">
        <v>38.798311693778999</v>
      </c>
      <c r="AG86" s="28">
        <v>24.265021089469599</v>
      </c>
      <c r="AI86" s="27">
        <v>7</v>
      </c>
      <c r="AJ86" s="28">
        <v>40.814789174493399</v>
      </c>
      <c r="AK86" s="28">
        <v>45.085761759272003</v>
      </c>
      <c r="AL86" s="28">
        <v>35.000668553261598</v>
      </c>
      <c r="AM86" s="28">
        <v>51.080050814809098</v>
      </c>
      <c r="AN86" s="28">
        <v>38.798311693778999</v>
      </c>
      <c r="BB86" s="27">
        <v>7</v>
      </c>
      <c r="BC86" s="28">
        <v>16.428571428571399</v>
      </c>
      <c r="BD86" s="28">
        <v>26.6666666666667</v>
      </c>
      <c r="BE86" s="28">
        <v>27.380952380952401</v>
      </c>
      <c r="BF86" s="28">
        <v>32.6666666666667</v>
      </c>
      <c r="BG86" s="28">
        <v>22.619047619047599</v>
      </c>
      <c r="BU86" s="27">
        <v>7</v>
      </c>
      <c r="BV86" s="28">
        <v>2.9519137839858498</v>
      </c>
      <c r="BW86" s="28">
        <v>12.7241379310345</v>
      </c>
      <c r="BX86" s="28">
        <v>40.693283976731898</v>
      </c>
      <c r="BY86" s="28">
        <v>9.5161290322580694</v>
      </c>
      <c r="BZ86" s="28">
        <v>24.265021089469599</v>
      </c>
    </row>
    <row r="87" spans="2:78" ht="15" customHeight="1" x14ac:dyDescent="0.2">
      <c r="B87" s="56"/>
      <c r="D87" s="118">
        <v>8</v>
      </c>
      <c r="E87" s="4">
        <v>5.8069999999999997E-2</v>
      </c>
      <c r="F87" s="103">
        <v>37</v>
      </c>
      <c r="G87" s="23">
        <v>19.285714285714299</v>
      </c>
      <c r="H87" s="23">
        <v>42.802110417810603</v>
      </c>
      <c r="I87" s="23">
        <v>4.3195350580945604</v>
      </c>
      <c r="J87" s="116">
        <v>8</v>
      </c>
      <c r="K87" s="4">
        <v>8.5559999999999997E-2</v>
      </c>
      <c r="L87" s="103">
        <v>21</v>
      </c>
      <c r="M87" s="23">
        <v>30</v>
      </c>
      <c r="N87" s="23">
        <v>47.3262996766559</v>
      </c>
      <c r="O87" s="23">
        <v>13.735632183908001</v>
      </c>
      <c r="P87" s="116">
        <v>8</v>
      </c>
      <c r="Q87" s="4">
        <v>90.662700000000001</v>
      </c>
      <c r="R87" s="103">
        <v>13</v>
      </c>
      <c r="S87" s="28">
        <v>27.380952380952401</v>
      </c>
      <c r="T87" s="28">
        <v>34.585165096324097</v>
      </c>
      <c r="U87" s="28">
        <v>42.004935660144596</v>
      </c>
      <c r="V87" s="82">
        <v>8</v>
      </c>
      <c r="W87" s="4">
        <v>0.22575899999999999</v>
      </c>
      <c r="X87" s="4">
        <v>33</v>
      </c>
      <c r="Y87" s="28">
        <v>44.095238095238102</v>
      </c>
      <c r="Z87" s="28">
        <v>57.632097908020199</v>
      </c>
      <c r="AA87" s="28">
        <v>16.1827956989247</v>
      </c>
      <c r="AB87" s="116">
        <v>8</v>
      </c>
      <c r="AC87" s="4">
        <v>8.8059999999999999E-2</v>
      </c>
      <c r="AD87" s="103">
        <v>32</v>
      </c>
      <c r="AE87" s="28">
        <v>34.047619047619101</v>
      </c>
      <c r="AF87" s="28">
        <v>46.834671402387201</v>
      </c>
      <c r="AG87" s="28">
        <v>24.937717528135501</v>
      </c>
      <c r="AI87" s="27">
        <v>8</v>
      </c>
      <c r="AJ87" s="28">
        <v>42.802110417810603</v>
      </c>
      <c r="AK87" s="28">
        <v>47.3262996766559</v>
      </c>
      <c r="AL87" s="28">
        <v>34.585165096324097</v>
      </c>
      <c r="AM87" s="28">
        <v>57.632097908020199</v>
      </c>
      <c r="AN87" s="28">
        <v>46.834671402387201</v>
      </c>
      <c r="BB87" s="27">
        <v>8</v>
      </c>
      <c r="BC87" s="28">
        <v>19.285714285714299</v>
      </c>
      <c r="BD87" s="28">
        <v>30</v>
      </c>
      <c r="BE87" s="28">
        <v>27.380952380952401</v>
      </c>
      <c r="BF87" s="28">
        <v>44.095238095238102</v>
      </c>
      <c r="BG87" s="28">
        <v>34.047619047619101</v>
      </c>
      <c r="BU87" s="27">
        <v>8</v>
      </c>
      <c r="BV87" s="28">
        <v>4.3195350580945604</v>
      </c>
      <c r="BW87" s="28">
        <v>13.735632183908001</v>
      </c>
      <c r="BX87" s="28">
        <v>42.004935660144596</v>
      </c>
      <c r="BY87" s="28">
        <v>16.1827956989247</v>
      </c>
      <c r="BZ87" s="28">
        <v>24.937717528135501</v>
      </c>
    </row>
    <row r="88" spans="2:78" ht="15" customHeight="1" x14ac:dyDescent="0.2">
      <c r="B88" s="56"/>
      <c r="D88" s="118">
        <v>9</v>
      </c>
      <c r="E88" s="4">
        <v>5.7230000000000003E-2</v>
      </c>
      <c r="F88" s="103">
        <v>33</v>
      </c>
      <c r="G88" s="23">
        <v>22.619047619047599</v>
      </c>
      <c r="H88" s="23">
        <v>38.767282781494501</v>
      </c>
      <c r="I88" s="23">
        <v>25.287814777371398</v>
      </c>
      <c r="J88" s="116">
        <v>9</v>
      </c>
      <c r="K88" s="4">
        <v>8.3260000000000001E-2</v>
      </c>
      <c r="L88" s="103">
        <v>35</v>
      </c>
      <c r="M88" s="23">
        <v>42</v>
      </c>
      <c r="N88" s="23">
        <v>55.569969668283001</v>
      </c>
      <c r="O88" s="23">
        <v>15.971449758991501</v>
      </c>
      <c r="P88" s="116">
        <v>9</v>
      </c>
      <c r="Q88" s="4">
        <v>90.662700000000001</v>
      </c>
      <c r="R88" s="103">
        <v>14</v>
      </c>
      <c r="S88" s="28">
        <v>27.380952380952401</v>
      </c>
      <c r="T88" s="28">
        <v>34.849809640743302</v>
      </c>
      <c r="U88" s="28">
        <v>40.687819495857603</v>
      </c>
      <c r="V88" s="82">
        <v>9</v>
      </c>
      <c r="W88" s="4">
        <v>0.217415</v>
      </c>
      <c r="X88" s="4">
        <v>3</v>
      </c>
      <c r="Y88" s="28">
        <v>30.761904761904798</v>
      </c>
      <c r="Z88" s="28">
        <v>48.981600859543803</v>
      </c>
      <c r="AA88" s="28">
        <v>12.193548387096801</v>
      </c>
      <c r="AB88" s="116">
        <v>9</v>
      </c>
      <c r="AC88" s="4">
        <v>8.727E-2</v>
      </c>
      <c r="AD88" s="103">
        <v>37</v>
      </c>
      <c r="AE88" s="28">
        <v>34.047619047619101</v>
      </c>
      <c r="AF88" s="28">
        <v>47.119987423085199</v>
      </c>
      <c r="AG88" s="28">
        <v>25.304773511119301</v>
      </c>
      <c r="AI88" s="27">
        <v>9</v>
      </c>
      <c r="AJ88" s="28">
        <v>38.767282781494501</v>
      </c>
      <c r="AK88" s="28">
        <v>55.569969668283001</v>
      </c>
      <c r="AL88" s="28">
        <v>34.849809640743302</v>
      </c>
      <c r="AM88" s="28">
        <v>48.981600859543803</v>
      </c>
      <c r="AN88" s="28">
        <v>47.119987423085199</v>
      </c>
      <c r="BB88" s="27">
        <v>9</v>
      </c>
      <c r="BC88" s="28">
        <v>22.619047619047599</v>
      </c>
      <c r="BD88" s="28">
        <v>42</v>
      </c>
      <c r="BE88" s="28">
        <v>27.380952380952401</v>
      </c>
      <c r="BF88" s="28">
        <v>30.761904761904798</v>
      </c>
      <c r="BG88" s="28">
        <v>34.047619047619101</v>
      </c>
      <c r="BU88" s="27">
        <v>9</v>
      </c>
      <c r="BV88" s="28">
        <v>25.287814777371398</v>
      </c>
      <c r="BW88" s="28">
        <v>15.971449758991501</v>
      </c>
      <c r="BX88" s="28">
        <v>40.687819495857603</v>
      </c>
      <c r="BY88" s="28">
        <v>12.193548387096801</v>
      </c>
      <c r="BZ88" s="28">
        <v>25.304773511119301</v>
      </c>
    </row>
    <row r="89" spans="2:78" ht="15" customHeight="1" x14ac:dyDescent="0.2">
      <c r="B89" s="56"/>
      <c r="D89" s="118">
        <v>10</v>
      </c>
      <c r="E89" s="4">
        <v>5.6469999999999999E-2</v>
      </c>
      <c r="F89" s="103">
        <v>32</v>
      </c>
      <c r="G89" s="23">
        <v>25.476190476190499</v>
      </c>
      <c r="H89" s="23">
        <v>40.750520360582101</v>
      </c>
      <c r="I89" s="23">
        <v>25.282545114342401</v>
      </c>
      <c r="J89" s="116">
        <v>10</v>
      </c>
      <c r="K89" s="4">
        <v>8.0850000000000005E-2</v>
      </c>
      <c r="L89" s="103">
        <v>3</v>
      </c>
      <c r="M89" s="23">
        <v>30</v>
      </c>
      <c r="N89" s="23">
        <v>47.406686642049699</v>
      </c>
      <c r="O89" s="23">
        <v>13.0574712643678</v>
      </c>
      <c r="P89" s="116">
        <v>10</v>
      </c>
      <c r="Q89" s="4">
        <v>90.662700000000001</v>
      </c>
      <c r="R89" s="103">
        <v>12</v>
      </c>
      <c r="S89" s="28">
        <v>34.880952380952401</v>
      </c>
      <c r="T89" s="28">
        <v>38.371753606516698</v>
      </c>
      <c r="U89" s="28">
        <v>41.010400141018899</v>
      </c>
      <c r="V89" s="82">
        <v>10</v>
      </c>
      <c r="W89" s="4">
        <v>0.206793</v>
      </c>
      <c r="X89" s="4">
        <v>23</v>
      </c>
      <c r="Y89" s="28">
        <v>27.428571428571399</v>
      </c>
      <c r="Z89" s="28">
        <v>46.5467713595649</v>
      </c>
      <c r="AA89" s="28">
        <v>12.5161290322581</v>
      </c>
      <c r="AB89" s="116">
        <v>10</v>
      </c>
      <c r="AC89" s="4">
        <v>8.6290000000000006E-2</v>
      </c>
      <c r="AD89" s="103">
        <v>22</v>
      </c>
      <c r="AE89" s="28">
        <v>36.904761904761898</v>
      </c>
      <c r="AF89" s="28">
        <v>48.838693238292798</v>
      </c>
      <c r="AG89" s="28">
        <v>26.627363119343801</v>
      </c>
      <c r="AI89" s="27">
        <v>10</v>
      </c>
      <c r="AJ89" s="28">
        <v>40.750520360582101</v>
      </c>
      <c r="AK89" s="28">
        <v>47.406686642049699</v>
      </c>
      <c r="AL89" s="28">
        <v>38.371753606516698</v>
      </c>
      <c r="AM89" s="28">
        <v>46.5467713595649</v>
      </c>
      <c r="AN89" s="28">
        <v>48.838693238292798</v>
      </c>
      <c r="BB89" s="27">
        <v>10</v>
      </c>
      <c r="BC89" s="28">
        <v>25.476190476190499</v>
      </c>
      <c r="BD89" s="28">
        <v>30</v>
      </c>
      <c r="BE89" s="28">
        <v>34.880952380952401</v>
      </c>
      <c r="BF89" s="28">
        <v>27.428571428571399</v>
      </c>
      <c r="BG89" s="28">
        <v>36.904761904761898</v>
      </c>
      <c r="BU89" s="27">
        <v>10</v>
      </c>
      <c r="BV89" s="28">
        <v>25.282545114342401</v>
      </c>
      <c r="BW89" s="28">
        <v>13.0574712643678</v>
      </c>
      <c r="BX89" s="28">
        <v>41.010400141018899</v>
      </c>
      <c r="BY89" s="28">
        <v>12.5161290322581</v>
      </c>
      <c r="BZ89" s="28">
        <v>26.627363119343801</v>
      </c>
    </row>
    <row r="90" spans="2:78" ht="15" customHeight="1" x14ac:dyDescent="0.2">
      <c r="B90" s="56"/>
      <c r="D90" s="118">
        <v>11</v>
      </c>
      <c r="E90" s="4">
        <v>5.534E-2</v>
      </c>
      <c r="F90" s="103">
        <v>22</v>
      </c>
      <c r="G90" s="23">
        <v>34.047619047619101</v>
      </c>
      <c r="H90" s="23">
        <v>46.871445651545301</v>
      </c>
      <c r="I90" s="23">
        <v>26.310608465273202</v>
      </c>
      <c r="J90" s="116">
        <v>11</v>
      </c>
      <c r="K90" s="4">
        <v>7.8549999999999995E-2</v>
      </c>
      <c r="L90" s="103">
        <v>37</v>
      </c>
      <c r="M90" s="23">
        <v>38.6666666666667</v>
      </c>
      <c r="N90" s="23">
        <v>53.366860328435102</v>
      </c>
      <c r="O90" s="23">
        <v>14.970708194289999</v>
      </c>
      <c r="P90" s="116">
        <v>11</v>
      </c>
      <c r="Q90" s="4">
        <v>90.662700000000001</v>
      </c>
      <c r="R90" s="103">
        <v>20</v>
      </c>
      <c r="S90" s="28">
        <v>34.880952380952401</v>
      </c>
      <c r="T90" s="28">
        <v>39.920902943582099</v>
      </c>
      <c r="U90" s="28">
        <v>42.3897104858465</v>
      </c>
      <c r="V90" s="82">
        <v>11</v>
      </c>
      <c r="W90" s="4">
        <v>0.193719</v>
      </c>
      <c r="X90" s="4">
        <v>36</v>
      </c>
      <c r="Y90" s="28">
        <v>50.428571428571402</v>
      </c>
      <c r="Z90" s="28">
        <v>48.741025679801098</v>
      </c>
      <c r="AA90" s="28">
        <v>38.408784399489697</v>
      </c>
      <c r="AB90" s="116">
        <v>11</v>
      </c>
      <c r="AC90" s="4">
        <v>8.5019999999999998E-2</v>
      </c>
      <c r="AD90" s="103">
        <v>21</v>
      </c>
      <c r="AE90" s="28">
        <v>36.904761904761898</v>
      </c>
      <c r="AF90" s="28">
        <v>48.712964066930297</v>
      </c>
      <c r="AG90" s="28">
        <v>27.650156807245601</v>
      </c>
      <c r="AI90" s="27">
        <v>11</v>
      </c>
      <c r="AJ90" s="28">
        <v>46.871445651545301</v>
      </c>
      <c r="AK90" s="28">
        <v>53.366860328435102</v>
      </c>
      <c r="AL90" s="28">
        <v>39.920902943582099</v>
      </c>
      <c r="AM90" s="28">
        <v>48.741025679801098</v>
      </c>
      <c r="AN90" s="28">
        <v>48.712964066930297</v>
      </c>
      <c r="BB90" s="27">
        <v>11</v>
      </c>
      <c r="BC90" s="28">
        <v>34.047619047619101</v>
      </c>
      <c r="BD90" s="28">
        <v>38.6666666666667</v>
      </c>
      <c r="BE90" s="28">
        <v>34.880952380952401</v>
      </c>
      <c r="BF90" s="28">
        <v>50.428571428571402</v>
      </c>
      <c r="BG90" s="28">
        <v>36.904761904761898</v>
      </c>
      <c r="BU90" s="27">
        <v>11</v>
      </c>
      <c r="BV90" s="28">
        <v>26.310608465273202</v>
      </c>
      <c r="BW90" s="28">
        <v>14.970708194289999</v>
      </c>
      <c r="BX90" s="28">
        <v>42.3897104858465</v>
      </c>
      <c r="BY90" s="28">
        <v>38.408784399489697</v>
      </c>
      <c r="BZ90" s="28">
        <v>27.650156807245601</v>
      </c>
    </row>
    <row r="91" spans="2:78" ht="15" customHeight="1" x14ac:dyDescent="0.2">
      <c r="B91" s="56"/>
      <c r="D91" s="118">
        <v>12</v>
      </c>
      <c r="E91" s="4">
        <v>5.4670000000000003E-2</v>
      </c>
      <c r="F91" s="103">
        <v>21</v>
      </c>
      <c r="G91" s="23">
        <v>36.904761904761898</v>
      </c>
      <c r="H91" s="23">
        <v>48.712964066930297</v>
      </c>
      <c r="I91" s="23">
        <v>27.650156807245601</v>
      </c>
      <c r="J91" s="116">
        <v>12</v>
      </c>
      <c r="K91" s="4">
        <v>7.2639999999999996E-2</v>
      </c>
      <c r="L91" s="103">
        <v>1</v>
      </c>
      <c r="M91" s="23">
        <v>35.3333333333333</v>
      </c>
      <c r="N91" s="23">
        <v>51.019208696824201</v>
      </c>
      <c r="O91" s="23">
        <v>14.970708194289999</v>
      </c>
      <c r="P91" s="116">
        <v>12</v>
      </c>
      <c r="Q91" s="4">
        <v>90.662700000000001</v>
      </c>
      <c r="R91" s="103">
        <v>6</v>
      </c>
      <c r="S91" s="28">
        <v>42.380952380952401</v>
      </c>
      <c r="T91" s="28">
        <v>39.738475047010397</v>
      </c>
      <c r="U91" s="28">
        <v>53.401204738719997</v>
      </c>
      <c r="V91" s="82">
        <v>12</v>
      </c>
      <c r="W91" s="4">
        <v>0.18923100000000001</v>
      </c>
      <c r="X91" s="4">
        <v>19</v>
      </c>
      <c r="Y91" s="28">
        <v>50.428571428571402</v>
      </c>
      <c r="Z91" s="28">
        <v>48.891481401695103</v>
      </c>
      <c r="AA91" s="28">
        <v>37.763623109167099</v>
      </c>
      <c r="AB91" s="116">
        <v>12</v>
      </c>
      <c r="AC91" s="4">
        <v>7.8750000000000001E-2</v>
      </c>
      <c r="AD91" s="103">
        <v>3</v>
      </c>
      <c r="AE91" s="28">
        <v>31.904761904761902</v>
      </c>
      <c r="AF91" s="28">
        <v>45.2826548624152</v>
      </c>
      <c r="AG91" s="28">
        <v>25.719961143575599</v>
      </c>
      <c r="AI91" s="27">
        <v>12</v>
      </c>
      <c r="AJ91" s="28">
        <v>48.712964066930297</v>
      </c>
      <c r="AK91" s="28">
        <v>51.019208696824201</v>
      </c>
      <c r="AL91" s="28">
        <v>39.738475047010397</v>
      </c>
      <c r="AM91" s="28">
        <v>48.891481401695103</v>
      </c>
      <c r="AN91" s="28">
        <v>45.2826548624152</v>
      </c>
      <c r="BB91" s="27">
        <v>12</v>
      </c>
      <c r="BC91" s="28">
        <v>36.904761904761898</v>
      </c>
      <c r="BD91" s="28">
        <v>35.3333333333333</v>
      </c>
      <c r="BE91" s="59">
        <v>42.380952380952401</v>
      </c>
      <c r="BF91" s="28">
        <v>50.428571428571402</v>
      </c>
      <c r="BG91" s="28">
        <v>31.904761904761902</v>
      </c>
      <c r="BU91" s="27">
        <v>12</v>
      </c>
      <c r="BV91" s="28">
        <v>27.650156807245601</v>
      </c>
      <c r="BW91" s="28">
        <v>14.970708194289999</v>
      </c>
      <c r="BX91" s="28">
        <v>53.401204738719997</v>
      </c>
      <c r="BY91" s="28">
        <v>37.763623109167099</v>
      </c>
      <c r="BZ91" s="28">
        <v>25.719961143575599</v>
      </c>
    </row>
    <row r="92" spans="2:78" ht="15" customHeight="1" x14ac:dyDescent="0.2">
      <c r="B92" s="56"/>
      <c r="D92" s="118">
        <v>13</v>
      </c>
      <c r="E92" s="4">
        <v>5.1450000000000003E-2</v>
      </c>
      <c r="F92" s="103">
        <v>16</v>
      </c>
      <c r="G92" s="23">
        <v>36.904761904761898</v>
      </c>
      <c r="H92" s="23">
        <v>48.938590396038997</v>
      </c>
      <c r="I92" s="23">
        <v>26.660167930716099</v>
      </c>
      <c r="J92" s="116">
        <v>13</v>
      </c>
      <c r="K92" s="4">
        <v>7.2090000000000001E-2</v>
      </c>
      <c r="L92" s="103">
        <v>5</v>
      </c>
      <c r="M92" s="23">
        <v>35.3333333333333</v>
      </c>
      <c r="N92" s="23">
        <v>50.981825765030997</v>
      </c>
      <c r="O92" s="23">
        <v>15.3155357804969</v>
      </c>
      <c r="P92" s="116">
        <v>13</v>
      </c>
      <c r="Q92" s="4">
        <v>90.662700000000001</v>
      </c>
      <c r="R92" s="103">
        <v>2</v>
      </c>
      <c r="S92" s="28">
        <v>34.880952380952401</v>
      </c>
      <c r="T92" s="28">
        <v>38.344443955281797</v>
      </c>
      <c r="U92" s="28">
        <v>41.343733474352199</v>
      </c>
      <c r="V92" s="82">
        <v>13</v>
      </c>
      <c r="W92" s="4">
        <v>0.17485600000000001</v>
      </c>
      <c r="X92" s="4">
        <v>5</v>
      </c>
      <c r="Y92" s="28">
        <v>18</v>
      </c>
      <c r="Z92" s="28">
        <v>37.918747017131899</v>
      </c>
      <c r="AA92" s="28">
        <v>16.819209039547999</v>
      </c>
      <c r="AB92" s="116">
        <v>13</v>
      </c>
      <c r="AC92" s="4">
        <v>7.7350000000000002E-2</v>
      </c>
      <c r="AD92" s="103">
        <v>16</v>
      </c>
      <c r="AE92" s="28">
        <v>31.904761904761902</v>
      </c>
      <c r="AF92" s="28">
        <v>45.382354623157198</v>
      </c>
      <c r="AG92" s="28">
        <v>25.053109240269102</v>
      </c>
      <c r="AI92" s="27">
        <v>13</v>
      </c>
      <c r="AJ92" s="28">
        <v>48.938590396038997</v>
      </c>
      <c r="AK92" s="28">
        <v>50.981825765030997</v>
      </c>
      <c r="AL92" s="28">
        <v>38.344443955281797</v>
      </c>
      <c r="AM92" s="28">
        <v>37.918747017131899</v>
      </c>
      <c r="AN92" s="28">
        <v>45.382354623157198</v>
      </c>
      <c r="BB92" s="27">
        <v>13</v>
      </c>
      <c r="BC92" s="28">
        <v>36.904761904761898</v>
      </c>
      <c r="BD92" s="28">
        <v>35.3333333333333</v>
      </c>
      <c r="BE92" s="28">
        <v>34.880952380952401</v>
      </c>
      <c r="BF92" s="28">
        <v>18</v>
      </c>
      <c r="BG92" s="28">
        <v>31.904761904761902</v>
      </c>
      <c r="BU92" s="27">
        <v>13</v>
      </c>
      <c r="BV92" s="28">
        <v>26.660167930716099</v>
      </c>
      <c r="BW92" s="28">
        <v>15.3155357804969</v>
      </c>
      <c r="BX92" s="28">
        <v>41.343733474352199</v>
      </c>
      <c r="BY92" s="28">
        <v>16.819209039547999</v>
      </c>
      <c r="BZ92" s="28">
        <v>25.053109240269102</v>
      </c>
    </row>
    <row r="93" spans="2:78" ht="15" customHeight="1" x14ac:dyDescent="0.2">
      <c r="B93" s="56"/>
      <c r="D93" s="118">
        <v>14</v>
      </c>
      <c r="E93" s="4">
        <v>5.0349999999999999E-2</v>
      </c>
      <c r="F93" s="103">
        <v>3</v>
      </c>
      <c r="G93" s="23">
        <v>31.904761904761902</v>
      </c>
      <c r="H93" s="23">
        <v>45.2826548624152</v>
      </c>
      <c r="I93" s="23">
        <v>25.719961143575599</v>
      </c>
      <c r="J93" s="116">
        <v>14</v>
      </c>
      <c r="K93" s="4">
        <v>7.1010000000000004E-2</v>
      </c>
      <c r="L93" s="103">
        <v>31</v>
      </c>
      <c r="M93" s="23">
        <v>38.6666666666667</v>
      </c>
      <c r="N93" s="23">
        <v>53.303129123183602</v>
      </c>
      <c r="O93" s="23">
        <v>15.6488691138302</v>
      </c>
      <c r="P93" s="116">
        <v>14</v>
      </c>
      <c r="Q93" s="4">
        <v>90.662700000000001</v>
      </c>
      <c r="R93" s="103">
        <v>7</v>
      </c>
      <c r="S93" s="28">
        <v>31.547619047619001</v>
      </c>
      <c r="T93" s="28">
        <v>38.851414441086298</v>
      </c>
      <c r="U93" s="28">
        <v>43.863102293380003</v>
      </c>
      <c r="V93" s="82">
        <v>14</v>
      </c>
      <c r="W93" s="4">
        <v>0.16042699999999999</v>
      </c>
      <c r="X93" s="4">
        <v>31</v>
      </c>
      <c r="Y93" s="28">
        <v>26</v>
      </c>
      <c r="Z93" s="28">
        <v>43.145043048903297</v>
      </c>
      <c r="AA93" s="28">
        <v>20.690176781483501</v>
      </c>
      <c r="AB93" s="116">
        <v>14</v>
      </c>
      <c r="AC93" s="4">
        <v>7.3340000000000002E-2</v>
      </c>
      <c r="AD93" s="103">
        <v>31</v>
      </c>
      <c r="AE93" s="28">
        <v>31.904761904761902</v>
      </c>
      <c r="AF93" s="28">
        <v>45.331417439226698</v>
      </c>
      <c r="AG93" s="28">
        <v>25.392092291116601</v>
      </c>
      <c r="AI93" s="27">
        <v>14</v>
      </c>
      <c r="AJ93" s="28">
        <v>45.2826548624152</v>
      </c>
      <c r="AK93" s="28">
        <v>53.303129123183602</v>
      </c>
      <c r="AL93" s="28">
        <v>38.851414441086298</v>
      </c>
      <c r="AM93" s="28">
        <v>43.145043048903297</v>
      </c>
      <c r="AN93" s="28">
        <v>45.331417439226698</v>
      </c>
      <c r="BB93" s="27">
        <v>14</v>
      </c>
      <c r="BC93" s="28">
        <v>31.904761904761902</v>
      </c>
      <c r="BD93" s="28">
        <v>38.6666666666667</v>
      </c>
      <c r="BE93" s="28">
        <v>31.547619047619001</v>
      </c>
      <c r="BF93" s="28">
        <v>26</v>
      </c>
      <c r="BG93" s="28">
        <v>31.904761904761902</v>
      </c>
      <c r="BU93" s="27">
        <v>14</v>
      </c>
      <c r="BV93" s="28">
        <v>25.719961143575599</v>
      </c>
      <c r="BW93" s="28">
        <v>15.6488691138302</v>
      </c>
      <c r="BX93" s="28">
        <v>43.863102293380003</v>
      </c>
      <c r="BY93" s="28">
        <v>20.690176781483501</v>
      </c>
      <c r="BZ93" s="28">
        <v>25.392092291116601</v>
      </c>
    </row>
    <row r="94" spans="2:78" ht="15" customHeight="1" x14ac:dyDescent="0.2">
      <c r="B94" s="56"/>
      <c r="D94" s="118">
        <v>15</v>
      </c>
      <c r="E94" s="4">
        <v>4.7699999999999999E-2</v>
      </c>
      <c r="F94" s="103">
        <v>31</v>
      </c>
      <c r="G94" s="23">
        <v>31.904761904761902</v>
      </c>
      <c r="H94" s="23">
        <v>45.456347366480799</v>
      </c>
      <c r="I94" s="23">
        <v>25.392092291116601</v>
      </c>
      <c r="J94" s="116">
        <v>15</v>
      </c>
      <c r="K94" s="4">
        <v>6.9709999999999994E-2</v>
      </c>
      <c r="L94" s="103">
        <v>16</v>
      </c>
      <c r="M94" s="23">
        <v>38.6666666666667</v>
      </c>
      <c r="N94" s="23">
        <v>53.303129123183602</v>
      </c>
      <c r="O94" s="23">
        <v>15.6488691138302</v>
      </c>
      <c r="P94" s="116">
        <v>15</v>
      </c>
      <c r="Q94" s="4">
        <v>90.662700000000001</v>
      </c>
      <c r="R94" s="103">
        <v>10</v>
      </c>
      <c r="S94" s="28">
        <v>41.547619047619001</v>
      </c>
      <c r="T94" s="28">
        <v>38.780369889354397</v>
      </c>
      <c r="U94" s="28">
        <v>49.970629175100399</v>
      </c>
      <c r="V94" s="82">
        <v>15</v>
      </c>
      <c r="W94" s="4">
        <v>0.15941900000000001</v>
      </c>
      <c r="X94" s="4">
        <v>34</v>
      </c>
      <c r="Y94" s="28">
        <v>29.3333333333333</v>
      </c>
      <c r="Z94" s="28">
        <v>43.291581337195502</v>
      </c>
      <c r="AA94" s="28">
        <v>31.356843448150201</v>
      </c>
      <c r="AB94" s="116">
        <v>15</v>
      </c>
      <c r="AC94" s="4">
        <v>7.2739999999999999E-2</v>
      </c>
      <c r="AD94" s="103">
        <v>14</v>
      </c>
      <c r="AE94" s="28">
        <v>31.904761904761902</v>
      </c>
      <c r="AF94" s="28">
        <v>45.456347366480799</v>
      </c>
      <c r="AG94" s="28">
        <v>25.392092291116601</v>
      </c>
      <c r="AI94" s="27">
        <v>15</v>
      </c>
      <c r="AJ94" s="28">
        <v>45.456347366480799</v>
      </c>
      <c r="AK94" s="28">
        <v>53.303129123183602</v>
      </c>
      <c r="AL94" s="28">
        <v>38.780369889354397</v>
      </c>
      <c r="AM94" s="28">
        <v>43.291581337195502</v>
      </c>
      <c r="AN94" s="28">
        <v>45.456347366480799</v>
      </c>
      <c r="BB94" s="27">
        <v>15</v>
      </c>
      <c r="BC94" s="28">
        <v>31.904761904761902</v>
      </c>
      <c r="BD94" s="28">
        <v>38.6666666666667</v>
      </c>
      <c r="BE94" s="28">
        <v>41.547619047619001</v>
      </c>
      <c r="BF94" s="28">
        <v>29.3333333333333</v>
      </c>
      <c r="BG94" s="28">
        <v>31.904761904761902</v>
      </c>
      <c r="BU94" s="27">
        <v>15</v>
      </c>
      <c r="BV94" s="28">
        <v>25.392092291116601</v>
      </c>
      <c r="BW94" s="28">
        <v>15.6488691138302</v>
      </c>
      <c r="BX94" s="28">
        <v>49.970629175100399</v>
      </c>
      <c r="BY94" s="28">
        <v>31.356843448150201</v>
      </c>
      <c r="BZ94" s="28">
        <v>25.392092291116601</v>
      </c>
    </row>
    <row r="95" spans="2:78" ht="15" customHeight="1" x14ac:dyDescent="0.2">
      <c r="B95" s="56"/>
      <c r="D95" s="118">
        <v>16</v>
      </c>
      <c r="E95" s="4">
        <v>4.7500000000000001E-2</v>
      </c>
      <c r="F95" s="103">
        <v>11</v>
      </c>
      <c r="G95" s="23">
        <v>36.904761904761898</v>
      </c>
      <c r="H95" s="23">
        <v>48.623187828266303</v>
      </c>
      <c r="I95" s="23">
        <v>28.300606304865902</v>
      </c>
      <c r="J95" s="116">
        <v>16</v>
      </c>
      <c r="K95" s="4">
        <v>6.6250000000000003E-2</v>
      </c>
      <c r="L95" s="103">
        <v>11</v>
      </c>
      <c r="M95" s="23">
        <v>38.6666666666667</v>
      </c>
      <c r="N95" s="23">
        <v>53.436675184727399</v>
      </c>
      <c r="O95" s="23">
        <v>14.6703744901743</v>
      </c>
      <c r="P95" s="116">
        <v>16</v>
      </c>
      <c r="Q95" s="4">
        <v>90.662700000000001</v>
      </c>
      <c r="R95" s="103">
        <v>9</v>
      </c>
      <c r="S95" s="28">
        <v>41.547619047619001</v>
      </c>
      <c r="T95" s="28">
        <v>40.825917883772199</v>
      </c>
      <c r="U95" s="28">
        <v>41.361433772801597</v>
      </c>
      <c r="V95" s="82">
        <v>16</v>
      </c>
      <c r="W95" s="4">
        <v>0.140542</v>
      </c>
      <c r="X95" s="4">
        <v>10</v>
      </c>
      <c r="Y95" s="28">
        <v>26.8333333333333</v>
      </c>
      <c r="Z95" s="28">
        <v>43.7556249777723</v>
      </c>
      <c r="AA95" s="28">
        <v>24.910515764534399</v>
      </c>
      <c r="AB95" s="116">
        <v>16</v>
      </c>
      <c r="AC95" s="4">
        <v>7.1919999999999998E-2</v>
      </c>
      <c r="AD95" s="103">
        <v>11</v>
      </c>
      <c r="AE95" s="28">
        <v>36.904761904761898</v>
      </c>
      <c r="AF95" s="28">
        <v>48.623187828266303</v>
      </c>
      <c r="AG95" s="28">
        <v>28.300606304865902</v>
      </c>
      <c r="AI95" s="27">
        <v>16</v>
      </c>
      <c r="AJ95" s="28">
        <v>48.623187828266303</v>
      </c>
      <c r="AK95" s="28">
        <v>53.436675184727399</v>
      </c>
      <c r="AL95" s="28">
        <v>40.825917883772199</v>
      </c>
      <c r="AM95" s="28">
        <v>43.7556249777723</v>
      </c>
      <c r="AN95" s="28">
        <v>48.623187828266303</v>
      </c>
      <c r="BB95" s="27">
        <v>16</v>
      </c>
      <c r="BC95" s="28">
        <v>36.904761904761898</v>
      </c>
      <c r="BD95" s="28">
        <v>38.6666666666667</v>
      </c>
      <c r="BE95" s="28">
        <v>41.547619047619001</v>
      </c>
      <c r="BF95" s="28">
        <v>26.8333333333333</v>
      </c>
      <c r="BG95" s="28">
        <v>36.904761904761898</v>
      </c>
      <c r="BU95" s="27">
        <v>16</v>
      </c>
      <c r="BV95" s="28">
        <v>28.300606304865902</v>
      </c>
      <c r="BW95" s="28">
        <v>14.6703744901743</v>
      </c>
      <c r="BX95" s="28">
        <v>41.361433772801597</v>
      </c>
      <c r="BY95" s="28">
        <v>24.910515764534399</v>
      </c>
      <c r="BZ95" s="28">
        <v>28.300606304865902</v>
      </c>
    </row>
    <row r="96" spans="2:78" ht="14.25" customHeight="1" x14ac:dyDescent="0.25">
      <c r="B96" s="56"/>
      <c r="D96" s="118">
        <v>17</v>
      </c>
      <c r="E96" s="4">
        <v>4.5469999999999997E-2</v>
      </c>
      <c r="F96" s="103">
        <v>5</v>
      </c>
      <c r="G96" s="6">
        <v>23.3333333333333</v>
      </c>
      <c r="H96" s="6">
        <v>39.313183935806897</v>
      </c>
      <c r="I96" s="6">
        <v>23.995823212541101</v>
      </c>
      <c r="J96" s="122">
        <v>17</v>
      </c>
      <c r="K96" s="4">
        <v>6.1190000000000001E-2</v>
      </c>
      <c r="L96" s="103">
        <v>24</v>
      </c>
      <c r="M96" s="6">
        <v>38.6666666666667</v>
      </c>
      <c r="N96" s="6">
        <v>53.303129123183602</v>
      </c>
      <c r="O96" s="6">
        <v>15.6488691138302</v>
      </c>
      <c r="P96" s="122">
        <v>17</v>
      </c>
      <c r="Q96" s="6">
        <v>90.662700000000001</v>
      </c>
      <c r="R96" s="117">
        <v>36</v>
      </c>
      <c r="S96" s="6">
        <v>41.547619047619001</v>
      </c>
      <c r="T96" s="6">
        <v>38.9411962267557</v>
      </c>
      <c r="U96" s="6">
        <v>49.292468255560202</v>
      </c>
      <c r="V96" s="120">
        <v>17</v>
      </c>
      <c r="W96" s="6">
        <v>0.12762699999999999</v>
      </c>
      <c r="X96" s="6">
        <v>29</v>
      </c>
      <c r="Y96" s="6">
        <v>41.119047619047599</v>
      </c>
      <c r="Z96" s="6">
        <v>51.013395702020603</v>
      </c>
      <c r="AA96" s="6">
        <v>32.5879351193731</v>
      </c>
      <c r="AB96" s="122">
        <v>17</v>
      </c>
      <c r="AC96" s="6">
        <v>7.0919999999999997E-2</v>
      </c>
      <c r="AD96" s="117">
        <v>5</v>
      </c>
      <c r="AE96" s="6">
        <v>23.3333333333333</v>
      </c>
      <c r="AF96" s="6">
        <v>39.313183935806897</v>
      </c>
      <c r="AG96" s="6">
        <v>23.995823212541101</v>
      </c>
      <c r="AI96" s="27">
        <v>17</v>
      </c>
      <c r="AJ96" s="28">
        <v>39.313183935806897</v>
      </c>
      <c r="AK96" s="28">
        <v>53.303129123183602</v>
      </c>
      <c r="AL96" s="28">
        <v>38.9411962267557</v>
      </c>
      <c r="AM96" s="28">
        <v>51.013395702020603</v>
      </c>
      <c r="AN96" s="28">
        <v>39.313183935806897</v>
      </c>
      <c r="BB96" s="27">
        <v>17</v>
      </c>
      <c r="BC96" s="28">
        <v>23.3333333333333</v>
      </c>
      <c r="BD96" s="28">
        <v>38.6666666666667</v>
      </c>
      <c r="BE96" s="28">
        <v>41.547619047619001</v>
      </c>
      <c r="BF96" s="28">
        <v>41.119047619047599</v>
      </c>
      <c r="BG96" s="28">
        <v>23.3333333333333</v>
      </c>
      <c r="BU96" s="27">
        <v>17</v>
      </c>
      <c r="BV96" s="28">
        <v>23.995823212541101</v>
      </c>
      <c r="BW96" s="28">
        <v>15.6488691138302</v>
      </c>
      <c r="BX96" s="28">
        <v>49.292468255560202</v>
      </c>
      <c r="BY96" s="28">
        <v>32.5879351193731</v>
      </c>
      <c r="BZ96" s="28">
        <v>23.995823212541101</v>
      </c>
    </row>
    <row r="97" spans="2:78" ht="14.25" customHeight="1" x14ac:dyDescent="0.25">
      <c r="B97" s="56"/>
      <c r="D97" s="118">
        <v>18</v>
      </c>
      <c r="E97" s="4">
        <v>4.2970000000000001E-2</v>
      </c>
      <c r="F97" s="103">
        <v>27</v>
      </c>
      <c r="G97" s="6">
        <v>30</v>
      </c>
      <c r="H97" s="6">
        <v>50.248073119029797</v>
      </c>
      <c r="I97" s="6">
        <v>3.9624806173757898</v>
      </c>
      <c r="J97" s="122">
        <v>18</v>
      </c>
      <c r="K97" s="4">
        <v>6.1190000000000001E-2</v>
      </c>
      <c r="L97" s="103">
        <v>20</v>
      </c>
      <c r="M97" s="6">
        <v>38.6666666666667</v>
      </c>
      <c r="N97" s="6">
        <v>53.257701693981197</v>
      </c>
      <c r="O97" s="6">
        <v>15.9936967000371</v>
      </c>
      <c r="P97" s="122">
        <v>18</v>
      </c>
      <c r="Q97" s="6">
        <v>90.662700000000001</v>
      </c>
      <c r="R97" s="117">
        <v>37</v>
      </c>
      <c r="S97" s="6">
        <v>41.547619047619001</v>
      </c>
      <c r="T97" s="6">
        <v>39.3348716804852</v>
      </c>
      <c r="U97" s="6">
        <v>48.969887610398899</v>
      </c>
      <c r="V97" s="120">
        <v>18</v>
      </c>
      <c r="W97" s="6">
        <v>0.125973</v>
      </c>
      <c r="X97" s="6">
        <v>37</v>
      </c>
      <c r="Y97" s="6">
        <v>41.119047619047599</v>
      </c>
      <c r="Z97" s="6">
        <v>51.013395702020603</v>
      </c>
      <c r="AA97" s="6">
        <v>32.5879351193731</v>
      </c>
      <c r="AB97" s="122">
        <v>18</v>
      </c>
      <c r="AC97" s="6">
        <v>6.4780000000000004E-2</v>
      </c>
      <c r="AD97" s="117">
        <v>27</v>
      </c>
      <c r="AE97" s="6">
        <v>30</v>
      </c>
      <c r="AF97" s="6">
        <v>50.248073119029797</v>
      </c>
      <c r="AG97" s="6">
        <v>3.9624806173757898</v>
      </c>
      <c r="AI97" s="27">
        <v>18</v>
      </c>
      <c r="AJ97" s="28">
        <v>50.248073119029797</v>
      </c>
      <c r="AK97" s="28">
        <v>53.257701693981197</v>
      </c>
      <c r="AL97" s="28">
        <v>39.3348716804852</v>
      </c>
      <c r="AM97" s="28">
        <v>51.013395702020603</v>
      </c>
      <c r="AN97" s="28">
        <v>50.248073119029797</v>
      </c>
      <c r="BB97" s="27">
        <v>18</v>
      </c>
      <c r="BC97" s="28">
        <v>30</v>
      </c>
      <c r="BD97" s="28">
        <v>38.6666666666667</v>
      </c>
      <c r="BE97" s="28">
        <v>41.547619047619001</v>
      </c>
      <c r="BF97" s="28">
        <v>41.119047619047599</v>
      </c>
      <c r="BG97" s="28">
        <v>30</v>
      </c>
      <c r="BU97" s="27">
        <v>18</v>
      </c>
      <c r="BV97" s="28">
        <v>3.9624806173757898</v>
      </c>
      <c r="BW97" s="28">
        <v>15.9936967000371</v>
      </c>
      <c r="BX97" s="28">
        <v>48.969887610398899</v>
      </c>
      <c r="BY97" s="28">
        <v>32.5879351193731</v>
      </c>
      <c r="BZ97" s="28">
        <v>3.9624806173757898</v>
      </c>
    </row>
    <row r="98" spans="2:78" ht="14.25" customHeight="1" x14ac:dyDescent="0.25">
      <c r="B98" s="56"/>
      <c r="D98" s="118">
        <v>19</v>
      </c>
      <c r="E98" s="4">
        <v>4.0910000000000002E-2</v>
      </c>
      <c r="F98" s="103">
        <v>2</v>
      </c>
      <c r="G98" s="6">
        <v>26.1904761904762</v>
      </c>
      <c r="H98" s="6">
        <v>41.245524939399097</v>
      </c>
      <c r="I98" s="6">
        <v>26.064788729782499</v>
      </c>
      <c r="J98" s="122">
        <v>19</v>
      </c>
      <c r="K98" s="4">
        <v>5.8889999999999998E-2</v>
      </c>
      <c r="L98" s="103">
        <v>27</v>
      </c>
      <c r="M98" s="6">
        <v>38.6666666666667</v>
      </c>
      <c r="N98" s="6">
        <v>53.017809930434602</v>
      </c>
      <c r="O98" s="6">
        <v>16.661104931405301</v>
      </c>
      <c r="P98" s="122">
        <v>19</v>
      </c>
      <c r="Q98" s="6">
        <v>90.662700000000001</v>
      </c>
      <c r="R98" s="117">
        <v>21</v>
      </c>
      <c r="S98" s="58">
        <v>39.880952380952401</v>
      </c>
      <c r="T98" s="133">
        <v>42.223027753394398</v>
      </c>
      <c r="U98" s="58">
        <v>41.717755611882097</v>
      </c>
      <c r="V98" s="120">
        <v>19</v>
      </c>
      <c r="W98" s="6">
        <v>0.118675</v>
      </c>
      <c r="X98" s="6">
        <v>13</v>
      </c>
      <c r="Y98" s="6">
        <v>41.119047619047599</v>
      </c>
      <c r="Z98" s="6">
        <v>51.265763454075703</v>
      </c>
      <c r="AA98" s="6">
        <v>31.932021140878401</v>
      </c>
      <c r="AB98" s="122">
        <v>19</v>
      </c>
      <c r="AC98" s="6">
        <v>6.216E-2</v>
      </c>
      <c r="AD98" s="117">
        <v>24</v>
      </c>
      <c r="AE98" s="58">
        <v>35</v>
      </c>
      <c r="AF98" s="133">
        <v>53.620489458508501</v>
      </c>
      <c r="AG98" s="58">
        <v>5.9471717054020399</v>
      </c>
      <c r="AI98" s="27">
        <v>19</v>
      </c>
      <c r="AJ98" s="28">
        <v>41.245524939399097</v>
      </c>
      <c r="AK98" s="28">
        <v>53.017809930434602</v>
      </c>
      <c r="AL98" s="59">
        <v>42.223027753394398</v>
      </c>
      <c r="AM98" s="28">
        <v>51.265763454075703</v>
      </c>
      <c r="AN98" s="59">
        <v>53.620489458508501</v>
      </c>
      <c r="BB98" s="27">
        <v>19</v>
      </c>
      <c r="BC98" s="28">
        <v>26.1904761904762</v>
      </c>
      <c r="BD98" s="28">
        <v>38.6666666666667</v>
      </c>
      <c r="BE98" s="28">
        <v>39.880952380952401</v>
      </c>
      <c r="BF98" s="28">
        <v>41.119047619047599</v>
      </c>
      <c r="BG98" s="28">
        <v>35</v>
      </c>
      <c r="BU98" s="27">
        <v>19</v>
      </c>
      <c r="BV98" s="28">
        <v>26.064788729782499</v>
      </c>
      <c r="BW98" s="28">
        <v>16.661104931405301</v>
      </c>
      <c r="BX98" s="28">
        <v>41.717755611882097</v>
      </c>
      <c r="BY98" s="28">
        <v>31.932021140878401</v>
      </c>
      <c r="BZ98" s="28">
        <v>5.9471717054020399</v>
      </c>
    </row>
    <row r="99" spans="2:78" ht="14.25" customHeight="1" x14ac:dyDescent="0.25">
      <c r="B99" s="56"/>
      <c r="D99" s="118">
        <v>20</v>
      </c>
      <c r="E99" s="4">
        <v>4.0280000000000003E-2</v>
      </c>
      <c r="F99" s="103">
        <v>6</v>
      </c>
      <c r="G99" s="6">
        <v>36.190476190476197</v>
      </c>
      <c r="H99" s="6">
        <v>51.112543547796797</v>
      </c>
      <c r="I99" s="6">
        <v>14.8727909526222</v>
      </c>
      <c r="J99" s="122">
        <v>20</v>
      </c>
      <c r="K99" s="4">
        <v>5.74E-2</v>
      </c>
      <c r="L99" s="103">
        <v>6</v>
      </c>
      <c r="M99" s="6">
        <v>34.6666666666667</v>
      </c>
      <c r="N99" s="6">
        <v>50.3275019470871</v>
      </c>
      <c r="O99" s="6">
        <v>16.338524286243999</v>
      </c>
      <c r="P99" s="120">
        <v>20</v>
      </c>
      <c r="Q99" s="6">
        <v>90.662700000000001</v>
      </c>
      <c r="R99" s="6">
        <v>33</v>
      </c>
      <c r="S99" s="6">
        <v>34.880952380952401</v>
      </c>
      <c r="T99" s="6">
        <v>40.4152422434192</v>
      </c>
      <c r="U99" s="6">
        <v>42.384246004972098</v>
      </c>
      <c r="V99" s="120">
        <v>20</v>
      </c>
      <c r="W99" s="6">
        <v>0.10717400000000001</v>
      </c>
      <c r="X99" s="6">
        <v>2</v>
      </c>
      <c r="Y99" s="6">
        <v>39.619047619047599</v>
      </c>
      <c r="Z99" s="6">
        <v>46.203315683924899</v>
      </c>
      <c r="AA99" s="6">
        <v>38.371605613267697</v>
      </c>
      <c r="AB99" s="120">
        <v>20</v>
      </c>
      <c r="AC99" s="6">
        <v>6.216E-2</v>
      </c>
      <c r="AD99" s="6">
        <v>20</v>
      </c>
      <c r="AE99" s="6">
        <v>44.285714285714299</v>
      </c>
      <c r="AF99" s="6">
        <v>50.958837833262798</v>
      </c>
      <c r="AG99" s="6">
        <v>22.587883607515501</v>
      </c>
      <c r="AI99" s="27">
        <v>20</v>
      </c>
      <c r="AJ99" s="28">
        <v>51.112543547796797</v>
      </c>
      <c r="AK99" s="28">
        <v>50.3275019470871</v>
      </c>
      <c r="AL99" s="28">
        <v>40.4152422434192</v>
      </c>
      <c r="AM99" s="28">
        <v>46.203315683924899</v>
      </c>
      <c r="AN99" s="28">
        <v>50.958837833262798</v>
      </c>
      <c r="BB99" s="27">
        <v>20</v>
      </c>
      <c r="BC99" s="28">
        <v>36.190476190476197</v>
      </c>
      <c r="BD99" s="28">
        <v>34.6666666666667</v>
      </c>
      <c r="BE99" s="28">
        <v>34.880952380952401</v>
      </c>
      <c r="BF99" s="28">
        <v>39.619047619047599</v>
      </c>
      <c r="BG99" s="28">
        <v>44.285714285714299</v>
      </c>
      <c r="BU99" s="27">
        <v>20</v>
      </c>
      <c r="BV99" s="28">
        <v>14.8727909526222</v>
      </c>
      <c r="BW99" s="28">
        <v>16.338524286243999</v>
      </c>
      <c r="BX99" s="28">
        <v>42.384246004972098</v>
      </c>
      <c r="BY99" s="28">
        <v>38.371605613267697</v>
      </c>
      <c r="BZ99" s="28">
        <v>22.587883607515501</v>
      </c>
    </row>
    <row r="100" spans="2:78" ht="14.25" customHeight="1" x14ac:dyDescent="0.25">
      <c r="B100" s="56"/>
      <c r="D100" s="118">
        <v>21</v>
      </c>
      <c r="E100" s="4">
        <v>4.0230000000000002E-2</v>
      </c>
      <c r="F100" s="103">
        <v>24</v>
      </c>
      <c r="G100" s="6">
        <v>38.3333333333333</v>
      </c>
      <c r="H100" s="6">
        <v>52.480276939767698</v>
      </c>
      <c r="I100" s="6">
        <v>15.4553684267135</v>
      </c>
      <c r="J100" s="122">
        <v>21</v>
      </c>
      <c r="K100" s="4">
        <v>5.7239999999999999E-2</v>
      </c>
      <c r="L100" s="103">
        <v>9</v>
      </c>
      <c r="M100" s="6">
        <v>41.1666666666667</v>
      </c>
      <c r="N100" s="6">
        <v>57.52562137684</v>
      </c>
      <c r="O100" s="6">
        <v>8.2962550982573209</v>
      </c>
      <c r="P100" s="120">
        <v>21</v>
      </c>
      <c r="Q100" s="6">
        <v>90.662700000000001</v>
      </c>
      <c r="R100" s="6">
        <v>32</v>
      </c>
      <c r="S100" s="6">
        <v>34.880952380952401</v>
      </c>
      <c r="T100" s="6">
        <v>40.551303705741297</v>
      </c>
      <c r="U100" s="6">
        <v>42.394998693144203</v>
      </c>
      <c r="V100" s="120">
        <v>21</v>
      </c>
      <c r="W100" s="6">
        <v>0.102323</v>
      </c>
      <c r="X100" s="6">
        <v>8</v>
      </c>
      <c r="Y100" s="6">
        <v>39.619047619047599</v>
      </c>
      <c r="Z100" s="6">
        <v>46.705741614362204</v>
      </c>
      <c r="AA100" s="6">
        <v>37.371605613267697</v>
      </c>
      <c r="AB100" s="120">
        <v>21</v>
      </c>
      <c r="AC100" s="6">
        <v>6.148E-2</v>
      </c>
      <c r="AD100" s="6">
        <v>2</v>
      </c>
      <c r="AE100" s="6">
        <v>34.761904761904802</v>
      </c>
      <c r="AF100" s="6">
        <v>42.354204977334703</v>
      </c>
      <c r="AG100" s="6">
        <v>36.7936495769898</v>
      </c>
      <c r="AI100" s="27">
        <v>21</v>
      </c>
      <c r="AJ100" s="28">
        <v>52.480276939767698</v>
      </c>
      <c r="AK100" s="28">
        <v>57.52562137684</v>
      </c>
      <c r="AL100" s="28">
        <v>40.551303705741297</v>
      </c>
      <c r="AM100" s="28">
        <v>46.705741614362204</v>
      </c>
      <c r="AN100" s="28">
        <v>42.354204977334703</v>
      </c>
      <c r="BB100" s="27">
        <v>21</v>
      </c>
      <c r="BC100" s="28">
        <v>38.3333333333333</v>
      </c>
      <c r="BD100" s="28">
        <v>41.1666666666667</v>
      </c>
      <c r="BE100" s="28">
        <v>34.880952380952401</v>
      </c>
      <c r="BF100" s="28">
        <v>39.619047619047599</v>
      </c>
      <c r="BG100" s="28">
        <v>34.761904761904802</v>
      </c>
      <c r="BU100" s="27">
        <v>21</v>
      </c>
      <c r="BV100" s="28">
        <v>15.4553684267135</v>
      </c>
      <c r="BW100" s="28">
        <v>8.2962550982573209</v>
      </c>
      <c r="BX100" s="28">
        <v>42.394998693144203</v>
      </c>
      <c r="BY100" s="28">
        <v>37.371605613267697</v>
      </c>
      <c r="BZ100" s="28">
        <v>36.7936495769898</v>
      </c>
    </row>
    <row r="101" spans="2:78" ht="15" x14ac:dyDescent="0.25">
      <c r="B101" s="56"/>
      <c r="D101" s="118">
        <v>22</v>
      </c>
      <c r="E101" s="4">
        <v>4.0230000000000002E-2</v>
      </c>
      <c r="F101" s="103">
        <v>20</v>
      </c>
      <c r="G101" s="6">
        <v>44.761904761904802</v>
      </c>
      <c r="H101" s="6">
        <v>51.849402686346302</v>
      </c>
      <c r="I101" s="6">
        <v>27.613321708137299</v>
      </c>
      <c r="J101" s="122">
        <v>22</v>
      </c>
      <c r="K101" s="4">
        <v>5.6770000000000001E-2</v>
      </c>
      <c r="L101" s="103">
        <v>28</v>
      </c>
      <c r="M101" s="6">
        <v>46.1666666666667</v>
      </c>
      <c r="N101" s="6">
        <v>56.613554386506998</v>
      </c>
      <c r="O101" s="6">
        <v>15.2043010752688</v>
      </c>
      <c r="P101" s="120">
        <v>22</v>
      </c>
      <c r="Q101" s="6">
        <v>90.662700000000001</v>
      </c>
      <c r="R101" s="6">
        <v>34</v>
      </c>
      <c r="S101" s="6">
        <v>34.880952380952401</v>
      </c>
      <c r="T101" s="6">
        <v>40.385207033158103</v>
      </c>
      <c r="U101" s="6">
        <v>42.729073591179002</v>
      </c>
      <c r="V101" s="120">
        <v>22</v>
      </c>
      <c r="W101" s="6">
        <v>0.10147</v>
      </c>
      <c r="X101" s="6">
        <v>12</v>
      </c>
      <c r="Y101" s="6">
        <v>35.047619047619101</v>
      </c>
      <c r="Z101" s="6">
        <v>40.276047104954301</v>
      </c>
      <c r="AA101" s="6">
        <v>50.027519591762399</v>
      </c>
      <c r="AB101" s="120">
        <v>22</v>
      </c>
      <c r="AC101" s="6">
        <v>6.13E-2</v>
      </c>
      <c r="AD101" s="6">
        <v>6</v>
      </c>
      <c r="AE101" s="6">
        <v>44.761904761904802</v>
      </c>
      <c r="AF101" s="6">
        <v>51.849402686346302</v>
      </c>
      <c r="AG101" s="6">
        <v>27.613321708137299</v>
      </c>
      <c r="AI101" s="27">
        <v>22</v>
      </c>
      <c r="AJ101" s="28">
        <v>51.849402686346302</v>
      </c>
      <c r="AK101" s="28">
        <v>56.613554386506998</v>
      </c>
      <c r="AL101" s="28">
        <v>40.385207033158103</v>
      </c>
      <c r="AM101" s="28">
        <v>40.276047104954301</v>
      </c>
      <c r="AN101" s="28">
        <v>51.849402686346302</v>
      </c>
      <c r="BB101" s="27">
        <v>22</v>
      </c>
      <c r="BC101" s="28">
        <v>44.761904761904802</v>
      </c>
      <c r="BD101" s="28">
        <v>46.1666666666667</v>
      </c>
      <c r="BE101" s="28">
        <v>34.880952380952401</v>
      </c>
      <c r="BF101" s="28">
        <v>35.047619047619101</v>
      </c>
      <c r="BG101" s="28">
        <v>44.761904761904802</v>
      </c>
      <c r="BU101" s="27">
        <v>22</v>
      </c>
      <c r="BV101" s="28">
        <v>27.613321708137299</v>
      </c>
      <c r="BW101" s="28">
        <v>15.2043010752688</v>
      </c>
      <c r="BX101" s="28">
        <v>42.729073591179002</v>
      </c>
      <c r="BY101" s="28">
        <v>50.027519591762399</v>
      </c>
      <c r="BZ101" s="28">
        <v>27.613321708137299</v>
      </c>
    </row>
    <row r="102" spans="2:78" ht="15" x14ac:dyDescent="0.25">
      <c r="B102" s="56"/>
      <c r="D102" s="118">
        <v>23</v>
      </c>
      <c r="E102" s="4">
        <v>3.7620000000000001E-2</v>
      </c>
      <c r="F102" s="103">
        <v>28</v>
      </c>
      <c r="G102" s="6">
        <v>44.761904761904802</v>
      </c>
      <c r="H102" s="6">
        <v>51.833070703705701</v>
      </c>
      <c r="I102" s="6">
        <v>26.5963725555949</v>
      </c>
      <c r="J102" s="122">
        <v>23</v>
      </c>
      <c r="K102" s="4">
        <v>5.5329999999999997E-2</v>
      </c>
      <c r="L102" s="103">
        <v>2</v>
      </c>
      <c r="M102" s="6">
        <v>51.1666666666667</v>
      </c>
      <c r="N102" s="6">
        <v>57.695041180834998</v>
      </c>
      <c r="O102" s="6">
        <v>24.127796316895299</v>
      </c>
      <c r="P102" s="120">
        <v>23</v>
      </c>
      <c r="Q102" s="6">
        <v>90.662700000000001</v>
      </c>
      <c r="R102" s="6">
        <v>22</v>
      </c>
      <c r="S102" s="6">
        <v>34.880952380952401</v>
      </c>
      <c r="T102" s="6">
        <v>40.298867910602397</v>
      </c>
      <c r="U102" s="6">
        <v>43.378605250521197</v>
      </c>
      <c r="V102" s="120">
        <v>23</v>
      </c>
      <c r="W102" s="6">
        <v>9.9410999999999999E-2</v>
      </c>
      <c r="X102" s="6">
        <v>16</v>
      </c>
      <c r="Y102" s="6">
        <v>35.047619047619101</v>
      </c>
      <c r="Z102" s="6">
        <v>40.432350940824797</v>
      </c>
      <c r="AA102" s="6">
        <v>48.038272279934397</v>
      </c>
      <c r="AB102" s="120">
        <v>23</v>
      </c>
      <c r="AC102" s="6">
        <v>5.8029999999999998E-2</v>
      </c>
      <c r="AD102" s="6">
        <v>28</v>
      </c>
      <c r="AE102" s="6">
        <v>44.761904761904802</v>
      </c>
      <c r="AF102" s="6">
        <v>51.833070703705701</v>
      </c>
      <c r="AG102" s="6">
        <v>26.5963725555949</v>
      </c>
      <c r="AI102" s="27">
        <v>23</v>
      </c>
      <c r="AJ102" s="28">
        <v>51.833070703705701</v>
      </c>
      <c r="AK102" s="28">
        <v>57.695041180834998</v>
      </c>
      <c r="AL102" s="28">
        <v>40.298867910602397</v>
      </c>
      <c r="AM102" s="28">
        <v>40.432350940824797</v>
      </c>
      <c r="AN102" s="28">
        <v>51.833070703705701</v>
      </c>
      <c r="BB102" s="27">
        <v>23</v>
      </c>
      <c r="BC102" s="28">
        <v>44.761904761904802</v>
      </c>
      <c r="BD102" s="28">
        <v>51.1666666666667</v>
      </c>
      <c r="BE102" s="28">
        <v>34.880952380952401</v>
      </c>
      <c r="BF102" s="28">
        <v>35.047619047619101</v>
      </c>
      <c r="BG102" s="28">
        <v>44.761904761904802</v>
      </c>
      <c r="BU102" s="27">
        <v>23</v>
      </c>
      <c r="BV102" s="28">
        <v>26.5963725555949</v>
      </c>
      <c r="BW102" s="28">
        <v>24.127796316895299</v>
      </c>
      <c r="BX102" s="28">
        <v>43.378605250521197</v>
      </c>
      <c r="BY102" s="28">
        <v>48.038272279934397</v>
      </c>
      <c r="BZ102" s="28">
        <v>26.5963725555949</v>
      </c>
    </row>
    <row r="103" spans="2:78" ht="15" x14ac:dyDescent="0.25">
      <c r="B103" s="56"/>
      <c r="D103" s="118">
        <v>24</v>
      </c>
      <c r="E103" s="4">
        <v>3.7339999999999998E-2</v>
      </c>
      <c r="F103" s="103">
        <v>9</v>
      </c>
      <c r="G103" s="6">
        <v>41.428571428571402</v>
      </c>
      <c r="H103" s="6">
        <v>50.291677346867601</v>
      </c>
      <c r="I103" s="6">
        <v>26.585258357206499</v>
      </c>
      <c r="J103" s="122">
        <v>24</v>
      </c>
      <c r="K103" s="4">
        <v>4.811E-2</v>
      </c>
      <c r="L103" s="103">
        <v>7</v>
      </c>
      <c r="M103" s="6">
        <v>50.3333333333333</v>
      </c>
      <c r="N103" s="6">
        <v>53.323402585972097</v>
      </c>
      <c r="O103" s="6">
        <v>31.736250154492598</v>
      </c>
      <c r="P103" s="120">
        <v>24</v>
      </c>
      <c r="Q103" s="6">
        <v>90.662700000000001</v>
      </c>
      <c r="R103" s="6">
        <v>35</v>
      </c>
      <c r="S103" s="6">
        <v>34.880952380952401</v>
      </c>
      <c r="T103" s="6">
        <v>40.298867910602397</v>
      </c>
      <c r="U103" s="6">
        <v>43.378605250521197</v>
      </c>
      <c r="V103" s="120">
        <v>24</v>
      </c>
      <c r="W103" s="6">
        <v>9.1186000000000003E-2</v>
      </c>
      <c r="X103" s="6">
        <v>35</v>
      </c>
      <c r="Y103" s="6">
        <v>30.047619047619101</v>
      </c>
      <c r="Z103" s="6">
        <v>38.526497919626998</v>
      </c>
      <c r="AA103" s="6">
        <v>42.9535265172225</v>
      </c>
      <c r="AB103" s="120">
        <v>24</v>
      </c>
      <c r="AC103" s="6">
        <v>5.781E-2</v>
      </c>
      <c r="AD103" s="6">
        <v>9</v>
      </c>
      <c r="AE103" s="6">
        <v>41.428571428571402</v>
      </c>
      <c r="AF103" s="6">
        <v>50.291677346867601</v>
      </c>
      <c r="AG103" s="6">
        <v>26.585258357206499</v>
      </c>
      <c r="AI103" s="27">
        <v>24</v>
      </c>
      <c r="AJ103" s="28">
        <v>50.291677346867601</v>
      </c>
      <c r="AK103" s="28">
        <v>53.323402585972097</v>
      </c>
      <c r="AL103" s="28">
        <v>40.298867910602397</v>
      </c>
      <c r="AM103" s="28">
        <v>38.526497919626998</v>
      </c>
      <c r="AN103" s="28">
        <v>50.291677346867601</v>
      </c>
      <c r="BB103" s="27">
        <v>24</v>
      </c>
      <c r="BC103" s="28">
        <v>41.428571428571402</v>
      </c>
      <c r="BD103" s="28">
        <v>50.3333333333333</v>
      </c>
      <c r="BE103" s="28">
        <v>34.880952380952401</v>
      </c>
      <c r="BF103" s="28">
        <v>30.047619047619101</v>
      </c>
      <c r="BG103" s="28">
        <v>41.428571428571402</v>
      </c>
      <c r="BU103" s="27">
        <v>24</v>
      </c>
      <c r="BV103" s="28">
        <v>26.585258357206499</v>
      </c>
      <c r="BW103" s="28">
        <v>31.736250154492598</v>
      </c>
      <c r="BX103" s="28">
        <v>43.378605250521197</v>
      </c>
      <c r="BY103" s="28">
        <v>42.9535265172225</v>
      </c>
      <c r="BZ103" s="28">
        <v>26.585258357206499</v>
      </c>
    </row>
    <row r="104" spans="2:78" ht="15" x14ac:dyDescent="0.25">
      <c r="B104" s="56"/>
      <c r="D104" s="118">
        <v>25</v>
      </c>
      <c r="E104" s="4">
        <v>3.3259999999999998E-2</v>
      </c>
      <c r="F104" s="103">
        <v>4</v>
      </c>
      <c r="G104" s="6">
        <v>41.428571428571402</v>
      </c>
      <c r="H104" s="6">
        <v>50.291677346867601</v>
      </c>
      <c r="I104" s="6">
        <v>26.585258357206499</v>
      </c>
      <c r="J104" s="122">
        <v>25</v>
      </c>
      <c r="K104" s="4">
        <v>4.2320000000000003E-2</v>
      </c>
      <c r="L104" s="103">
        <v>14</v>
      </c>
      <c r="M104" s="6">
        <v>50.3333333333333</v>
      </c>
      <c r="N104" s="6">
        <v>53.339860654334302</v>
      </c>
      <c r="O104" s="6">
        <v>31.402916821159302</v>
      </c>
      <c r="P104" s="120">
        <v>25</v>
      </c>
      <c r="Q104" s="6">
        <v>90.662700000000001</v>
      </c>
      <c r="R104" s="6">
        <v>31</v>
      </c>
      <c r="S104" s="6">
        <v>34.880952380952401</v>
      </c>
      <c r="T104" s="6">
        <v>40.633544859250897</v>
      </c>
      <c r="U104" s="6">
        <v>43.067695131810098</v>
      </c>
      <c r="V104" s="120">
        <v>25</v>
      </c>
      <c r="W104" s="6">
        <v>8.5602999999999999E-2</v>
      </c>
      <c r="X104" s="6">
        <v>11</v>
      </c>
      <c r="Y104" s="6">
        <v>44.047619047619001</v>
      </c>
      <c r="Z104" s="6">
        <v>30.927390556500999</v>
      </c>
      <c r="AA104" s="6">
        <v>74.202114087843995</v>
      </c>
      <c r="AB104" s="120">
        <v>25</v>
      </c>
      <c r="AC104" s="6">
        <v>5.0020000000000002E-2</v>
      </c>
      <c r="AD104" s="6">
        <v>7</v>
      </c>
      <c r="AE104" s="6">
        <v>38.571428571428598</v>
      </c>
      <c r="AF104" s="6">
        <v>48.089587559048901</v>
      </c>
      <c r="AG104" s="6">
        <v>27.602207509748901</v>
      </c>
      <c r="AI104" s="27">
        <v>25</v>
      </c>
      <c r="AJ104" s="28">
        <v>50.291677346867601</v>
      </c>
      <c r="AK104" s="28">
        <v>53.339860654334302</v>
      </c>
      <c r="AL104" s="28">
        <v>40.633544859250897</v>
      </c>
      <c r="AM104" s="28">
        <v>30.927390556500999</v>
      </c>
      <c r="AN104" s="28">
        <v>48.089587559048901</v>
      </c>
      <c r="BB104" s="27">
        <v>25</v>
      </c>
      <c r="BC104" s="28">
        <v>41.428571428571402</v>
      </c>
      <c r="BD104" s="28">
        <v>50.3333333333333</v>
      </c>
      <c r="BE104" s="28">
        <v>34.880952380952401</v>
      </c>
      <c r="BF104" s="28">
        <v>44.047619047619001</v>
      </c>
      <c r="BG104" s="28">
        <v>38.571428571428598</v>
      </c>
      <c r="BU104" s="27">
        <v>25</v>
      </c>
      <c r="BV104" s="28">
        <v>26.585258357206499</v>
      </c>
      <c r="BW104" s="28">
        <v>31.402916821159302</v>
      </c>
      <c r="BX104" s="28">
        <v>43.067695131810098</v>
      </c>
      <c r="BY104" s="62">
        <v>74.202114087843995</v>
      </c>
      <c r="BZ104" s="28">
        <v>27.602207509748901</v>
      </c>
    </row>
    <row r="105" spans="2:78" ht="15" x14ac:dyDescent="0.25">
      <c r="B105" s="56"/>
      <c r="D105" s="118">
        <v>26</v>
      </c>
      <c r="E105" s="6">
        <v>3.2599999999999997E-2</v>
      </c>
      <c r="F105" s="117">
        <v>7</v>
      </c>
      <c r="G105" s="6">
        <v>38.571428571428598</v>
      </c>
      <c r="H105" s="6">
        <v>48.414690497889502</v>
      </c>
      <c r="I105" s="6">
        <v>26.946469804830802</v>
      </c>
      <c r="J105" s="122">
        <v>26</v>
      </c>
      <c r="K105" s="4">
        <v>3.8899999999999997E-2</v>
      </c>
      <c r="L105" s="103">
        <v>8</v>
      </c>
      <c r="M105" s="60">
        <v>58.6666666666667</v>
      </c>
      <c r="N105" s="133">
        <v>62.903128631799703</v>
      </c>
      <c r="O105" s="60">
        <v>22.514027932270398</v>
      </c>
      <c r="P105" s="120">
        <v>26</v>
      </c>
      <c r="Q105" s="6">
        <v>90.662700000000001</v>
      </c>
      <c r="R105" s="6">
        <v>30</v>
      </c>
      <c r="S105" s="6">
        <v>34.880952380952401</v>
      </c>
      <c r="T105" s="6">
        <v>40.633544859250897</v>
      </c>
      <c r="U105" s="6">
        <v>43.067695131810098</v>
      </c>
      <c r="V105" s="120">
        <v>26</v>
      </c>
      <c r="W105" s="6">
        <v>6.4721000000000001E-2</v>
      </c>
      <c r="X105" s="6">
        <v>7</v>
      </c>
      <c r="Y105" s="6">
        <v>52.619047619047599</v>
      </c>
      <c r="Z105" s="6">
        <v>43.212852682860003</v>
      </c>
      <c r="AA105" s="6">
        <v>57.202114087844002</v>
      </c>
      <c r="AB105" s="120">
        <v>26</v>
      </c>
      <c r="AC105" s="6">
        <v>4.4429999999999997E-2</v>
      </c>
      <c r="AD105" s="6">
        <v>8</v>
      </c>
      <c r="AE105" s="6">
        <v>38.571428571428598</v>
      </c>
      <c r="AF105" s="6">
        <v>48.089587559048901</v>
      </c>
      <c r="AG105" s="6">
        <v>27.602207509748901</v>
      </c>
      <c r="AI105" s="145">
        <v>26</v>
      </c>
      <c r="AJ105" s="28">
        <v>48.414690497889502</v>
      </c>
      <c r="AK105" s="62">
        <v>62.903128631799703</v>
      </c>
      <c r="AL105" s="28">
        <v>40.633544859250897</v>
      </c>
      <c r="AM105" s="28">
        <v>43.212852682860003</v>
      </c>
      <c r="AN105" s="28">
        <v>48.089587559048901</v>
      </c>
      <c r="BB105" s="27">
        <v>26</v>
      </c>
      <c r="BC105" s="28">
        <v>38.571428571428598</v>
      </c>
      <c r="BD105" s="28">
        <v>58.6666666666667</v>
      </c>
      <c r="BE105" s="28">
        <v>34.880952380952401</v>
      </c>
      <c r="BF105" s="59">
        <v>52.619047619047599</v>
      </c>
      <c r="BG105" s="28">
        <v>38.571428571428598</v>
      </c>
      <c r="BU105" s="27">
        <v>26</v>
      </c>
      <c r="BV105" s="28">
        <v>26.946469804830802</v>
      </c>
      <c r="BW105" s="28">
        <v>22.514027932270398</v>
      </c>
      <c r="BX105" s="28">
        <v>43.067695131810098</v>
      </c>
      <c r="BY105" s="28">
        <v>57.202114087844002</v>
      </c>
      <c r="BZ105" s="28">
        <v>27.602207509748901</v>
      </c>
    </row>
    <row r="106" spans="2:78" ht="15" x14ac:dyDescent="0.25">
      <c r="B106" s="56"/>
      <c r="D106" s="118">
        <v>27</v>
      </c>
      <c r="E106" s="6">
        <v>2.9850000000000002E-2</v>
      </c>
      <c r="F106" s="117">
        <v>8</v>
      </c>
      <c r="G106" s="6">
        <v>38.571428571428598</v>
      </c>
      <c r="H106" s="6">
        <v>48.414690497889502</v>
      </c>
      <c r="I106" s="6">
        <v>26.946469804830802</v>
      </c>
      <c r="J106" s="119">
        <v>27</v>
      </c>
      <c r="K106" s="4">
        <v>3.5069999999999997E-2</v>
      </c>
      <c r="L106" s="4">
        <v>12</v>
      </c>
      <c r="M106" s="6">
        <v>61.1666666666667</v>
      </c>
      <c r="N106" s="6">
        <v>59.123737451720402</v>
      </c>
      <c r="O106" s="6">
        <v>27.861239119303601</v>
      </c>
      <c r="P106" s="120">
        <v>27</v>
      </c>
      <c r="Q106" s="6">
        <v>90.662700000000001</v>
      </c>
      <c r="R106" s="6">
        <v>19</v>
      </c>
      <c r="S106" s="6">
        <v>34.880952380952401</v>
      </c>
      <c r="T106" s="6">
        <v>40.683449278586899</v>
      </c>
      <c r="U106" s="6">
        <v>42.734361798476797</v>
      </c>
      <c r="V106" s="120">
        <v>27</v>
      </c>
      <c r="W106" s="6">
        <v>5.6357999999999998E-2</v>
      </c>
      <c r="X106" s="6">
        <v>4</v>
      </c>
      <c r="Y106" s="6">
        <v>52.619047619047599</v>
      </c>
      <c r="Z106" s="6">
        <v>43.386533609207</v>
      </c>
      <c r="AA106" s="6">
        <v>56.868780754510702</v>
      </c>
      <c r="AB106" s="120">
        <v>27</v>
      </c>
      <c r="AC106" s="6">
        <v>4.0329999999999998E-2</v>
      </c>
      <c r="AD106" s="6">
        <v>12</v>
      </c>
      <c r="AE106" s="6">
        <v>46.428571428571402</v>
      </c>
      <c r="AF106" s="6">
        <v>47.9687245942578</v>
      </c>
      <c r="AG106" s="6">
        <v>40.177017407814098</v>
      </c>
      <c r="AI106" s="27">
        <v>27</v>
      </c>
      <c r="AJ106" s="28">
        <v>48.414690497889502</v>
      </c>
      <c r="AK106" s="28">
        <v>59.123737451720402</v>
      </c>
      <c r="AL106" s="28">
        <v>40.683449278586899</v>
      </c>
      <c r="AM106" s="28">
        <v>43.386533609207</v>
      </c>
      <c r="AN106" s="28">
        <v>47.9687245942578</v>
      </c>
      <c r="BB106" s="145">
        <v>27</v>
      </c>
      <c r="BC106" s="28">
        <v>38.571428571428598</v>
      </c>
      <c r="BD106" s="62">
        <v>61.1666666666667</v>
      </c>
      <c r="BE106" s="28">
        <v>34.880952380952401</v>
      </c>
      <c r="BF106" s="28">
        <v>52.619047619047599</v>
      </c>
      <c r="BG106" s="28">
        <v>46.428571428571402</v>
      </c>
      <c r="BU106" s="145">
        <v>27</v>
      </c>
      <c r="BV106" s="28">
        <v>26.946469804830802</v>
      </c>
      <c r="BW106" s="128">
        <v>27.861239119303601</v>
      </c>
      <c r="BX106" s="28">
        <v>42.734361798476797</v>
      </c>
      <c r="BY106" s="28">
        <v>56.868780754510702</v>
      </c>
      <c r="BZ106" s="28">
        <v>40.177017407814098</v>
      </c>
    </row>
    <row r="107" spans="2:78" ht="15" x14ac:dyDescent="0.25">
      <c r="B107" s="56"/>
      <c r="D107" s="118">
        <v>28</v>
      </c>
      <c r="E107" s="6">
        <v>2.716E-2</v>
      </c>
      <c r="F107" s="117">
        <v>12</v>
      </c>
      <c r="G107" s="6">
        <v>46.428571428571402</v>
      </c>
      <c r="H107" s="6">
        <v>48.2992051398844</v>
      </c>
      <c r="I107" s="6">
        <v>39.521279702896102</v>
      </c>
      <c r="J107" s="120">
        <v>28</v>
      </c>
      <c r="K107" s="4">
        <v>2.9170000000000001E-2</v>
      </c>
      <c r="L107" s="4">
        <v>10</v>
      </c>
      <c r="M107" s="6">
        <v>47.8333333333333</v>
      </c>
      <c r="N107" s="6">
        <v>51.993170317816499</v>
      </c>
      <c r="O107" s="6">
        <v>31.660522273425499</v>
      </c>
      <c r="P107" s="120">
        <v>28</v>
      </c>
      <c r="Q107" s="6">
        <v>90.662700000000001</v>
      </c>
      <c r="R107" s="6">
        <v>27</v>
      </c>
      <c r="S107" s="6">
        <v>34.880952380952401</v>
      </c>
      <c r="T107" s="6">
        <v>40.599339844242202</v>
      </c>
      <c r="U107" s="6">
        <v>43.395563984269103</v>
      </c>
      <c r="V107" s="120">
        <v>28</v>
      </c>
      <c r="W107" s="6">
        <v>4.8264000000000001E-2</v>
      </c>
      <c r="X107" s="6">
        <v>28</v>
      </c>
      <c r="Y107" s="6">
        <v>52.619047619047599</v>
      </c>
      <c r="Z107" s="6">
        <v>43.388759564977597</v>
      </c>
      <c r="AA107" s="6">
        <v>56.5462001093494</v>
      </c>
      <c r="AB107" s="120">
        <v>28</v>
      </c>
      <c r="AC107" s="6">
        <v>2.9850000000000002E-2</v>
      </c>
      <c r="AD107" s="6">
        <v>26</v>
      </c>
      <c r="AE107" s="6">
        <v>46.428571428571402</v>
      </c>
      <c r="AF107" s="6">
        <v>47.9687245942578</v>
      </c>
      <c r="AG107" s="6">
        <v>40.177017407814098</v>
      </c>
      <c r="AI107" s="27">
        <v>28</v>
      </c>
      <c r="AJ107" s="28">
        <v>48.2992051398844</v>
      </c>
      <c r="AK107" s="28">
        <v>51.993170317816499</v>
      </c>
      <c r="AL107" s="28">
        <v>40.599339844242202</v>
      </c>
      <c r="AM107" s="28">
        <v>43.388759564977597</v>
      </c>
      <c r="AN107" s="28">
        <v>47.9687245942578</v>
      </c>
      <c r="BB107" s="27">
        <v>28</v>
      </c>
      <c r="BC107" s="28">
        <v>46.428571428571402</v>
      </c>
      <c r="BD107" s="28">
        <v>47.8333333333333</v>
      </c>
      <c r="BE107" s="28">
        <v>34.880952380952401</v>
      </c>
      <c r="BF107" s="28">
        <v>52.619047619047599</v>
      </c>
      <c r="BG107" s="28">
        <v>46.428571428571402</v>
      </c>
      <c r="BU107" s="27">
        <v>28</v>
      </c>
      <c r="BV107" s="28">
        <v>39.521279702896102</v>
      </c>
      <c r="BW107" s="28">
        <v>31.660522273425499</v>
      </c>
      <c r="BX107" s="28">
        <v>43.395563984269103</v>
      </c>
      <c r="BY107" s="28">
        <v>56.5462001093494</v>
      </c>
      <c r="BZ107" s="28">
        <v>40.177017407814098</v>
      </c>
    </row>
    <row r="108" spans="2:78" ht="15" x14ac:dyDescent="0.25">
      <c r="B108" s="56"/>
      <c r="D108" s="118">
        <v>29</v>
      </c>
      <c r="E108" s="6">
        <v>2.3380000000000001E-2</v>
      </c>
      <c r="F108" s="117">
        <v>26</v>
      </c>
      <c r="G108" s="6">
        <v>46.428571428571402</v>
      </c>
      <c r="H108" s="6">
        <v>48.2992051398844</v>
      </c>
      <c r="I108" s="6">
        <v>39.521279702896102</v>
      </c>
      <c r="J108" s="120">
        <v>29</v>
      </c>
      <c r="K108" s="4">
        <v>2.5100000000000001E-2</v>
      </c>
      <c r="L108" s="4">
        <v>36</v>
      </c>
      <c r="M108" s="6">
        <v>52.8333333333333</v>
      </c>
      <c r="N108" s="6">
        <v>57.763592046877498</v>
      </c>
      <c r="O108" s="6">
        <v>24.9938556067588</v>
      </c>
      <c r="P108" s="120">
        <v>29</v>
      </c>
      <c r="Q108" s="6">
        <v>90.662700000000001</v>
      </c>
      <c r="R108" s="6">
        <v>23</v>
      </c>
      <c r="S108" s="6">
        <v>34.880952380952401</v>
      </c>
      <c r="T108" s="6">
        <v>41.028029896879602</v>
      </c>
      <c r="U108" s="6">
        <v>42.395563984269103</v>
      </c>
      <c r="V108" s="120">
        <v>29</v>
      </c>
      <c r="W108" s="6">
        <v>4.7653000000000001E-2</v>
      </c>
      <c r="X108" s="6">
        <v>6</v>
      </c>
      <c r="Y108" s="6">
        <v>52.619047619047599</v>
      </c>
      <c r="Z108" s="6">
        <v>42.698401070381998</v>
      </c>
      <c r="AA108" s="6">
        <v>56.885183160196803</v>
      </c>
      <c r="AB108" s="120">
        <v>29</v>
      </c>
      <c r="AC108" s="6">
        <v>2.9680000000000002E-2</v>
      </c>
      <c r="AD108" s="6">
        <v>4</v>
      </c>
      <c r="AE108" s="6">
        <v>46.428571428571402</v>
      </c>
      <c r="AF108" s="6">
        <v>48.2992051398844</v>
      </c>
      <c r="AG108" s="6">
        <v>39.521279702896102</v>
      </c>
      <c r="AI108" s="27">
        <v>29</v>
      </c>
      <c r="AJ108" s="28">
        <v>48.2992051398844</v>
      </c>
      <c r="AK108" s="28">
        <v>57.763592046877498</v>
      </c>
      <c r="AL108" s="28">
        <v>41.028029896879602</v>
      </c>
      <c r="AM108" s="28">
        <v>42.698401070381998</v>
      </c>
      <c r="AN108" s="28">
        <v>48.2992051398844</v>
      </c>
      <c r="BB108" s="27">
        <v>29</v>
      </c>
      <c r="BC108" s="28">
        <v>46.428571428571402</v>
      </c>
      <c r="BD108" s="28">
        <v>52.8333333333333</v>
      </c>
      <c r="BE108" s="28">
        <v>34.880952380952401</v>
      </c>
      <c r="BF108" s="28">
        <v>52.619047619047599</v>
      </c>
      <c r="BG108" s="28">
        <v>46.428571428571402</v>
      </c>
      <c r="BU108" s="27">
        <v>29</v>
      </c>
      <c r="BV108" s="28">
        <v>39.521279702896102</v>
      </c>
      <c r="BW108" s="28">
        <v>24.9938556067588</v>
      </c>
      <c r="BX108" s="28">
        <v>42.395563984269103</v>
      </c>
      <c r="BY108" s="28">
        <v>56.885183160196803</v>
      </c>
      <c r="BZ108" s="28">
        <v>39.521279702896102</v>
      </c>
    </row>
    <row r="109" spans="2:78" ht="15" x14ac:dyDescent="0.25">
      <c r="B109" s="56"/>
      <c r="D109" s="118">
        <v>30</v>
      </c>
      <c r="E109" s="6">
        <v>1.8499999999999999E-2</v>
      </c>
      <c r="F109" s="117">
        <v>30</v>
      </c>
      <c r="G109" s="6">
        <v>46.428571428571402</v>
      </c>
      <c r="H109" s="6">
        <v>48.2992051398844</v>
      </c>
      <c r="I109" s="6">
        <v>39.521279702896102</v>
      </c>
      <c r="J109" s="120">
        <v>30</v>
      </c>
      <c r="K109" s="4">
        <v>2.469E-2</v>
      </c>
      <c r="L109" s="4">
        <v>19</v>
      </c>
      <c r="M109" s="6">
        <v>47.8333333333333</v>
      </c>
      <c r="N109" s="6">
        <v>52.335364802868497</v>
      </c>
      <c r="O109" s="6">
        <v>31.703762558045099</v>
      </c>
      <c r="P109" s="120">
        <v>30</v>
      </c>
      <c r="Q109" s="6">
        <v>90.662700000000001</v>
      </c>
      <c r="R109" s="6">
        <v>24</v>
      </c>
      <c r="S109" s="6">
        <v>34.880952380952401</v>
      </c>
      <c r="T109" s="6">
        <v>40.894931066568397</v>
      </c>
      <c r="U109" s="6">
        <v>43.379170541646197</v>
      </c>
      <c r="V109" s="120">
        <v>30</v>
      </c>
      <c r="W109" s="6">
        <v>4.3147999999999999E-2</v>
      </c>
      <c r="X109" s="6">
        <v>9</v>
      </c>
      <c r="Y109" s="6">
        <v>52.619047619047599</v>
      </c>
      <c r="Z109" s="6">
        <v>42.677864224474703</v>
      </c>
      <c r="AA109" s="6">
        <v>57.218516493530203</v>
      </c>
      <c r="AB109" s="120">
        <v>30</v>
      </c>
      <c r="AC109" s="6">
        <v>2.7609999999999999E-2</v>
      </c>
      <c r="AD109" s="6">
        <v>10</v>
      </c>
      <c r="AE109" s="6">
        <v>51.428571428571402</v>
      </c>
      <c r="AF109" s="6">
        <v>53.036869998038</v>
      </c>
      <c r="AG109" s="6">
        <v>33.064378592372599</v>
      </c>
      <c r="AI109" s="27">
        <v>30</v>
      </c>
      <c r="AJ109" s="28">
        <v>48.2992051398844</v>
      </c>
      <c r="AK109" s="28">
        <v>52.335364802868497</v>
      </c>
      <c r="AL109" s="28">
        <v>40.894931066568397</v>
      </c>
      <c r="AM109" s="28">
        <v>42.677864224474703</v>
      </c>
      <c r="AN109" s="28">
        <v>53.036869998038</v>
      </c>
      <c r="BB109" s="27">
        <v>30</v>
      </c>
      <c r="BC109" s="28">
        <v>46.428571428571402</v>
      </c>
      <c r="BD109" s="28">
        <v>47.8333333333333</v>
      </c>
      <c r="BE109" s="28">
        <v>34.880952380952401</v>
      </c>
      <c r="BF109" s="28">
        <v>52.619047619047599</v>
      </c>
      <c r="BG109" s="59">
        <v>51.428571428571402</v>
      </c>
      <c r="BU109" s="27">
        <v>30</v>
      </c>
      <c r="BV109" s="28">
        <v>39.521279702896102</v>
      </c>
      <c r="BW109" s="28">
        <v>31.703762558045099</v>
      </c>
      <c r="BX109" s="28">
        <v>43.379170541646197</v>
      </c>
      <c r="BY109" s="28">
        <v>57.218516493530203</v>
      </c>
      <c r="BZ109" s="28">
        <v>33.064378592372599</v>
      </c>
    </row>
    <row r="110" spans="2:78" ht="15" x14ac:dyDescent="0.25">
      <c r="B110" s="56"/>
      <c r="D110" s="118">
        <v>31</v>
      </c>
      <c r="E110" s="6">
        <v>1.7520000000000001E-2</v>
      </c>
      <c r="F110" s="117">
        <v>10</v>
      </c>
      <c r="G110" s="58">
        <v>51.428571428571402</v>
      </c>
      <c r="H110" s="133">
        <v>53.036869998038</v>
      </c>
      <c r="I110" s="58">
        <v>33.064378592372599</v>
      </c>
      <c r="J110" s="120">
        <v>31</v>
      </c>
      <c r="K110" s="4">
        <v>2.198E-2</v>
      </c>
      <c r="L110" s="4">
        <v>23</v>
      </c>
      <c r="M110" s="6">
        <v>47.8333333333333</v>
      </c>
      <c r="N110" s="6">
        <v>55.454587337309597</v>
      </c>
      <c r="O110" s="6">
        <v>23.482635026572702</v>
      </c>
      <c r="P110" s="120">
        <v>31</v>
      </c>
      <c r="Q110" s="6">
        <v>90.662700000000001</v>
      </c>
      <c r="R110" s="6">
        <v>28</v>
      </c>
      <c r="S110" s="6">
        <v>42.380952380952401</v>
      </c>
      <c r="T110" s="6">
        <v>40.693655376380597</v>
      </c>
      <c r="U110" s="6">
        <v>53.378605250521197</v>
      </c>
      <c r="V110" s="120">
        <v>31</v>
      </c>
      <c r="W110" s="6">
        <v>4.2487999999999998E-2</v>
      </c>
      <c r="X110" s="6">
        <v>27</v>
      </c>
      <c r="Y110" s="6">
        <v>52.619047619047599</v>
      </c>
      <c r="Z110" s="6">
        <v>42.8515451508217</v>
      </c>
      <c r="AA110" s="6">
        <v>56.885183160196803</v>
      </c>
      <c r="AB110" s="120">
        <v>31</v>
      </c>
      <c r="AC110" s="6">
        <v>2.6540000000000001E-2</v>
      </c>
      <c r="AD110" s="6">
        <v>19</v>
      </c>
      <c r="AE110" s="6">
        <v>51.428571428571402</v>
      </c>
      <c r="AF110" s="6">
        <v>53.036869998038</v>
      </c>
      <c r="AG110" s="6">
        <v>33.064378592372599</v>
      </c>
      <c r="AI110" s="27">
        <v>31</v>
      </c>
      <c r="AJ110" s="59">
        <v>53.036869998038</v>
      </c>
      <c r="AK110" s="28">
        <v>55.454587337309597</v>
      </c>
      <c r="AL110" s="28">
        <v>40.693655376380597</v>
      </c>
      <c r="AM110" s="28">
        <v>42.8515451508217</v>
      </c>
      <c r="AN110" s="28">
        <v>53.036869998038</v>
      </c>
      <c r="BB110" s="27">
        <v>31</v>
      </c>
      <c r="BC110" s="59">
        <v>51.428571428571402</v>
      </c>
      <c r="BD110" s="28">
        <v>47.8333333333333</v>
      </c>
      <c r="BE110" s="28">
        <v>42.380952380952401</v>
      </c>
      <c r="BF110" s="28">
        <v>52.619047619047599</v>
      </c>
      <c r="BG110" s="28">
        <v>51.428571428571402</v>
      </c>
      <c r="BU110" s="27">
        <v>31</v>
      </c>
      <c r="BV110" s="28">
        <v>33.064378592372599</v>
      </c>
      <c r="BW110" s="28">
        <v>23.482635026572702</v>
      </c>
      <c r="BX110" s="28">
        <v>53.378605250521197</v>
      </c>
      <c r="BY110" s="28">
        <v>56.885183160196803</v>
      </c>
      <c r="BZ110" s="28">
        <v>33.064378592372599</v>
      </c>
    </row>
    <row r="111" spans="2:78" ht="15" x14ac:dyDescent="0.25">
      <c r="B111" s="56"/>
      <c r="D111" s="66">
        <v>32</v>
      </c>
      <c r="E111" s="6">
        <v>1.7469999999999999E-2</v>
      </c>
      <c r="F111" s="6">
        <v>19</v>
      </c>
      <c r="G111" s="6">
        <v>51.428571428571402</v>
      </c>
      <c r="H111" s="6">
        <v>53.036869998038</v>
      </c>
      <c r="I111" s="6">
        <v>33.064378592372599</v>
      </c>
      <c r="J111" s="120">
        <v>32</v>
      </c>
      <c r="K111" s="4">
        <v>1.865E-2</v>
      </c>
      <c r="L111" s="4">
        <v>34</v>
      </c>
      <c r="M111" s="6">
        <v>47.8333333333333</v>
      </c>
      <c r="N111" s="6">
        <v>55.454587337309597</v>
      </c>
      <c r="O111" s="6">
        <v>23.482635026572702</v>
      </c>
      <c r="P111" s="120">
        <v>32</v>
      </c>
      <c r="Q111" s="6">
        <v>90.361400000000003</v>
      </c>
      <c r="R111" s="6">
        <v>4</v>
      </c>
      <c r="S111" s="6">
        <v>42.380952380952401</v>
      </c>
      <c r="T111" s="6">
        <v>40.693655376380597</v>
      </c>
      <c r="U111" s="6">
        <v>53.378605250521197</v>
      </c>
      <c r="V111" s="120">
        <v>32</v>
      </c>
      <c r="W111" s="6">
        <v>2.9516000000000001E-2</v>
      </c>
      <c r="X111" s="6">
        <v>30</v>
      </c>
      <c r="Y111" s="6">
        <v>42.619047619047599</v>
      </c>
      <c r="Z111" s="6">
        <v>45.103872761941297</v>
      </c>
      <c r="AA111" s="6">
        <v>41.291962821213801</v>
      </c>
      <c r="AB111" s="120">
        <v>32</v>
      </c>
      <c r="AC111" s="6">
        <v>2.613E-2</v>
      </c>
      <c r="AD111" s="6">
        <v>36</v>
      </c>
      <c r="AE111" s="6">
        <v>51.428571428571402</v>
      </c>
      <c r="AF111" s="6">
        <v>53.036869998038</v>
      </c>
      <c r="AG111" s="6">
        <v>33.064378592372599</v>
      </c>
      <c r="AI111" s="27">
        <v>32</v>
      </c>
      <c r="AJ111" s="28">
        <v>53.036869998038</v>
      </c>
      <c r="AK111" s="28">
        <v>55.454587337309597</v>
      </c>
      <c r="AL111" s="28">
        <v>40.693655376380597</v>
      </c>
      <c r="AM111" s="28">
        <v>45.103872761941297</v>
      </c>
      <c r="AN111" s="28">
        <v>53.036869998038</v>
      </c>
      <c r="BB111" s="27">
        <v>32</v>
      </c>
      <c r="BC111" s="28">
        <v>51.428571428571402</v>
      </c>
      <c r="BD111" s="28">
        <v>47.8333333333333</v>
      </c>
      <c r="BE111" s="28">
        <v>42.380952380952401</v>
      </c>
      <c r="BF111" s="28">
        <v>42.619047619047599</v>
      </c>
      <c r="BG111" s="28">
        <v>51.428571428571402</v>
      </c>
      <c r="BU111" s="27">
        <v>32</v>
      </c>
      <c r="BV111" s="28">
        <v>33.064378592372599</v>
      </c>
      <c r="BW111" s="28">
        <v>23.482635026572702</v>
      </c>
      <c r="BX111" s="28">
        <v>53.378605250521197</v>
      </c>
      <c r="BY111" s="28">
        <v>41.291962821213801</v>
      </c>
      <c r="BZ111" s="28">
        <v>33.064378592372599</v>
      </c>
    </row>
    <row r="112" spans="2:78" ht="15" x14ac:dyDescent="0.25">
      <c r="B112" s="56"/>
      <c r="D112" s="66">
        <v>33</v>
      </c>
      <c r="E112" s="6">
        <v>1.703E-2</v>
      </c>
      <c r="F112" s="6">
        <v>36</v>
      </c>
      <c r="G112" s="6">
        <v>51.428571428571402</v>
      </c>
      <c r="H112" s="6">
        <v>53.036869998038</v>
      </c>
      <c r="I112" s="6">
        <v>33.064378592372599</v>
      </c>
      <c r="J112" s="120">
        <v>33</v>
      </c>
      <c r="K112" s="4">
        <v>1.8489999999999999E-2</v>
      </c>
      <c r="L112" s="4">
        <v>26</v>
      </c>
      <c r="M112" s="6">
        <v>47.8333333333333</v>
      </c>
      <c r="N112" s="6">
        <v>55.318755539492699</v>
      </c>
      <c r="O112" s="6">
        <v>24.105549375849701</v>
      </c>
      <c r="P112" s="120">
        <v>33</v>
      </c>
      <c r="Q112" s="6">
        <v>90.361400000000003</v>
      </c>
      <c r="R112" s="6">
        <v>26</v>
      </c>
      <c r="S112" s="6">
        <v>42.380952380952401</v>
      </c>
      <c r="T112" s="6">
        <v>40.7435597957166</v>
      </c>
      <c r="U112" s="6">
        <v>53.045271917187897</v>
      </c>
      <c r="V112" s="120">
        <v>33</v>
      </c>
      <c r="W112" s="6">
        <v>2.1531000000000002E-2</v>
      </c>
      <c r="X112" s="6">
        <v>1</v>
      </c>
      <c r="Y112" s="6">
        <v>42.619047619047599</v>
      </c>
      <c r="Z112" s="6">
        <v>49.673606749496997</v>
      </c>
      <c r="AA112" s="6">
        <v>33.291962821213801</v>
      </c>
      <c r="AB112" s="120">
        <v>33</v>
      </c>
      <c r="AC112" s="6">
        <v>2.3789999999999999E-2</v>
      </c>
      <c r="AD112" s="6">
        <v>23</v>
      </c>
      <c r="AE112" s="6">
        <v>51.428571428571402</v>
      </c>
      <c r="AF112" s="6">
        <v>53.0115200914478</v>
      </c>
      <c r="AG112" s="6">
        <v>33.0807809980587</v>
      </c>
      <c r="AI112" s="27">
        <v>33</v>
      </c>
      <c r="AJ112" s="28">
        <v>53.036869998038</v>
      </c>
      <c r="AK112" s="28">
        <v>55.318755539492699</v>
      </c>
      <c r="AL112" s="28">
        <v>40.7435597957166</v>
      </c>
      <c r="AM112" s="28">
        <v>49.673606749496997</v>
      </c>
      <c r="AN112" s="28">
        <v>53.0115200914478</v>
      </c>
      <c r="BB112" s="27">
        <v>33</v>
      </c>
      <c r="BC112" s="28">
        <v>51.428571428571402</v>
      </c>
      <c r="BD112" s="28">
        <v>47.8333333333333</v>
      </c>
      <c r="BE112" s="28">
        <v>42.380952380952401</v>
      </c>
      <c r="BF112" s="28">
        <v>42.619047619047599</v>
      </c>
      <c r="BG112" s="28">
        <v>51.428571428571402</v>
      </c>
      <c r="BU112" s="27">
        <v>33</v>
      </c>
      <c r="BV112" s="28">
        <v>33.064378592372599</v>
      </c>
      <c r="BW112" s="28">
        <v>24.105549375849701</v>
      </c>
      <c r="BX112" s="28">
        <v>53.045271917187897</v>
      </c>
      <c r="BY112" s="28">
        <v>33.291962821213801</v>
      </c>
      <c r="BZ112" s="28">
        <v>33.0807809980587</v>
      </c>
    </row>
    <row r="113" spans="2:78" ht="15" x14ac:dyDescent="0.25">
      <c r="B113" s="56"/>
      <c r="D113" s="66">
        <v>34</v>
      </c>
      <c r="E113" s="6">
        <v>1.5699999999999999E-2</v>
      </c>
      <c r="F113" s="6">
        <v>23</v>
      </c>
      <c r="G113" s="6">
        <v>51.428571428571402</v>
      </c>
      <c r="H113" s="6">
        <v>53.0115200914478</v>
      </c>
      <c r="I113" s="6">
        <v>33.0807809980587</v>
      </c>
      <c r="J113" s="119">
        <v>34</v>
      </c>
      <c r="K113" s="4">
        <v>1.2E-2</v>
      </c>
      <c r="L113" s="4">
        <v>4</v>
      </c>
      <c r="M113" s="6">
        <v>47.8333333333333</v>
      </c>
      <c r="N113" s="6">
        <v>55.318755539492699</v>
      </c>
      <c r="O113" s="6">
        <v>24.105549375849701</v>
      </c>
      <c r="P113" s="120">
        <v>34</v>
      </c>
      <c r="Q113" s="6">
        <v>90.060199999999995</v>
      </c>
      <c r="R113" s="6">
        <v>8</v>
      </c>
      <c r="S113" s="6">
        <v>34.880952380952401</v>
      </c>
      <c r="T113" s="6">
        <v>40.9887041260044</v>
      </c>
      <c r="U113" s="6">
        <v>42.723432836728101</v>
      </c>
      <c r="V113" s="120">
        <v>34</v>
      </c>
      <c r="W113" s="6">
        <v>1.3986E-2</v>
      </c>
      <c r="X113" s="6">
        <v>26</v>
      </c>
      <c r="Y113" s="6">
        <v>45.952380952380999</v>
      </c>
      <c r="Z113" s="6">
        <v>51.112004407950501</v>
      </c>
      <c r="AA113" s="6">
        <v>33.947876799708403</v>
      </c>
      <c r="AB113" s="120">
        <v>34</v>
      </c>
      <c r="AC113" s="6">
        <v>1.848E-2</v>
      </c>
      <c r="AD113" s="6">
        <v>34</v>
      </c>
      <c r="AE113" s="6">
        <v>46.428571428571402</v>
      </c>
      <c r="AF113" s="6">
        <v>49.067655334894702</v>
      </c>
      <c r="AG113" s="6">
        <v>36.650858707816802</v>
      </c>
      <c r="AI113" s="27">
        <v>34</v>
      </c>
      <c r="AJ113" s="28">
        <v>53.0115200914478</v>
      </c>
      <c r="AK113" s="28">
        <v>55.318755539492699</v>
      </c>
      <c r="AL113" s="28">
        <v>40.9887041260044</v>
      </c>
      <c r="AM113" s="28">
        <v>51.112004407950501</v>
      </c>
      <c r="AN113" s="28">
        <v>49.067655334894702</v>
      </c>
      <c r="BB113" s="27">
        <v>34</v>
      </c>
      <c r="BC113" s="28">
        <v>51.428571428571402</v>
      </c>
      <c r="BD113" s="28">
        <v>47.8333333333333</v>
      </c>
      <c r="BE113" s="28">
        <v>34.880952380952401</v>
      </c>
      <c r="BF113" s="28">
        <v>45.952380952380999</v>
      </c>
      <c r="BG113" s="28">
        <v>46.428571428571402</v>
      </c>
      <c r="BU113" s="27">
        <v>34</v>
      </c>
      <c r="BV113" s="28">
        <v>33.0807809980587</v>
      </c>
      <c r="BW113" s="28">
        <v>24.105549375849701</v>
      </c>
      <c r="BX113" s="28">
        <v>42.723432836728101</v>
      </c>
      <c r="BY113" s="28">
        <v>33.947876799708403</v>
      </c>
      <c r="BZ113" s="28">
        <v>36.650858707816802</v>
      </c>
    </row>
    <row r="114" spans="2:78" ht="15" x14ac:dyDescent="0.25">
      <c r="B114" s="56"/>
      <c r="D114" s="66">
        <v>35</v>
      </c>
      <c r="E114" s="6">
        <v>1.187E-2</v>
      </c>
      <c r="F114" s="6">
        <v>34</v>
      </c>
      <c r="G114" s="6">
        <v>46.428571428571402</v>
      </c>
      <c r="H114" s="6">
        <v>49.067655334894702</v>
      </c>
      <c r="I114" s="6">
        <v>36.650858707816802</v>
      </c>
      <c r="J114" s="119">
        <v>35</v>
      </c>
      <c r="K114" s="4">
        <v>8.2400000000000008E-3</v>
      </c>
      <c r="L114" s="4">
        <v>30</v>
      </c>
      <c r="M114" s="6">
        <v>47.8333333333333</v>
      </c>
      <c r="N114" s="6">
        <v>55.122691460473298</v>
      </c>
      <c r="O114" s="6">
        <v>24.42300969331</v>
      </c>
      <c r="P114" s="120">
        <v>35</v>
      </c>
      <c r="Q114" s="6">
        <v>90.060199999999995</v>
      </c>
      <c r="R114" s="6">
        <v>29</v>
      </c>
      <c r="S114" s="6">
        <v>34.880952380952401</v>
      </c>
      <c r="T114" s="6">
        <v>40.649244263578197</v>
      </c>
      <c r="U114" s="6">
        <v>43.062230650935803</v>
      </c>
      <c r="V114" s="120">
        <v>35</v>
      </c>
      <c r="W114" s="6">
        <v>8.3260000000000001E-3</v>
      </c>
      <c r="X114" s="6">
        <v>14</v>
      </c>
      <c r="Y114" s="6">
        <v>43.095238095238102</v>
      </c>
      <c r="Z114" s="6">
        <v>49.211680197044203</v>
      </c>
      <c r="AA114" s="6">
        <v>32.980134864224503</v>
      </c>
      <c r="AB114" s="120">
        <v>35</v>
      </c>
      <c r="AC114" s="6">
        <v>1.8450000000000001E-2</v>
      </c>
      <c r="AD114" s="6">
        <v>30</v>
      </c>
      <c r="AE114" s="6">
        <v>46.428571428571402</v>
      </c>
      <c r="AF114" s="6">
        <v>49.067655334894702</v>
      </c>
      <c r="AG114" s="6">
        <v>36.650858707816802</v>
      </c>
      <c r="AI114" s="27">
        <v>35</v>
      </c>
      <c r="AJ114" s="28">
        <v>49.067655334894702</v>
      </c>
      <c r="AK114" s="28">
        <v>55.122691460473298</v>
      </c>
      <c r="AL114" s="28">
        <v>40.649244263578197</v>
      </c>
      <c r="AM114" s="28">
        <v>49.211680197044203</v>
      </c>
      <c r="AN114" s="28">
        <v>49.067655334894702</v>
      </c>
      <c r="BB114" s="27">
        <v>35</v>
      </c>
      <c r="BC114" s="28">
        <v>46.428571428571402</v>
      </c>
      <c r="BD114" s="28">
        <v>47.8333333333333</v>
      </c>
      <c r="BE114" s="28">
        <v>34.880952380952401</v>
      </c>
      <c r="BF114" s="28">
        <v>43.095238095238102</v>
      </c>
      <c r="BG114" s="28">
        <v>46.428571428571402</v>
      </c>
      <c r="BU114" s="27">
        <v>35</v>
      </c>
      <c r="BV114" s="28">
        <v>36.650858707816802</v>
      </c>
      <c r="BW114" s="28">
        <v>24.42300969331</v>
      </c>
      <c r="BX114" s="28">
        <v>43.062230650935803</v>
      </c>
      <c r="BY114" s="28">
        <v>32.980134864224503</v>
      </c>
      <c r="BZ114" s="28">
        <v>36.650858707816802</v>
      </c>
    </row>
    <row r="115" spans="2:78" ht="15" x14ac:dyDescent="0.25">
      <c r="B115" s="56"/>
      <c r="D115" s="66">
        <v>36</v>
      </c>
      <c r="E115" s="6">
        <v>6.0000000000000001E-3</v>
      </c>
      <c r="F115" s="6">
        <v>17</v>
      </c>
      <c r="G115" s="6">
        <v>46.428571428571402</v>
      </c>
      <c r="H115" s="6">
        <v>49.067655334894702</v>
      </c>
      <c r="I115" s="6">
        <v>36.650858707816802</v>
      </c>
      <c r="J115" s="119">
        <v>36</v>
      </c>
      <c r="K115" s="4">
        <v>1.24E-3</v>
      </c>
      <c r="L115" s="4">
        <v>17</v>
      </c>
      <c r="M115" s="6">
        <v>47.8333333333333</v>
      </c>
      <c r="N115" s="6">
        <v>55.122691460473298</v>
      </c>
      <c r="O115" s="6">
        <v>24.42300969331</v>
      </c>
      <c r="P115" s="120">
        <v>36</v>
      </c>
      <c r="Q115" s="6">
        <v>89.457800000000006</v>
      </c>
      <c r="R115" s="6">
        <v>5</v>
      </c>
      <c r="S115" s="6">
        <v>34.880952380952401</v>
      </c>
      <c r="T115" s="6">
        <v>40.458030900842402</v>
      </c>
      <c r="U115" s="6">
        <v>43.395563984269103</v>
      </c>
      <c r="V115" s="120">
        <v>36</v>
      </c>
      <c r="W115" s="6">
        <v>5.6800000000000004E-4</v>
      </c>
      <c r="X115" s="6">
        <v>15</v>
      </c>
      <c r="Y115" s="6">
        <v>43.095238095238102</v>
      </c>
      <c r="Z115" s="6">
        <v>49.211680197044203</v>
      </c>
      <c r="AA115" s="6">
        <v>32.980134864224503</v>
      </c>
      <c r="AB115" s="120">
        <v>36</v>
      </c>
      <c r="AC115" s="6">
        <v>3.79E-3</v>
      </c>
      <c r="AD115" s="6">
        <v>17</v>
      </c>
      <c r="AE115" s="6">
        <v>46.428571428571402</v>
      </c>
      <c r="AF115" s="6">
        <v>49.067655334894702</v>
      </c>
      <c r="AG115" s="6">
        <v>36.650858707816802</v>
      </c>
      <c r="AI115" s="27">
        <v>36</v>
      </c>
      <c r="AJ115" s="28">
        <v>49.067655334894702</v>
      </c>
      <c r="AK115" s="28">
        <v>55.122691460473298</v>
      </c>
      <c r="AL115" s="28">
        <v>40.458030900842402</v>
      </c>
      <c r="AM115" s="28">
        <v>49.211680197044203</v>
      </c>
      <c r="AN115" s="28">
        <v>49.067655334894702</v>
      </c>
      <c r="BB115" s="27">
        <v>36</v>
      </c>
      <c r="BC115" s="28">
        <v>46.428571428571402</v>
      </c>
      <c r="BD115" s="28">
        <v>47.8333333333333</v>
      </c>
      <c r="BE115" s="28">
        <v>34.880952380952401</v>
      </c>
      <c r="BF115" s="28">
        <v>43.095238095238102</v>
      </c>
      <c r="BG115" s="28">
        <v>46.428571428571402</v>
      </c>
      <c r="BU115" s="27">
        <v>36</v>
      </c>
      <c r="BV115" s="28">
        <v>36.650858707816802</v>
      </c>
      <c r="BW115" s="28">
        <v>24.42300969331</v>
      </c>
      <c r="BX115" s="28">
        <v>43.395563984269103</v>
      </c>
      <c r="BY115" s="28">
        <v>32.980134864224503</v>
      </c>
      <c r="BZ115" s="28">
        <v>36.650858707816802</v>
      </c>
    </row>
    <row r="116" spans="2:78" ht="15" x14ac:dyDescent="0.25">
      <c r="B116" s="56"/>
      <c r="D116" s="66">
        <v>37</v>
      </c>
      <c r="E116" s="6">
        <v>3.6700000000000001E-3</v>
      </c>
      <c r="F116" s="6">
        <v>15</v>
      </c>
      <c r="G116" s="6">
        <v>46.428571428571402</v>
      </c>
      <c r="H116" s="6">
        <v>49.067655334894702</v>
      </c>
      <c r="I116" s="6">
        <v>36.650858707816802</v>
      </c>
      <c r="J116" s="119">
        <v>37</v>
      </c>
      <c r="K116" s="4">
        <v>1.2099999999999999E-3</v>
      </c>
      <c r="L116" s="4">
        <v>15</v>
      </c>
      <c r="M116" s="6">
        <v>47.8333333333333</v>
      </c>
      <c r="N116" s="6">
        <v>55.122691460473298</v>
      </c>
      <c r="O116" s="6">
        <v>24.42300969331</v>
      </c>
      <c r="P116" s="120">
        <v>37</v>
      </c>
      <c r="Q116" s="6">
        <v>89.457800000000006</v>
      </c>
      <c r="R116" s="6">
        <v>11</v>
      </c>
      <c r="S116" s="6">
        <v>34.880952380952401</v>
      </c>
      <c r="T116" s="6">
        <v>39.980666409064497</v>
      </c>
      <c r="U116" s="6">
        <v>43.401204738719997</v>
      </c>
      <c r="V116" s="120">
        <v>37</v>
      </c>
      <c r="W116" s="6">
        <v>-6.6649999999999999E-3</v>
      </c>
      <c r="X116" s="6">
        <v>17</v>
      </c>
      <c r="Y116" s="6">
        <v>43.095238095238102</v>
      </c>
      <c r="Z116" s="6">
        <v>49.211680197044203</v>
      </c>
      <c r="AA116" s="6">
        <v>32.980134864224503</v>
      </c>
      <c r="AB116" s="120">
        <v>37</v>
      </c>
      <c r="AC116" s="6">
        <v>3.1099999999999999E-3</v>
      </c>
      <c r="AD116" s="6">
        <v>15</v>
      </c>
      <c r="AE116" s="6">
        <v>46.428571428571402</v>
      </c>
      <c r="AF116" s="6">
        <v>49.067655334894702</v>
      </c>
      <c r="AG116" s="6">
        <v>36.650858707816802</v>
      </c>
      <c r="AI116" s="27">
        <v>37</v>
      </c>
      <c r="AJ116" s="28">
        <v>49.067655334894702</v>
      </c>
      <c r="AK116" s="28">
        <v>55.122691460473298</v>
      </c>
      <c r="AL116" s="28">
        <v>39.980666409064497</v>
      </c>
      <c r="AM116" s="28">
        <v>49.211680197044203</v>
      </c>
      <c r="AN116" s="28">
        <v>49.067655334894702</v>
      </c>
      <c r="BB116" s="27">
        <v>37</v>
      </c>
      <c r="BC116" s="28">
        <v>46.428571428571402</v>
      </c>
      <c r="BD116" s="28">
        <v>47.8333333333333</v>
      </c>
      <c r="BE116" s="28">
        <v>34.880952380952401</v>
      </c>
      <c r="BF116" s="28">
        <v>43.095238095238102</v>
      </c>
      <c r="BG116" s="28">
        <v>46.428571428571402</v>
      </c>
      <c r="BU116" s="27">
        <v>37</v>
      </c>
      <c r="BV116" s="28">
        <v>36.650858707816802</v>
      </c>
      <c r="BW116" s="28">
        <v>24.42300969331</v>
      </c>
      <c r="BX116" s="28">
        <v>43.401204738719997</v>
      </c>
      <c r="BY116" s="28">
        <v>32.980134864224503</v>
      </c>
      <c r="BZ116" s="28">
        <v>36.650858707816802</v>
      </c>
    </row>
    <row r="117" spans="2:78" x14ac:dyDescent="0.2">
      <c r="AJ117" s="1">
        <f>MAX(AJ80:AJ116)</f>
        <v>53.036869998038</v>
      </c>
      <c r="AK117" s="1">
        <f t="shared" ref="AK117:AN117" si="21">MAX(AK80:AK116)</f>
        <v>62.903128631799703</v>
      </c>
      <c r="AL117" s="1">
        <f t="shared" si="21"/>
        <v>42.223027753394398</v>
      </c>
      <c r="AM117" s="1">
        <f t="shared" si="21"/>
        <v>59.136271995365</v>
      </c>
      <c r="AN117" s="1">
        <f t="shared" si="21"/>
        <v>53.620489458508501</v>
      </c>
      <c r="BC117" s="1">
        <f>MAX(BC80:BC116)</f>
        <v>51.428571428571402</v>
      </c>
      <c r="BD117" s="1">
        <f t="shared" ref="BD117" si="22">MAX(BD80:BD116)</f>
        <v>61.1666666666667</v>
      </c>
      <c r="BE117" s="1">
        <f t="shared" ref="BE117" si="23">MAX(BE80:BE116)</f>
        <v>42.380952380952401</v>
      </c>
      <c r="BF117" s="1">
        <f t="shared" ref="BF117" si="24">MAX(BF80:BF116)</f>
        <v>52.619047619047599</v>
      </c>
      <c r="BG117" s="1">
        <f t="shared" ref="BG117" si="25">MAX(BG80:BG116)</f>
        <v>51.428571428571402</v>
      </c>
      <c r="BV117" s="1">
        <f>MAX(BV80:BV116)</f>
        <v>39.521279702896102</v>
      </c>
      <c r="BW117" s="1">
        <f t="shared" ref="BW117" si="26">MAX(BW80:BW116)</f>
        <v>31.736250154492598</v>
      </c>
      <c r="BX117" s="1">
        <f t="shared" ref="BX117" si="27">MAX(BX80:BX116)</f>
        <v>53.401204738719997</v>
      </c>
      <c r="BY117" s="1">
        <f t="shared" ref="BY117" si="28">MAX(BY80:BY116)</f>
        <v>74.202114087843995</v>
      </c>
      <c r="BZ117" s="1">
        <f t="shared" ref="BZ117" si="29">MAX(BZ80:BZ116)</f>
        <v>40.177017407814098</v>
      </c>
    </row>
    <row r="118" spans="2:78" s="8" customFormat="1" ht="6.75" customHeight="1" x14ac:dyDescent="0.2"/>
    <row r="119" spans="2:78" x14ac:dyDescent="0.2">
      <c r="AJ119" s="1">
        <f>MIN(AJ80:AJ116)</f>
        <v>35.231391275562601</v>
      </c>
      <c r="AK119" s="1">
        <f t="shared" ref="AK119:AN119" si="30">MIN(AK80:AK116)</f>
        <v>41.921468640168598</v>
      </c>
      <c r="AL119" s="1">
        <f t="shared" si="30"/>
        <v>34.585165096324097</v>
      </c>
      <c r="AM119" s="1">
        <f t="shared" si="30"/>
        <v>30.927390556500999</v>
      </c>
      <c r="AN119" s="1">
        <f t="shared" si="30"/>
        <v>33.263638607609003</v>
      </c>
      <c r="BC119" s="1">
        <f>MIN(BC80:BC116)</f>
        <v>8.5714285714285694</v>
      </c>
      <c r="BD119" s="1">
        <f t="shared" ref="BD119:BG119" si="31">MIN(BD80:BD116)</f>
        <v>23.3333333333333</v>
      </c>
      <c r="BE119" s="1">
        <f t="shared" si="31"/>
        <v>25.714285714285701</v>
      </c>
      <c r="BF119" s="1">
        <f t="shared" si="31"/>
        <v>10.8571428571429</v>
      </c>
      <c r="BG119" s="1">
        <f t="shared" si="31"/>
        <v>5.71428571428571</v>
      </c>
      <c r="BV119" s="1">
        <f>MIN(BV80:BV116)</f>
        <v>1.9672131147541001</v>
      </c>
      <c r="BW119" s="1">
        <f t="shared" ref="BW119:BZ119" si="32">MIN(BW80:BW116)</f>
        <v>8.2962550982573209</v>
      </c>
      <c r="BX119" s="1">
        <f t="shared" si="32"/>
        <v>21.6284153005465</v>
      </c>
      <c r="BY119" s="1">
        <f t="shared" si="32"/>
        <v>6.3333333333333304</v>
      </c>
      <c r="BZ119" s="1">
        <f t="shared" si="32"/>
        <v>1.63934426229508</v>
      </c>
    </row>
    <row r="120" spans="2:78" ht="15" x14ac:dyDescent="0.2">
      <c r="B120" s="56" t="s">
        <v>16</v>
      </c>
      <c r="D120" s="40" t="s">
        <v>32</v>
      </c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</row>
    <row r="121" spans="2:78" ht="15" x14ac:dyDescent="0.2">
      <c r="B121" s="56"/>
      <c r="D121" s="141" t="s">
        <v>7</v>
      </c>
      <c r="E121" s="142"/>
      <c r="F121" s="142"/>
      <c r="G121" s="142"/>
      <c r="H121" s="142"/>
      <c r="I121" s="143"/>
      <c r="J121" s="141" t="s">
        <v>10</v>
      </c>
      <c r="K121" s="142"/>
      <c r="L121" s="142"/>
      <c r="M121" s="142"/>
      <c r="N121" s="142"/>
      <c r="O121" s="143"/>
      <c r="P121" s="141" t="s">
        <v>11</v>
      </c>
      <c r="Q121" s="142"/>
      <c r="R121" s="142"/>
      <c r="S121" s="142"/>
      <c r="T121" s="142"/>
      <c r="U121" s="143"/>
      <c r="V121" s="141" t="s">
        <v>12</v>
      </c>
      <c r="W121" s="142"/>
      <c r="X121" s="142"/>
      <c r="Y121" s="142"/>
      <c r="Z121" s="142"/>
      <c r="AA121" s="143"/>
      <c r="AB121" s="135" t="s">
        <v>13</v>
      </c>
      <c r="AC121" s="136"/>
      <c r="AD121" s="136"/>
      <c r="AE121" s="136"/>
      <c r="AF121" s="136"/>
      <c r="AG121" s="137"/>
    </row>
    <row r="122" spans="2:78" ht="15" x14ac:dyDescent="0.2">
      <c r="B122" s="56"/>
      <c r="D122" s="125" t="s">
        <v>23</v>
      </c>
      <c r="E122" s="52" t="s">
        <v>22</v>
      </c>
      <c r="F122" s="125" t="s">
        <v>25</v>
      </c>
      <c r="G122" s="52" t="s">
        <v>26</v>
      </c>
      <c r="H122" s="52"/>
      <c r="I122" s="52"/>
      <c r="J122" s="125" t="s">
        <v>23</v>
      </c>
      <c r="K122" s="52" t="s">
        <v>22</v>
      </c>
      <c r="L122" s="123" t="s">
        <v>25</v>
      </c>
      <c r="M122" s="52" t="s">
        <v>26</v>
      </c>
      <c r="N122" s="52"/>
      <c r="O122" s="52"/>
      <c r="P122" s="125" t="s">
        <v>23</v>
      </c>
      <c r="Q122" s="52" t="s">
        <v>22</v>
      </c>
      <c r="R122" s="123" t="s">
        <v>25</v>
      </c>
      <c r="S122" s="52" t="s">
        <v>26</v>
      </c>
      <c r="T122" s="52"/>
      <c r="U122" s="52"/>
      <c r="V122" s="125" t="s">
        <v>23</v>
      </c>
      <c r="W122" s="52" t="s">
        <v>22</v>
      </c>
      <c r="X122" s="123" t="s">
        <v>25</v>
      </c>
      <c r="Y122" s="52" t="s">
        <v>26</v>
      </c>
      <c r="Z122" s="52"/>
      <c r="AA122" s="52"/>
      <c r="AB122" s="125" t="s">
        <v>23</v>
      </c>
      <c r="AC122" s="52" t="s">
        <v>22</v>
      </c>
      <c r="AD122" s="125" t="s">
        <v>25</v>
      </c>
      <c r="AE122" s="52" t="s">
        <v>26</v>
      </c>
      <c r="AF122" s="52"/>
      <c r="AG122" s="52"/>
      <c r="AI122" s="40" t="s">
        <v>295</v>
      </c>
      <c r="AJ122" s="40"/>
      <c r="AK122" s="40"/>
      <c r="AL122" s="40"/>
      <c r="AM122" s="40"/>
      <c r="AN122" s="40"/>
      <c r="BB122" s="40" t="s">
        <v>296</v>
      </c>
      <c r="BC122" s="40"/>
      <c r="BD122" s="40"/>
      <c r="BE122" s="40"/>
      <c r="BF122" s="40"/>
      <c r="BG122" s="40"/>
      <c r="BU122" s="40" t="s">
        <v>297</v>
      </c>
      <c r="BV122" s="40"/>
      <c r="BW122" s="40"/>
      <c r="BX122" s="40"/>
      <c r="BY122" s="40"/>
      <c r="BZ122" s="40"/>
    </row>
    <row r="123" spans="2:78" ht="14.25" customHeight="1" x14ac:dyDescent="0.2">
      <c r="B123" s="56"/>
      <c r="D123" s="125"/>
      <c r="E123" s="52"/>
      <c r="F123" s="125"/>
      <c r="G123" s="27" t="s">
        <v>4</v>
      </c>
      <c r="H123" s="27" t="s">
        <v>245</v>
      </c>
      <c r="I123" s="27" t="s">
        <v>5</v>
      </c>
      <c r="J123" s="125"/>
      <c r="K123" s="52"/>
      <c r="L123" s="124"/>
      <c r="M123" s="27" t="s">
        <v>4</v>
      </c>
      <c r="N123" s="27" t="s">
        <v>245</v>
      </c>
      <c r="O123" s="27" t="s">
        <v>5</v>
      </c>
      <c r="P123" s="125"/>
      <c r="Q123" s="52"/>
      <c r="R123" s="124"/>
      <c r="S123" s="27" t="s">
        <v>4</v>
      </c>
      <c r="T123" s="27" t="s">
        <v>245</v>
      </c>
      <c r="U123" s="27" t="s">
        <v>5</v>
      </c>
      <c r="V123" s="125"/>
      <c r="W123" s="52"/>
      <c r="X123" s="124"/>
      <c r="Y123" s="27" t="s">
        <v>4</v>
      </c>
      <c r="Z123" s="27" t="s">
        <v>245</v>
      </c>
      <c r="AA123" s="27" t="s">
        <v>5</v>
      </c>
      <c r="AB123" s="125"/>
      <c r="AC123" s="52"/>
      <c r="AD123" s="125"/>
      <c r="AE123" s="27" t="s">
        <v>4</v>
      </c>
      <c r="AF123" s="27" t="s">
        <v>245</v>
      </c>
      <c r="AG123" s="27" t="s">
        <v>5</v>
      </c>
      <c r="AI123" s="28" t="s">
        <v>36</v>
      </c>
      <c r="AJ123" s="28" t="s">
        <v>7</v>
      </c>
      <c r="AK123" s="28" t="s">
        <v>10</v>
      </c>
      <c r="AL123" s="28" t="s">
        <v>11</v>
      </c>
      <c r="AM123" s="28" t="s">
        <v>12</v>
      </c>
      <c r="AN123" s="28" t="s">
        <v>13</v>
      </c>
      <c r="BB123" s="28" t="s">
        <v>36</v>
      </c>
      <c r="BC123" s="28" t="s">
        <v>7</v>
      </c>
      <c r="BD123" s="28" t="s">
        <v>10</v>
      </c>
      <c r="BE123" s="28" t="s">
        <v>11</v>
      </c>
      <c r="BF123" s="28" t="s">
        <v>12</v>
      </c>
      <c r="BG123" s="28" t="s">
        <v>13</v>
      </c>
      <c r="BU123" s="28" t="s">
        <v>36</v>
      </c>
      <c r="BV123" s="28" t="s">
        <v>7</v>
      </c>
      <c r="BW123" s="28" t="s">
        <v>10</v>
      </c>
      <c r="BX123" s="28" t="s">
        <v>11</v>
      </c>
      <c r="BY123" s="28" t="s">
        <v>12</v>
      </c>
      <c r="BZ123" s="28" t="s">
        <v>13</v>
      </c>
    </row>
    <row r="124" spans="2:78" ht="15" x14ac:dyDescent="0.2">
      <c r="B124" s="56"/>
      <c r="D124" s="116">
        <v>1</v>
      </c>
      <c r="E124" s="3">
        <v>6.3899999999999998E-2</v>
      </c>
      <c r="F124" s="103">
        <v>14</v>
      </c>
      <c r="G124" s="28">
        <v>26.372960372960399</v>
      </c>
      <c r="H124" s="28">
        <v>46.111852674919803</v>
      </c>
      <c r="I124" s="28">
        <v>12.715848381049</v>
      </c>
      <c r="J124" s="116">
        <v>1</v>
      </c>
      <c r="K124" s="3">
        <v>7.5300000000000006E-2</v>
      </c>
      <c r="L124" s="103">
        <v>16</v>
      </c>
      <c r="M124" s="28">
        <v>44.807692307692299</v>
      </c>
      <c r="N124" s="28">
        <v>54.422305415066901</v>
      </c>
      <c r="O124" s="28">
        <v>18.564524945989799</v>
      </c>
      <c r="P124" s="116">
        <v>1</v>
      </c>
      <c r="Q124" s="4">
        <v>90.846000000000004</v>
      </c>
      <c r="R124" s="103">
        <v>14</v>
      </c>
      <c r="S124" s="28">
        <v>26.372960372960399</v>
      </c>
      <c r="T124" s="28">
        <v>46.111852674919803</v>
      </c>
      <c r="U124" s="28">
        <v>12.715848381049</v>
      </c>
      <c r="V124" s="116">
        <v>1</v>
      </c>
      <c r="W124" s="4">
        <v>0.2477</v>
      </c>
      <c r="X124" s="103">
        <v>16</v>
      </c>
      <c r="Y124" s="28">
        <v>44.807692307692299</v>
      </c>
      <c r="Z124" s="28">
        <v>54.422305415066901</v>
      </c>
      <c r="AA124" s="28">
        <v>18.564524945989799</v>
      </c>
      <c r="AB124" s="116">
        <v>1</v>
      </c>
      <c r="AC124" s="4">
        <v>8.9599999999999999E-2</v>
      </c>
      <c r="AD124" s="103">
        <v>14</v>
      </c>
      <c r="AE124" s="28">
        <v>26.372960372960399</v>
      </c>
      <c r="AF124" s="28">
        <v>46.111852674919803</v>
      </c>
      <c r="AG124" s="28">
        <v>12.715848381049</v>
      </c>
      <c r="AI124" s="27">
        <v>1</v>
      </c>
      <c r="AJ124" s="28">
        <v>46.111852674919803</v>
      </c>
      <c r="AK124" s="28">
        <v>54.422305415066901</v>
      </c>
      <c r="AL124" s="28">
        <v>46.111852674919803</v>
      </c>
      <c r="AM124" s="28">
        <v>54.422305415066901</v>
      </c>
      <c r="AN124" s="28">
        <v>46.111852674919803</v>
      </c>
      <c r="BB124" s="27">
        <v>1</v>
      </c>
      <c r="BC124" s="28">
        <v>26.372960372960399</v>
      </c>
      <c r="BD124" s="28">
        <v>44.807692307692299</v>
      </c>
      <c r="BE124" s="28">
        <v>26.372960372960399</v>
      </c>
      <c r="BF124" s="28">
        <v>44.807692307692299</v>
      </c>
      <c r="BG124" s="28">
        <v>26.372960372960399</v>
      </c>
      <c r="BU124" s="27">
        <v>1</v>
      </c>
      <c r="BV124" s="28">
        <v>12.715848381049</v>
      </c>
      <c r="BW124" s="28">
        <v>18.564524945989799</v>
      </c>
      <c r="BX124" s="28">
        <v>12.715848381049</v>
      </c>
      <c r="BY124" s="28">
        <v>18.564524945989799</v>
      </c>
      <c r="BZ124" s="28">
        <v>12.715848381049</v>
      </c>
    </row>
    <row r="125" spans="2:78" ht="15" x14ac:dyDescent="0.2">
      <c r="B125" s="56"/>
      <c r="D125" s="116">
        <v>2</v>
      </c>
      <c r="E125" s="3">
        <v>4.9500000000000002E-2</v>
      </c>
      <c r="F125" s="103">
        <v>3</v>
      </c>
      <c r="G125" s="28">
        <v>20.090909090909101</v>
      </c>
      <c r="H125" s="28">
        <v>41.676392634710197</v>
      </c>
      <c r="I125" s="28">
        <v>12.138925304125999</v>
      </c>
      <c r="J125" s="116">
        <v>2</v>
      </c>
      <c r="K125" s="3">
        <v>7.0499999999999993E-2</v>
      </c>
      <c r="L125" s="103">
        <v>14</v>
      </c>
      <c r="M125" s="28">
        <v>53.653846153846203</v>
      </c>
      <c r="N125" s="28">
        <v>56.856660086921302</v>
      </c>
      <c r="O125" s="28">
        <v>37.928029431311998</v>
      </c>
      <c r="P125" s="116">
        <v>2</v>
      </c>
      <c r="Q125" s="4">
        <v>90.846000000000004</v>
      </c>
      <c r="R125" s="103">
        <v>15</v>
      </c>
      <c r="S125" s="28">
        <v>12.4848484848485</v>
      </c>
      <c r="T125" s="28">
        <v>37.863140691818302</v>
      </c>
      <c r="U125" s="28">
        <v>5.3199137311286799</v>
      </c>
      <c r="V125" s="116">
        <v>2</v>
      </c>
      <c r="W125" s="4">
        <v>0.20669999999999999</v>
      </c>
      <c r="X125" s="103">
        <v>18</v>
      </c>
      <c r="Y125" s="28">
        <v>50.705128205128197</v>
      </c>
      <c r="Z125" s="28">
        <v>58.399051640985398</v>
      </c>
      <c r="AA125" s="28">
        <v>24.6568583788731</v>
      </c>
      <c r="AB125" s="116">
        <v>2</v>
      </c>
      <c r="AC125" s="4">
        <v>6.6000000000000003E-2</v>
      </c>
      <c r="AD125" s="103">
        <v>16</v>
      </c>
      <c r="AE125" s="28">
        <v>37.342657342657397</v>
      </c>
      <c r="AF125" s="28">
        <v>51.468713415773799</v>
      </c>
      <c r="AG125" s="28">
        <v>18.831951903694598</v>
      </c>
      <c r="AI125" s="27">
        <v>2</v>
      </c>
      <c r="AJ125" s="28">
        <v>41.676392634710197</v>
      </c>
      <c r="AK125" s="28">
        <v>56.856660086921302</v>
      </c>
      <c r="AL125" s="28">
        <v>37.863140691818302</v>
      </c>
      <c r="AM125" s="28">
        <v>58.399051640985398</v>
      </c>
      <c r="AN125" s="28">
        <v>51.468713415773799</v>
      </c>
      <c r="BB125" s="27">
        <v>2</v>
      </c>
      <c r="BC125" s="28">
        <v>20.090909090909101</v>
      </c>
      <c r="BD125" s="28">
        <v>53.653846153846203</v>
      </c>
      <c r="BE125" s="28">
        <v>12.4848484848485</v>
      </c>
      <c r="BF125" s="28">
        <v>50.705128205128197</v>
      </c>
      <c r="BG125" s="28">
        <v>37.342657342657397</v>
      </c>
      <c r="BU125" s="27">
        <v>2</v>
      </c>
      <c r="BV125" s="28">
        <v>12.138925304125999</v>
      </c>
      <c r="BW125" s="28">
        <v>37.928029431311998</v>
      </c>
      <c r="BX125" s="28">
        <v>5.3199137311286799</v>
      </c>
      <c r="BY125" s="28">
        <v>24.6568583788731</v>
      </c>
      <c r="BZ125" s="28">
        <v>18.831951903694598</v>
      </c>
    </row>
    <row r="126" spans="2:78" ht="15" x14ac:dyDescent="0.2">
      <c r="B126" s="56"/>
      <c r="D126" s="116">
        <v>3</v>
      </c>
      <c r="E126" s="3">
        <v>4.48E-2</v>
      </c>
      <c r="F126" s="103">
        <v>15</v>
      </c>
      <c r="G126" s="28">
        <v>12.4848484848485</v>
      </c>
      <c r="H126" s="28">
        <v>37.860422357218702</v>
      </c>
      <c r="I126" s="28">
        <v>5.7120705938737801</v>
      </c>
      <c r="J126" s="116">
        <v>3</v>
      </c>
      <c r="K126" s="3">
        <v>6.4000000000000001E-2</v>
      </c>
      <c r="L126" s="103">
        <v>9</v>
      </c>
      <c r="M126" s="28">
        <v>63.269230769230802</v>
      </c>
      <c r="N126" s="28">
        <v>58.9507201747737</v>
      </c>
      <c r="O126" s="28">
        <v>44.509755893093903</v>
      </c>
      <c r="P126" s="116">
        <v>3</v>
      </c>
      <c r="Q126" s="4">
        <v>90.328000000000003</v>
      </c>
      <c r="R126" s="103">
        <v>3</v>
      </c>
      <c r="S126" s="28">
        <v>12.4848484848485</v>
      </c>
      <c r="T126" s="28">
        <v>37.860422357218702</v>
      </c>
      <c r="U126" s="28">
        <v>5.7120705938737801</v>
      </c>
      <c r="V126" s="116">
        <v>3</v>
      </c>
      <c r="W126" s="4">
        <v>0.1951</v>
      </c>
      <c r="X126" s="103">
        <v>9</v>
      </c>
      <c r="Y126" s="28">
        <v>57.564102564102598</v>
      </c>
      <c r="Z126" s="28">
        <v>58.957491662051098</v>
      </c>
      <c r="AA126" s="28">
        <v>30.527370117905502</v>
      </c>
      <c r="AB126" s="116">
        <v>3</v>
      </c>
      <c r="AC126" s="4">
        <v>6.4899999999999999E-2</v>
      </c>
      <c r="AD126" s="103">
        <v>9</v>
      </c>
      <c r="AE126" s="62">
        <v>69.930069930069905</v>
      </c>
      <c r="AF126" s="127">
        <v>64.149736521153102</v>
      </c>
      <c r="AG126" s="62">
        <v>39.537608717102898</v>
      </c>
      <c r="AI126" s="145">
        <v>3</v>
      </c>
      <c r="AJ126" s="28">
        <v>37.860422357218702</v>
      </c>
      <c r="AK126" s="28">
        <v>58.9507201747737</v>
      </c>
      <c r="AL126" s="28">
        <v>37.860422357218702</v>
      </c>
      <c r="AM126" s="28">
        <v>58.957491662051098</v>
      </c>
      <c r="AN126" s="62">
        <v>64.149736521153102</v>
      </c>
      <c r="BB126" s="27">
        <v>3</v>
      </c>
      <c r="BC126" s="28">
        <v>12.4848484848485</v>
      </c>
      <c r="BD126" s="28">
        <v>63.269230769230802</v>
      </c>
      <c r="BE126" s="28">
        <v>12.4848484848485</v>
      </c>
      <c r="BF126" s="28">
        <v>57.564102564102598</v>
      </c>
      <c r="BG126" s="28">
        <v>69.930069930069905</v>
      </c>
      <c r="BU126" s="27">
        <v>3</v>
      </c>
      <c r="BV126" s="28">
        <v>5.7120705938737801</v>
      </c>
      <c r="BW126" s="28">
        <v>44.509755893093903</v>
      </c>
      <c r="BX126" s="28">
        <v>5.7120705938737801</v>
      </c>
      <c r="BY126" s="28">
        <v>30.527370117905502</v>
      </c>
      <c r="BZ126" s="28">
        <v>39.537608717102898</v>
      </c>
    </row>
    <row r="127" spans="2:78" ht="15" x14ac:dyDescent="0.2">
      <c r="B127" s="56"/>
      <c r="D127" s="116">
        <v>4</v>
      </c>
      <c r="E127" s="3">
        <v>4.2599999999999999E-2</v>
      </c>
      <c r="F127" s="103">
        <v>9</v>
      </c>
      <c r="G127" s="28">
        <v>21.272727272727298</v>
      </c>
      <c r="H127" s="28">
        <v>42.657625896238102</v>
      </c>
      <c r="I127" s="28">
        <v>13.212070593873801</v>
      </c>
      <c r="J127" s="116">
        <v>4</v>
      </c>
      <c r="K127" s="3">
        <v>6.13E-2</v>
      </c>
      <c r="L127" s="103">
        <v>18</v>
      </c>
      <c r="M127" s="28">
        <v>67.435897435897502</v>
      </c>
      <c r="N127" s="28">
        <v>59.299637821822103</v>
      </c>
      <c r="O127" s="28">
        <v>46.657027049502602</v>
      </c>
      <c r="P127" s="116">
        <v>4</v>
      </c>
      <c r="Q127" s="4">
        <v>90.328000000000003</v>
      </c>
      <c r="R127" s="103">
        <v>4</v>
      </c>
      <c r="S127" s="28">
        <v>26.972027972027998</v>
      </c>
      <c r="T127" s="28">
        <v>46.666107075752599</v>
      </c>
      <c r="U127" s="28">
        <v>14.0340917100125</v>
      </c>
      <c r="V127" s="116">
        <v>4</v>
      </c>
      <c r="W127" s="4">
        <v>0.1603</v>
      </c>
      <c r="X127" s="103">
        <v>21</v>
      </c>
      <c r="Y127" s="28">
        <v>69.358974358974393</v>
      </c>
      <c r="Z127" s="28">
        <v>62.3330051787743</v>
      </c>
      <c r="AA127" s="28">
        <v>43.193763929097301</v>
      </c>
      <c r="AB127" s="82">
        <v>4</v>
      </c>
      <c r="AC127" s="4">
        <v>6.3500000000000001E-2</v>
      </c>
      <c r="AD127" s="4">
        <v>15</v>
      </c>
      <c r="AE127" s="28">
        <v>42.806526806526797</v>
      </c>
      <c r="AF127" s="28">
        <v>55.551351675461497</v>
      </c>
      <c r="AG127" s="28">
        <v>20.915620022272002</v>
      </c>
      <c r="AI127" s="27">
        <v>4</v>
      </c>
      <c r="AJ127" s="28">
        <v>42.657625896238102</v>
      </c>
      <c r="AK127" s="28">
        <v>59.299637821822103</v>
      </c>
      <c r="AL127" s="28">
        <v>46.666107075752599</v>
      </c>
      <c r="AM127" s="28">
        <v>62.3330051787743</v>
      </c>
      <c r="AN127" s="28">
        <v>55.551351675461497</v>
      </c>
      <c r="BB127" s="27">
        <v>4</v>
      </c>
      <c r="BC127" s="28">
        <v>21.272727272727298</v>
      </c>
      <c r="BD127" s="28">
        <v>67.435897435897502</v>
      </c>
      <c r="BE127" s="28">
        <v>26.972027972027998</v>
      </c>
      <c r="BF127" s="28">
        <v>69.358974358974393</v>
      </c>
      <c r="BG127" s="28">
        <v>42.806526806526797</v>
      </c>
      <c r="BU127" s="27">
        <v>4</v>
      </c>
      <c r="BV127" s="28">
        <v>13.212070593873801</v>
      </c>
      <c r="BW127" s="28">
        <v>46.657027049502602</v>
      </c>
      <c r="BX127" s="28">
        <v>14.0340917100125</v>
      </c>
      <c r="BY127" s="28">
        <v>43.193763929097301</v>
      </c>
      <c r="BZ127" s="28">
        <v>20.915620022272002</v>
      </c>
    </row>
    <row r="128" spans="2:78" ht="15" x14ac:dyDescent="0.2">
      <c r="B128" s="56"/>
      <c r="D128" s="116">
        <v>5</v>
      </c>
      <c r="E128" s="3">
        <v>4.1599999999999998E-2</v>
      </c>
      <c r="F128" s="103">
        <v>16</v>
      </c>
      <c r="G128" s="28">
        <v>42.806526806526797</v>
      </c>
      <c r="H128" s="28">
        <v>55.551351675461497</v>
      </c>
      <c r="I128" s="28">
        <v>20.915620022272002</v>
      </c>
      <c r="J128" s="116">
        <v>5</v>
      </c>
      <c r="K128" s="3">
        <v>5.7599999999999998E-2</v>
      </c>
      <c r="L128" s="103">
        <v>1</v>
      </c>
      <c r="M128" s="59">
        <v>75.769230769230802</v>
      </c>
      <c r="N128" s="127">
        <v>63.779437766681298</v>
      </c>
      <c r="O128" s="59">
        <v>44.702288613919698</v>
      </c>
      <c r="P128" s="116">
        <v>5</v>
      </c>
      <c r="Q128" s="4">
        <v>90.328000000000003</v>
      </c>
      <c r="R128" s="103">
        <v>2</v>
      </c>
      <c r="S128" s="28">
        <v>26.7156177156177</v>
      </c>
      <c r="T128" s="28">
        <v>47.025364697359898</v>
      </c>
      <c r="U128" s="28">
        <v>13.483563806543501</v>
      </c>
      <c r="V128" s="116">
        <v>5</v>
      </c>
      <c r="W128" s="4">
        <v>0.14580000000000001</v>
      </c>
      <c r="X128" s="103">
        <v>1</v>
      </c>
      <c r="Y128" s="28">
        <v>72.692307692307693</v>
      </c>
      <c r="Z128" s="28">
        <v>59.277167731468801</v>
      </c>
      <c r="AA128" s="28">
        <v>50.367618678361197</v>
      </c>
      <c r="AB128" s="82">
        <v>5</v>
      </c>
      <c r="AC128" s="4">
        <v>6.1600000000000002E-2</v>
      </c>
      <c r="AD128" s="4">
        <v>1</v>
      </c>
      <c r="AE128" s="28">
        <v>61.573426573426602</v>
      </c>
      <c r="AF128" s="28">
        <v>61.841522690947897</v>
      </c>
      <c r="AG128" s="28">
        <v>36.857177090821999</v>
      </c>
      <c r="AI128" s="27">
        <v>5</v>
      </c>
      <c r="AJ128" s="28">
        <v>55.551351675461497</v>
      </c>
      <c r="AK128" s="59">
        <v>63.779437766681298</v>
      </c>
      <c r="AL128" s="28">
        <v>47.025364697359898</v>
      </c>
      <c r="AM128" s="28">
        <v>59.277167731468801</v>
      </c>
      <c r="AN128" s="28">
        <v>61.841522690947897</v>
      </c>
      <c r="BB128" s="27">
        <v>5</v>
      </c>
      <c r="BC128" s="28">
        <v>42.806526806526797</v>
      </c>
      <c r="BD128" s="28">
        <v>75.769230769230802</v>
      </c>
      <c r="BE128" s="28">
        <v>26.7156177156177</v>
      </c>
      <c r="BF128" s="28">
        <v>72.692307692307693</v>
      </c>
      <c r="BG128" s="28">
        <v>61.573426573426602</v>
      </c>
      <c r="BU128" s="27">
        <v>5</v>
      </c>
      <c r="BV128" s="28">
        <v>20.915620022272002</v>
      </c>
      <c r="BW128" s="28">
        <v>44.702288613919698</v>
      </c>
      <c r="BX128" s="28">
        <v>13.483563806543501</v>
      </c>
      <c r="BY128" s="28">
        <v>50.367618678361197</v>
      </c>
      <c r="BZ128" s="28">
        <v>36.857177090821999</v>
      </c>
    </row>
    <row r="129" spans="2:78" ht="15" x14ac:dyDescent="0.2">
      <c r="B129" s="56"/>
      <c r="D129" s="116">
        <v>6</v>
      </c>
      <c r="E129" s="3">
        <v>4.1099999999999998E-2</v>
      </c>
      <c r="F129" s="103">
        <v>1</v>
      </c>
      <c r="G129" s="28">
        <v>61.573426573426602</v>
      </c>
      <c r="H129" s="28">
        <v>61.841522690947897</v>
      </c>
      <c r="I129" s="28">
        <v>36.857177090821999</v>
      </c>
      <c r="J129" s="27">
        <v>6</v>
      </c>
      <c r="K129" s="3">
        <v>5.1299999999999998E-2</v>
      </c>
      <c r="L129" s="3">
        <v>15</v>
      </c>
      <c r="M129" s="28">
        <v>67.820512820512803</v>
      </c>
      <c r="N129" s="28">
        <v>62.754298611639001</v>
      </c>
      <c r="O129" s="28">
        <v>40.515328405276001</v>
      </c>
      <c r="P129" s="116">
        <v>6</v>
      </c>
      <c r="Q129" s="4">
        <v>89.983000000000004</v>
      </c>
      <c r="R129" s="103">
        <v>7</v>
      </c>
      <c r="S129" s="28">
        <v>40.421911421911403</v>
      </c>
      <c r="T129" s="28">
        <v>53.057210268788602</v>
      </c>
      <c r="U129" s="28">
        <v>21.058978587840599</v>
      </c>
      <c r="V129" s="116">
        <v>6</v>
      </c>
      <c r="W129" s="4">
        <v>0.14369999999999999</v>
      </c>
      <c r="X129" s="103">
        <v>14</v>
      </c>
      <c r="Y129" s="28">
        <v>74.230769230769198</v>
      </c>
      <c r="Z129" s="28">
        <v>59.489206851302299</v>
      </c>
      <c r="AA129" s="28">
        <v>51.058809557491799</v>
      </c>
      <c r="AB129" s="82">
        <v>6</v>
      </c>
      <c r="AC129" s="4">
        <v>5.4199999999999998E-2</v>
      </c>
      <c r="AD129" s="4">
        <v>18</v>
      </c>
      <c r="AE129" s="28">
        <v>64.906759906759902</v>
      </c>
      <c r="AF129" s="28">
        <v>61.880768714085299</v>
      </c>
      <c r="AG129" s="28">
        <v>39.540850847887697</v>
      </c>
      <c r="AI129" s="27">
        <v>6</v>
      </c>
      <c r="AJ129" s="28">
        <v>61.841522690947897</v>
      </c>
      <c r="AK129" s="28">
        <v>62.754298611639001</v>
      </c>
      <c r="AL129" s="28">
        <v>53.057210268788602</v>
      </c>
      <c r="AM129" s="28">
        <v>59.489206851302299</v>
      </c>
      <c r="AN129" s="28">
        <v>61.880768714085299</v>
      </c>
      <c r="BB129" s="27">
        <v>6</v>
      </c>
      <c r="BC129" s="28">
        <v>61.573426573426602</v>
      </c>
      <c r="BD129" s="28">
        <v>67.820512820512803</v>
      </c>
      <c r="BE129" s="28">
        <v>40.421911421911403</v>
      </c>
      <c r="BF129" s="28">
        <v>74.230769230769198</v>
      </c>
      <c r="BG129" s="28">
        <v>64.906759906759902</v>
      </c>
      <c r="BU129" s="27">
        <v>6</v>
      </c>
      <c r="BV129" s="28">
        <v>36.857177090821999</v>
      </c>
      <c r="BW129" s="28">
        <v>40.515328405276001</v>
      </c>
      <c r="BX129" s="28">
        <v>21.058978587840599</v>
      </c>
      <c r="BY129" s="28">
        <v>51.058809557491799</v>
      </c>
      <c r="BZ129" s="28">
        <v>39.540850847887697</v>
      </c>
    </row>
    <row r="130" spans="2:78" ht="15" x14ac:dyDescent="0.2">
      <c r="B130" s="56"/>
      <c r="D130" s="116">
        <v>7</v>
      </c>
      <c r="E130" s="3">
        <v>3.4200000000000001E-2</v>
      </c>
      <c r="F130" s="103">
        <v>18</v>
      </c>
      <c r="G130" s="28">
        <v>64.906759906759902</v>
      </c>
      <c r="H130" s="28">
        <v>61.880768714085299</v>
      </c>
      <c r="I130" s="28">
        <v>39.540850847887697</v>
      </c>
      <c r="J130" s="27">
        <v>7</v>
      </c>
      <c r="K130" s="3">
        <v>4.8500000000000001E-2</v>
      </c>
      <c r="L130" s="3">
        <v>13</v>
      </c>
      <c r="M130" s="28">
        <v>70.897435897435898</v>
      </c>
      <c r="N130" s="28">
        <v>60.0735109734362</v>
      </c>
      <c r="O130" s="28">
        <v>46.657467702362098</v>
      </c>
      <c r="P130" s="116">
        <v>7</v>
      </c>
      <c r="Q130" s="4">
        <v>89.983000000000004</v>
      </c>
      <c r="R130" s="103">
        <v>6</v>
      </c>
      <c r="S130" s="28">
        <v>69.960372960372993</v>
      </c>
      <c r="T130" s="28">
        <v>61.100041279167201</v>
      </c>
      <c r="U130" s="28">
        <v>45.307896702893999</v>
      </c>
      <c r="V130" s="116">
        <v>7</v>
      </c>
      <c r="W130" s="4">
        <v>0.13589999999999999</v>
      </c>
      <c r="X130" s="103">
        <v>15</v>
      </c>
      <c r="Y130" s="28">
        <v>69.487179487179503</v>
      </c>
      <c r="Z130" s="28">
        <v>60.371337624418203</v>
      </c>
      <c r="AA130" s="28">
        <v>45.138002265331899</v>
      </c>
      <c r="AB130" s="82">
        <v>7</v>
      </c>
      <c r="AC130" s="4">
        <v>5.0799999999999998E-2</v>
      </c>
      <c r="AD130" s="4">
        <v>13</v>
      </c>
      <c r="AE130" s="28">
        <v>66.724941724941701</v>
      </c>
      <c r="AF130" s="28">
        <v>59.390415391507602</v>
      </c>
      <c r="AG130" s="28">
        <v>45.308989160006199</v>
      </c>
      <c r="AI130" s="27">
        <v>7</v>
      </c>
      <c r="AJ130" s="28">
        <v>61.880768714085299</v>
      </c>
      <c r="AK130" s="28">
        <v>60.0735109734362</v>
      </c>
      <c r="AL130" s="28">
        <v>61.100041279167201</v>
      </c>
      <c r="AM130" s="28">
        <v>60.371337624418203</v>
      </c>
      <c r="AN130" s="28">
        <v>59.390415391507602</v>
      </c>
      <c r="BB130" s="27">
        <v>7</v>
      </c>
      <c r="BC130" s="28">
        <v>64.906759906759902</v>
      </c>
      <c r="BD130" s="28">
        <v>70.897435897435898</v>
      </c>
      <c r="BE130" s="28">
        <v>69.960372960372993</v>
      </c>
      <c r="BF130" s="28">
        <v>69.487179487179503</v>
      </c>
      <c r="BG130" s="28">
        <v>66.724941724941701</v>
      </c>
      <c r="BU130" s="27">
        <v>7</v>
      </c>
      <c r="BV130" s="28">
        <v>39.540850847887697</v>
      </c>
      <c r="BW130" s="28">
        <v>46.657467702362098</v>
      </c>
      <c r="BX130" s="28">
        <v>45.307896702893999</v>
      </c>
      <c r="BY130" s="28">
        <v>45.138002265331899</v>
      </c>
      <c r="BZ130" s="28">
        <v>45.308989160006199</v>
      </c>
    </row>
    <row r="131" spans="2:78" ht="15" x14ac:dyDescent="0.2">
      <c r="B131" s="56"/>
      <c r="D131" s="116">
        <v>8</v>
      </c>
      <c r="E131" s="3">
        <v>3.3700000000000001E-2</v>
      </c>
      <c r="F131" s="103">
        <v>13</v>
      </c>
      <c r="G131" s="28">
        <v>66.724941724941701</v>
      </c>
      <c r="H131" s="28">
        <v>59.390415391507602</v>
      </c>
      <c r="I131" s="28">
        <v>45.308989160006199</v>
      </c>
      <c r="J131" s="27">
        <v>8</v>
      </c>
      <c r="K131" s="3">
        <v>4.3499999999999997E-2</v>
      </c>
      <c r="L131" s="3">
        <v>19</v>
      </c>
      <c r="M131" s="28">
        <v>70.897435897435898</v>
      </c>
      <c r="N131" s="28">
        <v>60.683918707287098</v>
      </c>
      <c r="O131" s="28">
        <v>45.915288383786098</v>
      </c>
      <c r="P131" s="116">
        <v>8</v>
      </c>
      <c r="Q131" s="4">
        <v>89.983000000000004</v>
      </c>
      <c r="R131" s="103">
        <v>21</v>
      </c>
      <c r="S131" s="28">
        <v>75.317016317016297</v>
      </c>
      <c r="T131" s="28">
        <v>60.068609707098503</v>
      </c>
      <c r="U131" s="28">
        <v>50.320266136648797</v>
      </c>
      <c r="V131" s="116">
        <v>8</v>
      </c>
      <c r="W131" s="4">
        <v>0.1239</v>
      </c>
      <c r="X131" s="103">
        <v>2</v>
      </c>
      <c r="Y131" s="28">
        <v>66.153846153846203</v>
      </c>
      <c r="Z131" s="28">
        <v>57.9086958284811</v>
      </c>
      <c r="AA131" s="28">
        <v>47.830309957639599</v>
      </c>
      <c r="AB131" s="82">
        <v>8</v>
      </c>
      <c r="AC131" s="4">
        <v>4.4299999999999999E-2</v>
      </c>
      <c r="AD131" s="4">
        <v>19</v>
      </c>
      <c r="AE131" s="28">
        <v>64.724941724941701</v>
      </c>
      <c r="AF131" s="28">
        <v>58.665884843910803</v>
      </c>
      <c r="AG131" s="28">
        <v>44.554841347034902</v>
      </c>
      <c r="AI131" s="27">
        <v>8</v>
      </c>
      <c r="AJ131" s="28">
        <v>59.390415391507602</v>
      </c>
      <c r="AK131" s="28">
        <v>60.683918707287098</v>
      </c>
      <c r="AL131" s="28">
        <v>60.068609707098503</v>
      </c>
      <c r="AM131" s="28">
        <v>57.9086958284811</v>
      </c>
      <c r="AN131" s="28">
        <v>58.665884843910803</v>
      </c>
      <c r="BB131" s="27">
        <v>8</v>
      </c>
      <c r="BC131" s="28">
        <v>66.724941724941701</v>
      </c>
      <c r="BD131" s="28">
        <v>70.897435897435898</v>
      </c>
      <c r="BE131" s="59">
        <v>75.317016317016297</v>
      </c>
      <c r="BF131" s="28">
        <v>66.153846153846203</v>
      </c>
      <c r="BG131" s="28">
        <v>64.724941724941701</v>
      </c>
      <c r="BU131" s="27">
        <v>8</v>
      </c>
      <c r="BV131" s="28">
        <v>45.308989160006199</v>
      </c>
      <c r="BW131" s="28">
        <v>45.915288383786098</v>
      </c>
      <c r="BX131" s="28">
        <v>50.320266136648797</v>
      </c>
      <c r="BY131" s="28">
        <v>47.830309957639599</v>
      </c>
      <c r="BZ131" s="28">
        <v>44.554841347034902</v>
      </c>
    </row>
    <row r="132" spans="2:78" ht="15" x14ac:dyDescent="0.2">
      <c r="B132" s="56"/>
      <c r="D132" s="116">
        <v>9</v>
      </c>
      <c r="E132" s="3">
        <v>2.9100000000000001E-2</v>
      </c>
      <c r="F132" s="103">
        <v>19</v>
      </c>
      <c r="G132" s="28">
        <v>64.724941724941701</v>
      </c>
      <c r="H132" s="28">
        <v>58.665884843910803</v>
      </c>
      <c r="I132" s="28">
        <v>44.554841347034902</v>
      </c>
      <c r="J132" s="27">
        <v>9</v>
      </c>
      <c r="K132" s="3">
        <v>4.1700000000000001E-2</v>
      </c>
      <c r="L132" s="3">
        <v>6</v>
      </c>
      <c r="M132" s="28">
        <v>72.307692307692307</v>
      </c>
      <c r="N132" s="28">
        <v>60.827261873322101</v>
      </c>
      <c r="O132" s="28">
        <v>46.485844161235399</v>
      </c>
      <c r="P132" s="116">
        <v>9</v>
      </c>
      <c r="Q132" s="4">
        <v>89.983000000000004</v>
      </c>
      <c r="R132" s="103">
        <v>5</v>
      </c>
      <c r="S132" s="28">
        <v>71.960372960372993</v>
      </c>
      <c r="T132" s="28">
        <v>60.332620046274599</v>
      </c>
      <c r="U132" s="28">
        <v>47.995341199024502</v>
      </c>
      <c r="V132" s="116">
        <v>9</v>
      </c>
      <c r="W132" s="4">
        <v>0.11559999999999999</v>
      </c>
      <c r="X132" s="103">
        <v>13</v>
      </c>
      <c r="Y132" s="28">
        <v>74.807692307692307</v>
      </c>
      <c r="Z132" s="28">
        <v>56.057245183462598</v>
      </c>
      <c r="AA132" s="28">
        <v>55.284899538536997</v>
      </c>
      <c r="AB132" s="82">
        <v>9</v>
      </c>
      <c r="AC132" s="4">
        <v>4.3799999999999999E-2</v>
      </c>
      <c r="AD132" s="4">
        <v>3</v>
      </c>
      <c r="AE132" s="28">
        <v>64.724941724941701</v>
      </c>
      <c r="AF132" s="28">
        <v>58.665884843910803</v>
      </c>
      <c r="AG132" s="28">
        <v>44.554841347034902</v>
      </c>
      <c r="AI132" s="27">
        <v>9</v>
      </c>
      <c r="AJ132" s="28">
        <v>58.665884843910803</v>
      </c>
      <c r="AK132" s="28">
        <v>60.827261873322101</v>
      </c>
      <c r="AL132" s="28">
        <v>60.332620046274599</v>
      </c>
      <c r="AM132" s="28">
        <v>56.057245183462598</v>
      </c>
      <c r="AN132" s="28">
        <v>58.665884843910803</v>
      </c>
      <c r="BB132" s="27">
        <v>9</v>
      </c>
      <c r="BC132" s="28">
        <v>64.724941724941701</v>
      </c>
      <c r="BD132" s="28">
        <v>72.307692307692307</v>
      </c>
      <c r="BE132" s="28">
        <v>71.960372960372993</v>
      </c>
      <c r="BF132" s="28">
        <v>74.807692307692307</v>
      </c>
      <c r="BG132" s="28">
        <v>64.724941724941701</v>
      </c>
      <c r="BU132" s="27">
        <v>9</v>
      </c>
      <c r="BV132" s="28">
        <v>44.554841347034902</v>
      </c>
      <c r="BW132" s="28">
        <v>46.485844161235399</v>
      </c>
      <c r="BX132" s="28">
        <v>47.995341199024502</v>
      </c>
      <c r="BY132" s="28">
        <v>55.284899538536997</v>
      </c>
      <c r="BZ132" s="28">
        <v>44.554841347034902</v>
      </c>
    </row>
    <row r="133" spans="2:78" ht="15" x14ac:dyDescent="0.2">
      <c r="B133" s="56"/>
      <c r="D133" s="116">
        <v>10</v>
      </c>
      <c r="E133" s="6">
        <v>2.8400000000000002E-2</v>
      </c>
      <c r="F133" s="117">
        <v>6</v>
      </c>
      <c r="G133" s="28">
        <v>68.111888111888106</v>
      </c>
      <c r="H133" s="28">
        <v>59.791854043476498</v>
      </c>
      <c r="I133" s="28">
        <v>45.893982323339102</v>
      </c>
      <c r="J133" s="27">
        <v>10</v>
      </c>
      <c r="K133" s="3">
        <v>3.9699999999999999E-2</v>
      </c>
      <c r="L133" s="3">
        <v>11</v>
      </c>
      <c r="M133" s="28">
        <v>70.641025641025607</v>
      </c>
      <c r="N133" s="28">
        <v>59.029708006720597</v>
      </c>
      <c r="O133" s="28">
        <v>48.030530593063702</v>
      </c>
      <c r="P133" s="116">
        <v>10</v>
      </c>
      <c r="Q133" s="4">
        <v>89.983000000000004</v>
      </c>
      <c r="R133" s="103">
        <v>9</v>
      </c>
      <c r="S133" s="28">
        <v>71.498834498834498</v>
      </c>
      <c r="T133" s="28">
        <v>61.697680878529297</v>
      </c>
      <c r="U133" s="28">
        <v>44.915739840148902</v>
      </c>
      <c r="V133" s="116">
        <v>10</v>
      </c>
      <c r="W133" s="4">
        <v>0.10680000000000001</v>
      </c>
      <c r="X133" s="103">
        <v>8</v>
      </c>
      <c r="Y133" s="28">
        <v>73.525641025640994</v>
      </c>
      <c r="Z133" s="28">
        <v>56.056133112070597</v>
      </c>
      <c r="AA133" s="28">
        <v>54.302053227372397</v>
      </c>
      <c r="AB133" s="82">
        <v>10</v>
      </c>
      <c r="AC133" s="4">
        <v>4.2999999999999997E-2</v>
      </c>
      <c r="AD133" s="4">
        <v>6</v>
      </c>
      <c r="AE133" s="28">
        <v>68.111888111888106</v>
      </c>
      <c r="AF133" s="28">
        <v>59.791854043476498</v>
      </c>
      <c r="AG133" s="28">
        <v>45.893982323339102</v>
      </c>
      <c r="AI133" s="27">
        <v>10</v>
      </c>
      <c r="AJ133" s="28">
        <v>59.791854043476498</v>
      </c>
      <c r="AK133" s="28">
        <v>59.029708006720597</v>
      </c>
      <c r="AL133" s="28">
        <v>61.697680878529297</v>
      </c>
      <c r="AM133" s="28">
        <v>56.056133112070597</v>
      </c>
      <c r="AN133" s="28">
        <v>59.791854043476498</v>
      </c>
      <c r="BB133" s="27">
        <v>10</v>
      </c>
      <c r="BC133" s="28">
        <v>68.111888111888106</v>
      </c>
      <c r="BD133" s="28">
        <v>70.641025641025607</v>
      </c>
      <c r="BE133" s="28">
        <v>71.498834498834498</v>
      </c>
      <c r="BF133" s="28">
        <v>73.525641025640994</v>
      </c>
      <c r="BG133" s="28">
        <v>68.111888111888106</v>
      </c>
      <c r="BU133" s="27">
        <v>10</v>
      </c>
      <c r="BV133" s="28">
        <v>45.893982323339102</v>
      </c>
      <c r="BW133" s="28">
        <v>48.030530593063702</v>
      </c>
      <c r="BX133" s="28">
        <v>44.915739840148902</v>
      </c>
      <c r="BY133" s="28">
        <v>54.302053227372397</v>
      </c>
      <c r="BZ133" s="28">
        <v>45.893982323339102</v>
      </c>
    </row>
    <row r="134" spans="2:78" ht="15" x14ac:dyDescent="0.2">
      <c r="B134" s="56"/>
      <c r="D134" s="116">
        <v>11</v>
      </c>
      <c r="E134" s="6">
        <v>2.76E-2</v>
      </c>
      <c r="F134" s="117">
        <v>17</v>
      </c>
      <c r="G134" s="28">
        <v>73.930069930069905</v>
      </c>
      <c r="H134" s="28">
        <v>62.494461096790303</v>
      </c>
      <c r="I134" s="28">
        <v>45.714607913618401</v>
      </c>
      <c r="J134" s="27">
        <v>11</v>
      </c>
      <c r="K134" s="3">
        <v>3.7699999999999997E-2</v>
      </c>
      <c r="L134" s="3">
        <v>17</v>
      </c>
      <c r="M134" s="28">
        <v>69.230769230769198</v>
      </c>
      <c r="N134" s="28">
        <v>59.029078462574702</v>
      </c>
      <c r="O134" s="28">
        <v>47.041940680870503</v>
      </c>
      <c r="P134" s="116">
        <v>11</v>
      </c>
      <c r="Q134" s="4">
        <v>89.983000000000004</v>
      </c>
      <c r="R134" s="103">
        <v>8</v>
      </c>
      <c r="S134" s="28">
        <v>71.498834498834498</v>
      </c>
      <c r="T134" s="28">
        <v>59.794081866867202</v>
      </c>
      <c r="U134" s="28">
        <v>48.1784863478102</v>
      </c>
      <c r="V134" s="116">
        <v>11</v>
      </c>
      <c r="W134" s="4">
        <v>9.11E-2</v>
      </c>
      <c r="X134" s="103">
        <v>7</v>
      </c>
      <c r="Y134" s="28">
        <v>81.346153846153797</v>
      </c>
      <c r="Z134" s="28">
        <v>57.446326702827903</v>
      </c>
      <c r="AA134" s="28">
        <v>55.8705342418843</v>
      </c>
      <c r="AB134" s="82">
        <v>11</v>
      </c>
      <c r="AC134" s="4">
        <v>4.1099999999999998E-2</v>
      </c>
      <c r="AD134" s="4">
        <v>17</v>
      </c>
      <c r="AE134" s="28">
        <v>73.930069930069905</v>
      </c>
      <c r="AF134" s="28">
        <v>62.494461096790303</v>
      </c>
      <c r="AG134" s="28">
        <v>45.714607913618401</v>
      </c>
      <c r="AI134" s="27">
        <v>11</v>
      </c>
      <c r="AJ134" s="28">
        <v>62.494461096790303</v>
      </c>
      <c r="AK134" s="28">
        <v>59.029078462574702</v>
      </c>
      <c r="AL134" s="28">
        <v>59.794081866867202</v>
      </c>
      <c r="AM134" s="28">
        <v>57.446326702827903</v>
      </c>
      <c r="AN134" s="28">
        <v>62.494461096790303</v>
      </c>
      <c r="BB134" s="127">
        <v>11</v>
      </c>
      <c r="BC134" s="28">
        <v>73.930069930069905</v>
      </c>
      <c r="BD134" s="28">
        <v>69.230769230769198</v>
      </c>
      <c r="BE134" s="28">
        <v>71.498834498834498</v>
      </c>
      <c r="BF134" s="28">
        <v>81.346153846153797</v>
      </c>
      <c r="BG134" s="59">
        <v>73.930069930069905</v>
      </c>
      <c r="BU134" s="127">
        <v>11</v>
      </c>
      <c r="BV134" s="28">
        <v>45.714607913618401</v>
      </c>
      <c r="BW134" s="28">
        <v>47.041940680870503</v>
      </c>
      <c r="BX134" s="28">
        <v>48.1784863478102</v>
      </c>
      <c r="BY134" s="128">
        <v>55.8705342418843</v>
      </c>
      <c r="BZ134" s="28">
        <v>45.714607913618401</v>
      </c>
    </row>
    <row r="135" spans="2:78" ht="15" x14ac:dyDescent="0.2">
      <c r="B135" s="56"/>
      <c r="D135" s="116">
        <v>12</v>
      </c>
      <c r="E135" s="6">
        <v>2.1499999999999998E-2</v>
      </c>
      <c r="F135" s="117">
        <v>11</v>
      </c>
      <c r="G135" s="28">
        <v>70.293706293706293</v>
      </c>
      <c r="H135" s="28">
        <v>60.145569479122102</v>
      </c>
      <c r="I135" s="28">
        <v>47.2385151041006</v>
      </c>
      <c r="J135" s="27">
        <v>12</v>
      </c>
      <c r="K135" s="3">
        <v>3.5900000000000001E-2</v>
      </c>
      <c r="L135" s="3">
        <v>5</v>
      </c>
      <c r="M135" s="28">
        <v>70.769230769230802</v>
      </c>
      <c r="N135" s="28">
        <v>60.382587839478298</v>
      </c>
      <c r="O135" s="28">
        <v>46.078571763475303</v>
      </c>
      <c r="P135" s="116">
        <v>12</v>
      </c>
      <c r="Q135" s="4">
        <v>89.983000000000004</v>
      </c>
      <c r="R135" s="103">
        <v>11</v>
      </c>
      <c r="S135" s="28">
        <v>73.498834498834498</v>
      </c>
      <c r="T135" s="28">
        <v>60.7561688716738</v>
      </c>
      <c r="U135" s="28">
        <v>47.977016111980397</v>
      </c>
      <c r="V135" s="116">
        <v>12</v>
      </c>
      <c r="W135" s="4">
        <v>6.6799999999999998E-2</v>
      </c>
      <c r="X135" s="103">
        <v>4</v>
      </c>
      <c r="Y135" s="28">
        <v>81.346153846153797</v>
      </c>
      <c r="Z135" s="28">
        <v>58.027480794154599</v>
      </c>
      <c r="AA135" s="28">
        <v>55.133405638018999</v>
      </c>
      <c r="AB135" s="82">
        <v>12</v>
      </c>
      <c r="AC135" s="4">
        <v>3.44E-2</v>
      </c>
      <c r="AD135" s="4">
        <v>11</v>
      </c>
      <c r="AE135" s="28">
        <v>70.293706293706293</v>
      </c>
      <c r="AF135" s="28">
        <v>60.145569479122102</v>
      </c>
      <c r="AG135" s="28">
        <v>47.2385151041006</v>
      </c>
      <c r="AI135" s="27">
        <v>12</v>
      </c>
      <c r="AJ135" s="28">
        <v>60.145569479122102</v>
      </c>
      <c r="AK135" s="28">
        <v>60.382587839478298</v>
      </c>
      <c r="AL135" s="28">
        <v>60.7561688716738</v>
      </c>
      <c r="AM135" s="28">
        <v>58.027480794154599</v>
      </c>
      <c r="AN135" s="28">
        <v>60.145569479122102</v>
      </c>
      <c r="BB135" s="145">
        <v>12</v>
      </c>
      <c r="BC135" s="28">
        <v>70.293706293706293</v>
      </c>
      <c r="BD135" s="28">
        <v>70.769230769230802</v>
      </c>
      <c r="BE135" s="28">
        <v>73.498834498834498</v>
      </c>
      <c r="BF135" s="62">
        <v>81.346153846153797</v>
      </c>
      <c r="BG135" s="28">
        <v>70.293706293706293</v>
      </c>
      <c r="BU135" s="145">
        <v>12</v>
      </c>
      <c r="BV135" s="28">
        <v>47.2385151041006</v>
      </c>
      <c r="BW135" s="28">
        <v>46.078571763475303</v>
      </c>
      <c r="BX135" s="28">
        <v>47.977016111980397</v>
      </c>
      <c r="BY135" s="62">
        <v>55.133405638018999</v>
      </c>
      <c r="BZ135" s="28">
        <v>47.2385151041006</v>
      </c>
    </row>
    <row r="136" spans="2:78" ht="15" x14ac:dyDescent="0.2">
      <c r="B136" s="56"/>
      <c r="D136" s="116">
        <v>13</v>
      </c>
      <c r="E136" s="6">
        <v>2.01E-2</v>
      </c>
      <c r="F136" s="117">
        <v>10</v>
      </c>
      <c r="G136" s="28">
        <v>70.293706293706293</v>
      </c>
      <c r="H136" s="28">
        <v>60.520905639739702</v>
      </c>
      <c r="I136" s="28">
        <v>46.470905400262197</v>
      </c>
      <c r="J136" s="27">
        <v>13</v>
      </c>
      <c r="K136" s="3">
        <v>3.2199999999999999E-2</v>
      </c>
      <c r="L136" s="3">
        <v>20</v>
      </c>
      <c r="M136" s="28">
        <v>70.769230769230802</v>
      </c>
      <c r="N136" s="28">
        <v>60.278431327336598</v>
      </c>
      <c r="O136" s="28">
        <v>46.268975781691999</v>
      </c>
      <c r="P136" s="116">
        <v>13</v>
      </c>
      <c r="Q136" s="4">
        <v>89.983000000000004</v>
      </c>
      <c r="R136" s="103">
        <v>10</v>
      </c>
      <c r="S136" s="28">
        <v>73.165501165501198</v>
      </c>
      <c r="T136" s="28">
        <v>60.745511568907197</v>
      </c>
      <c r="U136" s="28">
        <v>47.401714100449702</v>
      </c>
      <c r="V136" s="116">
        <v>13</v>
      </c>
      <c r="W136" s="4">
        <v>6.1499999999999999E-2</v>
      </c>
      <c r="X136" s="103">
        <v>17</v>
      </c>
      <c r="Y136" s="28">
        <v>79.807692307692307</v>
      </c>
      <c r="Z136" s="28">
        <v>58.743281372302498</v>
      </c>
      <c r="AA136" s="28">
        <v>53.031415929144103</v>
      </c>
      <c r="AB136" s="82">
        <v>13</v>
      </c>
      <c r="AC136" s="4">
        <v>3.1800000000000002E-2</v>
      </c>
      <c r="AD136" s="4">
        <v>5</v>
      </c>
      <c r="AE136" s="28">
        <v>70.293706293706293</v>
      </c>
      <c r="AF136" s="28">
        <v>60.855275448109602</v>
      </c>
      <c r="AG136" s="28">
        <v>45.900995193188699</v>
      </c>
      <c r="AI136" s="27">
        <v>13</v>
      </c>
      <c r="AJ136" s="28">
        <v>60.520905639739702</v>
      </c>
      <c r="AK136" s="28">
        <v>60.278431327336598</v>
      </c>
      <c r="AL136" s="28">
        <v>60.745511568907197</v>
      </c>
      <c r="AM136" s="28">
        <v>58.743281372302498</v>
      </c>
      <c r="AN136" s="28">
        <v>60.855275448109602</v>
      </c>
      <c r="BB136" s="27">
        <v>13</v>
      </c>
      <c r="BC136" s="28">
        <v>70.293706293706293</v>
      </c>
      <c r="BD136" s="28">
        <v>70.769230769230802</v>
      </c>
      <c r="BE136" s="28">
        <v>73.165501165501198</v>
      </c>
      <c r="BF136" s="28">
        <v>79.807692307692307</v>
      </c>
      <c r="BG136" s="28">
        <v>70.293706293706293</v>
      </c>
      <c r="BU136" s="27">
        <v>13</v>
      </c>
      <c r="BV136" s="28">
        <v>46.470905400262197</v>
      </c>
      <c r="BW136" s="28">
        <v>46.268975781691999</v>
      </c>
      <c r="BX136" s="28">
        <v>47.401714100449702</v>
      </c>
      <c r="BY136" s="28">
        <v>53.031415929144103</v>
      </c>
      <c r="BZ136" s="28">
        <v>45.900995193188699</v>
      </c>
    </row>
    <row r="137" spans="2:78" ht="15" x14ac:dyDescent="0.2">
      <c r="B137" s="56"/>
      <c r="D137" s="116">
        <v>14</v>
      </c>
      <c r="E137" s="6">
        <v>2.01E-2</v>
      </c>
      <c r="F137" s="117">
        <v>12</v>
      </c>
      <c r="G137" s="28">
        <v>70.293706293706293</v>
      </c>
      <c r="H137" s="28">
        <v>61.031536239223698</v>
      </c>
      <c r="I137" s="28">
        <v>45.697903891966597</v>
      </c>
      <c r="J137" s="27">
        <v>14</v>
      </c>
      <c r="K137" s="3">
        <v>3.2000000000000001E-2</v>
      </c>
      <c r="L137" s="3">
        <v>10</v>
      </c>
      <c r="M137" s="28">
        <v>70.769230769230802</v>
      </c>
      <c r="N137" s="28">
        <v>60.632964920847499</v>
      </c>
      <c r="O137" s="28">
        <v>45.679533730162703</v>
      </c>
      <c r="P137" s="116">
        <v>14</v>
      </c>
      <c r="Q137" s="4">
        <v>89.983000000000004</v>
      </c>
      <c r="R137" s="103">
        <v>17</v>
      </c>
      <c r="S137" s="28">
        <v>73.960372960372993</v>
      </c>
      <c r="T137" s="28">
        <v>62.173636597532202</v>
      </c>
      <c r="U137" s="28">
        <v>46.067964928602599</v>
      </c>
      <c r="V137" s="116">
        <v>14</v>
      </c>
      <c r="W137" s="4">
        <v>6.0100000000000001E-2</v>
      </c>
      <c r="X137" s="103">
        <v>11</v>
      </c>
      <c r="Y137" s="28">
        <v>78.141025641025607</v>
      </c>
      <c r="Z137" s="28">
        <v>58.550777943058399</v>
      </c>
      <c r="AA137" s="28">
        <v>52.634208351688301</v>
      </c>
      <c r="AB137" s="82">
        <v>14</v>
      </c>
      <c r="AC137" s="4">
        <v>3.1099999999999999E-2</v>
      </c>
      <c r="AD137" s="4">
        <v>12</v>
      </c>
      <c r="AE137" s="28">
        <v>70.293706293706293</v>
      </c>
      <c r="AF137" s="28">
        <v>60.8918440448643</v>
      </c>
      <c r="AG137" s="28">
        <v>45.890211584274297</v>
      </c>
      <c r="AI137" s="27">
        <v>14</v>
      </c>
      <c r="AJ137" s="28">
        <v>61.031536239223698</v>
      </c>
      <c r="AK137" s="28">
        <v>60.632964920847499</v>
      </c>
      <c r="AL137" s="28">
        <v>62.173636597532202</v>
      </c>
      <c r="AM137" s="28">
        <v>58.550777943058399</v>
      </c>
      <c r="AN137" s="28">
        <v>60.8918440448643</v>
      </c>
      <c r="BB137" s="27">
        <v>14</v>
      </c>
      <c r="BC137" s="28">
        <v>70.293706293706293</v>
      </c>
      <c r="BD137" s="28">
        <v>70.769230769230802</v>
      </c>
      <c r="BE137" s="28">
        <v>73.960372960372993</v>
      </c>
      <c r="BF137" s="28">
        <v>78.141025641025607</v>
      </c>
      <c r="BG137" s="28">
        <v>70.293706293706293</v>
      </c>
      <c r="BU137" s="27">
        <v>14</v>
      </c>
      <c r="BV137" s="28">
        <v>45.697903891966597</v>
      </c>
      <c r="BW137" s="28">
        <v>45.679533730162703</v>
      </c>
      <c r="BX137" s="28">
        <v>46.067964928602599</v>
      </c>
      <c r="BY137" s="28">
        <v>52.634208351688301</v>
      </c>
      <c r="BZ137" s="28">
        <v>45.890211584274297</v>
      </c>
    </row>
    <row r="138" spans="2:78" ht="15" x14ac:dyDescent="0.2">
      <c r="B138" s="56"/>
      <c r="D138" s="116">
        <v>15</v>
      </c>
      <c r="E138" s="6">
        <v>2.01E-2</v>
      </c>
      <c r="F138" s="117">
        <v>4</v>
      </c>
      <c r="G138" s="59">
        <v>75.165501165501198</v>
      </c>
      <c r="H138" s="127">
        <v>62.502759190714798</v>
      </c>
      <c r="I138" s="59">
        <v>45.890211584274297</v>
      </c>
      <c r="J138" s="82">
        <v>15</v>
      </c>
      <c r="K138" s="3">
        <v>3.2000000000000001E-2</v>
      </c>
      <c r="L138" s="3">
        <v>12</v>
      </c>
      <c r="M138" s="28">
        <v>67.692307692307693</v>
      </c>
      <c r="N138" s="28">
        <v>60.201614237576301</v>
      </c>
      <c r="O138" s="28">
        <v>44.719311853387303</v>
      </c>
      <c r="P138" s="116">
        <v>15</v>
      </c>
      <c r="Q138" s="4">
        <v>89.983000000000004</v>
      </c>
      <c r="R138" s="103">
        <v>19</v>
      </c>
      <c r="S138" s="59">
        <v>73.627039627039593</v>
      </c>
      <c r="T138" s="127">
        <v>62.354339988671903</v>
      </c>
      <c r="U138" s="59">
        <v>45.476487503700298</v>
      </c>
      <c r="V138" s="116">
        <v>15</v>
      </c>
      <c r="W138" s="4">
        <v>5.8700000000000002E-2</v>
      </c>
      <c r="X138" s="103">
        <v>10</v>
      </c>
      <c r="Y138" s="28">
        <v>79.807692307692307</v>
      </c>
      <c r="Z138" s="28">
        <v>60.463636092834697</v>
      </c>
      <c r="AA138" s="28">
        <v>50.310955825759898</v>
      </c>
      <c r="AB138" s="82">
        <v>15</v>
      </c>
      <c r="AC138" s="4">
        <v>3.1099999999999999E-2</v>
      </c>
      <c r="AD138" s="4">
        <v>10</v>
      </c>
      <c r="AE138" s="28">
        <v>68.293706293706293</v>
      </c>
      <c r="AF138" s="28">
        <v>60.199437117708101</v>
      </c>
      <c r="AG138" s="28">
        <v>45.5002043952016</v>
      </c>
      <c r="AI138" s="27">
        <v>15</v>
      </c>
      <c r="AJ138" s="59">
        <v>62.502759190714798</v>
      </c>
      <c r="AK138" s="28">
        <v>60.201614237576301</v>
      </c>
      <c r="AL138" s="59">
        <v>62.354339988671903</v>
      </c>
      <c r="AM138" s="28">
        <v>60.463636092834697</v>
      </c>
      <c r="AN138" s="28">
        <v>60.199437117708101</v>
      </c>
      <c r="BB138" s="27">
        <v>15</v>
      </c>
      <c r="BC138" s="59">
        <v>75.165501165501198</v>
      </c>
      <c r="BD138" s="28">
        <v>67.692307692307693</v>
      </c>
      <c r="BE138" s="28">
        <v>73.627039627039593</v>
      </c>
      <c r="BF138" s="28">
        <v>79.807692307692307</v>
      </c>
      <c r="BG138" s="28">
        <v>68.293706293706293</v>
      </c>
      <c r="BU138" s="27">
        <v>15</v>
      </c>
      <c r="BV138" s="28">
        <v>45.890211584274297</v>
      </c>
      <c r="BW138" s="28">
        <v>44.719311853387303</v>
      </c>
      <c r="BX138" s="28">
        <v>45.476487503700298</v>
      </c>
      <c r="BY138" s="28">
        <v>50.310955825759898</v>
      </c>
      <c r="BZ138" s="28">
        <v>45.5002043952016</v>
      </c>
    </row>
    <row r="139" spans="2:78" ht="15" x14ac:dyDescent="0.2">
      <c r="B139" s="56"/>
      <c r="D139" s="82">
        <v>16</v>
      </c>
      <c r="E139" s="6">
        <v>2.01E-2</v>
      </c>
      <c r="F139" s="6">
        <v>5</v>
      </c>
      <c r="G139" s="28">
        <v>73.165501165501198</v>
      </c>
      <c r="H139" s="28">
        <v>61.789234805669203</v>
      </c>
      <c r="I139" s="28">
        <v>45.5002043952016</v>
      </c>
      <c r="J139" s="27">
        <v>16</v>
      </c>
      <c r="K139" s="3">
        <v>2.81E-2</v>
      </c>
      <c r="L139" s="3">
        <v>4</v>
      </c>
      <c r="M139" s="28">
        <v>74.935897435897502</v>
      </c>
      <c r="N139" s="28">
        <v>62.766956490666601</v>
      </c>
      <c r="O139" s="28">
        <v>45.2999690602581</v>
      </c>
      <c r="P139" s="82">
        <v>16</v>
      </c>
      <c r="Q139" s="4">
        <v>89.983000000000004</v>
      </c>
      <c r="R139" s="4">
        <v>18</v>
      </c>
      <c r="S139" s="28">
        <v>73.627039627039593</v>
      </c>
      <c r="T139" s="28">
        <v>61.840059789307901</v>
      </c>
      <c r="U139" s="28">
        <v>46.262422294582798</v>
      </c>
      <c r="V139" s="116">
        <v>16</v>
      </c>
      <c r="W139" s="4">
        <v>5.8700000000000002E-2</v>
      </c>
      <c r="X139" s="103">
        <v>12</v>
      </c>
      <c r="Y139" s="28">
        <v>79.679487179487197</v>
      </c>
      <c r="Z139" s="28">
        <v>60.808889288520703</v>
      </c>
      <c r="AA139" s="28">
        <v>49.7284315539153</v>
      </c>
      <c r="AB139" s="82">
        <v>16</v>
      </c>
      <c r="AC139" s="4">
        <v>3.0099999999999998E-2</v>
      </c>
      <c r="AD139" s="4">
        <v>4</v>
      </c>
      <c r="AE139" s="28">
        <v>73.165501165501198</v>
      </c>
      <c r="AF139" s="28">
        <v>61.789234805669203</v>
      </c>
      <c r="AG139" s="28">
        <v>45.5002043952016</v>
      </c>
      <c r="AI139" s="27">
        <v>16</v>
      </c>
      <c r="AJ139" s="28">
        <v>61.789234805669203</v>
      </c>
      <c r="AK139" s="28">
        <v>62.766956490666601</v>
      </c>
      <c r="AL139" s="28">
        <v>61.840059789307901</v>
      </c>
      <c r="AM139" s="28">
        <v>60.808889288520703</v>
      </c>
      <c r="AN139" s="28">
        <v>61.789234805669203</v>
      </c>
      <c r="BB139" s="27">
        <v>16</v>
      </c>
      <c r="BC139" s="28">
        <v>73.165501165501198</v>
      </c>
      <c r="BD139" s="28">
        <v>74.935897435897502</v>
      </c>
      <c r="BE139" s="28">
        <v>73.627039627039593</v>
      </c>
      <c r="BF139" s="28">
        <v>79.679487179487197</v>
      </c>
      <c r="BG139" s="28">
        <v>73.165501165501198</v>
      </c>
      <c r="BU139" s="27">
        <v>16</v>
      </c>
      <c r="BV139" s="28">
        <v>45.5002043952016</v>
      </c>
      <c r="BW139" s="28">
        <v>45.2999690602581</v>
      </c>
      <c r="BX139" s="28">
        <v>46.262422294582798</v>
      </c>
      <c r="BY139" s="28">
        <v>49.7284315539153</v>
      </c>
      <c r="BZ139" s="28">
        <v>45.5002043952016</v>
      </c>
    </row>
    <row r="140" spans="2:78" ht="15" x14ac:dyDescent="0.2">
      <c r="B140" s="56"/>
      <c r="D140" s="82">
        <v>17</v>
      </c>
      <c r="E140" s="6">
        <v>1.7600000000000001E-2</v>
      </c>
      <c r="F140" s="6">
        <v>20</v>
      </c>
      <c r="G140" s="28">
        <v>73.165501165501198</v>
      </c>
      <c r="H140" s="28">
        <v>61.947888622581303</v>
      </c>
      <c r="I140" s="28">
        <v>45.309517768286298</v>
      </c>
      <c r="J140" s="27">
        <v>17</v>
      </c>
      <c r="K140" s="3">
        <v>2.3699999999999999E-2</v>
      </c>
      <c r="L140" s="3">
        <v>2</v>
      </c>
      <c r="M140" s="28">
        <v>74.935897435897502</v>
      </c>
      <c r="N140" s="28">
        <v>62.867852167743997</v>
      </c>
      <c r="O140" s="28">
        <v>45.105794302976498</v>
      </c>
      <c r="P140" s="82">
        <v>17</v>
      </c>
      <c r="Q140" s="4">
        <v>89.983000000000004</v>
      </c>
      <c r="R140" s="4">
        <v>16</v>
      </c>
      <c r="S140" s="28">
        <v>73.627039627039593</v>
      </c>
      <c r="T140" s="28">
        <v>62.098063337916699</v>
      </c>
      <c r="U140" s="28">
        <v>45.877806909967397</v>
      </c>
      <c r="V140" s="116">
        <v>17</v>
      </c>
      <c r="W140" s="4">
        <v>5.3699999999999998E-2</v>
      </c>
      <c r="X140" s="103">
        <v>20</v>
      </c>
      <c r="Y140" s="28">
        <v>76.602564102564102</v>
      </c>
      <c r="Z140" s="28">
        <v>61.479732583173799</v>
      </c>
      <c r="AA140" s="28">
        <v>48.180598081467302</v>
      </c>
      <c r="AB140" s="82">
        <v>17</v>
      </c>
      <c r="AC140" s="4">
        <v>2.8000000000000001E-2</v>
      </c>
      <c r="AD140" s="4">
        <v>20</v>
      </c>
      <c r="AE140" s="28">
        <v>73.165501165501198</v>
      </c>
      <c r="AF140" s="28">
        <v>61.947888622581303</v>
      </c>
      <c r="AG140" s="28">
        <v>45.309517768286298</v>
      </c>
      <c r="AI140" s="27">
        <v>17</v>
      </c>
      <c r="AJ140" s="28">
        <v>61.947888622581303</v>
      </c>
      <c r="AK140" s="28">
        <v>62.867852167743997</v>
      </c>
      <c r="AL140" s="28">
        <v>62.098063337916699</v>
      </c>
      <c r="AM140" s="28">
        <v>61.479732583173799</v>
      </c>
      <c r="AN140" s="28">
        <v>61.947888622581303</v>
      </c>
      <c r="BB140" s="27">
        <v>17</v>
      </c>
      <c r="BC140" s="28">
        <v>73.165501165501198</v>
      </c>
      <c r="BD140" s="28">
        <v>74.935897435897502</v>
      </c>
      <c r="BE140" s="28">
        <v>73.627039627039593</v>
      </c>
      <c r="BF140" s="28">
        <v>76.602564102564102</v>
      </c>
      <c r="BG140" s="28">
        <v>73.165501165501198</v>
      </c>
      <c r="BU140" s="27">
        <v>17</v>
      </c>
      <c r="BV140" s="28">
        <v>45.309517768286298</v>
      </c>
      <c r="BW140" s="28">
        <v>45.105794302976498</v>
      </c>
      <c r="BX140" s="28">
        <v>45.877806909967397</v>
      </c>
      <c r="BY140" s="28">
        <v>48.180598081467302</v>
      </c>
      <c r="BZ140" s="28">
        <v>45.309517768286298</v>
      </c>
    </row>
    <row r="141" spans="2:78" ht="15" x14ac:dyDescent="0.2">
      <c r="B141" s="56"/>
      <c r="D141" s="82">
        <v>18</v>
      </c>
      <c r="E141" s="6">
        <v>1.7500000000000002E-2</v>
      </c>
      <c r="F141" s="6">
        <v>2</v>
      </c>
      <c r="G141" s="28">
        <v>71.627039627039593</v>
      </c>
      <c r="H141" s="28">
        <v>61.7463839790802</v>
      </c>
      <c r="I141" s="28">
        <v>44.921131644606099</v>
      </c>
      <c r="J141" s="27">
        <v>18</v>
      </c>
      <c r="K141" s="3">
        <v>1.84E-2</v>
      </c>
      <c r="L141" s="3">
        <v>3</v>
      </c>
      <c r="M141" s="28">
        <v>74.935897435897502</v>
      </c>
      <c r="N141" s="28">
        <v>62.867852167743997</v>
      </c>
      <c r="O141" s="28">
        <v>45.105794302976498</v>
      </c>
      <c r="P141" s="82">
        <v>18</v>
      </c>
      <c r="Q141" s="4">
        <v>89.983000000000004</v>
      </c>
      <c r="R141" s="4">
        <v>20</v>
      </c>
      <c r="S141" s="28">
        <v>73.627039627039593</v>
      </c>
      <c r="T141" s="28">
        <v>62.088602280458701</v>
      </c>
      <c r="U141" s="28">
        <v>45.890740192554397</v>
      </c>
      <c r="V141" s="116">
        <v>18</v>
      </c>
      <c r="W141" s="4">
        <v>4.2099999999999999E-2</v>
      </c>
      <c r="X141" s="103">
        <v>5</v>
      </c>
      <c r="Y141" s="28">
        <v>75.064102564102598</v>
      </c>
      <c r="Z141" s="28">
        <v>61.298915108711199</v>
      </c>
      <c r="AA141" s="28">
        <v>47.405729508197801</v>
      </c>
      <c r="AB141" s="82">
        <v>18</v>
      </c>
      <c r="AC141" s="4">
        <v>2.5999999999999999E-2</v>
      </c>
      <c r="AD141" s="4">
        <v>2</v>
      </c>
      <c r="AE141" s="28">
        <v>71.627039627039593</v>
      </c>
      <c r="AF141" s="28">
        <v>61.7463839790802</v>
      </c>
      <c r="AG141" s="28">
        <v>44.921131644606099</v>
      </c>
      <c r="AI141" s="27">
        <v>18</v>
      </c>
      <c r="AJ141" s="28">
        <v>61.7463839790802</v>
      </c>
      <c r="AK141" s="28">
        <v>62.867852167743997</v>
      </c>
      <c r="AL141" s="28">
        <v>62.088602280458701</v>
      </c>
      <c r="AM141" s="28">
        <v>61.298915108711199</v>
      </c>
      <c r="AN141" s="28">
        <v>61.7463839790802</v>
      </c>
      <c r="BB141" s="27">
        <v>18</v>
      </c>
      <c r="BC141" s="28">
        <v>71.627039627039593</v>
      </c>
      <c r="BD141" s="28">
        <v>74.935897435897502</v>
      </c>
      <c r="BE141" s="28">
        <v>73.627039627039593</v>
      </c>
      <c r="BF141" s="28">
        <v>75.064102564102598</v>
      </c>
      <c r="BG141" s="28">
        <v>71.627039627039593</v>
      </c>
      <c r="BU141" s="27">
        <v>18</v>
      </c>
      <c r="BV141" s="28">
        <v>44.921131644606099</v>
      </c>
      <c r="BW141" s="28">
        <v>45.105794302976498</v>
      </c>
      <c r="BX141" s="28">
        <v>45.890740192554397</v>
      </c>
      <c r="BY141" s="28">
        <v>47.405729508197801</v>
      </c>
      <c r="BZ141" s="28">
        <v>44.921131644606099</v>
      </c>
    </row>
    <row r="142" spans="2:78" ht="15" x14ac:dyDescent="0.2">
      <c r="B142" s="56"/>
      <c r="D142" s="82">
        <v>19</v>
      </c>
      <c r="E142" s="6">
        <v>1.2999999999999999E-2</v>
      </c>
      <c r="F142" s="6">
        <v>8</v>
      </c>
      <c r="G142" s="28">
        <v>73.165501165501198</v>
      </c>
      <c r="H142" s="28">
        <v>62.227105716735799</v>
      </c>
      <c r="I142" s="28">
        <v>44.928673122735802</v>
      </c>
      <c r="J142" s="27">
        <v>19</v>
      </c>
      <c r="K142" s="3">
        <v>1.78E-2</v>
      </c>
      <c r="L142" s="3">
        <v>8</v>
      </c>
      <c r="M142" s="28">
        <v>73.397435897435898</v>
      </c>
      <c r="N142" s="28">
        <v>62.547649655538301</v>
      </c>
      <c r="O142" s="28">
        <v>44.537656070711897</v>
      </c>
      <c r="P142" s="82">
        <v>19</v>
      </c>
      <c r="Q142" s="4">
        <v>89.983000000000004</v>
      </c>
      <c r="R142" s="4">
        <v>13</v>
      </c>
      <c r="S142" s="28">
        <v>73.627039627039593</v>
      </c>
      <c r="T142" s="28">
        <v>61.485760249907401</v>
      </c>
      <c r="U142" s="28">
        <v>46.841495045178398</v>
      </c>
      <c r="V142" s="116">
        <v>19</v>
      </c>
      <c r="W142" s="4">
        <v>3.3799999999999997E-2</v>
      </c>
      <c r="X142" s="103">
        <v>6</v>
      </c>
      <c r="Y142" s="28">
        <v>78.141025641025607</v>
      </c>
      <c r="Z142" s="28">
        <v>61.799683370900603</v>
      </c>
      <c r="AA142" s="28">
        <v>47.9826159760038</v>
      </c>
      <c r="AB142" s="82">
        <v>19</v>
      </c>
      <c r="AC142" s="4">
        <v>1.9300000000000001E-2</v>
      </c>
      <c r="AD142" s="4">
        <v>8</v>
      </c>
      <c r="AE142" s="28">
        <v>73.165501165501198</v>
      </c>
      <c r="AF142" s="28">
        <v>62.227105716735799</v>
      </c>
      <c r="AG142" s="28">
        <v>44.928673122735802</v>
      </c>
      <c r="AI142" s="27">
        <v>19</v>
      </c>
      <c r="AJ142" s="28">
        <v>62.227105716735799</v>
      </c>
      <c r="AK142" s="28">
        <v>62.547649655538301</v>
      </c>
      <c r="AL142" s="28">
        <v>61.485760249907401</v>
      </c>
      <c r="AM142" s="28">
        <v>61.799683370900603</v>
      </c>
      <c r="AN142" s="28">
        <v>62.227105716735799</v>
      </c>
      <c r="BB142" s="27">
        <v>19</v>
      </c>
      <c r="BC142" s="28">
        <v>73.165501165501198</v>
      </c>
      <c r="BD142" s="28">
        <v>73.397435897435898</v>
      </c>
      <c r="BE142" s="28">
        <v>73.627039627039593</v>
      </c>
      <c r="BF142" s="28">
        <v>78.141025641025607</v>
      </c>
      <c r="BG142" s="28">
        <v>73.165501165501198</v>
      </c>
      <c r="BU142" s="27">
        <v>19</v>
      </c>
      <c r="BV142" s="28">
        <v>44.928673122735802</v>
      </c>
      <c r="BW142" s="28">
        <v>44.537656070711897</v>
      </c>
      <c r="BX142" s="28">
        <v>46.841495045178398</v>
      </c>
      <c r="BY142" s="28">
        <v>47.9826159760038</v>
      </c>
      <c r="BZ142" s="28">
        <v>44.928673122735802</v>
      </c>
    </row>
    <row r="143" spans="2:78" ht="15" x14ac:dyDescent="0.2">
      <c r="B143" s="56"/>
      <c r="D143" s="82">
        <v>20</v>
      </c>
      <c r="E143" s="6">
        <v>1.29E-2</v>
      </c>
      <c r="F143" s="6">
        <v>7</v>
      </c>
      <c r="G143" s="28">
        <v>71.627039627039593</v>
      </c>
      <c r="H143" s="28">
        <v>61.122287862278803</v>
      </c>
      <c r="I143" s="28">
        <v>46.073885341340002</v>
      </c>
      <c r="J143" s="27">
        <v>20</v>
      </c>
      <c r="K143" s="3">
        <v>1.77E-2</v>
      </c>
      <c r="L143" s="3">
        <v>21</v>
      </c>
      <c r="M143" s="28">
        <v>76.602564102564102</v>
      </c>
      <c r="N143" s="28">
        <v>62.9411319662537</v>
      </c>
      <c r="O143" s="28">
        <v>45.873671878327102</v>
      </c>
      <c r="P143" s="82">
        <v>20</v>
      </c>
      <c r="Q143" s="4">
        <v>89.983000000000004</v>
      </c>
      <c r="R143" s="4">
        <v>12</v>
      </c>
      <c r="S143" s="28">
        <v>73.627039627039593</v>
      </c>
      <c r="T143" s="28">
        <v>61.751041611581797</v>
      </c>
      <c r="U143" s="28">
        <v>46.462271465020201</v>
      </c>
      <c r="V143" s="116">
        <v>20</v>
      </c>
      <c r="W143" s="4">
        <v>3.2300000000000002E-2</v>
      </c>
      <c r="X143" s="103">
        <v>19</v>
      </c>
      <c r="Y143" s="59">
        <v>76.602564102564102</v>
      </c>
      <c r="Z143" s="127">
        <v>62.361999873124397</v>
      </c>
      <c r="AA143" s="59">
        <v>46.826939366300898</v>
      </c>
      <c r="AB143" s="82">
        <v>20</v>
      </c>
      <c r="AC143" s="4">
        <v>1.7899999999999999E-2</v>
      </c>
      <c r="AD143" s="4">
        <v>7</v>
      </c>
      <c r="AE143" s="28">
        <v>71.627039627039593</v>
      </c>
      <c r="AF143" s="28">
        <v>61.122287862278803</v>
      </c>
      <c r="AG143" s="28">
        <v>46.073885341340002</v>
      </c>
      <c r="AI143" s="27">
        <v>20</v>
      </c>
      <c r="AJ143" s="28">
        <v>61.122287862278803</v>
      </c>
      <c r="AK143" s="28">
        <v>62.9411319662537</v>
      </c>
      <c r="AL143" s="28">
        <v>61.751041611581797</v>
      </c>
      <c r="AM143" s="59">
        <v>62.361999873124397</v>
      </c>
      <c r="AN143" s="28">
        <v>61.122287862278803</v>
      </c>
      <c r="BB143" s="27">
        <v>20</v>
      </c>
      <c r="BC143" s="28">
        <v>71.627039627039593</v>
      </c>
      <c r="BD143" s="59">
        <v>76.602564102564102</v>
      </c>
      <c r="BE143" s="28">
        <v>73.627039627039593</v>
      </c>
      <c r="BF143" s="28">
        <v>76.602564102564102</v>
      </c>
      <c r="BG143" s="28">
        <v>71.627039627039593</v>
      </c>
      <c r="BU143" s="27">
        <v>20</v>
      </c>
      <c r="BV143" s="28">
        <v>46.073885341340002</v>
      </c>
      <c r="BW143" s="28">
        <v>45.873671878327102</v>
      </c>
      <c r="BX143" s="28">
        <v>46.462271465020201</v>
      </c>
      <c r="BY143" s="28">
        <v>46.826939366300898</v>
      </c>
      <c r="BZ143" s="28">
        <v>46.073885341340002</v>
      </c>
    </row>
    <row r="144" spans="2:78" ht="15" x14ac:dyDescent="0.2">
      <c r="B144" s="56"/>
      <c r="D144" s="82">
        <v>21</v>
      </c>
      <c r="E144" s="6">
        <v>1.0699999999999999E-2</v>
      </c>
      <c r="F144" s="6">
        <v>21</v>
      </c>
      <c r="G144" s="28">
        <v>73.627039627039593</v>
      </c>
      <c r="H144" s="28">
        <v>61.745865169618199</v>
      </c>
      <c r="I144" s="28">
        <v>46.458500725955403</v>
      </c>
      <c r="J144" s="27">
        <v>21</v>
      </c>
      <c r="K144" s="3">
        <v>1.35E-2</v>
      </c>
      <c r="L144" s="3">
        <v>7</v>
      </c>
      <c r="M144" s="28">
        <v>76.602564102564102</v>
      </c>
      <c r="N144" s="28">
        <v>62.361999873124397</v>
      </c>
      <c r="O144" s="28">
        <v>46.826939366300898</v>
      </c>
      <c r="P144" s="82">
        <v>21</v>
      </c>
      <c r="Q144" s="4">
        <v>89.983000000000004</v>
      </c>
      <c r="R144" s="4">
        <v>1</v>
      </c>
      <c r="S144" s="28">
        <v>73.627039627039593</v>
      </c>
      <c r="T144" s="28">
        <v>61.745865169618199</v>
      </c>
      <c r="U144" s="28">
        <v>46.458500725955403</v>
      </c>
      <c r="V144" s="82">
        <v>21</v>
      </c>
      <c r="W144" s="4">
        <v>1.32E-2</v>
      </c>
      <c r="X144" s="4">
        <v>3</v>
      </c>
      <c r="Y144" s="28">
        <v>76.602564102564102</v>
      </c>
      <c r="Z144" s="28">
        <v>62.361999873124397</v>
      </c>
      <c r="AA144" s="28">
        <v>46.826939366300898</v>
      </c>
      <c r="AB144" s="82">
        <v>21</v>
      </c>
      <c r="AC144" s="4">
        <v>1.66E-2</v>
      </c>
      <c r="AD144" s="4">
        <v>21</v>
      </c>
      <c r="AE144" s="28">
        <v>73.627039627039593</v>
      </c>
      <c r="AF144" s="28">
        <v>61.745865169618199</v>
      </c>
      <c r="AG144" s="28">
        <v>46.458500725955403</v>
      </c>
      <c r="AI144" s="27">
        <v>21</v>
      </c>
      <c r="AJ144" s="28">
        <v>61.745865169618199</v>
      </c>
      <c r="AK144" s="28">
        <v>62.361999873124397</v>
      </c>
      <c r="AL144" s="28">
        <v>61.745865169618199</v>
      </c>
      <c r="AM144" s="28">
        <v>62.361999873124397</v>
      </c>
      <c r="AN144" s="28">
        <v>61.745865169618199</v>
      </c>
      <c r="BB144" s="27">
        <v>21</v>
      </c>
      <c r="BC144" s="28">
        <v>73.627039627039593</v>
      </c>
      <c r="BD144" s="28">
        <v>76.602564102564102</v>
      </c>
      <c r="BE144" s="28">
        <v>73.627039627039593</v>
      </c>
      <c r="BF144" s="28">
        <v>76.602564102564102</v>
      </c>
      <c r="BG144" s="28">
        <v>73.627039627039593</v>
      </c>
      <c r="BU144" s="27">
        <v>21</v>
      </c>
      <c r="BV144" s="28">
        <v>46.458500725955403</v>
      </c>
      <c r="BW144" s="28">
        <v>46.826939366300898</v>
      </c>
      <c r="BX144" s="28">
        <v>46.458500725955403</v>
      </c>
      <c r="BY144" s="28">
        <v>46.826939366300898</v>
      </c>
      <c r="BZ144" s="28">
        <v>46.458500725955403</v>
      </c>
    </row>
    <row r="145" spans="2:78" x14ac:dyDescent="0.2">
      <c r="AJ145" s="1">
        <f>MAX(AJ124:AJ144)</f>
        <v>62.502759190714798</v>
      </c>
      <c r="AK145" s="1">
        <f t="shared" ref="AK145:AN145" si="33">MAX(AK124:AK144)</f>
        <v>63.779437766681298</v>
      </c>
      <c r="AL145" s="1">
        <f t="shared" si="33"/>
        <v>62.354339988671903</v>
      </c>
      <c r="AM145" s="1">
        <f t="shared" si="33"/>
        <v>62.361999873124397</v>
      </c>
      <c r="AN145" s="1">
        <f>MAX(AN124:AN144)</f>
        <v>64.149736521153102</v>
      </c>
      <c r="BC145" s="1">
        <f>MAX(BC124:BC144)</f>
        <v>75.165501165501198</v>
      </c>
      <c r="BD145" s="1">
        <f t="shared" ref="BD145" si="34">MAX(BD124:BD144)</f>
        <v>76.602564102564102</v>
      </c>
      <c r="BE145" s="1">
        <f t="shared" ref="BE145" si="35">MAX(BE124:BE144)</f>
        <v>75.317016317016297</v>
      </c>
      <c r="BF145" s="1">
        <f t="shared" ref="BF145" si="36">MAX(BF124:BF144)</f>
        <v>81.346153846153797</v>
      </c>
      <c r="BG145" s="1">
        <f>MAX(BG124:BG144)</f>
        <v>73.930069930069905</v>
      </c>
      <c r="BV145" s="1">
        <f>MAX(BV124:BV144)</f>
        <v>47.2385151041006</v>
      </c>
      <c r="BW145" s="1">
        <f t="shared" ref="BW145" si="37">MAX(BW124:BW144)</f>
        <v>48.030530593063702</v>
      </c>
      <c r="BX145" s="1">
        <f t="shared" ref="BX145" si="38">MAX(BX124:BX144)</f>
        <v>50.320266136648797</v>
      </c>
      <c r="BY145" s="1">
        <f t="shared" ref="BY145" si="39">MAX(BY124:BY144)</f>
        <v>55.8705342418843</v>
      </c>
      <c r="BZ145" s="1">
        <f>MAX(BZ124:BZ144)</f>
        <v>47.2385151041006</v>
      </c>
    </row>
    <row r="146" spans="2:78" s="8" customFormat="1" ht="7.5" customHeight="1" x14ac:dyDescent="0.2"/>
    <row r="147" spans="2:78" x14ac:dyDescent="0.2">
      <c r="AJ147" s="1">
        <f>MIN(AJ124:AJ144)</f>
        <v>37.860422357218702</v>
      </c>
      <c r="AK147" s="1">
        <f t="shared" ref="AK147:AN147" si="40">MIN(AK124:AK144)</f>
        <v>54.422305415066901</v>
      </c>
      <c r="AL147" s="1">
        <f t="shared" si="40"/>
        <v>37.860422357218702</v>
      </c>
      <c r="AM147" s="1">
        <f t="shared" si="40"/>
        <v>54.422305415066901</v>
      </c>
      <c r="AN147" s="1">
        <f t="shared" si="40"/>
        <v>46.111852674919803</v>
      </c>
      <c r="BC147" s="1">
        <f>MIN(BC124:BC144)</f>
        <v>12.4848484848485</v>
      </c>
      <c r="BD147" s="1">
        <f t="shared" ref="BD147:BG147" si="41">MIN(BD124:BD144)</f>
        <v>44.807692307692299</v>
      </c>
      <c r="BE147" s="1">
        <f t="shared" si="41"/>
        <v>12.4848484848485</v>
      </c>
      <c r="BF147" s="1">
        <f t="shared" si="41"/>
        <v>44.807692307692299</v>
      </c>
      <c r="BG147" s="1">
        <f t="shared" si="41"/>
        <v>26.372960372960399</v>
      </c>
      <c r="BV147" s="1">
        <f>MIN(BV124:BV144)</f>
        <v>5.7120705938737801</v>
      </c>
      <c r="BW147" s="1">
        <f t="shared" ref="BW147:BZ147" si="42">MIN(BW124:BW144)</f>
        <v>18.564524945989799</v>
      </c>
      <c r="BX147" s="1">
        <f t="shared" si="42"/>
        <v>5.3199137311286799</v>
      </c>
      <c r="BY147" s="1">
        <f t="shared" si="42"/>
        <v>18.564524945989799</v>
      </c>
      <c r="BZ147" s="1">
        <f t="shared" si="42"/>
        <v>12.715848381049</v>
      </c>
    </row>
    <row r="148" spans="2:78" ht="15" customHeight="1" x14ac:dyDescent="0.2">
      <c r="B148" s="53" t="s">
        <v>17</v>
      </c>
      <c r="D148" s="144" t="s">
        <v>33</v>
      </c>
      <c r="E148" s="144"/>
      <c r="F148" s="144"/>
      <c r="G148" s="144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  <c r="AA148" s="144"/>
      <c r="AB148" s="144"/>
      <c r="AC148" s="144"/>
      <c r="AD148" s="144"/>
      <c r="AE148" s="144"/>
      <c r="AF148" s="144"/>
      <c r="AG148" s="144"/>
    </row>
    <row r="149" spans="2:78" ht="15" customHeight="1" x14ac:dyDescent="0.2">
      <c r="B149" s="54"/>
      <c r="D149" s="141" t="s">
        <v>7</v>
      </c>
      <c r="E149" s="142"/>
      <c r="F149" s="142"/>
      <c r="G149" s="142"/>
      <c r="H149" s="142"/>
      <c r="I149" s="143"/>
      <c r="J149" s="141" t="s">
        <v>10</v>
      </c>
      <c r="K149" s="142"/>
      <c r="L149" s="142"/>
      <c r="M149" s="142"/>
      <c r="N149" s="142"/>
      <c r="O149" s="143"/>
      <c r="P149" s="135" t="s">
        <v>11</v>
      </c>
      <c r="Q149" s="136"/>
      <c r="R149" s="136"/>
      <c r="S149" s="136"/>
      <c r="T149" s="136"/>
      <c r="U149" s="137"/>
      <c r="V149" s="141" t="s">
        <v>12</v>
      </c>
      <c r="W149" s="142"/>
      <c r="X149" s="142"/>
      <c r="Y149" s="142"/>
      <c r="Z149" s="142"/>
      <c r="AA149" s="143"/>
      <c r="AB149" s="141" t="s">
        <v>13</v>
      </c>
      <c r="AC149" s="142"/>
      <c r="AD149" s="142"/>
      <c r="AE149" s="142"/>
      <c r="AF149" s="142"/>
      <c r="AG149" s="143"/>
    </row>
    <row r="150" spans="2:78" ht="15" customHeight="1" x14ac:dyDescent="0.2">
      <c r="B150" s="54"/>
      <c r="D150" s="125" t="s">
        <v>23</v>
      </c>
      <c r="E150" s="52" t="s">
        <v>22</v>
      </c>
      <c r="F150" s="52" t="s">
        <v>25</v>
      </c>
      <c r="G150" s="52" t="s">
        <v>26</v>
      </c>
      <c r="H150" s="52"/>
      <c r="I150" s="52"/>
      <c r="J150" s="125" t="s">
        <v>23</v>
      </c>
      <c r="K150" s="52" t="s">
        <v>22</v>
      </c>
      <c r="L150" s="123" t="s">
        <v>25</v>
      </c>
      <c r="M150" s="52" t="s">
        <v>26</v>
      </c>
      <c r="N150" s="52"/>
      <c r="O150" s="52"/>
      <c r="P150" s="125" t="s">
        <v>23</v>
      </c>
      <c r="Q150" s="52" t="s">
        <v>22</v>
      </c>
      <c r="R150" s="52" t="s">
        <v>25</v>
      </c>
      <c r="S150" s="52" t="s">
        <v>26</v>
      </c>
      <c r="T150" s="52"/>
      <c r="U150" s="52"/>
      <c r="V150" s="125" t="s">
        <v>23</v>
      </c>
      <c r="W150" s="52" t="s">
        <v>22</v>
      </c>
      <c r="X150" s="123" t="s">
        <v>25</v>
      </c>
      <c r="Y150" s="52" t="s">
        <v>26</v>
      </c>
      <c r="Z150" s="52"/>
      <c r="AA150" s="52"/>
      <c r="AB150" s="125" t="s">
        <v>23</v>
      </c>
      <c r="AC150" s="52" t="s">
        <v>22</v>
      </c>
      <c r="AD150" s="123" t="s">
        <v>25</v>
      </c>
      <c r="AE150" s="52" t="s">
        <v>26</v>
      </c>
      <c r="AF150" s="52"/>
      <c r="AG150" s="52"/>
      <c r="AI150" s="40" t="s">
        <v>298</v>
      </c>
      <c r="AJ150" s="40"/>
      <c r="AK150" s="40"/>
      <c r="AL150" s="40"/>
      <c r="AM150" s="40"/>
      <c r="AN150" s="40"/>
      <c r="BB150" s="40" t="s">
        <v>299</v>
      </c>
      <c r="BC150" s="40"/>
      <c r="BD150" s="40"/>
      <c r="BE150" s="40"/>
      <c r="BF150" s="40"/>
      <c r="BG150" s="40"/>
      <c r="BU150" s="40" t="s">
        <v>300</v>
      </c>
      <c r="BV150" s="40"/>
      <c r="BW150" s="40"/>
      <c r="BX150" s="40"/>
      <c r="BY150" s="40"/>
      <c r="BZ150" s="40"/>
    </row>
    <row r="151" spans="2:78" ht="14.25" customHeight="1" x14ac:dyDescent="0.2">
      <c r="B151" s="54"/>
      <c r="D151" s="125"/>
      <c r="E151" s="52"/>
      <c r="F151" s="52"/>
      <c r="G151" s="27" t="s">
        <v>4</v>
      </c>
      <c r="H151" s="27" t="s">
        <v>245</v>
      </c>
      <c r="I151" s="27" t="s">
        <v>5</v>
      </c>
      <c r="J151" s="125"/>
      <c r="K151" s="52"/>
      <c r="L151" s="124"/>
      <c r="M151" s="27" t="s">
        <v>4</v>
      </c>
      <c r="N151" s="27" t="s">
        <v>245</v>
      </c>
      <c r="O151" s="27" t="s">
        <v>5</v>
      </c>
      <c r="P151" s="125"/>
      <c r="Q151" s="52"/>
      <c r="R151" s="52"/>
      <c r="S151" s="27" t="s">
        <v>4</v>
      </c>
      <c r="T151" s="27" t="s">
        <v>245</v>
      </c>
      <c r="U151" s="27" t="s">
        <v>5</v>
      </c>
      <c r="V151" s="125"/>
      <c r="W151" s="52"/>
      <c r="X151" s="124"/>
      <c r="Y151" s="27" t="s">
        <v>4</v>
      </c>
      <c r="Z151" s="27" t="s">
        <v>245</v>
      </c>
      <c r="AA151" s="27" t="s">
        <v>5</v>
      </c>
      <c r="AB151" s="125"/>
      <c r="AC151" s="52"/>
      <c r="AD151" s="124"/>
      <c r="AE151" s="27" t="s">
        <v>4</v>
      </c>
      <c r="AF151" s="27" t="s">
        <v>245</v>
      </c>
      <c r="AG151" s="27" t="s">
        <v>5</v>
      </c>
      <c r="AI151" s="28" t="s">
        <v>36</v>
      </c>
      <c r="AJ151" s="28" t="s">
        <v>7</v>
      </c>
      <c r="AK151" s="28" t="s">
        <v>10</v>
      </c>
      <c r="AL151" s="28" t="s">
        <v>11</v>
      </c>
      <c r="AM151" s="28" t="s">
        <v>12</v>
      </c>
      <c r="AN151" s="28" t="s">
        <v>13</v>
      </c>
      <c r="BB151" s="28" t="s">
        <v>36</v>
      </c>
      <c r="BC151" s="28" t="s">
        <v>7</v>
      </c>
      <c r="BD151" s="28" t="s">
        <v>10</v>
      </c>
      <c r="BE151" s="28" t="s">
        <v>11</v>
      </c>
      <c r="BF151" s="28" t="s">
        <v>12</v>
      </c>
      <c r="BG151" s="28" t="s">
        <v>13</v>
      </c>
      <c r="BU151" s="28" t="s">
        <v>36</v>
      </c>
      <c r="BV151" s="28" t="s">
        <v>7</v>
      </c>
      <c r="BW151" s="28" t="s">
        <v>10</v>
      </c>
      <c r="BX151" s="28" t="s">
        <v>11</v>
      </c>
      <c r="BY151" s="28" t="s">
        <v>12</v>
      </c>
      <c r="BZ151" s="28" t="s">
        <v>13</v>
      </c>
    </row>
    <row r="152" spans="2:78" ht="15" customHeight="1" x14ac:dyDescent="0.2">
      <c r="B152" s="54"/>
      <c r="D152" s="118">
        <v>1</v>
      </c>
      <c r="E152" s="4">
        <v>2.36986E-2</v>
      </c>
      <c r="F152" s="103">
        <v>10</v>
      </c>
      <c r="G152" s="28">
        <v>31</v>
      </c>
      <c r="H152" s="28">
        <v>30.4037444977719</v>
      </c>
      <c r="I152" s="28">
        <v>37.4596411261425</v>
      </c>
      <c r="J152" s="116">
        <v>1</v>
      </c>
      <c r="K152" s="4">
        <v>2.2911600000000001E-2</v>
      </c>
      <c r="L152" s="103">
        <v>35</v>
      </c>
      <c r="M152" s="28">
        <v>16.428571428571399</v>
      </c>
      <c r="N152" s="28">
        <v>39.229504724361703</v>
      </c>
      <c r="O152" s="28">
        <v>10.5657382017607</v>
      </c>
      <c r="P152" s="116">
        <v>1</v>
      </c>
      <c r="Q152" s="4">
        <v>97.447800000000001</v>
      </c>
      <c r="R152" s="103">
        <v>18</v>
      </c>
      <c r="S152" s="28">
        <v>40</v>
      </c>
      <c r="T152" s="28">
        <v>48.6247141122616</v>
      </c>
      <c r="U152" s="28">
        <v>22.7388208295366</v>
      </c>
      <c r="V152" s="116">
        <v>1</v>
      </c>
      <c r="W152" s="4">
        <v>0.41182999999999997</v>
      </c>
      <c r="X152" s="103">
        <v>35</v>
      </c>
      <c r="Y152" s="28">
        <v>16.428571428571399</v>
      </c>
      <c r="Z152" s="28">
        <v>39.229504724361703</v>
      </c>
      <c r="AA152" s="28">
        <v>10.5657382017607</v>
      </c>
      <c r="AB152" s="116">
        <v>1</v>
      </c>
      <c r="AC152" s="4">
        <v>3.3747199999999998E-2</v>
      </c>
      <c r="AD152" s="103">
        <v>10</v>
      </c>
      <c r="AE152" s="28">
        <v>31</v>
      </c>
      <c r="AF152" s="28">
        <v>30.4037444977719</v>
      </c>
      <c r="AG152" s="28">
        <v>37.4596411261425</v>
      </c>
      <c r="AI152" s="27">
        <v>1</v>
      </c>
      <c r="AJ152" s="28">
        <v>30.4037444977719</v>
      </c>
      <c r="AK152" s="28">
        <v>39.229504724361703</v>
      </c>
      <c r="AL152" s="28">
        <v>48.6247141122616</v>
      </c>
      <c r="AM152" s="28">
        <v>39.229504724361703</v>
      </c>
      <c r="AN152" s="28">
        <v>30.4037444977719</v>
      </c>
      <c r="BB152" s="27">
        <v>1</v>
      </c>
      <c r="BC152" s="28">
        <v>31</v>
      </c>
      <c r="BD152" s="28">
        <v>16.428571428571399</v>
      </c>
      <c r="BE152" s="28">
        <v>40</v>
      </c>
      <c r="BF152" s="28">
        <v>16.428571428571399</v>
      </c>
      <c r="BG152" s="28">
        <v>31</v>
      </c>
      <c r="BU152" s="27">
        <v>1</v>
      </c>
      <c r="BV152" s="28">
        <v>37.4596411261425</v>
      </c>
      <c r="BW152" s="28">
        <v>10.5657382017607</v>
      </c>
      <c r="BX152" s="28">
        <v>22.7388208295366</v>
      </c>
      <c r="BY152" s="28">
        <v>10.5657382017607</v>
      </c>
      <c r="BZ152" s="28">
        <v>37.4596411261425</v>
      </c>
    </row>
    <row r="153" spans="2:78" ht="15" customHeight="1" x14ac:dyDescent="0.2">
      <c r="B153" s="54"/>
      <c r="D153" s="118">
        <v>2</v>
      </c>
      <c r="E153" s="4">
        <v>1.9143199999999999E-2</v>
      </c>
      <c r="F153" s="103">
        <v>15</v>
      </c>
      <c r="G153" s="28">
        <v>31</v>
      </c>
      <c r="H153" s="28">
        <v>29.491068482060701</v>
      </c>
      <c r="I153" s="28">
        <v>38.893285465371001</v>
      </c>
      <c r="J153" s="116">
        <v>2</v>
      </c>
      <c r="K153" s="4">
        <v>2.08507E-2</v>
      </c>
      <c r="L153" s="103">
        <v>4</v>
      </c>
      <c r="M153" s="28">
        <v>32.142857142857103</v>
      </c>
      <c r="N153" s="28">
        <v>47.295819429478101</v>
      </c>
      <c r="O153" s="28">
        <v>12.1258478856978</v>
      </c>
      <c r="P153" s="116">
        <v>2</v>
      </c>
      <c r="Q153" s="4">
        <v>97.447800000000001</v>
      </c>
      <c r="R153" s="103">
        <v>17</v>
      </c>
      <c r="S153" s="28">
        <v>46.6666666666667</v>
      </c>
      <c r="T153" s="28">
        <v>56.840650537664303</v>
      </c>
      <c r="U153" s="28">
        <v>15.6756562324081</v>
      </c>
      <c r="V153" s="116">
        <v>2</v>
      </c>
      <c r="W153" s="4">
        <v>0.33817000000000003</v>
      </c>
      <c r="X153" s="103">
        <v>25</v>
      </c>
      <c r="Y153" s="28">
        <v>16.428571428571399</v>
      </c>
      <c r="Z153" s="28">
        <v>39.557278770287503</v>
      </c>
      <c r="AA153" s="28">
        <v>9.5901284456631597</v>
      </c>
      <c r="AB153" s="116">
        <v>2</v>
      </c>
      <c r="AC153" s="4">
        <v>2.68966E-2</v>
      </c>
      <c r="AD153" s="103">
        <v>35</v>
      </c>
      <c r="AE153" s="28">
        <v>5.8333333333333304</v>
      </c>
      <c r="AF153" s="28">
        <v>29.0275354354843</v>
      </c>
      <c r="AG153" s="28">
        <v>22.421566396418701</v>
      </c>
      <c r="AI153" s="27">
        <v>2</v>
      </c>
      <c r="AJ153" s="28">
        <v>29.491068482060701</v>
      </c>
      <c r="AK153" s="28">
        <v>47.295819429478101</v>
      </c>
      <c r="AL153" s="28">
        <v>56.840650537664303</v>
      </c>
      <c r="AM153" s="28">
        <v>39.557278770287503</v>
      </c>
      <c r="AN153" s="28">
        <v>29.0275354354843</v>
      </c>
      <c r="BB153" s="27">
        <v>2</v>
      </c>
      <c r="BC153" s="28">
        <v>31</v>
      </c>
      <c r="BD153" s="28">
        <v>32.142857142857103</v>
      </c>
      <c r="BE153" s="28">
        <v>46.6666666666667</v>
      </c>
      <c r="BF153" s="28">
        <v>16.428571428571399</v>
      </c>
      <c r="BG153" s="28">
        <v>5.8333333333333304</v>
      </c>
      <c r="BU153" s="27">
        <v>2</v>
      </c>
      <c r="BV153" s="28">
        <v>38.893285465371001</v>
      </c>
      <c r="BW153" s="28">
        <v>12.1258478856978</v>
      </c>
      <c r="BX153" s="28">
        <v>15.6756562324081</v>
      </c>
      <c r="BY153" s="28">
        <v>9.5901284456631597</v>
      </c>
      <c r="BZ153" s="28">
        <v>22.421566396418701</v>
      </c>
    </row>
    <row r="154" spans="2:78" ht="15" customHeight="1" x14ac:dyDescent="0.2">
      <c r="B154" s="54"/>
      <c r="D154" s="118">
        <v>3</v>
      </c>
      <c r="E154" s="4">
        <v>1.49528E-2</v>
      </c>
      <c r="F154" s="103">
        <v>35</v>
      </c>
      <c r="G154" s="28">
        <v>9.8333333333333304</v>
      </c>
      <c r="H154" s="28">
        <v>28.7799723123278</v>
      </c>
      <c r="I154" s="28">
        <v>34.996416695819903</v>
      </c>
      <c r="J154" s="116">
        <v>3</v>
      </c>
      <c r="K154" s="4">
        <v>1.98651E-2</v>
      </c>
      <c r="L154" s="103">
        <v>30</v>
      </c>
      <c r="M154" s="28">
        <v>42.142857142857103</v>
      </c>
      <c r="N154" s="28">
        <v>53.493131418469197</v>
      </c>
      <c r="O154" s="28">
        <v>17.566026843700399</v>
      </c>
      <c r="P154" s="116">
        <v>3</v>
      </c>
      <c r="Q154" s="4">
        <v>97.447800000000001</v>
      </c>
      <c r="R154" s="103">
        <v>16</v>
      </c>
      <c r="S154" s="28">
        <v>46.6666666666667</v>
      </c>
      <c r="T154" s="28">
        <v>56.840650537664303</v>
      </c>
      <c r="U154" s="28">
        <v>15.6756562324081</v>
      </c>
      <c r="V154" s="116">
        <v>3</v>
      </c>
      <c r="W154" s="4">
        <v>0.30830999999999997</v>
      </c>
      <c r="X154" s="103">
        <v>9</v>
      </c>
      <c r="Y154" s="28">
        <v>16.428571428571399</v>
      </c>
      <c r="Z154" s="28">
        <v>39.437954543374403</v>
      </c>
      <c r="AA154" s="28">
        <v>12.193678741521101</v>
      </c>
      <c r="AB154" s="116">
        <v>3</v>
      </c>
      <c r="AC154" s="4">
        <v>2.4679900000000001E-2</v>
      </c>
      <c r="AD154" s="103">
        <v>15</v>
      </c>
      <c r="AE154" s="28">
        <v>9.8333333333333304</v>
      </c>
      <c r="AF154" s="28">
        <v>28.7799723123278</v>
      </c>
      <c r="AG154" s="28">
        <v>34.996416695819903</v>
      </c>
      <c r="AI154" s="27">
        <v>3</v>
      </c>
      <c r="AJ154" s="28">
        <v>28.7799723123278</v>
      </c>
      <c r="AK154" s="28">
        <v>53.493131418469197</v>
      </c>
      <c r="AL154" s="28">
        <v>56.840650537664303</v>
      </c>
      <c r="AM154" s="28">
        <v>39.437954543374403</v>
      </c>
      <c r="AN154" s="28">
        <v>28.7799723123278</v>
      </c>
      <c r="BB154" s="27">
        <v>3</v>
      </c>
      <c r="BC154" s="28">
        <v>9.8333333333333304</v>
      </c>
      <c r="BD154" s="28">
        <v>42.142857142857103</v>
      </c>
      <c r="BE154" s="28">
        <v>46.6666666666667</v>
      </c>
      <c r="BF154" s="28">
        <v>16.428571428571399</v>
      </c>
      <c r="BG154" s="28">
        <v>9.8333333333333304</v>
      </c>
      <c r="BU154" s="27">
        <v>3</v>
      </c>
      <c r="BV154" s="28">
        <v>34.996416695819903</v>
      </c>
      <c r="BW154" s="28">
        <v>17.566026843700399</v>
      </c>
      <c r="BX154" s="28">
        <v>15.6756562324081</v>
      </c>
      <c r="BY154" s="28">
        <v>12.193678741521101</v>
      </c>
      <c r="BZ154" s="28">
        <v>34.996416695819903</v>
      </c>
    </row>
    <row r="155" spans="2:78" ht="15" customHeight="1" x14ac:dyDescent="0.2">
      <c r="B155" s="54"/>
      <c r="D155" s="118">
        <v>4</v>
      </c>
      <c r="E155" s="4">
        <v>1.48652E-2</v>
      </c>
      <c r="F155" s="103">
        <v>16</v>
      </c>
      <c r="G155" s="28">
        <v>9.8333333333333304</v>
      </c>
      <c r="H155" s="28">
        <v>28.7799723123278</v>
      </c>
      <c r="I155" s="28">
        <v>34.996416695819903</v>
      </c>
      <c r="J155" s="116">
        <v>4</v>
      </c>
      <c r="K155" s="4">
        <v>1.90239E-2</v>
      </c>
      <c r="L155" s="103">
        <v>31</v>
      </c>
      <c r="M155" s="28">
        <v>42.142857142857103</v>
      </c>
      <c r="N155" s="28">
        <v>54.001529699126401</v>
      </c>
      <c r="O155" s="28">
        <v>17.178525039688299</v>
      </c>
      <c r="P155" s="116">
        <v>4</v>
      </c>
      <c r="Q155" s="4">
        <v>97.447800000000001</v>
      </c>
      <c r="R155" s="103">
        <v>35</v>
      </c>
      <c r="S155" s="28">
        <v>46.6666666666667</v>
      </c>
      <c r="T155" s="28">
        <v>56.457261943437899</v>
      </c>
      <c r="U155" s="28">
        <v>16.384323131120301</v>
      </c>
      <c r="V155" s="116">
        <v>4</v>
      </c>
      <c r="W155" s="4">
        <v>0.29300999999999999</v>
      </c>
      <c r="X155" s="103">
        <v>29</v>
      </c>
      <c r="Y155" s="28">
        <v>30</v>
      </c>
      <c r="Z155" s="28">
        <v>44.235025438997198</v>
      </c>
      <c r="AA155" s="28">
        <v>20.262757003154</v>
      </c>
      <c r="AB155" s="116">
        <v>4</v>
      </c>
      <c r="AC155" s="4">
        <v>2.44096E-2</v>
      </c>
      <c r="AD155" s="103">
        <v>4</v>
      </c>
      <c r="AE155" s="28">
        <v>14</v>
      </c>
      <c r="AF155" s="28">
        <v>30.2157596274314</v>
      </c>
      <c r="AG155" s="28">
        <v>32.661189249408203</v>
      </c>
      <c r="AI155" s="27">
        <v>4</v>
      </c>
      <c r="AJ155" s="28">
        <v>28.7799723123278</v>
      </c>
      <c r="AK155" s="28">
        <v>54.001529699126401</v>
      </c>
      <c r="AL155" s="28">
        <v>56.457261943437899</v>
      </c>
      <c r="AM155" s="28">
        <v>44.235025438997198</v>
      </c>
      <c r="AN155" s="28">
        <v>30.2157596274314</v>
      </c>
      <c r="BB155" s="27">
        <v>4</v>
      </c>
      <c r="BC155" s="28">
        <v>9.8333333333333304</v>
      </c>
      <c r="BD155" s="28">
        <v>42.142857142857103</v>
      </c>
      <c r="BE155" s="28">
        <v>46.6666666666667</v>
      </c>
      <c r="BF155" s="28">
        <v>30</v>
      </c>
      <c r="BG155" s="28">
        <v>14</v>
      </c>
      <c r="BU155" s="27">
        <v>4</v>
      </c>
      <c r="BV155" s="28">
        <v>34.996416695819903</v>
      </c>
      <c r="BW155" s="28">
        <v>17.178525039688299</v>
      </c>
      <c r="BX155" s="28">
        <v>16.384323131120301</v>
      </c>
      <c r="BY155" s="28">
        <v>20.262757003154</v>
      </c>
      <c r="BZ155" s="28">
        <v>32.661189249408203</v>
      </c>
    </row>
    <row r="156" spans="2:78" ht="15" customHeight="1" x14ac:dyDescent="0.2">
      <c r="B156" s="54"/>
      <c r="D156" s="118">
        <v>5</v>
      </c>
      <c r="E156" s="4">
        <v>1.3565900000000001E-2</v>
      </c>
      <c r="F156" s="103">
        <v>4</v>
      </c>
      <c r="G156" s="28">
        <v>14</v>
      </c>
      <c r="H156" s="28">
        <v>30.2157596274314</v>
      </c>
      <c r="I156" s="28">
        <v>32.661189249408203</v>
      </c>
      <c r="J156" s="116">
        <v>5</v>
      </c>
      <c r="K156" s="4">
        <v>1.8790899999999999E-2</v>
      </c>
      <c r="L156" s="103">
        <v>32</v>
      </c>
      <c r="M156" s="28">
        <v>37.142857142857103</v>
      </c>
      <c r="N156" s="28">
        <v>50.934463121634103</v>
      </c>
      <c r="O156" s="28">
        <v>17.6591138692452</v>
      </c>
      <c r="P156" s="116">
        <v>5</v>
      </c>
      <c r="Q156" s="4">
        <v>97.447800000000001</v>
      </c>
      <c r="R156" s="103">
        <v>22</v>
      </c>
      <c r="S156" s="28">
        <v>60</v>
      </c>
      <c r="T156" s="28">
        <v>55.606541818919297</v>
      </c>
      <c r="U156" s="28">
        <v>32.443602264460402</v>
      </c>
      <c r="V156" s="116">
        <v>5</v>
      </c>
      <c r="W156" s="4">
        <v>0.28872999999999999</v>
      </c>
      <c r="X156" s="103">
        <v>7</v>
      </c>
      <c r="Y156" s="28">
        <v>27.1428571428571</v>
      </c>
      <c r="Z156" s="28">
        <v>44.692604987017702</v>
      </c>
      <c r="AA156" s="28">
        <v>15.137919364245001</v>
      </c>
      <c r="AB156" s="116">
        <v>5</v>
      </c>
      <c r="AC156" s="4">
        <v>2.3455299999999998E-2</v>
      </c>
      <c r="AD156" s="103">
        <v>23</v>
      </c>
      <c r="AE156" s="28">
        <v>12.3333333333333</v>
      </c>
      <c r="AF156" s="28">
        <v>29.4018977893823</v>
      </c>
      <c r="AG156" s="28">
        <v>38.847517670274897</v>
      </c>
      <c r="AI156" s="27">
        <v>5</v>
      </c>
      <c r="AJ156" s="28">
        <v>30.2157596274314</v>
      </c>
      <c r="AK156" s="28">
        <v>50.934463121634103</v>
      </c>
      <c r="AL156" s="28">
        <v>55.606541818919297</v>
      </c>
      <c r="AM156" s="28">
        <v>44.692604987017702</v>
      </c>
      <c r="AN156" s="28">
        <v>29.4018977893823</v>
      </c>
      <c r="BB156" s="27">
        <v>5</v>
      </c>
      <c r="BC156" s="28">
        <v>14</v>
      </c>
      <c r="BD156" s="28">
        <v>37.142857142857103</v>
      </c>
      <c r="BE156" s="28">
        <v>60</v>
      </c>
      <c r="BF156" s="28">
        <v>27.1428571428571</v>
      </c>
      <c r="BG156" s="28">
        <v>12.3333333333333</v>
      </c>
      <c r="BU156" s="27">
        <v>5</v>
      </c>
      <c r="BV156" s="28">
        <v>32.661189249408203</v>
      </c>
      <c r="BW156" s="28">
        <v>17.6591138692452</v>
      </c>
      <c r="BX156" s="28">
        <v>32.443602264460402</v>
      </c>
      <c r="BY156" s="28">
        <v>15.137919364245001</v>
      </c>
      <c r="BZ156" s="28">
        <v>38.847517670274897</v>
      </c>
    </row>
    <row r="157" spans="2:78" ht="15" customHeight="1" x14ac:dyDescent="0.2">
      <c r="B157" s="54"/>
      <c r="D157" s="118">
        <v>6</v>
      </c>
      <c r="E157" s="4">
        <v>1.33893E-2</v>
      </c>
      <c r="F157" s="103">
        <v>23</v>
      </c>
      <c r="G157" s="28">
        <v>12.3333333333333</v>
      </c>
      <c r="H157" s="28">
        <v>29.4018977893823</v>
      </c>
      <c r="I157" s="28">
        <v>38.847517670274897</v>
      </c>
      <c r="J157" s="116">
        <v>6</v>
      </c>
      <c r="K157" s="4">
        <v>1.82223E-2</v>
      </c>
      <c r="L157" s="103">
        <v>34</v>
      </c>
      <c r="M157" s="28">
        <v>45</v>
      </c>
      <c r="N157" s="28">
        <v>53.2373281483383</v>
      </c>
      <c r="O157" s="28">
        <v>19.556213017751499</v>
      </c>
      <c r="P157" s="116">
        <v>6</v>
      </c>
      <c r="Q157" s="4">
        <v>97.447800000000001</v>
      </c>
      <c r="R157" s="103">
        <v>19</v>
      </c>
      <c r="S157" s="28">
        <v>60</v>
      </c>
      <c r="T157" s="28">
        <v>59.3967728097657</v>
      </c>
      <c r="U157" s="28">
        <v>25.020774860168601</v>
      </c>
      <c r="V157" s="116">
        <v>6</v>
      </c>
      <c r="W157" s="4">
        <v>0.28245999999999999</v>
      </c>
      <c r="X157" s="103">
        <v>4</v>
      </c>
      <c r="Y157" s="28">
        <v>27.1428571428571</v>
      </c>
      <c r="Z157" s="28">
        <v>43.379466470413803</v>
      </c>
      <c r="AA157" s="28">
        <v>19.459830241404301</v>
      </c>
      <c r="AB157" s="116">
        <v>6</v>
      </c>
      <c r="AC157" s="4">
        <v>2.3455299999999998E-2</v>
      </c>
      <c r="AD157" s="103">
        <v>19</v>
      </c>
      <c r="AE157" s="28">
        <v>2.5</v>
      </c>
      <c r="AF157" s="28">
        <v>29.160794304850398</v>
      </c>
      <c r="AG157" s="28">
        <v>11.7385138967669</v>
      </c>
      <c r="AI157" s="27">
        <v>6</v>
      </c>
      <c r="AJ157" s="28">
        <v>29.4018977893823</v>
      </c>
      <c r="AK157" s="28">
        <v>53.2373281483383</v>
      </c>
      <c r="AL157" s="28">
        <v>59.3967728097657</v>
      </c>
      <c r="AM157" s="28">
        <v>43.379466470413803</v>
      </c>
      <c r="AN157" s="28">
        <v>29.160794304850398</v>
      </c>
      <c r="BB157" s="27">
        <v>6</v>
      </c>
      <c r="BC157" s="28">
        <v>12.3333333333333</v>
      </c>
      <c r="BD157" s="28">
        <v>45</v>
      </c>
      <c r="BE157" s="28">
        <v>60</v>
      </c>
      <c r="BF157" s="28">
        <v>27.1428571428571</v>
      </c>
      <c r="BG157" s="28">
        <v>2.5</v>
      </c>
      <c r="BU157" s="27">
        <v>6</v>
      </c>
      <c r="BV157" s="28">
        <v>38.847517670274897</v>
      </c>
      <c r="BW157" s="28">
        <v>19.556213017751499</v>
      </c>
      <c r="BX157" s="28">
        <v>25.020774860168601</v>
      </c>
      <c r="BY157" s="28">
        <v>19.459830241404301</v>
      </c>
      <c r="BZ157" s="28">
        <v>11.7385138967669</v>
      </c>
    </row>
    <row r="158" spans="2:78" ht="15" customHeight="1" x14ac:dyDescent="0.2">
      <c r="B158" s="54"/>
      <c r="D158" s="118">
        <v>7</v>
      </c>
      <c r="E158" s="4">
        <v>1.33893E-2</v>
      </c>
      <c r="F158" s="103">
        <v>19</v>
      </c>
      <c r="G158" s="28">
        <v>2.5</v>
      </c>
      <c r="H158" s="28">
        <v>29.160794304850398</v>
      </c>
      <c r="I158" s="28">
        <v>11.7385138967669</v>
      </c>
      <c r="J158" s="116">
        <v>7</v>
      </c>
      <c r="K158" s="4">
        <v>1.7034000000000001E-2</v>
      </c>
      <c r="L158" s="103">
        <v>3</v>
      </c>
      <c r="M158" s="28">
        <v>44.285714285714299</v>
      </c>
      <c r="N158" s="28">
        <v>52.164256777905699</v>
      </c>
      <c r="O158" s="28">
        <v>37.821449211271499</v>
      </c>
      <c r="P158" s="116">
        <v>7</v>
      </c>
      <c r="Q158" s="4">
        <v>97.447800000000001</v>
      </c>
      <c r="R158" s="103">
        <v>14</v>
      </c>
      <c r="S158" s="28">
        <v>60</v>
      </c>
      <c r="T158" s="28">
        <v>59.3967728097657</v>
      </c>
      <c r="U158" s="28">
        <v>25.020774860168601</v>
      </c>
      <c r="V158" s="116">
        <v>7</v>
      </c>
      <c r="W158" s="4">
        <v>0.26562000000000002</v>
      </c>
      <c r="X158" s="103">
        <v>17</v>
      </c>
      <c r="Y158" s="28">
        <v>50.714285714285701</v>
      </c>
      <c r="Z158" s="28">
        <v>49.825454818706902</v>
      </c>
      <c r="AA158" s="28">
        <v>46.844524030457301</v>
      </c>
      <c r="AB158" s="116">
        <v>7</v>
      </c>
      <c r="AC158" s="4">
        <v>2.2854200000000002E-2</v>
      </c>
      <c r="AD158" s="103">
        <v>3</v>
      </c>
      <c r="AE158" s="28">
        <v>31.1666666666667</v>
      </c>
      <c r="AF158" s="28">
        <v>36.999835382985601</v>
      </c>
      <c r="AG158" s="28">
        <v>48.527584848986798</v>
      </c>
      <c r="AI158" s="27">
        <v>7</v>
      </c>
      <c r="AJ158" s="28">
        <v>29.160794304850398</v>
      </c>
      <c r="AK158" s="28">
        <v>52.164256777905699</v>
      </c>
      <c r="AL158" s="28">
        <v>59.3967728097657</v>
      </c>
      <c r="AM158" s="28">
        <v>49.825454818706902</v>
      </c>
      <c r="AN158" s="28">
        <v>36.999835382985601</v>
      </c>
      <c r="BB158" s="27">
        <v>7</v>
      </c>
      <c r="BC158" s="28">
        <v>2.5</v>
      </c>
      <c r="BD158" s="28">
        <v>44.285714285714299</v>
      </c>
      <c r="BE158" s="28">
        <v>60</v>
      </c>
      <c r="BF158" s="28">
        <v>50.714285714285701</v>
      </c>
      <c r="BG158" s="28">
        <v>31.1666666666667</v>
      </c>
      <c r="BU158" s="27">
        <v>7</v>
      </c>
      <c r="BV158" s="28">
        <v>11.7385138967669</v>
      </c>
      <c r="BW158" s="28">
        <v>37.821449211271499</v>
      </c>
      <c r="BX158" s="28">
        <v>25.020774860168601</v>
      </c>
      <c r="BY158" s="28">
        <v>46.844524030457301</v>
      </c>
      <c r="BZ158" s="28">
        <v>48.527584848986798</v>
      </c>
    </row>
    <row r="159" spans="2:78" ht="15" customHeight="1" x14ac:dyDescent="0.2">
      <c r="B159" s="54"/>
      <c r="D159" s="118">
        <v>8</v>
      </c>
      <c r="E159" s="4">
        <v>1.2911799999999999E-2</v>
      </c>
      <c r="F159" s="103">
        <v>3</v>
      </c>
      <c r="G159" s="28">
        <v>31.1666666666667</v>
      </c>
      <c r="H159" s="28">
        <v>36.999835382985601</v>
      </c>
      <c r="I159" s="28">
        <v>48.527584848986798</v>
      </c>
      <c r="J159" s="116">
        <v>8</v>
      </c>
      <c r="K159" s="4">
        <v>1.6781399999999998E-2</v>
      </c>
      <c r="L159" s="103">
        <v>36</v>
      </c>
      <c r="M159" s="28">
        <v>34.285714285714299</v>
      </c>
      <c r="N159" s="28">
        <v>46.802630029849098</v>
      </c>
      <c r="O159" s="28">
        <v>33.438170588457801</v>
      </c>
      <c r="P159" s="116">
        <v>8</v>
      </c>
      <c r="Q159" s="4">
        <v>97.447800000000001</v>
      </c>
      <c r="R159" s="103">
        <v>13</v>
      </c>
      <c r="S159" s="28">
        <v>63.3333333333333</v>
      </c>
      <c r="T159" s="28">
        <v>58.774955453896403</v>
      </c>
      <c r="U159" s="28">
        <v>38.825250968396801</v>
      </c>
      <c r="V159" s="116">
        <v>8</v>
      </c>
      <c r="W159" s="4">
        <v>0.25431999999999999</v>
      </c>
      <c r="X159" s="103">
        <v>22</v>
      </c>
      <c r="Y159" s="28">
        <v>60.714285714285701</v>
      </c>
      <c r="Z159" s="28">
        <v>49.877600846415199</v>
      </c>
      <c r="AA159" s="28">
        <v>50.3588987897107</v>
      </c>
      <c r="AB159" s="116">
        <v>8</v>
      </c>
      <c r="AC159" s="4">
        <v>2.2732700000000002E-2</v>
      </c>
      <c r="AD159" s="103">
        <v>34</v>
      </c>
      <c r="AE159" s="28">
        <v>23</v>
      </c>
      <c r="AF159" s="28">
        <v>31.310507709068201</v>
      </c>
      <c r="AG159" s="28">
        <v>54.105234261382797</v>
      </c>
      <c r="AI159" s="27">
        <v>8</v>
      </c>
      <c r="AJ159" s="28">
        <v>36.999835382985601</v>
      </c>
      <c r="AK159" s="28">
        <v>46.802630029849098</v>
      </c>
      <c r="AL159" s="28">
        <v>58.774955453896403</v>
      </c>
      <c r="AM159" s="28">
        <v>49.877600846415199</v>
      </c>
      <c r="AN159" s="28">
        <v>31.310507709068201</v>
      </c>
      <c r="BB159" s="27">
        <v>8</v>
      </c>
      <c r="BC159" s="28">
        <v>31.1666666666667</v>
      </c>
      <c r="BD159" s="28">
        <v>34.285714285714299</v>
      </c>
      <c r="BE159" s="28">
        <v>63.3333333333333</v>
      </c>
      <c r="BF159" s="28">
        <v>60.714285714285701</v>
      </c>
      <c r="BG159" s="28">
        <v>23</v>
      </c>
      <c r="BU159" s="27">
        <v>8</v>
      </c>
      <c r="BV159" s="28">
        <v>48.527584848986798</v>
      </c>
      <c r="BW159" s="28">
        <v>33.438170588457801</v>
      </c>
      <c r="BX159" s="28">
        <v>38.825250968396801</v>
      </c>
      <c r="BY159" s="28">
        <v>50.3588987897107</v>
      </c>
      <c r="BZ159" s="28">
        <v>54.105234261382797</v>
      </c>
    </row>
    <row r="160" spans="2:78" ht="15" customHeight="1" x14ac:dyDescent="0.2">
      <c r="B160" s="54"/>
      <c r="D160" s="118">
        <v>9</v>
      </c>
      <c r="E160" s="4">
        <v>1.27478E-2</v>
      </c>
      <c r="F160" s="103">
        <v>36</v>
      </c>
      <c r="G160" s="28">
        <v>21.5</v>
      </c>
      <c r="H160" s="28">
        <v>33.666653848902001</v>
      </c>
      <c r="I160" s="28">
        <v>45.915792651459299</v>
      </c>
      <c r="J160" s="116">
        <v>9</v>
      </c>
      <c r="K160" s="4">
        <v>1.6707799999999998E-2</v>
      </c>
      <c r="L160" s="103">
        <v>24</v>
      </c>
      <c r="M160" s="28">
        <v>34.285714285714299</v>
      </c>
      <c r="N160" s="28">
        <v>47.700183271362803</v>
      </c>
      <c r="O160" s="28">
        <v>30.741290912742201</v>
      </c>
      <c r="P160" s="116">
        <v>9</v>
      </c>
      <c r="Q160" s="4">
        <v>97.447800000000001</v>
      </c>
      <c r="R160" s="103">
        <v>5</v>
      </c>
      <c r="S160" s="28">
        <v>53.3333333333333</v>
      </c>
      <c r="T160" s="28">
        <v>58.508291189515802</v>
      </c>
      <c r="U160" s="28">
        <v>29.936595955525501</v>
      </c>
      <c r="V160" s="116">
        <v>9</v>
      </c>
      <c r="W160" s="4">
        <v>0.25414999999999999</v>
      </c>
      <c r="X160" s="103">
        <v>12</v>
      </c>
      <c r="Y160" s="28">
        <v>67.857142857142904</v>
      </c>
      <c r="Z160" s="28">
        <v>54.131582594325302</v>
      </c>
      <c r="AA160" s="28">
        <v>52.545257779049102</v>
      </c>
      <c r="AB160" s="116">
        <v>9</v>
      </c>
      <c r="AC160" s="4">
        <v>2.25582E-2</v>
      </c>
      <c r="AD160" s="103">
        <v>36</v>
      </c>
      <c r="AE160" s="28">
        <v>33.8333333333333</v>
      </c>
      <c r="AF160" s="28">
        <v>38.110358009077601</v>
      </c>
      <c r="AG160" s="28">
        <v>48.281491669492098</v>
      </c>
      <c r="AI160" s="27">
        <v>9</v>
      </c>
      <c r="AJ160" s="28">
        <v>33.666653848902001</v>
      </c>
      <c r="AK160" s="28">
        <v>47.700183271362803</v>
      </c>
      <c r="AL160" s="28">
        <v>58.508291189515802</v>
      </c>
      <c r="AM160" s="28">
        <v>54.131582594325302</v>
      </c>
      <c r="AN160" s="28">
        <v>38.110358009077601</v>
      </c>
      <c r="BB160" s="27">
        <v>9</v>
      </c>
      <c r="BC160" s="28">
        <v>21.5</v>
      </c>
      <c r="BD160" s="28">
        <v>34.285714285714299</v>
      </c>
      <c r="BE160" s="28">
        <v>53.3333333333333</v>
      </c>
      <c r="BF160" s="28">
        <v>67.857142857142904</v>
      </c>
      <c r="BG160" s="28">
        <v>33.8333333333333</v>
      </c>
      <c r="BU160" s="27">
        <v>9</v>
      </c>
      <c r="BV160" s="28">
        <v>45.915792651459299</v>
      </c>
      <c r="BW160" s="28">
        <v>30.741290912742201</v>
      </c>
      <c r="BX160" s="28">
        <v>29.936595955525501</v>
      </c>
      <c r="BY160" s="28">
        <v>52.545257779049102</v>
      </c>
      <c r="BZ160" s="28">
        <v>48.281491669492098</v>
      </c>
    </row>
    <row r="161" spans="2:78" ht="15" customHeight="1" x14ac:dyDescent="0.2">
      <c r="B161" s="54"/>
      <c r="D161" s="118">
        <v>10</v>
      </c>
      <c r="E161" s="4">
        <v>1.27271E-2</v>
      </c>
      <c r="F161" s="103">
        <v>34</v>
      </c>
      <c r="G161" s="28">
        <v>33.8333333333333</v>
      </c>
      <c r="H161" s="28">
        <v>38.110358009077601</v>
      </c>
      <c r="I161" s="28">
        <v>48.281491669492098</v>
      </c>
      <c r="J161" s="116">
        <v>10</v>
      </c>
      <c r="K161" s="4">
        <v>1.61981E-2</v>
      </c>
      <c r="L161" s="103">
        <v>23</v>
      </c>
      <c r="M161" s="28">
        <v>47.142857142857103</v>
      </c>
      <c r="N161" s="28">
        <v>55.740779779267797</v>
      </c>
      <c r="O161" s="28">
        <v>31.924722865404998</v>
      </c>
      <c r="P161" s="116">
        <v>10</v>
      </c>
      <c r="Q161" s="4">
        <v>97.447800000000001</v>
      </c>
      <c r="R161" s="103">
        <v>11</v>
      </c>
      <c r="S161" s="28">
        <v>56.6666666666667</v>
      </c>
      <c r="T161" s="28">
        <v>62.176709773479203</v>
      </c>
      <c r="U161" s="28">
        <v>16.863565744255901</v>
      </c>
      <c r="V161" s="116">
        <v>10</v>
      </c>
      <c r="W161" s="4">
        <v>0.22067999999999999</v>
      </c>
      <c r="X161" s="103">
        <v>18</v>
      </c>
      <c r="Y161" s="28">
        <v>49.285714285714299</v>
      </c>
      <c r="Z161" s="28">
        <v>53.115494087503301</v>
      </c>
      <c r="AA161" s="28">
        <v>34.422424946765801</v>
      </c>
      <c r="AB161" s="116">
        <v>10</v>
      </c>
      <c r="AC161" s="4">
        <v>2.2202800000000002E-2</v>
      </c>
      <c r="AD161" s="103">
        <v>31</v>
      </c>
      <c r="AE161" s="28">
        <v>27.1666666666667</v>
      </c>
      <c r="AF161" s="28">
        <v>34.210478969905203</v>
      </c>
      <c r="AG161" s="28">
        <v>51.235749048431401</v>
      </c>
      <c r="AI161" s="27">
        <v>10</v>
      </c>
      <c r="AJ161" s="28">
        <v>38.110358009077601</v>
      </c>
      <c r="AK161" s="28">
        <v>55.740779779267797</v>
      </c>
      <c r="AL161" s="28">
        <v>62.176709773479203</v>
      </c>
      <c r="AM161" s="28">
        <v>53.115494087503301</v>
      </c>
      <c r="AN161" s="28">
        <v>34.210478969905203</v>
      </c>
      <c r="BB161" s="27">
        <v>10</v>
      </c>
      <c r="BC161" s="28">
        <v>33.8333333333333</v>
      </c>
      <c r="BD161" s="28">
        <v>47.142857142857103</v>
      </c>
      <c r="BE161" s="28">
        <v>56.6666666666667</v>
      </c>
      <c r="BF161" s="28">
        <v>49.285714285714299</v>
      </c>
      <c r="BG161" s="28">
        <v>27.1666666666667</v>
      </c>
      <c r="BU161" s="27">
        <v>10</v>
      </c>
      <c r="BV161" s="28">
        <v>48.281491669492098</v>
      </c>
      <c r="BW161" s="28">
        <v>31.924722865404998</v>
      </c>
      <c r="BX161" s="28">
        <v>16.863565744255901</v>
      </c>
      <c r="BY161" s="28">
        <v>34.422424946765801</v>
      </c>
      <c r="BZ161" s="28">
        <v>51.235749048431401</v>
      </c>
    </row>
    <row r="162" spans="2:78" ht="15" customHeight="1" x14ac:dyDescent="0.2">
      <c r="B162" s="54"/>
      <c r="D162" s="118">
        <v>11</v>
      </c>
      <c r="E162" s="4">
        <v>1.23353E-2</v>
      </c>
      <c r="F162" s="103">
        <v>31</v>
      </c>
      <c r="G162" s="28">
        <v>27.1666666666667</v>
      </c>
      <c r="H162" s="28">
        <v>34.210478969905203</v>
      </c>
      <c r="I162" s="28">
        <v>51.235749048431401</v>
      </c>
      <c r="J162" s="116">
        <v>11</v>
      </c>
      <c r="K162" s="4">
        <v>1.61981E-2</v>
      </c>
      <c r="L162" s="103">
        <v>19</v>
      </c>
      <c r="M162" s="28">
        <v>41.428571428571402</v>
      </c>
      <c r="N162" s="28">
        <v>56.154977799422902</v>
      </c>
      <c r="O162" s="28">
        <v>16.4912111905298</v>
      </c>
      <c r="P162" s="116">
        <v>11</v>
      </c>
      <c r="Q162" s="4">
        <v>97.447800000000001</v>
      </c>
      <c r="R162" s="103">
        <v>8</v>
      </c>
      <c r="S162" s="28">
        <v>50</v>
      </c>
      <c r="T162" s="28">
        <v>58.008256678093197</v>
      </c>
      <c r="U162" s="28">
        <v>15.1882932256099</v>
      </c>
      <c r="V162" s="116">
        <v>11</v>
      </c>
      <c r="W162" s="4">
        <v>0.20430999999999999</v>
      </c>
      <c r="X162" s="103">
        <v>32</v>
      </c>
      <c r="Y162" s="28">
        <v>57.857142857142897</v>
      </c>
      <c r="Z162" s="28">
        <v>53.812323186239198</v>
      </c>
      <c r="AA162" s="28">
        <v>49.5248755514016</v>
      </c>
      <c r="AB162" s="116">
        <v>11</v>
      </c>
      <c r="AC162" s="4">
        <v>2.0827399999999999E-2</v>
      </c>
      <c r="AD162" s="103">
        <v>16</v>
      </c>
      <c r="AE162" s="28">
        <v>27.1666666666667</v>
      </c>
      <c r="AF162" s="28">
        <v>34.210478969905203</v>
      </c>
      <c r="AG162" s="28">
        <v>51.235749048431401</v>
      </c>
      <c r="AI162" s="27">
        <v>11</v>
      </c>
      <c r="AJ162" s="28">
        <v>34.210478969905203</v>
      </c>
      <c r="AK162" s="28">
        <v>56.154977799422902</v>
      </c>
      <c r="AL162" s="28">
        <v>58.008256678093197</v>
      </c>
      <c r="AM162" s="28">
        <v>53.812323186239198</v>
      </c>
      <c r="AN162" s="28">
        <v>34.210478969905203</v>
      </c>
      <c r="BB162" s="27">
        <v>11</v>
      </c>
      <c r="BC162" s="28">
        <v>27.1666666666667</v>
      </c>
      <c r="BD162" s="28">
        <v>41.428571428571402</v>
      </c>
      <c r="BE162" s="28">
        <v>50</v>
      </c>
      <c r="BF162" s="59">
        <v>57.857142857142897</v>
      </c>
      <c r="BG162" s="28">
        <v>27.1666666666667</v>
      </c>
      <c r="BU162" s="27">
        <v>11</v>
      </c>
      <c r="BV162" s="28">
        <v>51.235749048431401</v>
      </c>
      <c r="BW162" s="28">
        <v>16.4912111905298</v>
      </c>
      <c r="BX162" s="28">
        <v>15.1882932256099</v>
      </c>
      <c r="BY162" s="28">
        <v>49.5248755514016</v>
      </c>
      <c r="BZ162" s="28">
        <v>51.235749048431401</v>
      </c>
    </row>
    <row r="163" spans="2:78" ht="15" customHeight="1" x14ac:dyDescent="0.2">
      <c r="B163" s="54"/>
      <c r="D163" s="118">
        <v>12</v>
      </c>
      <c r="E163" s="4">
        <v>1.16017E-2</v>
      </c>
      <c r="F163" s="103">
        <v>17</v>
      </c>
      <c r="G163" s="28">
        <v>25.6666666666667</v>
      </c>
      <c r="H163" s="28">
        <v>28.782062129645698</v>
      </c>
      <c r="I163" s="28">
        <v>61.691334557537402</v>
      </c>
      <c r="J163" s="116">
        <v>12</v>
      </c>
      <c r="K163" s="4">
        <v>1.6110599999999999E-2</v>
      </c>
      <c r="L163" s="103">
        <v>33</v>
      </c>
      <c r="M163" s="28">
        <v>41.428571428571402</v>
      </c>
      <c r="N163" s="28">
        <v>55.578780977044097</v>
      </c>
      <c r="O163" s="28">
        <v>18.498893117240101</v>
      </c>
      <c r="P163" s="116">
        <v>12</v>
      </c>
      <c r="Q163" s="4">
        <v>97.447800000000001</v>
      </c>
      <c r="R163" s="103">
        <v>9</v>
      </c>
      <c r="S163" s="28">
        <v>53.3333333333333</v>
      </c>
      <c r="T163" s="28">
        <v>60.741814246677002</v>
      </c>
      <c r="U163" s="28">
        <v>14.122550966633201</v>
      </c>
      <c r="V163" s="116">
        <v>12</v>
      </c>
      <c r="W163" s="4">
        <v>0.19420999999999999</v>
      </c>
      <c r="X163" s="103">
        <v>30</v>
      </c>
      <c r="Y163" s="59">
        <v>57.857142857142897</v>
      </c>
      <c r="Z163" s="82">
        <v>55.951339391203902</v>
      </c>
      <c r="AA163" s="59">
        <v>45.032922763244699</v>
      </c>
      <c r="AB163" s="116">
        <v>12</v>
      </c>
      <c r="AC163" s="4">
        <v>2.04656E-2</v>
      </c>
      <c r="AD163" s="103">
        <v>17</v>
      </c>
      <c r="AE163" s="28">
        <v>25.6666666666667</v>
      </c>
      <c r="AF163" s="28">
        <v>28.782062129645698</v>
      </c>
      <c r="AG163" s="28">
        <v>61.691334557537402</v>
      </c>
      <c r="AI163" s="27">
        <v>12</v>
      </c>
      <c r="AJ163" s="28">
        <v>28.782062129645698</v>
      </c>
      <c r="AK163" s="28">
        <v>55.578780977044097</v>
      </c>
      <c r="AL163" s="28">
        <v>60.741814246677002</v>
      </c>
      <c r="AM163" s="59">
        <v>55.951339391203902</v>
      </c>
      <c r="AN163" s="28">
        <v>28.782062129645698</v>
      </c>
      <c r="BB163" s="27">
        <v>12</v>
      </c>
      <c r="BC163" s="28">
        <v>25.6666666666667</v>
      </c>
      <c r="BD163" s="28">
        <v>41.428571428571402</v>
      </c>
      <c r="BE163" s="28">
        <v>53.3333333333333</v>
      </c>
      <c r="BF163" s="28">
        <v>57.857142857142897</v>
      </c>
      <c r="BG163" s="28">
        <v>25.6666666666667</v>
      </c>
      <c r="BU163" s="27">
        <v>12</v>
      </c>
      <c r="BV163" s="28">
        <v>61.691334557537402</v>
      </c>
      <c r="BW163" s="28">
        <v>18.498893117240101</v>
      </c>
      <c r="BX163" s="28">
        <v>14.122550966633201</v>
      </c>
      <c r="BY163" s="28">
        <v>45.032922763244699</v>
      </c>
      <c r="BZ163" s="28">
        <v>61.691334557537402</v>
      </c>
    </row>
    <row r="164" spans="2:78" ht="15" customHeight="1" x14ac:dyDescent="0.2">
      <c r="B164" s="54"/>
      <c r="D164" s="118">
        <v>13</v>
      </c>
      <c r="E164" s="4">
        <v>1.14225E-2</v>
      </c>
      <c r="F164" s="103">
        <v>24</v>
      </c>
      <c r="G164" s="28">
        <v>29.6666666666667</v>
      </c>
      <c r="H164" s="28">
        <v>26.642730592588801</v>
      </c>
      <c r="I164" s="28">
        <v>69.241086143751403</v>
      </c>
      <c r="J164" s="116">
        <v>13</v>
      </c>
      <c r="K164" s="4">
        <v>1.5732800000000002E-2</v>
      </c>
      <c r="L164" s="103">
        <v>21</v>
      </c>
      <c r="M164" s="28">
        <v>41.428571428571402</v>
      </c>
      <c r="N164" s="28">
        <v>55.499505764040698</v>
      </c>
      <c r="O164" s="28">
        <v>18.731427114956301</v>
      </c>
      <c r="P164" s="116">
        <v>13</v>
      </c>
      <c r="Q164" s="4">
        <v>97.447800000000001</v>
      </c>
      <c r="R164" s="103">
        <v>10</v>
      </c>
      <c r="S164" s="28">
        <v>53.3333333333333</v>
      </c>
      <c r="T164" s="28">
        <v>55.843723739284002</v>
      </c>
      <c r="U164" s="28">
        <v>28.731156322603901</v>
      </c>
      <c r="V164" s="82">
        <v>13</v>
      </c>
      <c r="W164" s="4">
        <v>0.17172999999999999</v>
      </c>
      <c r="X164" s="4">
        <v>31</v>
      </c>
      <c r="Y164" s="28">
        <v>57.857142857142897</v>
      </c>
      <c r="Z164" s="28">
        <v>52.885973508966998</v>
      </c>
      <c r="AA164" s="28">
        <v>51.296614373170897</v>
      </c>
      <c r="AB164" s="116">
        <v>13</v>
      </c>
      <c r="AC164" s="4">
        <v>2.0456700000000001E-2</v>
      </c>
      <c r="AD164" s="103">
        <v>32</v>
      </c>
      <c r="AE164" s="28">
        <v>25.6666666666667</v>
      </c>
      <c r="AF164" s="28">
        <v>29.1095830768426</v>
      </c>
      <c r="AG164" s="28">
        <v>61.107558064612199</v>
      </c>
      <c r="AI164" s="27">
        <v>13</v>
      </c>
      <c r="AJ164" s="28">
        <v>26.642730592588801</v>
      </c>
      <c r="AK164" s="28">
        <v>55.499505764040698</v>
      </c>
      <c r="AL164" s="28">
        <v>55.843723739284002</v>
      </c>
      <c r="AM164" s="28">
        <v>52.885973508966998</v>
      </c>
      <c r="AN164" s="28">
        <v>29.1095830768426</v>
      </c>
      <c r="BB164" s="27">
        <v>13</v>
      </c>
      <c r="BC164" s="28">
        <v>29.6666666666667</v>
      </c>
      <c r="BD164" s="28">
        <v>41.428571428571402</v>
      </c>
      <c r="BE164" s="28">
        <v>53.3333333333333</v>
      </c>
      <c r="BF164" s="28">
        <v>57.857142857142897</v>
      </c>
      <c r="BG164" s="28">
        <v>25.6666666666667</v>
      </c>
      <c r="BU164" s="27">
        <v>13</v>
      </c>
      <c r="BV164" s="28">
        <v>69.241086143751403</v>
      </c>
      <c r="BW164" s="28">
        <v>18.731427114956301</v>
      </c>
      <c r="BX164" s="28">
        <v>28.731156322603901</v>
      </c>
      <c r="BY164" s="28">
        <v>51.296614373170897</v>
      </c>
      <c r="BZ164" s="28">
        <v>61.107558064612199</v>
      </c>
    </row>
    <row r="165" spans="2:78" ht="15" customHeight="1" x14ac:dyDescent="0.2">
      <c r="B165" s="54"/>
      <c r="D165" s="118">
        <v>14</v>
      </c>
      <c r="E165" s="4">
        <v>1.14159E-2</v>
      </c>
      <c r="F165" s="103">
        <v>33</v>
      </c>
      <c r="G165" s="28">
        <v>26.3333333333333</v>
      </c>
      <c r="H165" s="28">
        <v>26.323045686839802</v>
      </c>
      <c r="I165" s="28">
        <v>67.087978858605197</v>
      </c>
      <c r="J165" s="116">
        <v>14</v>
      </c>
      <c r="K165" s="4">
        <v>1.5652099999999999E-2</v>
      </c>
      <c r="L165" s="103">
        <v>20</v>
      </c>
      <c r="M165" s="59">
        <v>52.857142857142897</v>
      </c>
      <c r="N165" s="82">
        <v>57.199298645974899</v>
      </c>
      <c r="O165" s="59">
        <v>35.536643226650803</v>
      </c>
      <c r="P165" s="116">
        <v>14</v>
      </c>
      <c r="Q165" s="4">
        <v>97.447800000000001</v>
      </c>
      <c r="R165" s="103">
        <v>20</v>
      </c>
      <c r="S165" s="28">
        <v>56.6666666666667</v>
      </c>
      <c r="T165" s="28">
        <v>61.161576760281299</v>
      </c>
      <c r="U165" s="28">
        <v>26.515001866974</v>
      </c>
      <c r="V165" s="82">
        <v>14</v>
      </c>
      <c r="W165" s="4">
        <v>0.16458999999999999</v>
      </c>
      <c r="X165" s="4">
        <v>21</v>
      </c>
      <c r="Y165" s="28">
        <v>57.857142857142897</v>
      </c>
      <c r="Z165" s="28">
        <v>55.870062007232796</v>
      </c>
      <c r="AA165" s="28">
        <v>44.9247326242659</v>
      </c>
      <c r="AB165" s="116">
        <v>14</v>
      </c>
      <c r="AC165" s="4">
        <v>2.04487E-2</v>
      </c>
      <c r="AD165" s="103">
        <v>24</v>
      </c>
      <c r="AE165" s="28">
        <v>25.6666666666667</v>
      </c>
      <c r="AF165" s="28">
        <v>26.549468160892701</v>
      </c>
      <c r="AG165" s="28">
        <v>65.905168009714799</v>
      </c>
      <c r="AI165" s="27">
        <v>14</v>
      </c>
      <c r="AJ165" s="28">
        <v>26.323045686839802</v>
      </c>
      <c r="AK165" s="59">
        <v>57.199298645974899</v>
      </c>
      <c r="AL165" s="28">
        <v>61.161576760281299</v>
      </c>
      <c r="AM165" s="28">
        <v>55.870062007232796</v>
      </c>
      <c r="AN165" s="28">
        <v>26.549468160892701</v>
      </c>
      <c r="BB165" s="27">
        <v>14</v>
      </c>
      <c r="BC165" s="28">
        <v>26.3333333333333</v>
      </c>
      <c r="BD165" s="28">
        <v>52.857142857142897</v>
      </c>
      <c r="BE165" s="28">
        <v>56.6666666666667</v>
      </c>
      <c r="BF165" s="28">
        <v>57.857142857142897</v>
      </c>
      <c r="BG165" s="28">
        <v>25.6666666666667</v>
      </c>
      <c r="BU165" s="27">
        <v>14</v>
      </c>
      <c r="BV165" s="28">
        <v>67.087978858605197</v>
      </c>
      <c r="BW165" s="28">
        <v>35.536643226650803</v>
      </c>
      <c r="BX165" s="28">
        <v>26.515001866974</v>
      </c>
      <c r="BY165" s="28">
        <v>44.9247326242659</v>
      </c>
      <c r="BZ165" s="28">
        <v>65.905168009714799</v>
      </c>
    </row>
    <row r="166" spans="2:78" ht="15" customHeight="1" x14ac:dyDescent="0.2">
      <c r="B166" s="54"/>
      <c r="D166" s="118">
        <v>15</v>
      </c>
      <c r="E166" s="4">
        <v>1.12809E-2</v>
      </c>
      <c r="F166" s="103">
        <v>32</v>
      </c>
      <c r="G166" s="28">
        <v>25.6666666666667</v>
      </c>
      <c r="H166" s="28">
        <v>27.503822888562102</v>
      </c>
      <c r="I166" s="28">
        <v>65.033166591976993</v>
      </c>
      <c r="J166" s="82">
        <v>15</v>
      </c>
      <c r="K166" s="4">
        <v>1.4866000000000001E-2</v>
      </c>
      <c r="L166" s="4">
        <v>17</v>
      </c>
      <c r="M166" s="28">
        <v>52.857142857142897</v>
      </c>
      <c r="N166" s="28">
        <v>53.598876035566398</v>
      </c>
      <c r="O166" s="28">
        <v>43.088394160627097</v>
      </c>
      <c r="P166" s="116">
        <v>15</v>
      </c>
      <c r="Q166" s="4">
        <v>97.447800000000001</v>
      </c>
      <c r="R166" s="103">
        <v>21</v>
      </c>
      <c r="S166" s="28">
        <v>60</v>
      </c>
      <c r="T166" s="28">
        <v>59.205998153878703</v>
      </c>
      <c r="U166" s="28">
        <v>31.949997170370999</v>
      </c>
      <c r="V166" s="82">
        <v>15</v>
      </c>
      <c r="W166" s="4">
        <v>0.14668</v>
      </c>
      <c r="X166" s="4">
        <v>2</v>
      </c>
      <c r="Y166" s="28">
        <v>57.857142857142897</v>
      </c>
      <c r="Z166" s="28">
        <v>55.757938499087999</v>
      </c>
      <c r="AA166" s="28">
        <v>45.135399672837103</v>
      </c>
      <c r="AB166" s="116">
        <v>15</v>
      </c>
      <c r="AC166" s="4">
        <v>2.0358899999999999E-2</v>
      </c>
      <c r="AD166" s="103">
        <v>33</v>
      </c>
      <c r="AE166" s="28">
        <v>25.6666666666667</v>
      </c>
      <c r="AF166" s="28">
        <v>27.503822888562102</v>
      </c>
      <c r="AG166" s="28">
        <v>65.033166591976993</v>
      </c>
      <c r="AI166" s="27">
        <v>15</v>
      </c>
      <c r="AJ166" s="28">
        <v>27.503822888562102</v>
      </c>
      <c r="AK166" s="28">
        <v>53.598876035566398</v>
      </c>
      <c r="AL166" s="28">
        <v>59.205998153878703</v>
      </c>
      <c r="AM166" s="28">
        <v>55.757938499087999</v>
      </c>
      <c r="AN166" s="28">
        <v>27.503822888562102</v>
      </c>
      <c r="BB166" s="27">
        <v>15</v>
      </c>
      <c r="BC166" s="28">
        <v>25.6666666666667</v>
      </c>
      <c r="BD166" s="28">
        <v>52.857142857142897</v>
      </c>
      <c r="BE166" s="28">
        <v>60</v>
      </c>
      <c r="BF166" s="28">
        <v>57.857142857142897</v>
      </c>
      <c r="BG166" s="28">
        <v>25.6666666666667</v>
      </c>
      <c r="BU166" s="27">
        <v>15</v>
      </c>
      <c r="BV166" s="28">
        <v>65.033166591976993</v>
      </c>
      <c r="BW166" s="28">
        <v>43.088394160627097</v>
      </c>
      <c r="BX166" s="28">
        <v>31.949997170370999</v>
      </c>
      <c r="BY166" s="28">
        <v>45.135399672837103</v>
      </c>
      <c r="BZ166" s="28">
        <v>65.033166591976993</v>
      </c>
    </row>
    <row r="167" spans="2:78" ht="15" customHeight="1" x14ac:dyDescent="0.2">
      <c r="B167" s="54"/>
      <c r="D167" s="118">
        <v>16</v>
      </c>
      <c r="E167" s="4">
        <v>1.0671699999999999E-2</v>
      </c>
      <c r="F167" s="103">
        <v>30</v>
      </c>
      <c r="G167" s="28">
        <v>22.3333333333333</v>
      </c>
      <c r="H167" s="28">
        <v>27.658479775960199</v>
      </c>
      <c r="I167" s="28">
        <v>63.632996926969497</v>
      </c>
      <c r="J167" s="82">
        <v>16</v>
      </c>
      <c r="K167" s="4">
        <v>1.3467700000000001E-2</v>
      </c>
      <c r="L167" s="4">
        <v>12</v>
      </c>
      <c r="M167" s="28">
        <v>38.571428571428598</v>
      </c>
      <c r="N167" s="28">
        <v>41.416767287224197</v>
      </c>
      <c r="O167" s="28">
        <v>53.107818412795503</v>
      </c>
      <c r="P167" s="116">
        <v>16</v>
      </c>
      <c r="Q167" s="4">
        <v>97.447800000000001</v>
      </c>
      <c r="R167" s="103">
        <v>7</v>
      </c>
      <c r="S167" s="28">
        <v>53.3333333333333</v>
      </c>
      <c r="T167" s="28">
        <v>57.824351725499398</v>
      </c>
      <c r="U167" s="28">
        <v>18.985162868170001</v>
      </c>
      <c r="V167" s="82">
        <v>16</v>
      </c>
      <c r="W167" s="4">
        <v>0.14194999999999999</v>
      </c>
      <c r="X167" s="4">
        <v>27</v>
      </c>
      <c r="Y167" s="28">
        <v>57.857142857142897</v>
      </c>
      <c r="Z167" s="28">
        <v>55.681253122336102</v>
      </c>
      <c r="AA167" s="28">
        <v>45.508588725024403</v>
      </c>
      <c r="AB167" s="116">
        <v>16</v>
      </c>
      <c r="AC167" s="4">
        <v>1.9543700000000001E-2</v>
      </c>
      <c r="AD167" s="103">
        <v>30</v>
      </c>
      <c r="AE167" s="28">
        <v>22.3333333333333</v>
      </c>
      <c r="AF167" s="28">
        <v>27.658479775960199</v>
      </c>
      <c r="AG167" s="28">
        <v>63.632996926969497</v>
      </c>
      <c r="AI167" s="27">
        <v>16</v>
      </c>
      <c r="AJ167" s="28">
        <v>27.658479775960199</v>
      </c>
      <c r="AK167" s="28">
        <v>41.416767287224197</v>
      </c>
      <c r="AL167" s="28">
        <v>57.824351725499398</v>
      </c>
      <c r="AM167" s="28">
        <v>55.681253122336102</v>
      </c>
      <c r="AN167" s="28">
        <v>27.658479775960199</v>
      </c>
      <c r="BB167" s="27">
        <v>16</v>
      </c>
      <c r="BC167" s="28">
        <v>22.3333333333333</v>
      </c>
      <c r="BD167" s="28">
        <v>38.571428571428598</v>
      </c>
      <c r="BE167" s="28">
        <v>53.3333333333333</v>
      </c>
      <c r="BF167" s="28">
        <v>57.857142857142897</v>
      </c>
      <c r="BG167" s="28">
        <v>22.3333333333333</v>
      </c>
      <c r="BU167" s="27">
        <v>16</v>
      </c>
      <c r="BV167" s="28">
        <v>63.632996926969497</v>
      </c>
      <c r="BW167" s="28">
        <v>53.107818412795503</v>
      </c>
      <c r="BX167" s="28">
        <v>18.985162868170001</v>
      </c>
      <c r="BY167" s="28">
        <v>45.508588725024403</v>
      </c>
      <c r="BZ167" s="28">
        <v>63.632996926969497</v>
      </c>
    </row>
    <row r="168" spans="2:78" ht="14.25" customHeight="1" x14ac:dyDescent="0.25">
      <c r="B168" s="54"/>
      <c r="D168" s="118">
        <v>17</v>
      </c>
      <c r="E168" s="4">
        <v>1.06491E-2</v>
      </c>
      <c r="F168" s="103">
        <v>11</v>
      </c>
      <c r="G168" s="6">
        <v>22.3333333333333</v>
      </c>
      <c r="H168" s="6">
        <v>27.658479775960199</v>
      </c>
      <c r="I168" s="6">
        <v>63.632996926969497</v>
      </c>
      <c r="J168" s="120">
        <v>17</v>
      </c>
      <c r="K168" s="4">
        <v>1.31821E-2</v>
      </c>
      <c r="L168" s="4">
        <v>18</v>
      </c>
      <c r="M168" s="6">
        <v>41.428571428571402</v>
      </c>
      <c r="N168" s="6">
        <v>42.468781397270597</v>
      </c>
      <c r="O168" s="6">
        <v>54.432559531465103</v>
      </c>
      <c r="P168" s="122">
        <v>17</v>
      </c>
      <c r="Q168" s="6">
        <v>97.447800000000001</v>
      </c>
      <c r="R168" s="117">
        <v>31</v>
      </c>
      <c r="S168" s="6">
        <v>60</v>
      </c>
      <c r="T168" s="6">
        <v>62.433981696972602</v>
      </c>
      <c r="U168" s="6">
        <v>19.5860446409975</v>
      </c>
      <c r="V168" s="120">
        <v>17</v>
      </c>
      <c r="W168" s="6">
        <v>0.14194999999999999</v>
      </c>
      <c r="X168" s="6">
        <v>5</v>
      </c>
      <c r="Y168" s="6">
        <v>43.571428571428598</v>
      </c>
      <c r="Z168" s="6">
        <v>47.164385857305099</v>
      </c>
      <c r="AA168" s="6">
        <v>40.244750818098098</v>
      </c>
      <c r="AB168" s="122">
        <v>17</v>
      </c>
      <c r="AC168" s="6">
        <v>1.8686299999999999E-2</v>
      </c>
      <c r="AD168" s="117">
        <v>20</v>
      </c>
      <c r="AE168" s="6">
        <v>22.3333333333333</v>
      </c>
      <c r="AF168" s="6">
        <v>27.940564875304599</v>
      </c>
      <c r="AG168" s="6">
        <v>61.313632919007297</v>
      </c>
      <c r="AI168" s="27">
        <v>17</v>
      </c>
      <c r="AJ168" s="28">
        <v>27.658479775960199</v>
      </c>
      <c r="AK168" s="28">
        <v>42.468781397270597</v>
      </c>
      <c r="AL168" s="28">
        <v>62.433981696972602</v>
      </c>
      <c r="AM168" s="28">
        <v>47.164385857305099</v>
      </c>
      <c r="AN168" s="28">
        <v>27.940564875304599</v>
      </c>
      <c r="BB168" s="27">
        <v>17</v>
      </c>
      <c r="BC168" s="28">
        <v>22.3333333333333</v>
      </c>
      <c r="BD168" s="28">
        <v>41.428571428571402</v>
      </c>
      <c r="BE168" s="28">
        <v>60</v>
      </c>
      <c r="BF168" s="28">
        <v>43.571428571428598</v>
      </c>
      <c r="BG168" s="28">
        <v>22.3333333333333</v>
      </c>
      <c r="BU168" s="27">
        <v>17</v>
      </c>
      <c r="BV168" s="28">
        <v>63.632996926969497</v>
      </c>
      <c r="BW168" s="28">
        <v>54.432559531465103</v>
      </c>
      <c r="BX168" s="28">
        <v>19.5860446409975</v>
      </c>
      <c r="BY168" s="28">
        <v>40.244750818098098</v>
      </c>
      <c r="BZ168" s="28">
        <v>61.313632919007297</v>
      </c>
    </row>
    <row r="169" spans="2:78" ht="14.25" customHeight="1" x14ac:dyDescent="0.25">
      <c r="B169" s="54"/>
      <c r="D169" s="118">
        <v>18</v>
      </c>
      <c r="E169" s="4">
        <v>1.04081E-2</v>
      </c>
      <c r="F169" s="103">
        <v>20</v>
      </c>
      <c r="G169" s="6">
        <v>22.3333333333333</v>
      </c>
      <c r="H169" s="6">
        <v>27.940564875304599</v>
      </c>
      <c r="I169" s="6">
        <v>61.313632919007297</v>
      </c>
      <c r="J169" s="120">
        <v>18</v>
      </c>
      <c r="K169" s="4">
        <v>1.2829E-2</v>
      </c>
      <c r="L169" s="4">
        <v>25</v>
      </c>
      <c r="M169" s="6">
        <v>52.857142857142897</v>
      </c>
      <c r="N169" s="6">
        <v>53.6802882428019</v>
      </c>
      <c r="O169" s="6">
        <v>42.635796609832298</v>
      </c>
      <c r="P169" s="122">
        <v>18</v>
      </c>
      <c r="Q169" s="6">
        <v>97.447800000000001</v>
      </c>
      <c r="R169" s="117">
        <v>30</v>
      </c>
      <c r="S169" s="6">
        <v>63.3333333333333</v>
      </c>
      <c r="T169" s="6">
        <v>60.748216350151999</v>
      </c>
      <c r="U169" s="6">
        <v>34.912830573258603</v>
      </c>
      <c r="V169" s="120">
        <v>18</v>
      </c>
      <c r="W169" s="6">
        <v>0.14080999999999999</v>
      </c>
      <c r="X169" s="6">
        <v>11</v>
      </c>
      <c r="Y169" s="6">
        <v>40.714285714285701</v>
      </c>
      <c r="Z169" s="6">
        <v>45.806876350146702</v>
      </c>
      <c r="AA169" s="6">
        <v>40.244750818098098</v>
      </c>
      <c r="AB169" s="122">
        <v>18</v>
      </c>
      <c r="AC169" s="6">
        <v>1.8281499999999999E-2</v>
      </c>
      <c r="AD169" s="117">
        <v>12</v>
      </c>
      <c r="AE169" s="6">
        <v>23.8333333333333</v>
      </c>
      <c r="AF169" s="6">
        <v>26.709061370792199</v>
      </c>
      <c r="AG169" s="6">
        <v>64.772483660352705</v>
      </c>
      <c r="AI169" s="27">
        <v>18</v>
      </c>
      <c r="AJ169" s="28">
        <v>27.940564875304599</v>
      </c>
      <c r="AK169" s="28">
        <v>53.6802882428019</v>
      </c>
      <c r="AL169" s="28">
        <v>60.748216350151999</v>
      </c>
      <c r="AM169" s="28">
        <v>45.806876350146702</v>
      </c>
      <c r="AN169" s="28">
        <v>26.709061370792199</v>
      </c>
      <c r="BB169" s="27">
        <v>18</v>
      </c>
      <c r="BC169" s="28">
        <v>22.3333333333333</v>
      </c>
      <c r="BD169" s="28">
        <v>52.857142857142897</v>
      </c>
      <c r="BE169" s="28">
        <v>63.3333333333333</v>
      </c>
      <c r="BF169" s="28">
        <v>40.714285714285701</v>
      </c>
      <c r="BG169" s="28">
        <v>23.8333333333333</v>
      </c>
      <c r="BU169" s="27">
        <v>18</v>
      </c>
      <c r="BV169" s="28">
        <v>61.313632919007297</v>
      </c>
      <c r="BW169" s="28">
        <v>42.635796609832298</v>
      </c>
      <c r="BX169" s="28">
        <v>34.912830573258603</v>
      </c>
      <c r="BY169" s="28">
        <v>40.244750818098098</v>
      </c>
      <c r="BZ169" s="28">
        <v>64.772483660352705</v>
      </c>
    </row>
    <row r="170" spans="2:78" ht="14.25" customHeight="1" x14ac:dyDescent="0.25">
      <c r="B170" s="54"/>
      <c r="D170" s="118">
        <v>19</v>
      </c>
      <c r="E170" s="4">
        <v>1.03442E-2</v>
      </c>
      <c r="F170" s="103">
        <v>12</v>
      </c>
      <c r="G170" s="6">
        <v>23.8333333333333</v>
      </c>
      <c r="H170" s="6">
        <v>27.329727783966199</v>
      </c>
      <c r="I170" s="6">
        <v>63.574878869933499</v>
      </c>
      <c r="J170" s="120">
        <v>19</v>
      </c>
      <c r="K170" s="4">
        <v>1.2370900000000001E-2</v>
      </c>
      <c r="L170" s="4">
        <v>28</v>
      </c>
      <c r="M170" s="6">
        <v>47.142857142857103</v>
      </c>
      <c r="N170" s="6">
        <v>51.376491715472802</v>
      </c>
      <c r="O170" s="6">
        <v>41.092429108508099</v>
      </c>
      <c r="P170" s="122">
        <v>19</v>
      </c>
      <c r="Q170" s="6">
        <v>97.447800000000001</v>
      </c>
      <c r="R170" s="117">
        <v>32</v>
      </c>
      <c r="S170" s="6">
        <v>60</v>
      </c>
      <c r="T170" s="6">
        <v>57.909534590839101</v>
      </c>
      <c r="U170" s="6">
        <v>37.187838316428603</v>
      </c>
      <c r="V170" s="120">
        <v>19</v>
      </c>
      <c r="W170" s="6">
        <v>0.12889999999999999</v>
      </c>
      <c r="X170" s="6">
        <v>8</v>
      </c>
      <c r="Y170" s="6">
        <v>45</v>
      </c>
      <c r="Z170" s="6">
        <v>47.757311328963802</v>
      </c>
      <c r="AA170" s="6">
        <v>44.5591080538535</v>
      </c>
      <c r="AB170" s="122">
        <v>19</v>
      </c>
      <c r="AC170" s="6">
        <v>1.82574E-2</v>
      </c>
      <c r="AD170" s="117">
        <v>11</v>
      </c>
      <c r="AE170" s="6">
        <v>23.8333333333333</v>
      </c>
      <c r="AF170" s="6">
        <v>27.329727783966199</v>
      </c>
      <c r="AG170" s="6">
        <v>63.574878869933499</v>
      </c>
      <c r="AI170" s="27">
        <v>19</v>
      </c>
      <c r="AJ170" s="28">
        <v>27.329727783966199</v>
      </c>
      <c r="AK170" s="28">
        <v>51.376491715472802</v>
      </c>
      <c r="AL170" s="28">
        <v>57.909534590839101</v>
      </c>
      <c r="AM170" s="28">
        <v>47.757311328963802</v>
      </c>
      <c r="AN170" s="28">
        <v>27.329727783966199</v>
      </c>
      <c r="BB170" s="27">
        <v>19</v>
      </c>
      <c r="BC170" s="28">
        <v>23.8333333333333</v>
      </c>
      <c r="BD170" s="28">
        <v>47.142857142857103</v>
      </c>
      <c r="BE170" s="28">
        <v>60</v>
      </c>
      <c r="BF170" s="28">
        <v>45</v>
      </c>
      <c r="BG170" s="28">
        <v>23.8333333333333</v>
      </c>
      <c r="BU170" s="27">
        <v>19</v>
      </c>
      <c r="BV170" s="28">
        <v>63.574878869933499</v>
      </c>
      <c r="BW170" s="28">
        <v>41.092429108508099</v>
      </c>
      <c r="BX170" s="28">
        <v>37.187838316428603</v>
      </c>
      <c r="BY170" s="28">
        <v>44.5591080538535</v>
      </c>
      <c r="BZ170" s="28">
        <v>63.574878869933499</v>
      </c>
    </row>
    <row r="171" spans="2:78" ht="14.25" customHeight="1" x14ac:dyDescent="0.25">
      <c r="B171" s="54"/>
      <c r="D171" s="118">
        <v>20</v>
      </c>
      <c r="E171" s="4">
        <v>9.0656E-3</v>
      </c>
      <c r="F171" s="103">
        <v>28</v>
      </c>
      <c r="G171" s="6">
        <v>23.8333333333333</v>
      </c>
      <c r="H171" s="6">
        <v>28.0345652285929</v>
      </c>
      <c r="I171" s="6">
        <v>62.397194933145997</v>
      </c>
      <c r="J171" s="120">
        <v>20</v>
      </c>
      <c r="K171" s="4">
        <v>1.1913099999999999E-2</v>
      </c>
      <c r="L171" s="4">
        <v>1</v>
      </c>
      <c r="M171" s="6">
        <v>52.857142857142897</v>
      </c>
      <c r="N171" s="6">
        <v>52.511898674059502</v>
      </c>
      <c r="O171" s="6">
        <v>44.871348925708901</v>
      </c>
      <c r="P171" s="122">
        <v>20</v>
      </c>
      <c r="Q171" s="6">
        <v>97.447800000000001</v>
      </c>
      <c r="R171" s="117">
        <v>23</v>
      </c>
      <c r="S171" s="6">
        <v>60</v>
      </c>
      <c r="T171" s="6">
        <v>58.759864303960299</v>
      </c>
      <c r="U171" s="6">
        <v>34.302688248701998</v>
      </c>
      <c r="V171" s="120">
        <v>20</v>
      </c>
      <c r="W171" s="6">
        <v>0.12169000000000001</v>
      </c>
      <c r="X171" s="6">
        <v>24</v>
      </c>
      <c r="Y171" s="6">
        <v>45</v>
      </c>
      <c r="Z171" s="6">
        <v>46.473632559768397</v>
      </c>
      <c r="AA171" s="6">
        <v>47.036886265751498</v>
      </c>
      <c r="AB171" s="122">
        <v>20</v>
      </c>
      <c r="AC171" s="6">
        <v>1.62582E-2</v>
      </c>
      <c r="AD171" s="117">
        <v>21</v>
      </c>
      <c r="AE171" s="6">
        <v>26.3333333333333</v>
      </c>
      <c r="AF171" s="6">
        <v>28.2474257637016</v>
      </c>
      <c r="AG171" s="6">
        <v>64.785982937198597</v>
      </c>
      <c r="AI171" s="27">
        <v>20</v>
      </c>
      <c r="AJ171" s="28">
        <v>28.0345652285929</v>
      </c>
      <c r="AK171" s="28">
        <v>52.511898674059502</v>
      </c>
      <c r="AL171" s="28">
        <v>58.759864303960299</v>
      </c>
      <c r="AM171" s="28">
        <v>46.473632559768397</v>
      </c>
      <c r="AN171" s="28">
        <v>28.2474257637016</v>
      </c>
      <c r="BB171" s="27">
        <v>20</v>
      </c>
      <c r="BC171" s="28">
        <v>23.8333333333333</v>
      </c>
      <c r="BD171" s="28">
        <v>52.857142857142897</v>
      </c>
      <c r="BE171" s="28">
        <v>60</v>
      </c>
      <c r="BF171" s="28">
        <v>45</v>
      </c>
      <c r="BG171" s="28">
        <v>26.3333333333333</v>
      </c>
      <c r="BU171" s="27">
        <v>20</v>
      </c>
      <c r="BV171" s="28">
        <v>62.397194933145997</v>
      </c>
      <c r="BW171" s="28">
        <v>44.871348925708901</v>
      </c>
      <c r="BX171" s="28">
        <v>34.302688248701998</v>
      </c>
      <c r="BY171" s="28">
        <v>47.036886265751498</v>
      </c>
      <c r="BZ171" s="28">
        <v>64.785982937198597</v>
      </c>
    </row>
    <row r="172" spans="2:78" ht="14.25" customHeight="1" x14ac:dyDescent="0.25">
      <c r="B172" s="54"/>
      <c r="D172" s="118">
        <v>21</v>
      </c>
      <c r="E172" s="4">
        <v>8.9189999999999998E-3</v>
      </c>
      <c r="F172" s="103">
        <v>21</v>
      </c>
      <c r="G172" s="6">
        <v>26.3333333333333</v>
      </c>
      <c r="H172" s="6">
        <v>29.319162743197701</v>
      </c>
      <c r="I172" s="6">
        <v>62.411475404268003</v>
      </c>
      <c r="J172" s="120">
        <v>21</v>
      </c>
      <c r="K172" s="4">
        <v>1.17742E-2</v>
      </c>
      <c r="L172" s="4">
        <v>7</v>
      </c>
      <c r="M172" s="6">
        <v>52.857142857142897</v>
      </c>
      <c r="N172" s="6">
        <v>51.885883381898203</v>
      </c>
      <c r="O172" s="6">
        <v>45.252663076163898</v>
      </c>
      <c r="P172" s="122">
        <v>21</v>
      </c>
      <c r="Q172" s="6">
        <v>97.447800000000001</v>
      </c>
      <c r="R172" s="117">
        <v>4</v>
      </c>
      <c r="S172" s="6">
        <v>60</v>
      </c>
      <c r="T172" s="6">
        <v>58.5462289472976</v>
      </c>
      <c r="U172" s="6">
        <v>34.784573771306</v>
      </c>
      <c r="V172" s="120">
        <v>21</v>
      </c>
      <c r="W172" s="6">
        <v>0.11922000000000001</v>
      </c>
      <c r="X172" s="6">
        <v>33</v>
      </c>
      <c r="Y172" s="6">
        <v>45</v>
      </c>
      <c r="Z172" s="6">
        <v>47.786644052659398</v>
      </c>
      <c r="AA172" s="6">
        <v>44.546421787280302</v>
      </c>
      <c r="AB172" s="122">
        <v>21</v>
      </c>
      <c r="AC172" s="6">
        <v>1.6107900000000001E-2</v>
      </c>
      <c r="AD172" s="117">
        <v>28</v>
      </c>
      <c r="AE172" s="6">
        <v>26.3333333333333</v>
      </c>
      <c r="AF172" s="6">
        <v>29.319162743197701</v>
      </c>
      <c r="AG172" s="6">
        <v>62.411475404268003</v>
      </c>
      <c r="AI172" s="27">
        <v>21</v>
      </c>
      <c r="AJ172" s="28">
        <v>29.319162743197701</v>
      </c>
      <c r="AK172" s="28">
        <v>51.885883381898203</v>
      </c>
      <c r="AL172" s="28">
        <v>58.5462289472976</v>
      </c>
      <c r="AM172" s="28">
        <v>47.786644052659398</v>
      </c>
      <c r="AN172" s="28">
        <v>29.319162743197701</v>
      </c>
      <c r="BB172" s="27">
        <v>21</v>
      </c>
      <c r="BC172" s="28">
        <v>26.3333333333333</v>
      </c>
      <c r="BD172" s="28">
        <v>52.857142857142897</v>
      </c>
      <c r="BE172" s="28">
        <v>60</v>
      </c>
      <c r="BF172" s="28">
        <v>45</v>
      </c>
      <c r="BG172" s="28">
        <v>26.3333333333333</v>
      </c>
      <c r="BU172" s="27">
        <v>21</v>
      </c>
      <c r="BV172" s="28">
        <v>62.411475404268003</v>
      </c>
      <c r="BW172" s="28">
        <v>45.252663076163898</v>
      </c>
      <c r="BX172" s="28">
        <v>34.784573771306</v>
      </c>
      <c r="BY172" s="28">
        <v>44.546421787280302</v>
      </c>
      <c r="BZ172" s="28">
        <v>62.411475404268003</v>
      </c>
    </row>
    <row r="173" spans="2:78" ht="14.25" customHeight="1" x14ac:dyDescent="0.25">
      <c r="B173" s="54"/>
      <c r="D173" s="118">
        <v>22</v>
      </c>
      <c r="E173" s="4">
        <v>8.6233000000000004E-3</v>
      </c>
      <c r="F173" s="103">
        <v>1</v>
      </c>
      <c r="G173" s="6">
        <v>27.1666666666667</v>
      </c>
      <c r="H173" s="6">
        <v>28.2094696987083</v>
      </c>
      <c r="I173" s="6">
        <v>64.556287644923003</v>
      </c>
      <c r="J173" s="120">
        <v>22</v>
      </c>
      <c r="K173" s="4">
        <v>1.13031E-2</v>
      </c>
      <c r="L173" s="4">
        <v>6</v>
      </c>
      <c r="M173" s="6">
        <v>55.714285714285701</v>
      </c>
      <c r="N173" s="6">
        <v>47.586563984429297</v>
      </c>
      <c r="O173" s="6">
        <v>53.2088183533983</v>
      </c>
      <c r="P173" s="122">
        <v>22</v>
      </c>
      <c r="Q173" s="6">
        <v>97.447800000000001</v>
      </c>
      <c r="R173" s="117">
        <v>29</v>
      </c>
      <c r="S173" s="6">
        <v>63.3333333333333</v>
      </c>
      <c r="T173" s="6">
        <v>60.311915117640801</v>
      </c>
      <c r="U173" s="6">
        <v>36.8363483246344</v>
      </c>
      <c r="V173" s="120">
        <v>22</v>
      </c>
      <c r="W173" s="6">
        <v>0.11454</v>
      </c>
      <c r="X173" s="6">
        <v>34</v>
      </c>
      <c r="Y173" s="6">
        <v>45</v>
      </c>
      <c r="Z173" s="6">
        <v>46.844455474377398</v>
      </c>
      <c r="AA173" s="6">
        <v>46.3126903909681</v>
      </c>
      <c r="AB173" s="122">
        <v>22</v>
      </c>
      <c r="AC173" s="6">
        <v>1.5412800000000001E-2</v>
      </c>
      <c r="AD173" s="117">
        <v>18</v>
      </c>
      <c r="AE173" s="6">
        <v>32.1666666666667</v>
      </c>
      <c r="AF173" s="6">
        <v>30.6399009192261</v>
      </c>
      <c r="AG173" s="6">
        <v>65.382562824702603</v>
      </c>
      <c r="AI173" s="27">
        <v>22</v>
      </c>
      <c r="AJ173" s="28">
        <v>28.2094696987083</v>
      </c>
      <c r="AK173" s="28">
        <v>47.586563984429297</v>
      </c>
      <c r="AL173" s="28">
        <v>60.311915117640801</v>
      </c>
      <c r="AM173" s="28">
        <v>46.844455474377398</v>
      </c>
      <c r="AN173" s="28">
        <v>30.6399009192261</v>
      </c>
      <c r="BB173" s="27">
        <v>22</v>
      </c>
      <c r="BC173" s="28">
        <v>27.1666666666667</v>
      </c>
      <c r="BD173" s="59">
        <v>55.714285714285701</v>
      </c>
      <c r="BE173" s="28">
        <v>63.3333333333333</v>
      </c>
      <c r="BF173" s="28">
        <v>45</v>
      </c>
      <c r="BG173" s="28">
        <v>32.1666666666667</v>
      </c>
      <c r="BU173" s="27">
        <v>22</v>
      </c>
      <c r="BV173" s="28">
        <v>64.556287644923003</v>
      </c>
      <c r="BW173" s="28">
        <v>53.2088183533983</v>
      </c>
      <c r="BX173" s="28">
        <v>36.8363483246344</v>
      </c>
      <c r="BY173" s="28">
        <v>46.3126903909681</v>
      </c>
      <c r="BZ173" s="28">
        <v>65.382562824702603</v>
      </c>
    </row>
    <row r="174" spans="2:78" ht="14.25" customHeight="1" x14ac:dyDescent="0.25">
      <c r="B174" s="54"/>
      <c r="D174" s="118">
        <v>23</v>
      </c>
      <c r="E174" s="4">
        <v>8.5646000000000003E-3</v>
      </c>
      <c r="F174" s="103">
        <v>18</v>
      </c>
      <c r="G174" s="6">
        <v>28.8333333333333</v>
      </c>
      <c r="H174" s="6">
        <v>29.953294823712099</v>
      </c>
      <c r="I174" s="6">
        <v>63.487283615678798</v>
      </c>
      <c r="J174" s="120">
        <v>23</v>
      </c>
      <c r="K174" s="4">
        <v>1.0959999999999999E-2</v>
      </c>
      <c r="L174" s="4">
        <v>11</v>
      </c>
      <c r="M174" s="6">
        <v>55.714285714285701</v>
      </c>
      <c r="N174" s="6">
        <v>47.586563984429297</v>
      </c>
      <c r="O174" s="6">
        <v>53.2088183533983</v>
      </c>
      <c r="P174" s="122">
        <v>23</v>
      </c>
      <c r="Q174" s="6">
        <v>97.447800000000001</v>
      </c>
      <c r="R174" s="117">
        <v>28</v>
      </c>
      <c r="S174" s="6">
        <v>66.6666666666667</v>
      </c>
      <c r="T174" s="6">
        <v>61.775020713963798</v>
      </c>
      <c r="U174" s="6">
        <v>38.290389569761402</v>
      </c>
      <c r="V174" s="120">
        <v>23</v>
      </c>
      <c r="W174" s="6">
        <v>0.11094999999999999</v>
      </c>
      <c r="X174" s="6">
        <v>13</v>
      </c>
      <c r="Y174" s="6">
        <v>45</v>
      </c>
      <c r="Z174" s="6">
        <v>47.192756219409901</v>
      </c>
      <c r="AA174" s="6">
        <v>45.596928931431101</v>
      </c>
      <c r="AB174" s="122">
        <v>23</v>
      </c>
      <c r="AC174" s="6">
        <v>1.53429E-2</v>
      </c>
      <c r="AD174" s="117">
        <v>1</v>
      </c>
      <c r="AE174" s="6">
        <v>28.8333333333333</v>
      </c>
      <c r="AF174" s="6">
        <v>29.953294823712099</v>
      </c>
      <c r="AG174" s="6">
        <v>63.487283615678798</v>
      </c>
      <c r="AI174" s="27">
        <v>23</v>
      </c>
      <c r="AJ174" s="28">
        <v>29.953294823712099</v>
      </c>
      <c r="AK174" s="28">
        <v>47.586563984429297</v>
      </c>
      <c r="AL174" s="28">
        <v>61.775020713963798</v>
      </c>
      <c r="AM174" s="28">
        <v>47.192756219409901</v>
      </c>
      <c r="AN174" s="28">
        <v>29.953294823712099</v>
      </c>
      <c r="BB174" s="145">
        <v>23</v>
      </c>
      <c r="BC174" s="28">
        <v>28.8333333333333</v>
      </c>
      <c r="BD174" s="28">
        <v>55.714285714285701</v>
      </c>
      <c r="BE174" s="62">
        <v>66.6666666666667</v>
      </c>
      <c r="BF174" s="28">
        <v>45</v>
      </c>
      <c r="BG174" s="28">
        <v>28.8333333333333</v>
      </c>
      <c r="BU174" s="145">
        <v>23</v>
      </c>
      <c r="BV174" s="28">
        <v>63.487283615678798</v>
      </c>
      <c r="BW174" s="28">
        <v>53.2088183533983</v>
      </c>
      <c r="BX174" s="62">
        <v>38.290389569761402</v>
      </c>
      <c r="BY174" s="28">
        <v>45.596928931431101</v>
      </c>
      <c r="BZ174" s="28">
        <v>63.487283615678798</v>
      </c>
    </row>
    <row r="175" spans="2:78" ht="14.25" customHeight="1" x14ac:dyDescent="0.25">
      <c r="B175" s="54"/>
      <c r="D175" s="118">
        <v>24</v>
      </c>
      <c r="E175" s="4">
        <v>8.1332000000000002E-3</v>
      </c>
      <c r="F175" s="103">
        <v>25</v>
      </c>
      <c r="G175" s="6">
        <v>27.1666666666667</v>
      </c>
      <c r="H175" s="6">
        <v>28.6939499133751</v>
      </c>
      <c r="I175" s="6">
        <v>64.301705021440895</v>
      </c>
      <c r="J175" s="120">
        <v>24</v>
      </c>
      <c r="K175" s="4">
        <v>1.0043099999999999E-2</v>
      </c>
      <c r="L175" s="4">
        <v>10</v>
      </c>
      <c r="M175" s="6">
        <v>38.571428571428598</v>
      </c>
      <c r="N175" s="6">
        <v>41.137504562483599</v>
      </c>
      <c r="O175" s="6">
        <v>54.550281768032498</v>
      </c>
      <c r="P175" s="122">
        <v>24</v>
      </c>
      <c r="Q175" s="6">
        <v>97.447800000000001</v>
      </c>
      <c r="R175" s="117">
        <v>27</v>
      </c>
      <c r="S175" s="6">
        <v>60</v>
      </c>
      <c r="T175" s="6">
        <v>59.591233938471497</v>
      </c>
      <c r="U175" s="6">
        <v>32.892424593227403</v>
      </c>
      <c r="V175" s="120">
        <v>24</v>
      </c>
      <c r="W175" s="6">
        <v>0.10514999999999999</v>
      </c>
      <c r="X175" s="6">
        <v>23</v>
      </c>
      <c r="Y175" s="6">
        <v>55</v>
      </c>
      <c r="Z175" s="6">
        <v>53.423396018313397</v>
      </c>
      <c r="AA175" s="6">
        <v>46.666269540154403</v>
      </c>
      <c r="AB175" s="122">
        <v>24</v>
      </c>
      <c r="AC175" s="6">
        <v>1.46721E-2</v>
      </c>
      <c r="AD175" s="117">
        <v>25</v>
      </c>
      <c r="AE175" s="6">
        <v>27.1666666666667</v>
      </c>
      <c r="AF175" s="6">
        <v>28.6939499133751</v>
      </c>
      <c r="AG175" s="6">
        <v>64.301705021440895</v>
      </c>
      <c r="AI175" s="27">
        <v>24</v>
      </c>
      <c r="AJ175" s="28">
        <v>28.6939499133751</v>
      </c>
      <c r="AK175" s="28">
        <v>41.137504562483599</v>
      </c>
      <c r="AL175" s="28">
        <v>59.591233938471497</v>
      </c>
      <c r="AM175" s="28">
        <v>53.423396018313397</v>
      </c>
      <c r="AN175" s="28">
        <v>28.6939499133751</v>
      </c>
      <c r="BB175" s="27">
        <v>24</v>
      </c>
      <c r="BC175" s="28">
        <v>27.1666666666667</v>
      </c>
      <c r="BD175" s="28">
        <v>38.571428571428598</v>
      </c>
      <c r="BE175" s="28">
        <v>60</v>
      </c>
      <c r="BF175" s="28">
        <v>55</v>
      </c>
      <c r="BG175" s="28">
        <v>27.1666666666667</v>
      </c>
      <c r="BU175" s="27">
        <v>24</v>
      </c>
      <c r="BV175" s="28">
        <v>64.301705021440895</v>
      </c>
      <c r="BW175" s="28">
        <v>54.550281768032498</v>
      </c>
      <c r="BX175" s="28">
        <v>32.892424593227403</v>
      </c>
      <c r="BY175" s="28">
        <v>46.666269540154403</v>
      </c>
      <c r="BZ175" s="28">
        <v>64.301705021440895</v>
      </c>
    </row>
    <row r="176" spans="2:78" ht="14.25" customHeight="1" x14ac:dyDescent="0.25">
      <c r="B176" s="54"/>
      <c r="D176" s="118">
        <v>25</v>
      </c>
      <c r="E176" s="4">
        <v>8.0471999999999991E-3</v>
      </c>
      <c r="F176" s="103">
        <v>6</v>
      </c>
      <c r="G176" s="6">
        <v>19.8333333333333</v>
      </c>
      <c r="H176" s="6">
        <v>26.6899624774647</v>
      </c>
      <c r="I176" s="6">
        <v>62.470174462059802</v>
      </c>
      <c r="J176" s="120">
        <v>25</v>
      </c>
      <c r="K176" s="4">
        <v>9.5277000000000001E-3</v>
      </c>
      <c r="L176" s="4">
        <v>22</v>
      </c>
      <c r="M176" s="6">
        <v>38.571428571428598</v>
      </c>
      <c r="N176" s="6">
        <v>39.107942966840398</v>
      </c>
      <c r="O176" s="6">
        <v>58.096474633963503</v>
      </c>
      <c r="P176" s="122">
        <v>25</v>
      </c>
      <c r="Q176" s="6">
        <v>97.447800000000001</v>
      </c>
      <c r="R176" s="117">
        <v>26</v>
      </c>
      <c r="S176" s="6">
        <v>56.6666666666667</v>
      </c>
      <c r="T176" s="6">
        <v>60.183684859812601</v>
      </c>
      <c r="U176" s="6">
        <v>28.638117229407101</v>
      </c>
      <c r="V176" s="120">
        <v>25</v>
      </c>
      <c r="W176" s="6">
        <v>0.10514999999999999</v>
      </c>
      <c r="X176" s="6">
        <v>19</v>
      </c>
      <c r="Y176" s="68">
        <v>55</v>
      </c>
      <c r="Z176" s="68">
        <v>53.588697313025399</v>
      </c>
      <c r="AA176" s="68">
        <v>46.192896759089301</v>
      </c>
      <c r="AB176" s="122">
        <v>25</v>
      </c>
      <c r="AC176" s="6">
        <v>1.43439E-2</v>
      </c>
      <c r="AD176" s="117">
        <v>6</v>
      </c>
      <c r="AE176" s="6">
        <v>19.8333333333333</v>
      </c>
      <c r="AF176" s="6">
        <v>26.6899624774647</v>
      </c>
      <c r="AG176" s="6">
        <v>62.470174462059802</v>
      </c>
      <c r="AI176" s="27">
        <v>25</v>
      </c>
      <c r="AJ176" s="28">
        <v>26.6899624774647</v>
      </c>
      <c r="AK176" s="28">
        <v>39.107942966840398</v>
      </c>
      <c r="AL176" s="28">
        <v>60.183684859812601</v>
      </c>
      <c r="AM176" s="28">
        <v>53.588697313025399</v>
      </c>
      <c r="AN176" s="28">
        <v>26.6899624774647</v>
      </c>
      <c r="BB176" s="27">
        <v>25</v>
      </c>
      <c r="BC176" s="28">
        <v>19.8333333333333</v>
      </c>
      <c r="BD176" s="28">
        <v>38.571428571428598</v>
      </c>
      <c r="BE176" s="28">
        <v>56.6666666666667</v>
      </c>
      <c r="BF176" s="28">
        <v>55</v>
      </c>
      <c r="BG176" s="28">
        <v>19.8333333333333</v>
      </c>
      <c r="BU176" s="27">
        <v>25</v>
      </c>
      <c r="BV176" s="28">
        <v>62.470174462059802</v>
      </c>
      <c r="BW176" s="28">
        <v>58.096474633963503</v>
      </c>
      <c r="BX176" s="28">
        <v>28.638117229407101</v>
      </c>
      <c r="BY176" s="28">
        <v>46.192896759089301</v>
      </c>
      <c r="BZ176" s="28">
        <v>62.470174462059802</v>
      </c>
    </row>
    <row r="177" spans="2:78" ht="14.25" customHeight="1" x14ac:dyDescent="0.25">
      <c r="B177" s="54"/>
      <c r="D177" s="118">
        <v>26</v>
      </c>
      <c r="E177" s="6">
        <v>7.7891999999999996E-3</v>
      </c>
      <c r="F177" s="117">
        <v>7</v>
      </c>
      <c r="G177" s="6">
        <v>23.8333333333333</v>
      </c>
      <c r="H177" s="6">
        <v>28.009012185201499</v>
      </c>
      <c r="I177" s="6">
        <v>62.395672303586103</v>
      </c>
      <c r="J177" s="120">
        <v>26</v>
      </c>
      <c r="K177" s="4">
        <v>8.3475000000000008E-3</v>
      </c>
      <c r="L177" s="4">
        <v>29</v>
      </c>
      <c r="M177" s="6">
        <v>38.571428571428598</v>
      </c>
      <c r="N177" s="6">
        <v>40.4057553150625</v>
      </c>
      <c r="O177" s="6">
        <v>55.874252411741303</v>
      </c>
      <c r="P177" s="122">
        <v>26</v>
      </c>
      <c r="Q177" s="6">
        <v>97.331800000000001</v>
      </c>
      <c r="R177" s="117">
        <v>24</v>
      </c>
      <c r="S177" s="60">
        <v>60</v>
      </c>
      <c r="T177" s="120">
        <v>62.4799599508992</v>
      </c>
      <c r="U177" s="60">
        <v>29.135822034209902</v>
      </c>
      <c r="V177" s="120">
        <v>26</v>
      </c>
      <c r="W177" s="6">
        <v>0.10423</v>
      </c>
      <c r="X177" s="6">
        <v>20</v>
      </c>
      <c r="Y177" s="68">
        <v>55</v>
      </c>
      <c r="Z177" s="68">
        <v>54.163516313626801</v>
      </c>
      <c r="AA177" s="68">
        <v>44.743403006193098</v>
      </c>
      <c r="AB177" s="122">
        <v>26</v>
      </c>
      <c r="AC177" s="6">
        <v>1.39918E-2</v>
      </c>
      <c r="AD177" s="117">
        <v>7</v>
      </c>
      <c r="AE177" s="6">
        <v>23.8333333333333</v>
      </c>
      <c r="AF177" s="6">
        <v>28.009012185201499</v>
      </c>
      <c r="AG177" s="6">
        <v>62.395672303586103</v>
      </c>
      <c r="AI177" s="145">
        <v>26</v>
      </c>
      <c r="AJ177" s="28">
        <v>28.009012185201499</v>
      </c>
      <c r="AK177" s="28">
        <v>40.4057553150625</v>
      </c>
      <c r="AL177" s="62">
        <v>62.4799599508992</v>
      </c>
      <c r="AM177" s="28">
        <v>54.163516313626801</v>
      </c>
      <c r="AN177" s="28">
        <v>28.009012185201499</v>
      </c>
      <c r="BB177" s="27">
        <v>26</v>
      </c>
      <c r="BC177" s="28">
        <v>23.8333333333333</v>
      </c>
      <c r="BD177" s="28">
        <v>38.571428571428598</v>
      </c>
      <c r="BE177" s="28">
        <v>60</v>
      </c>
      <c r="BF177" s="28">
        <v>55</v>
      </c>
      <c r="BG177" s="28">
        <v>23.8333333333333</v>
      </c>
      <c r="BU177" s="27">
        <v>26</v>
      </c>
      <c r="BV177" s="28">
        <v>62.395672303586103</v>
      </c>
      <c r="BW177" s="28">
        <v>55.874252411741303</v>
      </c>
      <c r="BX177" s="28">
        <v>29.135822034209902</v>
      </c>
      <c r="BY177" s="28">
        <v>44.743403006193098</v>
      </c>
      <c r="BZ177" s="28">
        <v>62.395672303586103</v>
      </c>
    </row>
    <row r="178" spans="2:78" ht="14.25" customHeight="1" x14ac:dyDescent="0.25">
      <c r="B178" s="54"/>
      <c r="D178" s="118">
        <v>27</v>
      </c>
      <c r="E178" s="6">
        <v>6.5776999999999997E-3</v>
      </c>
      <c r="F178" s="117">
        <v>13</v>
      </c>
      <c r="G178" s="6">
        <v>26.3333333333333</v>
      </c>
      <c r="H178" s="6">
        <v>27.774278503038701</v>
      </c>
      <c r="I178" s="6">
        <v>65.925639095836601</v>
      </c>
      <c r="J178" s="120">
        <v>27</v>
      </c>
      <c r="K178" s="4">
        <v>7.6909999999999999E-3</v>
      </c>
      <c r="L178" s="4">
        <v>26</v>
      </c>
      <c r="M178" s="6">
        <v>40.714285714285701</v>
      </c>
      <c r="N178" s="6">
        <v>43.169350871629703</v>
      </c>
      <c r="O178" s="6">
        <v>53.583465144919103</v>
      </c>
      <c r="P178" s="120">
        <v>27</v>
      </c>
      <c r="Q178" s="6">
        <v>97.331800000000001</v>
      </c>
      <c r="R178" s="6">
        <v>15</v>
      </c>
      <c r="S178" s="6">
        <v>60</v>
      </c>
      <c r="T178" s="6">
        <v>62.4799599508992</v>
      </c>
      <c r="U178" s="6">
        <v>29.135822034209902</v>
      </c>
      <c r="V178" s="120">
        <v>27</v>
      </c>
      <c r="W178" s="6">
        <v>0.10271</v>
      </c>
      <c r="X178" s="6">
        <v>26</v>
      </c>
      <c r="Y178" s="68">
        <v>52.142857142857103</v>
      </c>
      <c r="Z178" s="68">
        <v>46.284064160741998</v>
      </c>
      <c r="AA178" s="68">
        <v>56.453839756258297</v>
      </c>
      <c r="AB178" s="122">
        <v>27</v>
      </c>
      <c r="AC178" s="6">
        <v>1.09613E-2</v>
      </c>
      <c r="AD178" s="117">
        <v>13</v>
      </c>
      <c r="AE178" s="6">
        <v>26.3333333333333</v>
      </c>
      <c r="AF178" s="6">
        <v>27.774278503038701</v>
      </c>
      <c r="AG178" s="6">
        <v>65.925639095836601</v>
      </c>
      <c r="AI178" s="27">
        <v>27</v>
      </c>
      <c r="AJ178" s="28">
        <v>27.774278503038701</v>
      </c>
      <c r="AK178" s="28">
        <v>43.169350871629703</v>
      </c>
      <c r="AL178" s="28">
        <v>62.4799599508992</v>
      </c>
      <c r="AM178" s="28">
        <v>46.284064160741998</v>
      </c>
      <c r="AN178" s="28">
        <v>27.774278503038701</v>
      </c>
      <c r="BB178" s="27">
        <v>27</v>
      </c>
      <c r="BC178" s="28">
        <v>26.3333333333333</v>
      </c>
      <c r="BD178" s="28">
        <v>40.714285714285701</v>
      </c>
      <c r="BE178" s="28">
        <v>60</v>
      </c>
      <c r="BF178" s="28">
        <v>52.142857142857103</v>
      </c>
      <c r="BG178" s="28">
        <v>26.3333333333333</v>
      </c>
      <c r="BU178" s="27">
        <v>27</v>
      </c>
      <c r="BV178" s="28">
        <v>65.925639095836601</v>
      </c>
      <c r="BW178" s="28">
        <v>53.583465144919103</v>
      </c>
      <c r="BX178" s="28">
        <v>29.135822034209902</v>
      </c>
      <c r="BY178" s="28">
        <v>56.453839756258297</v>
      </c>
      <c r="BZ178" s="62">
        <v>65.925639095836601</v>
      </c>
    </row>
    <row r="179" spans="2:78" ht="14.25" customHeight="1" x14ac:dyDescent="0.25">
      <c r="B179" s="54"/>
      <c r="D179" s="118">
        <v>28</v>
      </c>
      <c r="E179" s="6">
        <v>5.7282000000000001E-3</v>
      </c>
      <c r="F179" s="117">
        <v>22</v>
      </c>
      <c r="G179" s="6">
        <v>22.3333333333333</v>
      </c>
      <c r="H179" s="6">
        <v>26.7843629273167</v>
      </c>
      <c r="I179" s="6">
        <v>64.815562029323004</v>
      </c>
      <c r="J179" s="120">
        <v>28</v>
      </c>
      <c r="K179" s="4">
        <v>7.2459000000000004E-3</v>
      </c>
      <c r="L179" s="4">
        <v>5</v>
      </c>
      <c r="M179" s="6">
        <v>46.428571428571402</v>
      </c>
      <c r="N179" s="6">
        <v>44.555772826562702</v>
      </c>
      <c r="O179" s="6">
        <v>55.851253288163797</v>
      </c>
      <c r="P179" s="120">
        <v>28</v>
      </c>
      <c r="Q179" s="6">
        <v>97.331800000000001</v>
      </c>
      <c r="R179" s="6">
        <v>25</v>
      </c>
      <c r="S179" s="6">
        <v>53.3333333333333</v>
      </c>
      <c r="T179" s="6">
        <v>55.434576926902601</v>
      </c>
      <c r="U179" s="6">
        <v>32.773401687321297</v>
      </c>
      <c r="V179" s="120">
        <v>28</v>
      </c>
      <c r="W179" s="6">
        <v>9.758E-2</v>
      </c>
      <c r="X179" s="6">
        <v>3</v>
      </c>
      <c r="Y179" s="68">
        <v>44.285714285714299</v>
      </c>
      <c r="Z179" s="68">
        <v>42.618522312783398</v>
      </c>
      <c r="AA179" s="68">
        <v>55.731483206928303</v>
      </c>
      <c r="AB179" s="122">
        <v>28</v>
      </c>
      <c r="AC179" s="6">
        <v>1.0386100000000001E-2</v>
      </c>
      <c r="AD179" s="117">
        <v>22</v>
      </c>
      <c r="AE179" s="6">
        <v>22.3333333333333</v>
      </c>
      <c r="AF179" s="6">
        <v>26.7843629273167</v>
      </c>
      <c r="AG179" s="6">
        <v>64.815562029323004</v>
      </c>
      <c r="AI179" s="27">
        <v>28</v>
      </c>
      <c r="AJ179" s="28">
        <v>26.7843629273167</v>
      </c>
      <c r="AK179" s="28">
        <v>44.555772826562702</v>
      </c>
      <c r="AL179" s="28">
        <v>55.434576926902601</v>
      </c>
      <c r="AM179" s="28">
        <v>42.618522312783398</v>
      </c>
      <c r="AN179" s="28">
        <v>26.7843629273167</v>
      </c>
      <c r="BB179" s="27">
        <v>28</v>
      </c>
      <c r="BC179" s="28">
        <v>22.3333333333333</v>
      </c>
      <c r="BD179" s="28">
        <v>46.428571428571402</v>
      </c>
      <c r="BE179" s="28">
        <v>53.3333333333333</v>
      </c>
      <c r="BF179" s="28">
        <v>44.285714285714299</v>
      </c>
      <c r="BG179" s="28">
        <v>22.3333333333333</v>
      </c>
      <c r="BU179" s="27">
        <v>28</v>
      </c>
      <c r="BV179" s="28">
        <v>64.815562029323004</v>
      </c>
      <c r="BW179" s="28">
        <v>55.851253288163797</v>
      </c>
      <c r="BX179" s="28">
        <v>32.773401687321297</v>
      </c>
      <c r="BY179" s="28">
        <v>55.731483206928303</v>
      </c>
      <c r="BZ179" s="28">
        <v>64.815562029323004</v>
      </c>
    </row>
    <row r="180" spans="2:78" ht="14.25" customHeight="1" x14ac:dyDescent="0.25">
      <c r="B180" s="54"/>
      <c r="D180" s="118">
        <v>29</v>
      </c>
      <c r="E180" s="6">
        <v>5.5669999999999999E-3</v>
      </c>
      <c r="F180" s="117">
        <v>26</v>
      </c>
      <c r="G180" s="6">
        <v>19.8333333333333</v>
      </c>
      <c r="H180" s="6">
        <v>26.832342051172901</v>
      </c>
      <c r="I180" s="6">
        <v>62.218795734079897</v>
      </c>
      <c r="J180" s="120">
        <v>29</v>
      </c>
      <c r="K180" s="4">
        <v>7.2459000000000004E-3</v>
      </c>
      <c r="L180" s="4">
        <v>27</v>
      </c>
      <c r="M180" s="6">
        <v>43.571428571428598</v>
      </c>
      <c r="N180" s="6">
        <v>44.618055545076601</v>
      </c>
      <c r="O180" s="6">
        <v>52.786469127509797</v>
      </c>
      <c r="P180" s="120">
        <v>29</v>
      </c>
      <c r="Q180" s="6">
        <v>97.215800000000002</v>
      </c>
      <c r="R180" s="6">
        <v>3</v>
      </c>
      <c r="S180" s="6">
        <v>60</v>
      </c>
      <c r="T180" s="6">
        <v>60.855440292707499</v>
      </c>
      <c r="U180" s="6">
        <v>30.083788861628701</v>
      </c>
      <c r="V180" s="120">
        <v>29</v>
      </c>
      <c r="W180" s="6">
        <v>9.4950000000000007E-2</v>
      </c>
      <c r="X180" s="6">
        <v>36</v>
      </c>
      <c r="Y180" s="68">
        <v>44.285714285714299</v>
      </c>
      <c r="Z180" s="68">
        <v>42.724370830972397</v>
      </c>
      <c r="AA180" s="68">
        <v>54.273608078270897</v>
      </c>
      <c r="AB180" s="122">
        <v>29</v>
      </c>
      <c r="AC180" s="6">
        <v>9.9050000000000006E-3</v>
      </c>
      <c r="AD180" s="117">
        <v>26</v>
      </c>
      <c r="AE180" s="6">
        <v>19.8333333333333</v>
      </c>
      <c r="AF180" s="6">
        <v>26.832342051172901</v>
      </c>
      <c r="AG180" s="6">
        <v>62.218795734079897</v>
      </c>
      <c r="AI180" s="27">
        <v>29</v>
      </c>
      <c r="AJ180" s="28">
        <v>26.832342051172901</v>
      </c>
      <c r="AK180" s="28">
        <v>44.618055545076601</v>
      </c>
      <c r="AL180" s="28">
        <v>60.855440292707499</v>
      </c>
      <c r="AM180" s="28">
        <v>42.724370830972397</v>
      </c>
      <c r="AN180" s="28">
        <v>26.832342051172901</v>
      </c>
      <c r="BB180" s="27">
        <v>29</v>
      </c>
      <c r="BC180" s="28">
        <v>19.8333333333333</v>
      </c>
      <c r="BD180" s="28">
        <v>43.571428571428598</v>
      </c>
      <c r="BE180" s="28">
        <v>60</v>
      </c>
      <c r="BF180" s="28">
        <v>44.285714285714299</v>
      </c>
      <c r="BG180" s="28">
        <v>19.8333333333333</v>
      </c>
      <c r="BU180" s="27">
        <v>29</v>
      </c>
      <c r="BV180" s="28">
        <v>62.218795734079897</v>
      </c>
      <c r="BW180" s="28">
        <v>52.786469127509797</v>
      </c>
      <c r="BX180" s="28">
        <v>30.083788861628701</v>
      </c>
      <c r="BY180" s="28">
        <v>54.273608078270897</v>
      </c>
      <c r="BZ180" s="28">
        <v>62.218795734079897</v>
      </c>
    </row>
    <row r="181" spans="2:78" ht="14.25" customHeight="1" x14ac:dyDescent="0.25">
      <c r="B181" s="54"/>
      <c r="D181" s="118">
        <v>30</v>
      </c>
      <c r="E181" s="6">
        <v>4.8460999999999999E-3</v>
      </c>
      <c r="F181" s="117">
        <v>27</v>
      </c>
      <c r="G181" s="6">
        <v>32.8333333333333</v>
      </c>
      <c r="H181" s="6">
        <v>38.121482249329702</v>
      </c>
      <c r="I181" s="6">
        <v>51.931916421403002</v>
      </c>
      <c r="J181" s="120">
        <v>30</v>
      </c>
      <c r="K181" s="4">
        <v>6.3978000000000004E-3</v>
      </c>
      <c r="L181" s="4">
        <v>2</v>
      </c>
      <c r="M181" s="6">
        <v>44.285714285714299</v>
      </c>
      <c r="N181" s="6">
        <v>43.398170892229601</v>
      </c>
      <c r="O181" s="6">
        <v>53.234950420058802</v>
      </c>
      <c r="P181" s="120">
        <v>30</v>
      </c>
      <c r="Q181" s="6">
        <v>97.215800000000002</v>
      </c>
      <c r="R181" s="6">
        <v>6</v>
      </c>
      <c r="S181" s="6">
        <v>56.6666666666667</v>
      </c>
      <c r="T181" s="6">
        <v>57.634130550679899</v>
      </c>
      <c r="U181" s="6">
        <v>32.103405591189301</v>
      </c>
      <c r="V181" s="120">
        <v>30</v>
      </c>
      <c r="W181" s="6">
        <v>9.3729999999999994E-2</v>
      </c>
      <c r="X181" s="6">
        <v>6</v>
      </c>
      <c r="Y181" s="6">
        <v>49.285714285714299</v>
      </c>
      <c r="Z181" s="6">
        <v>46.7215685580938</v>
      </c>
      <c r="AA181" s="6">
        <v>52.787082783487698</v>
      </c>
      <c r="AB181" s="122">
        <v>30</v>
      </c>
      <c r="AC181" s="6">
        <v>8.6954000000000007E-3</v>
      </c>
      <c r="AD181" s="117">
        <v>27</v>
      </c>
      <c r="AE181" s="6">
        <v>32.8333333333333</v>
      </c>
      <c r="AF181" s="6">
        <v>38.121482249329702</v>
      </c>
      <c r="AG181" s="6">
        <v>51.931916421403002</v>
      </c>
      <c r="AI181" s="27">
        <v>30</v>
      </c>
      <c r="AJ181" s="28">
        <v>38.121482249329702</v>
      </c>
      <c r="AK181" s="28">
        <v>43.398170892229601</v>
      </c>
      <c r="AL181" s="28">
        <v>57.634130550679899</v>
      </c>
      <c r="AM181" s="28">
        <v>46.7215685580938</v>
      </c>
      <c r="AN181" s="28">
        <v>38.121482249329702</v>
      </c>
      <c r="BB181" s="27">
        <v>30</v>
      </c>
      <c r="BC181" s="28">
        <v>32.8333333333333</v>
      </c>
      <c r="BD181" s="28">
        <v>44.285714285714299</v>
      </c>
      <c r="BE181" s="28">
        <v>56.6666666666667</v>
      </c>
      <c r="BF181" s="28">
        <v>49.285714285714299</v>
      </c>
      <c r="BG181" s="28">
        <v>32.8333333333333</v>
      </c>
      <c r="BU181" s="27">
        <v>30</v>
      </c>
      <c r="BV181" s="28">
        <v>51.931916421403002</v>
      </c>
      <c r="BW181" s="28">
        <v>53.234950420058802</v>
      </c>
      <c r="BX181" s="28">
        <v>32.103405591189301</v>
      </c>
      <c r="BY181" s="28">
        <v>52.787082783487698</v>
      </c>
      <c r="BZ181" s="28">
        <v>51.931916421403002</v>
      </c>
    </row>
    <row r="182" spans="2:78" ht="14.25" customHeight="1" x14ac:dyDescent="0.25">
      <c r="B182" s="54"/>
      <c r="D182" s="118">
        <v>31</v>
      </c>
      <c r="E182" s="6">
        <v>4.8460999999999999E-3</v>
      </c>
      <c r="F182" s="117">
        <v>5</v>
      </c>
      <c r="G182" s="6">
        <v>32.8333333333333</v>
      </c>
      <c r="H182" s="6">
        <v>38.096447615968401</v>
      </c>
      <c r="I182" s="6">
        <v>50.788955471326901</v>
      </c>
      <c r="J182" s="120">
        <v>31</v>
      </c>
      <c r="K182" s="4">
        <v>6.0736999999999996E-3</v>
      </c>
      <c r="L182" s="4">
        <v>9</v>
      </c>
      <c r="M182" s="6">
        <v>44.285714285714299</v>
      </c>
      <c r="N182" s="6">
        <v>42.868026546523403</v>
      </c>
      <c r="O182" s="6">
        <v>55.010098349052903</v>
      </c>
      <c r="P182" s="120">
        <v>31</v>
      </c>
      <c r="Q182" s="6">
        <v>97.215800000000002</v>
      </c>
      <c r="R182" s="6">
        <v>36</v>
      </c>
      <c r="S182" s="6">
        <v>60</v>
      </c>
      <c r="T182" s="6">
        <v>59.6796529817641</v>
      </c>
      <c r="U182" s="6">
        <v>32.0955467978537</v>
      </c>
      <c r="V182" s="120">
        <v>31</v>
      </c>
      <c r="W182" s="6">
        <v>8.9230000000000004E-2</v>
      </c>
      <c r="X182" s="6">
        <v>1</v>
      </c>
      <c r="Y182" s="6">
        <v>44.285714285714299</v>
      </c>
      <c r="Z182" s="6">
        <v>42.263658309042903</v>
      </c>
      <c r="AA182" s="6">
        <v>54.8726395616047</v>
      </c>
      <c r="AB182" s="122">
        <v>31</v>
      </c>
      <c r="AC182" s="6">
        <v>8.6954000000000007E-3</v>
      </c>
      <c r="AD182" s="117">
        <v>5</v>
      </c>
      <c r="AE182" s="6">
        <v>32.8333333333333</v>
      </c>
      <c r="AF182" s="6">
        <v>38.096447615968401</v>
      </c>
      <c r="AG182" s="6">
        <v>50.788955471326901</v>
      </c>
      <c r="AI182" s="27">
        <v>31</v>
      </c>
      <c r="AJ182" s="28">
        <v>38.096447615968401</v>
      </c>
      <c r="AK182" s="28">
        <v>42.868026546523403</v>
      </c>
      <c r="AL182" s="28">
        <v>59.6796529817641</v>
      </c>
      <c r="AM182" s="28">
        <v>42.263658309042903</v>
      </c>
      <c r="AN182" s="28">
        <v>38.096447615968401</v>
      </c>
      <c r="BB182" s="27">
        <v>31</v>
      </c>
      <c r="BC182" s="28">
        <v>32.8333333333333</v>
      </c>
      <c r="BD182" s="28">
        <v>44.285714285714299</v>
      </c>
      <c r="BE182" s="28">
        <v>60</v>
      </c>
      <c r="BF182" s="28">
        <v>44.285714285714299</v>
      </c>
      <c r="BG182" s="28">
        <v>32.8333333333333</v>
      </c>
      <c r="BU182" s="27">
        <v>31</v>
      </c>
      <c r="BV182" s="28">
        <v>50.788955471326901</v>
      </c>
      <c r="BW182" s="28">
        <v>55.010098349052903</v>
      </c>
      <c r="BX182" s="28">
        <v>32.0955467978537</v>
      </c>
      <c r="BY182" s="28">
        <v>54.8726395616047</v>
      </c>
      <c r="BZ182" s="28">
        <v>50.788955471326901</v>
      </c>
    </row>
    <row r="183" spans="2:78" ht="14.25" customHeight="1" x14ac:dyDescent="0.25">
      <c r="B183" s="54"/>
      <c r="D183" s="118">
        <v>32</v>
      </c>
      <c r="E183" s="6">
        <v>4.5668000000000002E-3</v>
      </c>
      <c r="F183" s="117">
        <v>29</v>
      </c>
      <c r="G183" s="58">
        <v>42.8333333333333</v>
      </c>
      <c r="H183" s="120">
        <v>40.088872198515801</v>
      </c>
      <c r="I183" s="58">
        <v>53.180683642890699</v>
      </c>
      <c r="J183" s="120">
        <v>32</v>
      </c>
      <c r="K183" s="4">
        <v>5.9607999999999996E-3</v>
      </c>
      <c r="L183" s="4">
        <v>16</v>
      </c>
      <c r="M183" s="6">
        <v>44.285714285714299</v>
      </c>
      <c r="N183" s="6">
        <v>42.868026546523403</v>
      </c>
      <c r="O183" s="6">
        <v>55.010098349052903</v>
      </c>
      <c r="P183" s="120">
        <v>32</v>
      </c>
      <c r="Q183" s="6">
        <v>97.215800000000002</v>
      </c>
      <c r="R183" s="6">
        <v>1</v>
      </c>
      <c r="S183" s="6">
        <v>50</v>
      </c>
      <c r="T183" s="6">
        <v>55.034457459489303</v>
      </c>
      <c r="U183" s="6">
        <v>31.959139001684701</v>
      </c>
      <c r="V183" s="120">
        <v>32</v>
      </c>
      <c r="W183" s="6">
        <v>8.4059999999999996E-2</v>
      </c>
      <c r="X183" s="6">
        <v>28</v>
      </c>
      <c r="Y183" s="6">
        <v>55</v>
      </c>
      <c r="Z183" s="6">
        <v>48.620309138770097</v>
      </c>
      <c r="AA183" s="6">
        <v>54.588326644571602</v>
      </c>
      <c r="AB183" s="122">
        <v>32</v>
      </c>
      <c r="AC183" s="6">
        <v>8.3505000000000003E-3</v>
      </c>
      <c r="AD183" s="117">
        <v>29</v>
      </c>
      <c r="AE183" s="58">
        <v>42.8333333333333</v>
      </c>
      <c r="AF183" s="120">
        <v>40.088872198515801</v>
      </c>
      <c r="AG183" s="58">
        <v>53.180683642890699</v>
      </c>
      <c r="AI183" s="27">
        <v>32</v>
      </c>
      <c r="AJ183" s="59">
        <v>40.088872198515801</v>
      </c>
      <c r="AK183" s="28">
        <v>42.868026546523403</v>
      </c>
      <c r="AL183" s="28">
        <v>55.034457459489303</v>
      </c>
      <c r="AM183" s="28">
        <v>48.620309138770097</v>
      </c>
      <c r="AN183" s="59">
        <v>40.088872198515801</v>
      </c>
      <c r="BB183" s="27">
        <v>32</v>
      </c>
      <c r="BC183" s="59">
        <v>42.8333333333333</v>
      </c>
      <c r="BD183" s="28">
        <v>44.285714285714299</v>
      </c>
      <c r="BE183" s="28">
        <v>50</v>
      </c>
      <c r="BF183" s="28">
        <v>55</v>
      </c>
      <c r="BG183" s="59">
        <v>42.8333333333333</v>
      </c>
      <c r="BU183" s="27">
        <v>32</v>
      </c>
      <c r="BV183" s="28">
        <v>53.180683642890699</v>
      </c>
      <c r="BW183" s="28">
        <v>55.010098349052903</v>
      </c>
      <c r="BX183" s="28">
        <v>31.959139001684701</v>
      </c>
      <c r="BY183" s="28">
        <v>54.588326644571602</v>
      </c>
      <c r="BZ183" s="28">
        <v>53.180683642890699</v>
      </c>
    </row>
    <row r="184" spans="2:78" ht="14.25" customHeight="1" x14ac:dyDescent="0.25">
      <c r="B184" s="54"/>
      <c r="D184" s="66">
        <v>33</v>
      </c>
      <c r="E184" s="6">
        <v>4.5462000000000002E-3</v>
      </c>
      <c r="F184" s="6">
        <v>2</v>
      </c>
      <c r="G184" s="6">
        <v>32.8333333333333</v>
      </c>
      <c r="H184" s="6">
        <v>36.432874776608799</v>
      </c>
      <c r="I184" s="6">
        <v>55.015742163532501</v>
      </c>
      <c r="J184" s="120">
        <v>33</v>
      </c>
      <c r="K184" s="4">
        <v>5.9518000000000001E-3</v>
      </c>
      <c r="L184" s="4">
        <v>15</v>
      </c>
      <c r="M184" s="6">
        <v>44.285714285714299</v>
      </c>
      <c r="N184" s="6">
        <v>42.868026546523403</v>
      </c>
      <c r="O184" s="6">
        <v>55.010098349052903</v>
      </c>
      <c r="P184" s="120">
        <v>33</v>
      </c>
      <c r="Q184" s="6">
        <v>97.215800000000002</v>
      </c>
      <c r="R184" s="6">
        <v>33</v>
      </c>
      <c r="S184" s="6">
        <v>56.6666666666667</v>
      </c>
      <c r="T184" s="6">
        <v>57.6440038015539</v>
      </c>
      <c r="U184" s="6">
        <v>31.0277167286335</v>
      </c>
      <c r="V184" s="120">
        <v>33</v>
      </c>
      <c r="W184" s="6">
        <v>6.1899999999999997E-2</v>
      </c>
      <c r="X184" s="6">
        <v>14</v>
      </c>
      <c r="Y184" s="6">
        <v>55</v>
      </c>
      <c r="Z184" s="6">
        <v>47.117815859358203</v>
      </c>
      <c r="AA184" s="6">
        <v>56.565557690628602</v>
      </c>
      <c r="AB184" s="120">
        <v>33</v>
      </c>
      <c r="AC184" s="6">
        <v>8.1051000000000005E-3</v>
      </c>
      <c r="AD184" s="6">
        <v>2</v>
      </c>
      <c r="AE184" s="6">
        <v>32.8333333333333</v>
      </c>
      <c r="AF184" s="6">
        <v>36.432874776608799</v>
      </c>
      <c r="AG184" s="6">
        <v>55.015742163532501</v>
      </c>
      <c r="AI184" s="27">
        <v>33</v>
      </c>
      <c r="AJ184" s="28">
        <v>36.432874776608799</v>
      </c>
      <c r="AK184" s="28">
        <v>42.868026546523403</v>
      </c>
      <c r="AL184" s="28">
        <v>57.6440038015539</v>
      </c>
      <c r="AM184" s="28">
        <v>47.117815859358203</v>
      </c>
      <c r="AN184" s="28">
        <v>36.432874776608799</v>
      </c>
      <c r="BB184" s="27">
        <v>33</v>
      </c>
      <c r="BC184" s="28">
        <v>32.8333333333333</v>
      </c>
      <c r="BD184" s="28">
        <v>44.285714285714299</v>
      </c>
      <c r="BE184" s="28">
        <v>56.6666666666667</v>
      </c>
      <c r="BF184" s="28">
        <v>55</v>
      </c>
      <c r="BG184" s="28">
        <v>32.8333333333333</v>
      </c>
      <c r="BU184" s="27">
        <v>33</v>
      </c>
      <c r="BV184" s="28">
        <v>55.015742163532501</v>
      </c>
      <c r="BW184" s="28">
        <v>55.010098349052903</v>
      </c>
      <c r="BX184" s="28">
        <v>31.0277167286335</v>
      </c>
      <c r="BY184" s="28">
        <v>56.565557690628602</v>
      </c>
      <c r="BZ184" s="28">
        <v>55.015742163532501</v>
      </c>
    </row>
    <row r="185" spans="2:78" ht="14.25" customHeight="1" x14ac:dyDescent="0.25">
      <c r="B185" s="54"/>
      <c r="D185" s="66">
        <v>34</v>
      </c>
      <c r="E185" s="6">
        <v>4.2364000000000004E-3</v>
      </c>
      <c r="F185" s="6">
        <v>9</v>
      </c>
      <c r="G185" s="6">
        <v>39.5</v>
      </c>
      <c r="H185" s="6">
        <v>38.407038829056802</v>
      </c>
      <c r="I185" s="6">
        <v>55.856333577548099</v>
      </c>
      <c r="J185" s="120">
        <v>34</v>
      </c>
      <c r="K185" s="4">
        <v>5.6328000000000003E-3</v>
      </c>
      <c r="L185" s="4">
        <v>13</v>
      </c>
      <c r="M185" s="6">
        <v>44.285714285714299</v>
      </c>
      <c r="N185" s="6">
        <v>42.794157943682698</v>
      </c>
      <c r="O185" s="6">
        <v>55.2667865131612</v>
      </c>
      <c r="P185" s="120">
        <v>34</v>
      </c>
      <c r="Q185" s="6">
        <v>97.099800000000002</v>
      </c>
      <c r="R185" s="6">
        <v>2</v>
      </c>
      <c r="S185" s="6">
        <v>56.6666666666667</v>
      </c>
      <c r="T185" s="6">
        <v>58.492327731373301</v>
      </c>
      <c r="U185" s="6">
        <v>30.441636142552898</v>
      </c>
      <c r="V185" s="120">
        <v>34</v>
      </c>
      <c r="W185" s="6">
        <v>1.9630000000000002E-2</v>
      </c>
      <c r="X185" s="6">
        <v>15</v>
      </c>
      <c r="Y185" s="6">
        <v>55</v>
      </c>
      <c r="Z185" s="6">
        <v>47.117815859358203</v>
      </c>
      <c r="AA185" s="6">
        <v>56.565557690628602</v>
      </c>
      <c r="AB185" s="120">
        <v>34</v>
      </c>
      <c r="AC185" s="6">
        <v>7.5680000000000001E-3</v>
      </c>
      <c r="AD185" s="6">
        <v>9</v>
      </c>
      <c r="AE185" s="6">
        <v>39.5</v>
      </c>
      <c r="AF185" s="6">
        <v>38.407038829056802</v>
      </c>
      <c r="AG185" s="6">
        <v>55.856333577548099</v>
      </c>
      <c r="AI185" s="27">
        <v>34</v>
      </c>
      <c r="AJ185" s="28">
        <v>38.407038829056802</v>
      </c>
      <c r="AK185" s="28">
        <v>42.794157943682698</v>
      </c>
      <c r="AL185" s="28">
        <v>58.492327731373301</v>
      </c>
      <c r="AM185" s="28">
        <v>47.117815859358203</v>
      </c>
      <c r="AN185" s="28">
        <v>38.407038829056802</v>
      </c>
      <c r="BB185" s="27">
        <v>34</v>
      </c>
      <c r="BC185" s="28">
        <v>39.5</v>
      </c>
      <c r="BD185" s="28">
        <v>44.285714285714299</v>
      </c>
      <c r="BE185" s="28">
        <v>56.6666666666667</v>
      </c>
      <c r="BF185" s="28">
        <v>55</v>
      </c>
      <c r="BG185" s="28">
        <v>39.5</v>
      </c>
      <c r="BU185" s="27">
        <v>34</v>
      </c>
      <c r="BV185" s="28">
        <v>55.856333577548099</v>
      </c>
      <c r="BW185" s="28">
        <v>55.2667865131612</v>
      </c>
      <c r="BX185" s="28">
        <v>30.441636142552898</v>
      </c>
      <c r="BY185" s="28">
        <v>56.565557690628602</v>
      </c>
      <c r="BZ185" s="28">
        <v>55.856333577548099</v>
      </c>
    </row>
    <row r="186" spans="2:78" ht="14.25" customHeight="1" x14ac:dyDescent="0.25">
      <c r="B186" s="54"/>
      <c r="D186" s="66">
        <v>35</v>
      </c>
      <c r="E186" s="6">
        <v>3.8487999999999999E-3</v>
      </c>
      <c r="F186" s="6">
        <v>8</v>
      </c>
      <c r="G186" s="6">
        <v>32.8333333333333</v>
      </c>
      <c r="H186" s="6">
        <v>36.276477644001602</v>
      </c>
      <c r="I186" s="6">
        <v>55.253149701398002</v>
      </c>
      <c r="J186" s="120">
        <v>35</v>
      </c>
      <c r="K186" s="4">
        <v>5.6312000000000003E-3</v>
      </c>
      <c r="L186" s="4">
        <v>8</v>
      </c>
      <c r="M186" s="6">
        <v>49.285714285714299</v>
      </c>
      <c r="N186" s="6">
        <v>46.730248452458099</v>
      </c>
      <c r="O186" s="6">
        <v>52.8947978413036</v>
      </c>
      <c r="P186" s="120">
        <v>35</v>
      </c>
      <c r="Q186" s="6">
        <v>97.099800000000002</v>
      </c>
      <c r="R186" s="6">
        <v>12</v>
      </c>
      <c r="S186" s="6">
        <v>56.6666666666667</v>
      </c>
      <c r="T186" s="6">
        <v>56.373205396930999</v>
      </c>
      <c r="U186" s="6">
        <v>33.264268277871203</v>
      </c>
      <c r="V186" s="120">
        <v>35</v>
      </c>
      <c r="W186" s="6">
        <v>1.925E-2</v>
      </c>
      <c r="X186" s="6">
        <v>10</v>
      </c>
      <c r="Y186" s="6">
        <v>49.285714285714299</v>
      </c>
      <c r="Z186" s="6">
        <v>45.168486274105398</v>
      </c>
      <c r="AA186" s="6">
        <v>55.108715277893097</v>
      </c>
      <c r="AB186" s="120">
        <v>35</v>
      </c>
      <c r="AC186" s="6">
        <v>6.8903000000000002E-3</v>
      </c>
      <c r="AD186" s="6">
        <v>8</v>
      </c>
      <c r="AE186" s="6">
        <v>32.8333333333333</v>
      </c>
      <c r="AF186" s="6">
        <v>36.276477644001602</v>
      </c>
      <c r="AG186" s="6">
        <v>55.253149701398002</v>
      </c>
      <c r="AI186" s="27">
        <v>35</v>
      </c>
      <c r="AJ186" s="28">
        <v>36.276477644001602</v>
      </c>
      <c r="AK186" s="28">
        <v>46.730248452458099</v>
      </c>
      <c r="AL186" s="28">
        <v>56.373205396930999</v>
      </c>
      <c r="AM186" s="28">
        <v>45.168486274105398</v>
      </c>
      <c r="AN186" s="28">
        <v>36.276477644001602</v>
      </c>
      <c r="BB186" s="27">
        <v>35</v>
      </c>
      <c r="BC186" s="28">
        <v>32.8333333333333</v>
      </c>
      <c r="BD186" s="28">
        <v>49.285714285714299</v>
      </c>
      <c r="BE186" s="28">
        <v>56.6666666666667</v>
      </c>
      <c r="BF186" s="28">
        <v>49.285714285714299</v>
      </c>
      <c r="BG186" s="28">
        <v>32.8333333333333</v>
      </c>
      <c r="BU186" s="27">
        <v>35</v>
      </c>
      <c r="BV186" s="28">
        <v>55.253149701398002</v>
      </c>
      <c r="BW186" s="28">
        <v>52.8947978413036</v>
      </c>
      <c r="BX186" s="28">
        <v>33.264268277871203</v>
      </c>
      <c r="BY186" s="28">
        <v>55.108715277893097</v>
      </c>
      <c r="BZ186" s="28">
        <v>55.253149701398002</v>
      </c>
    </row>
    <row r="187" spans="2:78" ht="14.25" customHeight="1" x14ac:dyDescent="0.25">
      <c r="B187" s="55"/>
      <c r="D187" s="66">
        <v>36</v>
      </c>
      <c r="E187" s="6">
        <v>3.6199999999999999E-5</v>
      </c>
      <c r="F187" s="6">
        <v>14</v>
      </c>
      <c r="G187" s="6">
        <v>42.8333333333333</v>
      </c>
      <c r="H187" s="6">
        <v>38.076559499986303</v>
      </c>
      <c r="I187" s="6">
        <v>57.537361765075502</v>
      </c>
      <c r="J187" s="120">
        <v>36</v>
      </c>
      <c r="K187" s="4">
        <v>1.7E-5</v>
      </c>
      <c r="L187" s="4">
        <v>14</v>
      </c>
      <c r="M187" s="6">
        <v>49.285714285714299</v>
      </c>
      <c r="N187" s="6">
        <v>45.168486274105398</v>
      </c>
      <c r="O187" s="6">
        <v>55.108715277893097</v>
      </c>
      <c r="P187" s="120">
        <v>36</v>
      </c>
      <c r="Q187" s="6">
        <v>97.099800000000002</v>
      </c>
      <c r="R187" s="6">
        <v>34</v>
      </c>
      <c r="S187" s="6">
        <v>60</v>
      </c>
      <c r="T187" s="6">
        <v>59.198563681047801</v>
      </c>
      <c r="U187" s="6">
        <v>32.5615319166874</v>
      </c>
      <c r="V187" s="120">
        <v>36</v>
      </c>
      <c r="W187" s="6">
        <v>9.7800000000000005E-3</v>
      </c>
      <c r="X187" s="6">
        <v>16</v>
      </c>
      <c r="Y187" s="6">
        <v>49.285714285714299</v>
      </c>
      <c r="Z187" s="6">
        <v>45.168486274105398</v>
      </c>
      <c r="AA187" s="6">
        <v>55.108715277893097</v>
      </c>
      <c r="AB187" s="120">
        <v>36</v>
      </c>
      <c r="AC187" s="6">
        <v>5.3000000000000001E-5</v>
      </c>
      <c r="AD187" s="6">
        <v>14</v>
      </c>
      <c r="AE187" s="6">
        <v>42.8333333333333</v>
      </c>
      <c r="AF187" s="6">
        <v>38.076559499986303</v>
      </c>
      <c r="AG187" s="6">
        <v>57.537361765075502</v>
      </c>
      <c r="AI187" s="27">
        <v>36</v>
      </c>
      <c r="AJ187" s="28">
        <v>38.076559499986303</v>
      </c>
      <c r="AK187" s="28">
        <v>45.168486274105398</v>
      </c>
      <c r="AL187" s="28">
        <v>59.198563681047801</v>
      </c>
      <c r="AM187" s="28">
        <v>45.168486274105398</v>
      </c>
      <c r="AN187" s="28">
        <v>38.076559499986303</v>
      </c>
      <c r="BB187" s="27">
        <v>36</v>
      </c>
      <c r="BC187" s="28">
        <v>42.8333333333333</v>
      </c>
      <c r="BD187" s="28">
        <v>49.285714285714299</v>
      </c>
      <c r="BE187" s="28">
        <v>60</v>
      </c>
      <c r="BF187" s="28">
        <v>49.285714285714299</v>
      </c>
      <c r="BG187" s="28">
        <v>42.8333333333333</v>
      </c>
      <c r="BU187" s="27">
        <v>36</v>
      </c>
      <c r="BV187" s="28">
        <v>57.537361765075502</v>
      </c>
      <c r="BW187" s="28">
        <v>55.108715277893097</v>
      </c>
      <c r="BX187" s="28">
        <v>32.5615319166874</v>
      </c>
      <c r="BY187" s="28">
        <v>55.108715277893097</v>
      </c>
      <c r="BZ187" s="28">
        <v>57.537361765075502</v>
      </c>
    </row>
    <row r="188" spans="2:78" x14ac:dyDescent="0.2">
      <c r="AJ188" s="1">
        <f>MAX(AJ152:AJ187)</f>
        <v>40.088872198515801</v>
      </c>
      <c r="AK188" s="1">
        <f t="shared" ref="AK188:AN188" si="43">MAX(AK152:AK187)</f>
        <v>57.199298645974899</v>
      </c>
      <c r="AL188" s="1">
        <f t="shared" si="43"/>
        <v>62.4799599508992</v>
      </c>
      <c r="AM188" s="1">
        <f t="shared" si="43"/>
        <v>55.951339391203902</v>
      </c>
      <c r="AN188" s="1">
        <f t="shared" si="43"/>
        <v>40.088872198515801</v>
      </c>
      <c r="BC188" s="1">
        <f>MAX(BC152:BC187)</f>
        <v>42.8333333333333</v>
      </c>
      <c r="BD188" s="1">
        <f t="shared" ref="BD188" si="44">MAX(BD152:BD187)</f>
        <v>55.714285714285701</v>
      </c>
      <c r="BE188" s="1">
        <f t="shared" ref="BE188" si="45">MAX(BE152:BE187)</f>
        <v>66.6666666666667</v>
      </c>
      <c r="BF188" s="1">
        <f t="shared" ref="BF188" si="46">MAX(BF152:BF187)</f>
        <v>67.857142857142904</v>
      </c>
      <c r="BG188" s="1">
        <f t="shared" ref="BG188" si="47">MAX(BG152:BG187)</f>
        <v>42.8333333333333</v>
      </c>
      <c r="BV188" s="1">
        <f>MAX(BV152:BV187)</f>
        <v>69.241086143751403</v>
      </c>
      <c r="BW188" s="1">
        <f t="shared" ref="BW188" si="48">MAX(BW152:BW187)</f>
        <v>58.096474633963503</v>
      </c>
      <c r="BX188" s="1">
        <f t="shared" ref="BX188" si="49">MAX(BX152:BX187)</f>
        <v>38.825250968396801</v>
      </c>
      <c r="BY188" s="1">
        <f t="shared" ref="BY188" si="50">MAX(BY152:BY187)</f>
        <v>56.565557690628602</v>
      </c>
      <c r="BZ188" s="1">
        <f t="shared" ref="BZ188" si="51">MAX(BZ152:BZ187)</f>
        <v>65.925639095836601</v>
      </c>
    </row>
    <row r="189" spans="2:78" s="8" customFormat="1" ht="6.75" customHeight="1" x14ac:dyDescent="0.2"/>
    <row r="190" spans="2:78" x14ac:dyDescent="0.2">
      <c r="AJ190" s="1">
        <f>MIN(AJ152:AJ187)</f>
        <v>26.323045686839802</v>
      </c>
      <c r="AK190" s="1">
        <f t="shared" ref="AK190:AN190" si="52">MIN(AK152:AK187)</f>
        <v>39.107942966840398</v>
      </c>
      <c r="AL190" s="1">
        <f t="shared" si="52"/>
        <v>48.6247141122616</v>
      </c>
      <c r="AM190" s="1">
        <f t="shared" si="52"/>
        <v>39.229504724361703</v>
      </c>
      <c r="AN190" s="1">
        <f t="shared" si="52"/>
        <v>26.549468160892701</v>
      </c>
      <c r="BC190" s="1">
        <f>MIN(BC152:BC187)</f>
        <v>2.5</v>
      </c>
      <c r="BD190" s="1">
        <f t="shared" ref="BD190:BG190" si="53">MIN(BD152:BD187)</f>
        <v>16.428571428571399</v>
      </c>
      <c r="BE190" s="1">
        <f t="shared" si="53"/>
        <v>40</v>
      </c>
      <c r="BF190" s="1">
        <f t="shared" si="53"/>
        <v>16.428571428571399</v>
      </c>
      <c r="BG190" s="1">
        <f t="shared" si="53"/>
        <v>2.5</v>
      </c>
      <c r="BV190" s="1">
        <f>MIN(BV152:BV187)</f>
        <v>11.7385138967669</v>
      </c>
      <c r="BW190" s="1">
        <f t="shared" ref="BW190:BZ190" si="54">MIN(BW152:BW187)</f>
        <v>10.5657382017607</v>
      </c>
      <c r="BX190" s="1">
        <f t="shared" si="54"/>
        <v>14.122550966633201</v>
      </c>
      <c r="BY190" s="1">
        <f t="shared" si="54"/>
        <v>9.5901284456631597</v>
      </c>
      <c r="BZ190" s="1">
        <f t="shared" si="54"/>
        <v>11.7385138967669</v>
      </c>
    </row>
    <row r="191" spans="2:78" ht="15" customHeight="1" x14ac:dyDescent="0.2">
      <c r="B191" s="56" t="s">
        <v>18</v>
      </c>
      <c r="D191" s="40" t="s">
        <v>34</v>
      </c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</row>
    <row r="192" spans="2:78" ht="15" customHeight="1" x14ac:dyDescent="0.2">
      <c r="B192" s="56"/>
      <c r="D192" s="141" t="s">
        <v>7</v>
      </c>
      <c r="E192" s="142"/>
      <c r="F192" s="142"/>
      <c r="G192" s="142"/>
      <c r="H192" s="142"/>
      <c r="I192" s="143"/>
      <c r="J192" s="135" t="s">
        <v>10</v>
      </c>
      <c r="K192" s="136"/>
      <c r="L192" s="136"/>
      <c r="M192" s="136"/>
      <c r="N192" s="136"/>
      <c r="O192" s="137"/>
      <c r="P192" s="141" t="s">
        <v>11</v>
      </c>
      <c r="Q192" s="142"/>
      <c r="R192" s="142"/>
      <c r="S192" s="142"/>
      <c r="T192" s="142"/>
      <c r="U192" s="143"/>
      <c r="V192" s="141" t="s">
        <v>12</v>
      </c>
      <c r="W192" s="142"/>
      <c r="X192" s="142"/>
      <c r="Y192" s="142"/>
      <c r="Z192" s="142"/>
      <c r="AA192" s="143"/>
      <c r="AB192" s="141" t="s">
        <v>13</v>
      </c>
      <c r="AC192" s="142"/>
      <c r="AD192" s="142"/>
      <c r="AE192" s="142"/>
      <c r="AF192" s="142"/>
      <c r="AG192" s="143"/>
    </row>
    <row r="193" spans="2:78" ht="15" customHeight="1" x14ac:dyDescent="0.2">
      <c r="B193" s="56"/>
      <c r="D193" s="125" t="s">
        <v>23</v>
      </c>
      <c r="E193" s="52" t="s">
        <v>22</v>
      </c>
      <c r="F193" s="125" t="s">
        <v>25</v>
      </c>
      <c r="G193" s="52" t="s">
        <v>26</v>
      </c>
      <c r="H193" s="52"/>
      <c r="I193" s="52"/>
      <c r="J193" s="125" t="s">
        <v>23</v>
      </c>
      <c r="K193" s="52" t="s">
        <v>22</v>
      </c>
      <c r="L193" s="123" t="s">
        <v>25</v>
      </c>
      <c r="M193" s="52" t="s">
        <v>26</v>
      </c>
      <c r="N193" s="52"/>
      <c r="O193" s="52"/>
      <c r="P193" s="125" t="s">
        <v>23</v>
      </c>
      <c r="Q193" s="52" t="s">
        <v>22</v>
      </c>
      <c r="R193" s="125" t="s">
        <v>25</v>
      </c>
      <c r="S193" s="52" t="s">
        <v>26</v>
      </c>
      <c r="T193" s="52"/>
      <c r="U193" s="52"/>
      <c r="V193" s="125" t="s">
        <v>23</v>
      </c>
      <c r="W193" s="52" t="s">
        <v>22</v>
      </c>
      <c r="X193" s="125" t="s">
        <v>25</v>
      </c>
      <c r="Y193" s="52" t="s">
        <v>26</v>
      </c>
      <c r="Z193" s="52"/>
      <c r="AA193" s="52"/>
      <c r="AB193" s="125" t="s">
        <v>23</v>
      </c>
      <c r="AC193" s="52" t="s">
        <v>22</v>
      </c>
      <c r="AD193" s="125" t="s">
        <v>25</v>
      </c>
      <c r="AE193" s="52" t="s">
        <v>26</v>
      </c>
      <c r="AF193" s="52"/>
      <c r="AG193" s="52"/>
      <c r="AI193" s="40" t="s">
        <v>305</v>
      </c>
      <c r="AJ193" s="40"/>
      <c r="AK193" s="40"/>
      <c r="AL193" s="40"/>
      <c r="AM193" s="40"/>
      <c r="AN193" s="40"/>
      <c r="BB193" s="40" t="s">
        <v>306</v>
      </c>
      <c r="BC193" s="40"/>
      <c r="BD193" s="40"/>
      <c r="BE193" s="40"/>
      <c r="BF193" s="40"/>
      <c r="BG193" s="40"/>
      <c r="BU193" s="40" t="s">
        <v>301</v>
      </c>
      <c r="BV193" s="40"/>
      <c r="BW193" s="40"/>
      <c r="BX193" s="40"/>
      <c r="BY193" s="40"/>
      <c r="BZ193" s="40"/>
    </row>
    <row r="194" spans="2:78" ht="14.25" customHeight="1" x14ac:dyDescent="0.2">
      <c r="B194" s="56"/>
      <c r="D194" s="125"/>
      <c r="E194" s="52"/>
      <c r="F194" s="125"/>
      <c r="G194" s="27" t="s">
        <v>4</v>
      </c>
      <c r="H194" s="27" t="s">
        <v>245</v>
      </c>
      <c r="I194" s="27" t="s">
        <v>5</v>
      </c>
      <c r="J194" s="125"/>
      <c r="K194" s="52"/>
      <c r="L194" s="124"/>
      <c r="M194" s="27" t="s">
        <v>4</v>
      </c>
      <c r="N194" s="27" t="s">
        <v>245</v>
      </c>
      <c r="O194" s="27" t="s">
        <v>5</v>
      </c>
      <c r="P194" s="125"/>
      <c r="Q194" s="52"/>
      <c r="R194" s="125"/>
      <c r="S194" s="27" t="s">
        <v>4</v>
      </c>
      <c r="T194" s="27" t="s">
        <v>245</v>
      </c>
      <c r="U194" s="27" t="s">
        <v>5</v>
      </c>
      <c r="V194" s="125"/>
      <c r="W194" s="52"/>
      <c r="X194" s="125"/>
      <c r="Y194" s="27" t="s">
        <v>4</v>
      </c>
      <c r="Z194" s="27" t="s">
        <v>245</v>
      </c>
      <c r="AA194" s="27" t="s">
        <v>5</v>
      </c>
      <c r="AB194" s="125"/>
      <c r="AC194" s="52"/>
      <c r="AD194" s="125"/>
      <c r="AE194" s="27" t="s">
        <v>4</v>
      </c>
      <c r="AF194" s="27" t="s">
        <v>245</v>
      </c>
      <c r="AG194" s="27" t="s">
        <v>5</v>
      </c>
      <c r="AI194" s="28" t="s">
        <v>36</v>
      </c>
      <c r="AJ194" s="28" t="s">
        <v>7</v>
      </c>
      <c r="AK194" s="28" t="s">
        <v>10</v>
      </c>
      <c r="AL194" s="28" t="s">
        <v>11</v>
      </c>
      <c r="AM194" s="28" t="s">
        <v>12</v>
      </c>
      <c r="AN194" s="28" t="s">
        <v>13</v>
      </c>
      <c r="BB194" s="28" t="s">
        <v>36</v>
      </c>
      <c r="BC194" s="28" t="s">
        <v>7</v>
      </c>
      <c r="BD194" s="28" t="s">
        <v>10</v>
      </c>
      <c r="BE194" s="28" t="s">
        <v>11</v>
      </c>
      <c r="BF194" s="28" t="s">
        <v>12</v>
      </c>
      <c r="BG194" s="28" t="s">
        <v>13</v>
      </c>
      <c r="BU194" s="28" t="s">
        <v>36</v>
      </c>
      <c r="BV194" s="28" t="s">
        <v>7</v>
      </c>
      <c r="BW194" s="28" t="s">
        <v>10</v>
      </c>
      <c r="BX194" s="28" t="s">
        <v>11</v>
      </c>
      <c r="BY194" s="28" t="s">
        <v>12</v>
      </c>
      <c r="BZ194" s="28" t="s">
        <v>13</v>
      </c>
    </row>
    <row r="195" spans="2:78" ht="15" customHeight="1" x14ac:dyDescent="0.2">
      <c r="B195" s="56"/>
      <c r="D195" s="118">
        <v>1</v>
      </c>
      <c r="E195" s="4">
        <v>4.6780000000000002E-2</v>
      </c>
      <c r="F195" s="103">
        <v>1</v>
      </c>
      <c r="G195" s="28">
        <v>19.110122358175801</v>
      </c>
      <c r="H195" s="28">
        <v>41.772864272760302</v>
      </c>
      <c r="I195" s="28">
        <v>11.0056390977444</v>
      </c>
      <c r="J195" s="116">
        <v>1</v>
      </c>
      <c r="K195" s="4">
        <v>9.0579999999999994E-2</v>
      </c>
      <c r="L195" s="103">
        <v>1</v>
      </c>
      <c r="M195" s="28">
        <v>19.110122358175801</v>
      </c>
      <c r="N195" s="28">
        <v>41.772864272760302</v>
      </c>
      <c r="O195" s="28">
        <v>11.0056390977444</v>
      </c>
      <c r="P195" s="116">
        <v>1</v>
      </c>
      <c r="Q195" s="4">
        <v>88.602999999999994</v>
      </c>
      <c r="R195" s="103">
        <v>36</v>
      </c>
      <c r="S195" s="28">
        <v>51.845238095238102</v>
      </c>
      <c r="T195" s="28">
        <v>50.850120202113096</v>
      </c>
      <c r="U195" s="28">
        <v>38.341099595599403</v>
      </c>
      <c r="V195" s="116">
        <v>1</v>
      </c>
      <c r="W195" s="4">
        <v>0.20799999999999999</v>
      </c>
      <c r="X195" s="103">
        <v>1</v>
      </c>
      <c r="Y195" s="28">
        <v>19.110122358175801</v>
      </c>
      <c r="Z195" s="28">
        <v>41.772864272760302</v>
      </c>
      <c r="AA195" s="28">
        <v>11.0056390977444</v>
      </c>
      <c r="AB195" s="116">
        <v>1</v>
      </c>
      <c r="AC195" s="4">
        <v>7.3649999999999993E-2</v>
      </c>
      <c r="AD195" s="103">
        <v>1</v>
      </c>
      <c r="AE195" s="28">
        <v>19.110122358175801</v>
      </c>
      <c r="AF195" s="28">
        <v>41.772864272760302</v>
      </c>
      <c r="AG195" s="28">
        <v>11.0056390977444</v>
      </c>
      <c r="AI195" s="27">
        <v>1</v>
      </c>
      <c r="AJ195" s="28">
        <v>41.772864272760302</v>
      </c>
      <c r="AK195" s="28">
        <v>41.772864272760302</v>
      </c>
      <c r="AL195" s="28">
        <v>50.850120202113096</v>
      </c>
      <c r="AM195" s="28">
        <v>41.772864272760302</v>
      </c>
      <c r="AN195" s="28">
        <v>41.772864272760302</v>
      </c>
      <c r="BB195" s="27">
        <v>1</v>
      </c>
      <c r="BC195" s="28">
        <v>19.110122358175801</v>
      </c>
      <c r="BD195" s="28">
        <v>19.110122358175801</v>
      </c>
      <c r="BE195" s="28">
        <v>51.845238095238102</v>
      </c>
      <c r="BF195" s="28">
        <v>19.110122358175801</v>
      </c>
      <c r="BG195" s="28">
        <v>19.110122358175801</v>
      </c>
      <c r="BU195" s="27">
        <v>1</v>
      </c>
      <c r="BV195" s="28">
        <v>11.0056390977444</v>
      </c>
      <c r="BW195" s="28">
        <v>11.0056390977444</v>
      </c>
      <c r="BX195" s="28">
        <v>38.341099595599403</v>
      </c>
      <c r="BY195" s="28">
        <v>11.0056390977444</v>
      </c>
      <c r="BZ195" s="28">
        <v>11.0056390977444</v>
      </c>
    </row>
    <row r="196" spans="2:78" ht="15" customHeight="1" x14ac:dyDescent="0.2">
      <c r="B196" s="56"/>
      <c r="D196" s="118">
        <v>2</v>
      </c>
      <c r="E196" s="4">
        <v>4.3189999999999999E-2</v>
      </c>
      <c r="F196" s="103">
        <v>4</v>
      </c>
      <c r="G196" s="59">
        <v>71.628476084538406</v>
      </c>
      <c r="H196" s="82">
        <v>69.347717742024003</v>
      </c>
      <c r="I196" s="59">
        <v>31.478296512205599</v>
      </c>
      <c r="J196" s="116">
        <v>2</v>
      </c>
      <c r="K196" s="4">
        <v>7.2969999999999993E-2</v>
      </c>
      <c r="L196" s="103">
        <v>33</v>
      </c>
      <c r="M196" s="28">
        <v>52.387838338895101</v>
      </c>
      <c r="N196" s="28">
        <v>60.152200432807703</v>
      </c>
      <c r="O196" s="28">
        <v>27.249828867322499</v>
      </c>
      <c r="P196" s="116">
        <v>2</v>
      </c>
      <c r="Q196" s="4">
        <v>88.367999999999995</v>
      </c>
      <c r="R196" s="103">
        <v>10</v>
      </c>
      <c r="S196" s="28">
        <v>34.315476190476197</v>
      </c>
      <c r="T196" s="28">
        <v>37.560679605421903</v>
      </c>
      <c r="U196" s="28">
        <v>27.451573849878901</v>
      </c>
      <c r="V196" s="116">
        <v>2</v>
      </c>
      <c r="W196" s="4">
        <v>0.18690000000000001</v>
      </c>
      <c r="X196" s="103">
        <v>26</v>
      </c>
      <c r="Y196" s="28">
        <v>34.459028550241001</v>
      </c>
      <c r="Z196" s="28">
        <v>47.675191516136799</v>
      </c>
      <c r="AA196" s="28">
        <v>26.882631965376</v>
      </c>
      <c r="AB196" s="116">
        <v>2</v>
      </c>
      <c r="AC196" s="4">
        <v>6.2440000000000002E-2</v>
      </c>
      <c r="AD196" s="103">
        <v>4</v>
      </c>
      <c r="AE196" s="59">
        <v>71.628476084538406</v>
      </c>
      <c r="AF196" s="27">
        <v>69.347717742024003</v>
      </c>
      <c r="AG196" s="59">
        <v>31.478296512205599</v>
      </c>
      <c r="AI196" s="27">
        <v>2</v>
      </c>
      <c r="AJ196" s="59">
        <v>69.347717742024003</v>
      </c>
      <c r="AK196" s="28">
        <v>60.152200432807703</v>
      </c>
      <c r="AL196" s="28">
        <v>37.560679605421903</v>
      </c>
      <c r="AM196" s="28">
        <v>47.675191516136799</v>
      </c>
      <c r="AN196" s="59">
        <v>69.347717742024003</v>
      </c>
      <c r="BB196" s="27">
        <v>2</v>
      </c>
      <c r="BC196" s="28">
        <v>71.628476084538406</v>
      </c>
      <c r="BD196" s="28">
        <v>52.387838338895101</v>
      </c>
      <c r="BE196" s="28">
        <v>34.315476190476197</v>
      </c>
      <c r="BF196" s="28">
        <v>34.459028550241001</v>
      </c>
      <c r="BG196" s="28">
        <v>71.628476084538406</v>
      </c>
      <c r="BU196" s="27">
        <v>2</v>
      </c>
      <c r="BV196" s="28">
        <v>31.478296512205599</v>
      </c>
      <c r="BW196" s="28">
        <v>27.249828867322499</v>
      </c>
      <c r="BX196" s="28">
        <v>27.451573849878901</v>
      </c>
      <c r="BY196" s="28">
        <v>26.882631965376</v>
      </c>
      <c r="BZ196" s="28">
        <v>31.478296512205599</v>
      </c>
    </row>
    <row r="197" spans="2:78" ht="15" customHeight="1" x14ac:dyDescent="0.2">
      <c r="B197" s="56"/>
      <c r="D197" s="36">
        <v>3</v>
      </c>
      <c r="E197" s="4">
        <v>3.9030000000000002E-2</v>
      </c>
      <c r="F197" s="4">
        <v>33</v>
      </c>
      <c r="G197" s="28">
        <v>75.545420837968095</v>
      </c>
      <c r="H197" s="28">
        <v>66.940030796758407</v>
      </c>
      <c r="I197" s="28">
        <v>37.609938944276998</v>
      </c>
      <c r="J197" s="116">
        <v>3</v>
      </c>
      <c r="K197" s="4">
        <v>7.2889999999999996E-2</v>
      </c>
      <c r="L197" s="103">
        <v>18</v>
      </c>
      <c r="M197" s="28">
        <v>64.997404523544702</v>
      </c>
      <c r="N197" s="28">
        <v>66.470448887148905</v>
      </c>
      <c r="O197" s="28">
        <v>30.964125622426099</v>
      </c>
      <c r="P197" s="116">
        <v>3</v>
      </c>
      <c r="Q197" s="4">
        <v>88.212000000000003</v>
      </c>
      <c r="R197" s="103">
        <v>14</v>
      </c>
      <c r="S197" s="28">
        <v>62.125</v>
      </c>
      <c r="T197" s="28">
        <v>42.966464456236103</v>
      </c>
      <c r="U197" s="28">
        <v>57.174128262698801</v>
      </c>
      <c r="V197" s="116">
        <v>3</v>
      </c>
      <c r="W197" s="4">
        <v>0.18260000000000001</v>
      </c>
      <c r="X197" s="103">
        <v>10</v>
      </c>
      <c r="Y197" s="28">
        <v>29.878383388950699</v>
      </c>
      <c r="Z197" s="28">
        <v>46.249989243452099</v>
      </c>
      <c r="AA197" s="28">
        <v>19.684708743223698</v>
      </c>
      <c r="AB197" s="27">
        <v>3</v>
      </c>
      <c r="AC197" s="4">
        <v>6.0990000000000003E-2</v>
      </c>
      <c r="AD197" s="4">
        <v>33</v>
      </c>
      <c r="AE197" s="28">
        <v>75.545420837968095</v>
      </c>
      <c r="AF197" s="28">
        <v>66.940030796758407</v>
      </c>
      <c r="AG197" s="28">
        <v>37.609938944276998</v>
      </c>
      <c r="AI197" s="27">
        <v>3</v>
      </c>
      <c r="AJ197" s="28">
        <v>66.940030796758407</v>
      </c>
      <c r="AK197" s="28">
        <v>66.470448887148905</v>
      </c>
      <c r="AL197" s="28">
        <v>42.966464456236103</v>
      </c>
      <c r="AM197" s="28">
        <v>46.249989243452099</v>
      </c>
      <c r="AN197" s="28">
        <v>66.940030796758407</v>
      </c>
      <c r="BB197" s="27">
        <v>3</v>
      </c>
      <c r="BC197" s="28">
        <v>75.545420837968095</v>
      </c>
      <c r="BD197" s="28">
        <v>64.997404523544702</v>
      </c>
      <c r="BE197" s="28">
        <v>62.125</v>
      </c>
      <c r="BF197" s="28">
        <v>29.878383388950699</v>
      </c>
      <c r="BG197" s="28">
        <v>75.545420837968095</v>
      </c>
      <c r="BU197" s="27">
        <v>3</v>
      </c>
      <c r="BV197" s="28">
        <v>37.609938944276998</v>
      </c>
      <c r="BW197" s="28">
        <v>30.964125622426099</v>
      </c>
      <c r="BX197" s="62">
        <v>57.174128262698801</v>
      </c>
      <c r="BY197" s="28">
        <v>19.684708743223698</v>
      </c>
      <c r="BZ197" s="28">
        <v>37.609938944276998</v>
      </c>
    </row>
    <row r="198" spans="2:78" ht="15" customHeight="1" x14ac:dyDescent="0.2">
      <c r="B198" s="56"/>
      <c r="D198" s="36">
        <v>4</v>
      </c>
      <c r="E198" s="4">
        <v>3.8530000000000002E-2</v>
      </c>
      <c r="F198" s="4">
        <v>18</v>
      </c>
      <c r="G198" s="28">
        <v>79.434927697441594</v>
      </c>
      <c r="H198" s="28">
        <v>68.7226427619091</v>
      </c>
      <c r="I198" s="28">
        <v>37.967875360206698</v>
      </c>
      <c r="J198" s="116">
        <v>4</v>
      </c>
      <c r="K198" s="4">
        <v>6.794E-2</v>
      </c>
      <c r="L198" s="103">
        <v>35</v>
      </c>
      <c r="M198" s="28">
        <v>68.332220986281001</v>
      </c>
      <c r="N198" s="28">
        <v>65.938552949576703</v>
      </c>
      <c r="O198" s="28">
        <v>34.767300961655202</v>
      </c>
      <c r="P198" s="116">
        <v>4</v>
      </c>
      <c r="Q198" s="4">
        <v>88.212000000000003</v>
      </c>
      <c r="R198" s="103">
        <v>13</v>
      </c>
      <c r="S198" s="28">
        <v>39.273809523809497</v>
      </c>
      <c r="T198" s="28">
        <v>41.583768457772599</v>
      </c>
      <c r="U198" s="28">
        <v>44.514721054487801</v>
      </c>
      <c r="V198" s="116">
        <v>4</v>
      </c>
      <c r="W198" s="4">
        <v>0.16889999999999999</v>
      </c>
      <c r="X198" s="103">
        <v>18</v>
      </c>
      <c r="Y198" s="28">
        <v>32.743047830923203</v>
      </c>
      <c r="Z198" s="28">
        <v>49.431451500662497</v>
      </c>
      <c r="AA198" s="28">
        <v>16.069289412959701</v>
      </c>
      <c r="AB198" s="27">
        <v>4</v>
      </c>
      <c r="AC198" s="4">
        <v>6.0359999999999997E-2</v>
      </c>
      <c r="AD198" s="4">
        <v>18</v>
      </c>
      <c r="AE198" s="28">
        <v>79.434927697441594</v>
      </c>
      <c r="AF198" s="28">
        <v>68.7226427619091</v>
      </c>
      <c r="AG198" s="28">
        <v>37.967875360206698</v>
      </c>
      <c r="AI198" s="27">
        <v>4</v>
      </c>
      <c r="AJ198" s="28">
        <v>68.7226427619091</v>
      </c>
      <c r="AK198" s="28">
        <v>65.938552949576703</v>
      </c>
      <c r="AL198" s="28">
        <v>41.583768457772599</v>
      </c>
      <c r="AM198" s="28">
        <v>49.431451500662497</v>
      </c>
      <c r="AN198" s="28">
        <v>68.7226427619091</v>
      </c>
      <c r="BB198" s="27">
        <v>4</v>
      </c>
      <c r="BC198" s="28">
        <v>79.434927697441594</v>
      </c>
      <c r="BD198" s="28">
        <v>68.332220986281001</v>
      </c>
      <c r="BE198" s="28">
        <v>39.273809523809497</v>
      </c>
      <c r="BF198" s="28">
        <v>32.743047830923203</v>
      </c>
      <c r="BG198" s="28">
        <v>79.434927697441594</v>
      </c>
      <c r="BU198" s="27">
        <v>4</v>
      </c>
      <c r="BV198" s="28">
        <v>37.967875360206698</v>
      </c>
      <c r="BW198" s="28">
        <v>34.767300961655202</v>
      </c>
      <c r="BX198" s="28">
        <v>44.514721054487801</v>
      </c>
      <c r="BY198" s="28">
        <v>16.069289412959701</v>
      </c>
      <c r="BZ198" s="28">
        <v>37.967875360206698</v>
      </c>
    </row>
    <row r="199" spans="2:78" ht="15" customHeight="1" x14ac:dyDescent="0.2">
      <c r="B199" s="56"/>
      <c r="D199" s="36">
        <v>5</v>
      </c>
      <c r="E199" s="4">
        <v>3.6450000000000003E-2</v>
      </c>
      <c r="F199" s="4">
        <v>36</v>
      </c>
      <c r="G199" s="28">
        <v>84.101594364108294</v>
      </c>
      <c r="H199" s="28">
        <v>65.572130922112905</v>
      </c>
      <c r="I199" s="28">
        <v>45.843628896028598</v>
      </c>
      <c r="J199" s="116">
        <v>5</v>
      </c>
      <c r="K199" s="4">
        <v>6.0350000000000001E-2</v>
      </c>
      <c r="L199" s="103">
        <v>25</v>
      </c>
      <c r="M199" s="28">
        <v>77.493511308861699</v>
      </c>
      <c r="N199" s="28">
        <v>66.929855153260704</v>
      </c>
      <c r="O199" s="28">
        <v>40.622805637441601</v>
      </c>
      <c r="P199" s="116">
        <v>5</v>
      </c>
      <c r="Q199" s="4">
        <v>88.212000000000003</v>
      </c>
      <c r="R199" s="103">
        <v>12</v>
      </c>
      <c r="S199" s="28">
        <v>38.220238095238102</v>
      </c>
      <c r="T199" s="28">
        <v>41.509080573570202</v>
      </c>
      <c r="U199" s="28">
        <v>44.189843837923902</v>
      </c>
      <c r="V199" s="116">
        <v>5</v>
      </c>
      <c r="W199" s="4">
        <v>0.16289999999999999</v>
      </c>
      <c r="X199" s="103">
        <v>30</v>
      </c>
      <c r="Y199" s="28">
        <v>30.226918798665199</v>
      </c>
      <c r="Z199" s="28">
        <v>49.509210013411199</v>
      </c>
      <c r="AA199" s="28">
        <v>12.584786580989901</v>
      </c>
      <c r="AB199" s="27">
        <v>5</v>
      </c>
      <c r="AC199" s="4">
        <v>5.5710000000000003E-2</v>
      </c>
      <c r="AD199" s="4">
        <v>35</v>
      </c>
      <c r="AE199" s="28">
        <v>80.189098998887701</v>
      </c>
      <c r="AF199" s="28">
        <v>67.169243590572705</v>
      </c>
      <c r="AG199" s="28">
        <v>41.236882128228103</v>
      </c>
      <c r="AI199" s="27">
        <v>5</v>
      </c>
      <c r="AJ199" s="28">
        <v>65.572130922112905</v>
      </c>
      <c r="AK199" s="28">
        <v>66.929855153260704</v>
      </c>
      <c r="AL199" s="28">
        <v>41.509080573570202</v>
      </c>
      <c r="AM199" s="28">
        <v>49.509210013411199</v>
      </c>
      <c r="AN199" s="28">
        <v>67.169243590572705</v>
      </c>
      <c r="BB199" s="27">
        <v>5</v>
      </c>
      <c r="BC199" s="28">
        <v>84.101594364108294</v>
      </c>
      <c r="BD199" s="28">
        <v>77.493511308861699</v>
      </c>
      <c r="BE199" s="28">
        <v>38.220238095238102</v>
      </c>
      <c r="BF199" s="28">
        <v>30.226918798665199</v>
      </c>
      <c r="BG199" s="28">
        <v>80.189098998887701</v>
      </c>
      <c r="BU199" s="27">
        <v>5</v>
      </c>
      <c r="BV199" s="28">
        <v>45.843628896028598</v>
      </c>
      <c r="BW199" s="28">
        <v>40.622805637441601</v>
      </c>
      <c r="BX199" s="28">
        <v>44.189843837923902</v>
      </c>
      <c r="BY199" s="28">
        <v>12.584786580989901</v>
      </c>
      <c r="BZ199" s="28">
        <v>41.236882128228103</v>
      </c>
    </row>
    <row r="200" spans="2:78" ht="15" customHeight="1" x14ac:dyDescent="0.2">
      <c r="B200" s="56"/>
      <c r="D200" s="36">
        <v>6</v>
      </c>
      <c r="E200" s="4">
        <v>3.5459999999999998E-2</v>
      </c>
      <c r="F200" s="4">
        <v>35</v>
      </c>
      <c r="G200" s="28">
        <v>86.101594364108294</v>
      </c>
      <c r="H200" s="28">
        <v>65.341682243644101</v>
      </c>
      <c r="I200" s="28">
        <v>46.990997593101703</v>
      </c>
      <c r="J200" s="116">
        <v>6</v>
      </c>
      <c r="K200" s="4">
        <v>5.8959999999999999E-2</v>
      </c>
      <c r="L200" s="103">
        <v>4</v>
      </c>
      <c r="M200" s="28">
        <v>81.542454579161998</v>
      </c>
      <c r="N200" s="28">
        <v>69.048610953062493</v>
      </c>
      <c r="O200" s="28">
        <v>39.279676338423101</v>
      </c>
      <c r="P200" s="116">
        <v>6</v>
      </c>
      <c r="Q200" s="4">
        <v>88.212000000000003</v>
      </c>
      <c r="R200" s="103">
        <v>15</v>
      </c>
      <c r="S200" s="28">
        <v>30.9821428571429</v>
      </c>
      <c r="T200" s="28">
        <v>38.758010546986597</v>
      </c>
      <c r="U200" s="28">
        <v>45.013410767685599</v>
      </c>
      <c r="V200" s="116">
        <v>6</v>
      </c>
      <c r="W200" s="4">
        <v>0.16039999999999999</v>
      </c>
      <c r="X200" s="103">
        <v>36</v>
      </c>
      <c r="Y200" s="28">
        <v>56.290693362995903</v>
      </c>
      <c r="Z200" s="28">
        <v>62.015827724967501</v>
      </c>
      <c r="AA200" s="28">
        <v>27.376591257880399</v>
      </c>
      <c r="AB200" s="27">
        <v>6</v>
      </c>
      <c r="AC200" s="4">
        <v>5.2880000000000003E-2</v>
      </c>
      <c r="AD200" s="4">
        <v>36</v>
      </c>
      <c r="AE200" s="28">
        <v>86.101594364108294</v>
      </c>
      <c r="AF200" s="28">
        <v>65.341682243644101</v>
      </c>
      <c r="AG200" s="28">
        <v>46.990997593101703</v>
      </c>
      <c r="AI200" s="27">
        <v>6</v>
      </c>
      <c r="AJ200" s="28">
        <v>65.341682243644101</v>
      </c>
      <c r="AK200" s="28">
        <v>69.048610953062493</v>
      </c>
      <c r="AL200" s="28">
        <v>38.758010546986597</v>
      </c>
      <c r="AM200" s="28">
        <v>62.015827724967501</v>
      </c>
      <c r="AN200" s="28">
        <v>65.341682243644101</v>
      </c>
      <c r="BB200" s="145">
        <v>6</v>
      </c>
      <c r="BC200" s="62">
        <v>86.101594364108294</v>
      </c>
      <c r="BD200" s="28">
        <v>81.542454579161998</v>
      </c>
      <c r="BE200" s="28">
        <v>30.9821428571429</v>
      </c>
      <c r="BF200" s="28">
        <v>56.290693362995903</v>
      </c>
      <c r="BG200" s="62">
        <v>86.101594364108294</v>
      </c>
      <c r="BU200" s="145">
        <v>6</v>
      </c>
      <c r="BV200" s="62">
        <v>46.990997593101703</v>
      </c>
      <c r="BW200" s="28">
        <v>39.279676338423101</v>
      </c>
      <c r="BX200" s="28">
        <v>45.013410767685599</v>
      </c>
      <c r="BY200" s="28">
        <v>27.376591257880399</v>
      </c>
      <c r="BZ200" s="62">
        <v>46.990997593101703</v>
      </c>
    </row>
    <row r="201" spans="2:78" ht="15" customHeight="1" x14ac:dyDescent="0.2">
      <c r="B201" s="56"/>
      <c r="D201" s="36">
        <v>7</v>
      </c>
      <c r="E201" s="4">
        <v>3.1399999999999997E-2</v>
      </c>
      <c r="F201" s="4">
        <v>5</v>
      </c>
      <c r="G201" s="28">
        <v>79.563959955506107</v>
      </c>
      <c r="H201" s="28">
        <v>69.150085391204101</v>
      </c>
      <c r="I201" s="28">
        <v>38.321478255109099</v>
      </c>
      <c r="J201" s="116">
        <v>7</v>
      </c>
      <c r="K201" s="4">
        <v>5.645E-2</v>
      </c>
      <c r="L201" s="103">
        <v>31</v>
      </c>
      <c r="M201" s="62">
        <v>82.187615869484603</v>
      </c>
      <c r="N201" s="82">
        <v>69.369240081706494</v>
      </c>
      <c r="O201" s="62">
        <v>39.296927616397802</v>
      </c>
      <c r="P201" s="116">
        <v>7</v>
      </c>
      <c r="Q201" s="4">
        <v>88.212000000000003</v>
      </c>
      <c r="R201" s="103">
        <v>16</v>
      </c>
      <c r="S201" s="28">
        <v>44.073051948051997</v>
      </c>
      <c r="T201" s="28">
        <v>44.190822374459202</v>
      </c>
      <c r="U201" s="28">
        <v>50.918757392246199</v>
      </c>
      <c r="V201" s="116">
        <v>7</v>
      </c>
      <c r="W201" s="4">
        <v>0.1525</v>
      </c>
      <c r="X201" s="103">
        <v>9</v>
      </c>
      <c r="Y201" s="28">
        <v>33.830181683351903</v>
      </c>
      <c r="Z201" s="28">
        <v>48.505200363367003</v>
      </c>
      <c r="AA201" s="28">
        <v>16.386050478619499</v>
      </c>
      <c r="AB201" s="27">
        <v>7</v>
      </c>
      <c r="AC201" s="4">
        <v>4.9059999999999999E-2</v>
      </c>
      <c r="AD201" s="4">
        <v>25</v>
      </c>
      <c r="AE201" s="28">
        <v>83.477938450129798</v>
      </c>
      <c r="AF201" s="28">
        <v>67.455088768207204</v>
      </c>
      <c r="AG201" s="28">
        <v>42.8201423161428</v>
      </c>
      <c r="AI201" s="145">
        <v>7</v>
      </c>
      <c r="AJ201" s="28">
        <v>69.150085391204101</v>
      </c>
      <c r="AK201" s="62">
        <v>69.369240081706494</v>
      </c>
      <c r="AL201" s="28">
        <v>44.190822374459202</v>
      </c>
      <c r="AM201" s="28">
        <v>48.505200363367003</v>
      </c>
      <c r="AN201" s="28">
        <v>67.455088768207204</v>
      </c>
      <c r="BB201" s="27">
        <v>7</v>
      </c>
      <c r="BC201" s="28">
        <v>79.563959955506107</v>
      </c>
      <c r="BD201" s="28">
        <v>82.187615869484603</v>
      </c>
      <c r="BE201" s="28">
        <v>44.073051948051997</v>
      </c>
      <c r="BF201" s="28">
        <v>33.830181683351903</v>
      </c>
      <c r="BG201" s="28">
        <v>83.477938450129798</v>
      </c>
      <c r="BU201" s="27">
        <v>7</v>
      </c>
      <c r="BV201" s="28">
        <v>38.321478255109099</v>
      </c>
      <c r="BW201" s="28">
        <v>39.296927616397802</v>
      </c>
      <c r="BX201" s="28">
        <v>50.918757392246199</v>
      </c>
      <c r="BY201" s="28">
        <v>16.386050478619499</v>
      </c>
      <c r="BZ201" s="28">
        <v>42.8201423161428</v>
      </c>
    </row>
    <row r="202" spans="2:78" ht="15" customHeight="1" x14ac:dyDescent="0.2">
      <c r="B202" s="56"/>
      <c r="D202" s="36">
        <v>8</v>
      </c>
      <c r="E202" s="4">
        <v>3.1150000000000001E-2</v>
      </c>
      <c r="F202" s="4">
        <v>25</v>
      </c>
      <c r="G202" s="28">
        <v>80.852799406748204</v>
      </c>
      <c r="H202" s="28">
        <v>67.791518345901295</v>
      </c>
      <c r="I202" s="28">
        <v>41.057903569496403</v>
      </c>
      <c r="J202" s="82">
        <v>8</v>
      </c>
      <c r="K202" s="4">
        <v>5.6250000000000001E-2</v>
      </c>
      <c r="L202" s="4">
        <v>22</v>
      </c>
      <c r="M202" s="28">
        <v>84.789766407119004</v>
      </c>
      <c r="N202" s="28">
        <v>67.6372257755839</v>
      </c>
      <c r="O202" s="28">
        <v>42.745685800404097</v>
      </c>
      <c r="P202" s="116">
        <v>8</v>
      </c>
      <c r="Q202" s="4">
        <v>88.212000000000003</v>
      </c>
      <c r="R202" s="103">
        <v>17</v>
      </c>
      <c r="S202" s="28">
        <v>44.073051948051997</v>
      </c>
      <c r="T202" s="28">
        <v>44.190822374459202</v>
      </c>
      <c r="U202" s="28">
        <v>50.918757392246199</v>
      </c>
      <c r="V202" s="116">
        <v>8</v>
      </c>
      <c r="W202" s="4">
        <v>0.14990000000000001</v>
      </c>
      <c r="X202" s="103">
        <v>5</v>
      </c>
      <c r="Y202" s="28">
        <v>48.624397478680002</v>
      </c>
      <c r="Z202" s="28">
        <v>54.257840751059199</v>
      </c>
      <c r="AA202" s="28">
        <v>27.332165766839999</v>
      </c>
      <c r="AB202" s="27">
        <v>8</v>
      </c>
      <c r="AC202" s="4">
        <v>4.7570000000000001E-2</v>
      </c>
      <c r="AD202" s="4">
        <v>5</v>
      </c>
      <c r="AE202" s="28">
        <v>80.852799406748204</v>
      </c>
      <c r="AF202" s="28">
        <v>67.791518345901295</v>
      </c>
      <c r="AG202" s="28">
        <v>41.057903569496403</v>
      </c>
      <c r="AI202" s="27">
        <v>8</v>
      </c>
      <c r="AJ202" s="28">
        <v>67.791518345901295</v>
      </c>
      <c r="AK202" s="28">
        <v>67.6372257755839</v>
      </c>
      <c r="AL202" s="28">
        <v>44.190822374459202</v>
      </c>
      <c r="AM202" s="28">
        <v>54.257840751059199</v>
      </c>
      <c r="AN202" s="28">
        <v>67.791518345901295</v>
      </c>
      <c r="BB202" s="27">
        <v>8</v>
      </c>
      <c r="BC202" s="28">
        <v>80.852799406748204</v>
      </c>
      <c r="BD202" s="28">
        <v>84.789766407119004</v>
      </c>
      <c r="BE202" s="28">
        <v>44.073051948051997</v>
      </c>
      <c r="BF202" s="28">
        <v>48.624397478680002</v>
      </c>
      <c r="BG202" s="28">
        <v>80.852799406748204</v>
      </c>
      <c r="BU202" s="27">
        <v>8</v>
      </c>
      <c r="BV202" s="28">
        <v>41.057903569496403</v>
      </c>
      <c r="BW202" s="28">
        <v>42.745685800404097</v>
      </c>
      <c r="BX202" s="28">
        <v>50.918757392246199</v>
      </c>
      <c r="BY202" s="28">
        <v>27.332165766839999</v>
      </c>
      <c r="BZ202" s="28">
        <v>41.057903569496403</v>
      </c>
    </row>
    <row r="203" spans="2:78" ht="15" customHeight="1" x14ac:dyDescent="0.2">
      <c r="B203" s="56"/>
      <c r="D203" s="36">
        <v>9</v>
      </c>
      <c r="E203" s="4">
        <v>2.9180000000000001E-2</v>
      </c>
      <c r="F203" s="4">
        <v>31</v>
      </c>
      <c r="G203" s="28">
        <v>83.477938450129798</v>
      </c>
      <c r="H203" s="28">
        <v>66.070430847376798</v>
      </c>
      <c r="I203" s="28">
        <v>44.963710211652497</v>
      </c>
      <c r="J203" s="82">
        <v>9</v>
      </c>
      <c r="K203" s="4">
        <v>5.6140000000000002E-2</v>
      </c>
      <c r="L203" s="4">
        <v>21</v>
      </c>
      <c r="M203" s="28">
        <v>84.123099740452403</v>
      </c>
      <c r="N203" s="28">
        <v>68.294417373951603</v>
      </c>
      <c r="O203" s="28">
        <v>41.510211376458798</v>
      </c>
      <c r="P203" s="116">
        <v>9</v>
      </c>
      <c r="Q203" s="4">
        <v>88.212000000000003</v>
      </c>
      <c r="R203" s="103">
        <v>11</v>
      </c>
      <c r="S203" s="28">
        <v>46.686147186147203</v>
      </c>
      <c r="T203" s="28">
        <v>41.131399332776603</v>
      </c>
      <c r="U203" s="28">
        <v>57.1011561632343</v>
      </c>
      <c r="V203" s="116">
        <v>9</v>
      </c>
      <c r="W203" s="4">
        <v>0.14360000000000001</v>
      </c>
      <c r="X203" s="103">
        <v>11</v>
      </c>
      <c r="Y203" s="28">
        <v>46.043752317389703</v>
      </c>
      <c r="Z203" s="28">
        <v>54.719518639613099</v>
      </c>
      <c r="AA203" s="28">
        <v>25.278594338268601</v>
      </c>
      <c r="AB203" s="27">
        <v>9</v>
      </c>
      <c r="AC203" s="4">
        <v>4.5940000000000002E-2</v>
      </c>
      <c r="AD203" s="4">
        <v>31</v>
      </c>
      <c r="AE203" s="28">
        <v>83.477938450129798</v>
      </c>
      <c r="AF203" s="28">
        <v>66.070430847376798</v>
      </c>
      <c r="AG203" s="28">
        <v>44.963710211652497</v>
      </c>
      <c r="AI203" s="27">
        <v>9</v>
      </c>
      <c r="AJ203" s="28">
        <v>66.070430847376798</v>
      </c>
      <c r="AK203" s="28">
        <v>68.294417373951603</v>
      </c>
      <c r="AL203" s="28">
        <v>41.131399332776603</v>
      </c>
      <c r="AM203" s="28">
        <v>54.719518639613099</v>
      </c>
      <c r="AN203" s="28">
        <v>66.070430847376798</v>
      </c>
      <c r="BB203" s="27">
        <v>9</v>
      </c>
      <c r="BC203" s="28">
        <v>83.477938450129798</v>
      </c>
      <c r="BD203" s="28">
        <v>84.123099740452403</v>
      </c>
      <c r="BE203" s="28">
        <v>46.686147186147203</v>
      </c>
      <c r="BF203" s="28">
        <v>46.043752317389703</v>
      </c>
      <c r="BG203" s="28">
        <v>83.477938450129798</v>
      </c>
      <c r="BU203" s="27">
        <v>9</v>
      </c>
      <c r="BV203" s="28">
        <v>44.963710211652497</v>
      </c>
      <c r="BW203" s="28">
        <v>41.510211376458798</v>
      </c>
      <c r="BX203" s="28">
        <v>57.1011561632343</v>
      </c>
      <c r="BY203" s="28">
        <v>25.278594338268601</v>
      </c>
      <c r="BZ203" s="28">
        <v>44.963710211652497</v>
      </c>
    </row>
    <row r="204" spans="2:78" ht="15" customHeight="1" x14ac:dyDescent="0.2">
      <c r="B204" s="56"/>
      <c r="D204" s="36">
        <v>10</v>
      </c>
      <c r="E204" s="4">
        <v>2.8729999999999999E-2</v>
      </c>
      <c r="F204" s="4">
        <v>22</v>
      </c>
      <c r="G204" s="28">
        <v>82.854282536151302</v>
      </c>
      <c r="H204" s="28">
        <v>66.750476097934893</v>
      </c>
      <c r="I204" s="28">
        <v>43.459605787596701</v>
      </c>
      <c r="J204" s="82">
        <v>10</v>
      </c>
      <c r="K204" s="4">
        <v>5.3339999999999999E-2</v>
      </c>
      <c r="L204" s="4">
        <v>32</v>
      </c>
      <c r="M204" s="28">
        <v>84.789766407119004</v>
      </c>
      <c r="N204" s="28">
        <v>68.749426090683798</v>
      </c>
      <c r="O204" s="28">
        <v>41.059083556909897</v>
      </c>
      <c r="P204" s="116">
        <v>10</v>
      </c>
      <c r="Q204" s="4">
        <v>88.212000000000003</v>
      </c>
      <c r="R204" s="103">
        <v>37</v>
      </c>
      <c r="S204" s="28">
        <v>48.188852813852797</v>
      </c>
      <c r="T204" s="28">
        <v>46.416380510189001</v>
      </c>
      <c r="U204" s="28">
        <v>53.080684406899401</v>
      </c>
      <c r="V204" s="116">
        <v>10</v>
      </c>
      <c r="W204" s="4">
        <v>0.13880000000000001</v>
      </c>
      <c r="X204" s="103">
        <v>35</v>
      </c>
      <c r="Y204" s="28">
        <v>60.800889877641801</v>
      </c>
      <c r="Z204" s="28">
        <v>62.141449952784001</v>
      </c>
      <c r="AA204" s="28">
        <v>35.316485045212197</v>
      </c>
      <c r="AB204" s="27">
        <v>10</v>
      </c>
      <c r="AC204" s="4">
        <v>4.5339999999999998E-2</v>
      </c>
      <c r="AD204" s="4">
        <v>22</v>
      </c>
      <c r="AE204" s="28">
        <v>82.854282536151302</v>
      </c>
      <c r="AF204" s="28">
        <v>66.750476097934893</v>
      </c>
      <c r="AG204" s="28">
        <v>43.459605787596701</v>
      </c>
      <c r="AI204" s="27">
        <v>10</v>
      </c>
      <c r="AJ204" s="28">
        <v>66.750476097934893</v>
      </c>
      <c r="AK204" s="28">
        <v>68.749426090683798</v>
      </c>
      <c r="AL204" s="28">
        <v>46.416380510189001</v>
      </c>
      <c r="AM204" s="28">
        <v>62.141449952784001</v>
      </c>
      <c r="AN204" s="28">
        <v>66.750476097934893</v>
      </c>
      <c r="BB204" s="27">
        <v>10</v>
      </c>
      <c r="BC204" s="28">
        <v>82.854282536151302</v>
      </c>
      <c r="BD204" s="28">
        <v>84.789766407119004</v>
      </c>
      <c r="BE204" s="28">
        <v>48.188852813852797</v>
      </c>
      <c r="BF204" s="28">
        <v>60.800889877641801</v>
      </c>
      <c r="BG204" s="28">
        <v>82.854282536151302</v>
      </c>
      <c r="BU204" s="27">
        <v>10</v>
      </c>
      <c r="BV204" s="28">
        <v>43.459605787596701</v>
      </c>
      <c r="BW204" s="28">
        <v>41.059083556909897</v>
      </c>
      <c r="BX204" s="28">
        <v>53.080684406899401</v>
      </c>
      <c r="BY204" s="28">
        <v>35.316485045212197</v>
      </c>
      <c r="BZ204" s="28">
        <v>43.459605787596701</v>
      </c>
    </row>
    <row r="205" spans="2:78" ht="15" customHeight="1" x14ac:dyDescent="0.2">
      <c r="B205" s="56"/>
      <c r="D205" s="36">
        <v>11</v>
      </c>
      <c r="E205" s="4">
        <v>2.852E-2</v>
      </c>
      <c r="F205" s="4">
        <v>21</v>
      </c>
      <c r="G205" s="28">
        <v>81.499443826473893</v>
      </c>
      <c r="H205" s="28">
        <v>66.925750908547897</v>
      </c>
      <c r="I205" s="28">
        <v>42.4821621785742</v>
      </c>
      <c r="J205" s="82">
        <v>11</v>
      </c>
      <c r="K205" s="4">
        <v>5.1319999999999998E-2</v>
      </c>
      <c r="L205" s="4">
        <v>5</v>
      </c>
      <c r="M205" s="28">
        <v>82.098628105302197</v>
      </c>
      <c r="N205" s="28">
        <v>68.362051556162598</v>
      </c>
      <c r="O205" s="28">
        <v>40.3534234816115</v>
      </c>
      <c r="P205" s="116">
        <v>11</v>
      </c>
      <c r="Q205" s="4">
        <v>88.212000000000003</v>
      </c>
      <c r="R205" s="103">
        <v>18</v>
      </c>
      <c r="S205" s="28">
        <v>56.204545454545503</v>
      </c>
      <c r="T205" s="28">
        <v>50.563154900447302</v>
      </c>
      <c r="U205" s="28">
        <v>52.299782452962297</v>
      </c>
      <c r="V205" s="116">
        <v>11</v>
      </c>
      <c r="W205" s="4">
        <v>0.1326</v>
      </c>
      <c r="X205" s="103">
        <v>12</v>
      </c>
      <c r="Y205" s="59">
        <v>68.026696329254705</v>
      </c>
      <c r="Z205" s="27">
        <v>63.623851042744199</v>
      </c>
      <c r="AA205" s="59">
        <v>38.960679507137897</v>
      </c>
      <c r="AB205" s="27">
        <v>11</v>
      </c>
      <c r="AC205" s="4">
        <v>4.5060000000000003E-2</v>
      </c>
      <c r="AD205" s="4">
        <v>21</v>
      </c>
      <c r="AE205" s="28">
        <v>81.499443826473893</v>
      </c>
      <c r="AF205" s="28">
        <v>66.925750908547897</v>
      </c>
      <c r="AG205" s="28">
        <v>42.4821621785742</v>
      </c>
      <c r="AI205" s="27">
        <v>11</v>
      </c>
      <c r="AJ205" s="28">
        <v>66.925750908547897</v>
      </c>
      <c r="AK205" s="28">
        <v>68.362051556162598</v>
      </c>
      <c r="AL205" s="28">
        <v>50.563154900447302</v>
      </c>
      <c r="AM205" s="28">
        <v>63.623851042744199</v>
      </c>
      <c r="AN205" s="28">
        <v>66.925750908547897</v>
      </c>
      <c r="BB205" s="27">
        <v>11</v>
      </c>
      <c r="BC205" s="28">
        <v>81.499443826473893</v>
      </c>
      <c r="BD205" s="28">
        <v>82.098628105302197</v>
      </c>
      <c r="BE205" s="28">
        <v>56.204545454545503</v>
      </c>
      <c r="BF205" s="28">
        <v>68.026696329254705</v>
      </c>
      <c r="BG205" s="28">
        <v>81.499443826473893</v>
      </c>
      <c r="BU205" s="27">
        <v>11</v>
      </c>
      <c r="BV205" s="28">
        <v>42.4821621785742</v>
      </c>
      <c r="BW205" s="28">
        <v>40.3534234816115</v>
      </c>
      <c r="BX205" s="28">
        <v>52.299782452962297</v>
      </c>
      <c r="BY205" s="28">
        <v>38.960679507137897</v>
      </c>
      <c r="BZ205" s="28">
        <v>42.4821621785742</v>
      </c>
    </row>
    <row r="206" spans="2:78" ht="15" customHeight="1" x14ac:dyDescent="0.2">
      <c r="B206" s="56"/>
      <c r="D206" s="36">
        <v>12</v>
      </c>
      <c r="E206" s="4">
        <v>2.7310000000000001E-2</v>
      </c>
      <c r="F206" s="4">
        <v>32</v>
      </c>
      <c r="G206" s="28">
        <v>81.4764553207267</v>
      </c>
      <c r="H206" s="28">
        <v>68.468509459686999</v>
      </c>
      <c r="I206" s="28">
        <v>40.1799584313206</v>
      </c>
      <c r="J206" s="82">
        <v>12</v>
      </c>
      <c r="K206" s="4">
        <v>5.0360000000000002E-2</v>
      </c>
      <c r="L206" s="4">
        <v>36</v>
      </c>
      <c r="M206" s="28">
        <v>81.4764553207267</v>
      </c>
      <c r="N206" s="28">
        <v>68.468509459686999</v>
      </c>
      <c r="O206" s="28">
        <v>40.1799584313206</v>
      </c>
      <c r="P206" s="116">
        <v>12</v>
      </c>
      <c r="Q206" s="4">
        <v>88.212000000000003</v>
      </c>
      <c r="R206" s="103">
        <v>4</v>
      </c>
      <c r="S206" s="28">
        <v>54.318181818181799</v>
      </c>
      <c r="T206" s="28">
        <v>50.364741617633101</v>
      </c>
      <c r="U206" s="28">
        <v>48.235366706568101</v>
      </c>
      <c r="V206" s="27">
        <v>12</v>
      </c>
      <c r="W206" s="4">
        <v>0.121</v>
      </c>
      <c r="X206" s="4">
        <v>4</v>
      </c>
      <c r="Y206" s="28">
        <v>71.604004449388199</v>
      </c>
      <c r="Z206" s="28">
        <v>69.262112636989798</v>
      </c>
      <c r="AA206" s="28">
        <v>32.373941461583499</v>
      </c>
      <c r="AB206" s="27">
        <v>12</v>
      </c>
      <c r="AC206" s="4">
        <v>4.3069999999999997E-2</v>
      </c>
      <c r="AD206" s="4">
        <v>32</v>
      </c>
      <c r="AE206" s="28">
        <v>81.4764553207267</v>
      </c>
      <c r="AF206" s="28">
        <v>68.468509459686999</v>
      </c>
      <c r="AG206" s="28">
        <v>40.1799584313206</v>
      </c>
      <c r="AI206" s="27">
        <v>12</v>
      </c>
      <c r="AJ206" s="28">
        <v>68.468509459686999</v>
      </c>
      <c r="AK206" s="28">
        <v>68.468509459686999</v>
      </c>
      <c r="AL206" s="28">
        <v>50.364741617633101</v>
      </c>
      <c r="AM206" s="59">
        <v>69.262112636989798</v>
      </c>
      <c r="AN206" s="28">
        <v>68.468509459686999</v>
      </c>
      <c r="BB206" s="27">
        <v>12</v>
      </c>
      <c r="BC206" s="28">
        <v>81.4764553207267</v>
      </c>
      <c r="BD206" s="28">
        <v>81.4764553207267</v>
      </c>
      <c r="BE206" s="28">
        <v>54.318181818181799</v>
      </c>
      <c r="BF206" s="28">
        <v>71.604004449388199</v>
      </c>
      <c r="BG206" s="28">
        <v>81.4764553207267</v>
      </c>
      <c r="BU206" s="27">
        <v>12</v>
      </c>
      <c r="BV206" s="28">
        <v>40.1799584313206</v>
      </c>
      <c r="BW206" s="28">
        <v>40.1799584313206</v>
      </c>
      <c r="BX206" s="28">
        <v>48.235366706568101</v>
      </c>
      <c r="BY206" s="28">
        <v>32.373941461583499</v>
      </c>
      <c r="BZ206" s="28">
        <v>40.1799584313206</v>
      </c>
    </row>
    <row r="207" spans="2:78" ht="15" customHeight="1" x14ac:dyDescent="0.2">
      <c r="B207" s="56"/>
      <c r="D207" s="36">
        <v>13</v>
      </c>
      <c r="E207" s="4">
        <v>2.5319999999999999E-2</v>
      </c>
      <c r="F207" s="4">
        <v>37</v>
      </c>
      <c r="G207" s="28">
        <v>83.477938450129798</v>
      </c>
      <c r="H207" s="28">
        <v>67.543288277360602</v>
      </c>
      <c r="I207" s="28">
        <v>42.749612191271098</v>
      </c>
      <c r="J207" s="82">
        <v>13</v>
      </c>
      <c r="K207" s="4">
        <v>4.9759999999999999E-2</v>
      </c>
      <c r="L207" s="4">
        <v>37</v>
      </c>
      <c r="M207" s="28">
        <v>83.477938450129798</v>
      </c>
      <c r="N207" s="28">
        <v>67.543288277360602</v>
      </c>
      <c r="O207" s="28">
        <v>42.749612191271098</v>
      </c>
      <c r="P207" s="116">
        <v>13</v>
      </c>
      <c r="Q207" s="4">
        <v>88.212000000000003</v>
      </c>
      <c r="R207" s="103">
        <v>2</v>
      </c>
      <c r="S207" s="28">
        <v>42.0925324675325</v>
      </c>
      <c r="T207" s="28">
        <v>45.158000644374603</v>
      </c>
      <c r="U207" s="28">
        <v>48.4575143829681</v>
      </c>
      <c r="V207" s="27">
        <v>13</v>
      </c>
      <c r="W207" s="4">
        <v>0.1196</v>
      </c>
      <c r="X207" s="4">
        <v>3</v>
      </c>
      <c r="Y207" s="28">
        <v>66.227660363366695</v>
      </c>
      <c r="Z207" s="28">
        <v>65.492857936107995</v>
      </c>
      <c r="AA207" s="28">
        <v>32.752324092168799</v>
      </c>
      <c r="AB207" s="27">
        <v>13</v>
      </c>
      <c r="AC207" s="4">
        <v>0.04</v>
      </c>
      <c r="AD207" s="4">
        <v>37</v>
      </c>
      <c r="AE207" s="28">
        <v>83.477938450129798</v>
      </c>
      <c r="AF207" s="28">
        <v>67.543288277360602</v>
      </c>
      <c r="AG207" s="28">
        <v>42.749612191271098</v>
      </c>
      <c r="AI207" s="27">
        <v>13</v>
      </c>
      <c r="AJ207" s="28">
        <v>67.543288277360602</v>
      </c>
      <c r="AK207" s="28">
        <v>67.543288277360602</v>
      </c>
      <c r="AL207" s="28">
        <v>45.158000644374603</v>
      </c>
      <c r="AM207" s="28">
        <v>65.492857936107995</v>
      </c>
      <c r="AN207" s="28">
        <v>67.543288277360602</v>
      </c>
      <c r="BB207" s="27">
        <v>13</v>
      </c>
      <c r="BC207" s="28">
        <v>83.477938450129798</v>
      </c>
      <c r="BD207" s="28">
        <v>83.477938450129798</v>
      </c>
      <c r="BE207" s="28">
        <v>42.0925324675325</v>
      </c>
      <c r="BF207" s="28">
        <v>66.227660363366695</v>
      </c>
      <c r="BG207" s="28">
        <v>83.477938450129798</v>
      </c>
      <c r="BU207" s="27">
        <v>13</v>
      </c>
      <c r="BV207" s="28">
        <v>42.749612191271098</v>
      </c>
      <c r="BW207" s="28">
        <v>42.749612191271098</v>
      </c>
      <c r="BX207" s="28">
        <v>48.4575143829681</v>
      </c>
      <c r="BY207" s="28">
        <v>32.752324092168799</v>
      </c>
      <c r="BZ207" s="28">
        <v>42.749612191271098</v>
      </c>
    </row>
    <row r="208" spans="2:78" ht="15" customHeight="1" x14ac:dyDescent="0.2">
      <c r="B208" s="56"/>
      <c r="D208" s="36">
        <v>14</v>
      </c>
      <c r="E208" s="4">
        <v>2.3570000000000001E-2</v>
      </c>
      <c r="F208" s="4">
        <v>16</v>
      </c>
      <c r="G208" s="28">
        <v>82.766777901371896</v>
      </c>
      <c r="H208" s="28">
        <v>67.813404004020995</v>
      </c>
      <c r="I208" s="28">
        <v>41.955480662007403</v>
      </c>
      <c r="J208" s="82">
        <v>14</v>
      </c>
      <c r="K208" s="4">
        <v>4.2270000000000002E-2</v>
      </c>
      <c r="L208" s="4">
        <v>24</v>
      </c>
      <c r="M208" s="28">
        <v>84.123099740452403</v>
      </c>
      <c r="N208" s="28">
        <v>67.609614221640697</v>
      </c>
      <c r="O208" s="28">
        <v>42.926210073642302</v>
      </c>
      <c r="P208" s="116">
        <v>14</v>
      </c>
      <c r="Q208" s="4">
        <v>88.212000000000003</v>
      </c>
      <c r="R208" s="103">
        <v>3</v>
      </c>
      <c r="S208" s="28">
        <v>42.0925324675325</v>
      </c>
      <c r="T208" s="28">
        <v>44.455809916274198</v>
      </c>
      <c r="U208" s="28">
        <v>49.474463535510502</v>
      </c>
      <c r="V208" s="27">
        <v>14</v>
      </c>
      <c r="W208" s="4">
        <v>0.112</v>
      </c>
      <c r="X208" s="4">
        <v>8</v>
      </c>
      <c r="Y208" s="28">
        <v>80.877271041898396</v>
      </c>
      <c r="Z208" s="28">
        <v>65.267490989072897</v>
      </c>
      <c r="AA208" s="28">
        <v>44.478956201075398</v>
      </c>
      <c r="AB208" s="27">
        <v>14</v>
      </c>
      <c r="AC208" s="4">
        <v>3.5610000000000003E-2</v>
      </c>
      <c r="AD208" s="4">
        <v>16</v>
      </c>
      <c r="AE208" s="28">
        <v>82.766777901371896</v>
      </c>
      <c r="AF208" s="28">
        <v>67.813404004020995</v>
      </c>
      <c r="AG208" s="28">
        <v>41.955480662007403</v>
      </c>
      <c r="AI208" s="27">
        <v>14</v>
      </c>
      <c r="AJ208" s="28">
        <v>67.813404004020995</v>
      </c>
      <c r="AK208" s="28">
        <v>67.609614221640697</v>
      </c>
      <c r="AL208" s="28">
        <v>44.455809916274198</v>
      </c>
      <c r="AM208" s="28">
        <v>65.267490989072897</v>
      </c>
      <c r="AN208" s="28">
        <v>67.813404004020995</v>
      </c>
      <c r="BB208" s="27">
        <v>14</v>
      </c>
      <c r="BC208" s="28">
        <v>82.766777901371896</v>
      </c>
      <c r="BD208" s="28">
        <v>84.123099740452403</v>
      </c>
      <c r="BE208" s="28">
        <v>42.0925324675325</v>
      </c>
      <c r="BF208" s="28">
        <v>80.877271041898396</v>
      </c>
      <c r="BG208" s="28">
        <v>82.766777901371896</v>
      </c>
      <c r="BU208" s="27">
        <v>14</v>
      </c>
      <c r="BV208" s="28">
        <v>41.955480662007403</v>
      </c>
      <c r="BW208" s="28">
        <v>42.926210073642302</v>
      </c>
      <c r="BX208" s="28">
        <v>49.474463535510502</v>
      </c>
      <c r="BY208" s="28">
        <v>44.478956201075398</v>
      </c>
      <c r="BZ208" s="28">
        <v>41.955480662007403</v>
      </c>
    </row>
    <row r="209" spans="2:78" ht="15" customHeight="1" x14ac:dyDescent="0.2">
      <c r="B209" s="56"/>
      <c r="D209" s="36">
        <v>15</v>
      </c>
      <c r="E209" s="4">
        <v>2.138E-2</v>
      </c>
      <c r="F209" s="4">
        <v>20</v>
      </c>
      <c r="G209" s="28">
        <v>84.7467556544308</v>
      </c>
      <c r="H209" s="28">
        <v>67.681782198804399</v>
      </c>
      <c r="I209" s="28">
        <v>42.839691464343701</v>
      </c>
      <c r="J209" s="82">
        <v>15</v>
      </c>
      <c r="K209" s="4">
        <v>4.2270000000000002E-2</v>
      </c>
      <c r="L209" s="4">
        <v>20</v>
      </c>
      <c r="M209" s="28">
        <v>84.789766407119004</v>
      </c>
      <c r="N209" s="28">
        <v>67.531000107308401</v>
      </c>
      <c r="O209" s="28">
        <v>43.281013657491798</v>
      </c>
      <c r="P209" s="116">
        <v>15</v>
      </c>
      <c r="Q209" s="4">
        <v>88.212000000000003</v>
      </c>
      <c r="R209" s="103">
        <v>5</v>
      </c>
      <c r="S209" s="28">
        <v>62.9675324675325</v>
      </c>
      <c r="T209" s="28">
        <v>56.435354837093001</v>
      </c>
      <c r="U209" s="28">
        <v>45.512249242750201</v>
      </c>
      <c r="V209" s="27">
        <v>15</v>
      </c>
      <c r="W209" s="4">
        <v>0.1017</v>
      </c>
      <c r="X209" s="4">
        <v>17</v>
      </c>
      <c r="Y209" s="28">
        <v>80.877271041898396</v>
      </c>
      <c r="Z209" s="28">
        <v>64.846963072255903</v>
      </c>
      <c r="AA209" s="28">
        <v>45.103956201075398</v>
      </c>
      <c r="AB209" s="27">
        <v>15</v>
      </c>
      <c r="AC209" s="4">
        <v>3.3820000000000003E-2</v>
      </c>
      <c r="AD209" s="4">
        <v>20</v>
      </c>
      <c r="AE209" s="28">
        <v>84.7467556544308</v>
      </c>
      <c r="AF209" s="28">
        <v>67.681782198804399</v>
      </c>
      <c r="AG209" s="28">
        <v>42.839691464343701</v>
      </c>
      <c r="AI209" s="27">
        <v>15</v>
      </c>
      <c r="AJ209" s="28">
        <v>67.681782198804399</v>
      </c>
      <c r="AK209" s="28">
        <v>67.531000107308401</v>
      </c>
      <c r="AL209" s="28">
        <v>56.435354837093001</v>
      </c>
      <c r="AM209" s="28">
        <v>64.846963072255903</v>
      </c>
      <c r="AN209" s="28">
        <v>67.681782198804399</v>
      </c>
      <c r="BB209" s="27">
        <v>15</v>
      </c>
      <c r="BC209" s="28">
        <v>84.7467556544308</v>
      </c>
      <c r="BD209" s="28">
        <v>84.789766407119004</v>
      </c>
      <c r="BE209" s="28">
        <v>62.9675324675325</v>
      </c>
      <c r="BF209" s="28">
        <v>80.877271041898396</v>
      </c>
      <c r="BG209" s="28">
        <v>84.7467556544308</v>
      </c>
      <c r="BU209" s="27">
        <v>15</v>
      </c>
      <c r="BV209" s="28">
        <v>42.839691464343701</v>
      </c>
      <c r="BW209" s="28">
        <v>43.281013657491798</v>
      </c>
      <c r="BX209" s="28">
        <v>45.512249242750201</v>
      </c>
      <c r="BY209" s="28">
        <v>45.103956201075398</v>
      </c>
      <c r="BZ209" s="28">
        <v>42.839691464343701</v>
      </c>
    </row>
    <row r="210" spans="2:78" ht="15" customHeight="1" x14ac:dyDescent="0.2">
      <c r="B210" s="56"/>
      <c r="D210" s="36">
        <v>16</v>
      </c>
      <c r="E210" s="4">
        <v>2.138E-2</v>
      </c>
      <c r="F210" s="4">
        <v>24</v>
      </c>
      <c r="G210" s="28">
        <v>83.411939191694501</v>
      </c>
      <c r="H210" s="28">
        <v>67.920897266400004</v>
      </c>
      <c r="I210" s="28">
        <v>42.053371313746901</v>
      </c>
      <c r="J210" s="82">
        <v>16</v>
      </c>
      <c r="K210" s="4">
        <v>3.8089999999999999E-2</v>
      </c>
      <c r="L210" s="4">
        <v>16</v>
      </c>
      <c r="M210" s="28">
        <v>83.411939191694501</v>
      </c>
      <c r="N210" s="28">
        <v>67.920897266400004</v>
      </c>
      <c r="O210" s="28">
        <v>42.053371313746901</v>
      </c>
      <c r="P210" s="116">
        <v>16</v>
      </c>
      <c r="Q210" s="4">
        <v>88.212000000000003</v>
      </c>
      <c r="R210" s="103">
        <v>8</v>
      </c>
      <c r="S210" s="28">
        <v>66.245129870129901</v>
      </c>
      <c r="T210" s="28">
        <v>58.2720194616548</v>
      </c>
      <c r="U210" s="28">
        <v>46.191210589084399</v>
      </c>
      <c r="V210" s="27">
        <v>16</v>
      </c>
      <c r="W210" s="4">
        <v>8.8700000000000001E-2</v>
      </c>
      <c r="X210" s="4">
        <v>23</v>
      </c>
      <c r="Y210" s="28">
        <v>78.874304783092299</v>
      </c>
      <c r="Z210" s="28">
        <v>67.350515640898905</v>
      </c>
      <c r="AA210" s="28">
        <v>40.884783544765</v>
      </c>
      <c r="AB210" s="27">
        <v>16</v>
      </c>
      <c r="AC210" s="4">
        <v>3.3820000000000003E-2</v>
      </c>
      <c r="AD210" s="4">
        <v>24</v>
      </c>
      <c r="AE210" s="28">
        <v>83.411939191694501</v>
      </c>
      <c r="AF210" s="28">
        <v>67.920897266400004</v>
      </c>
      <c r="AG210" s="28">
        <v>42.053371313746901</v>
      </c>
      <c r="AI210" s="27">
        <v>16</v>
      </c>
      <c r="AJ210" s="28">
        <v>67.920897266400004</v>
      </c>
      <c r="AK210" s="28">
        <v>67.920897266400004</v>
      </c>
      <c r="AL210" s="28">
        <v>58.2720194616548</v>
      </c>
      <c r="AM210" s="28">
        <v>67.350515640898905</v>
      </c>
      <c r="AN210" s="28">
        <v>67.920897266400004</v>
      </c>
      <c r="BB210" s="27">
        <v>16</v>
      </c>
      <c r="BC210" s="28">
        <v>83.411939191694501</v>
      </c>
      <c r="BD210" s="28">
        <v>83.411939191694501</v>
      </c>
      <c r="BE210" s="59">
        <v>66.245129870129901</v>
      </c>
      <c r="BF210" s="28">
        <v>78.874304783092299</v>
      </c>
      <c r="BG210" s="28">
        <v>83.411939191694501</v>
      </c>
      <c r="BU210" s="27">
        <v>16</v>
      </c>
      <c r="BV210" s="28">
        <v>42.053371313746901</v>
      </c>
      <c r="BW210" s="28">
        <v>42.053371313746901</v>
      </c>
      <c r="BX210" s="28">
        <v>46.191210589084399</v>
      </c>
      <c r="BY210" s="28">
        <v>40.884783544765</v>
      </c>
      <c r="BZ210" s="28">
        <v>42.053371313746901</v>
      </c>
    </row>
    <row r="211" spans="2:78" ht="14.25" customHeight="1" x14ac:dyDescent="0.25">
      <c r="B211" s="56"/>
      <c r="D211" s="36">
        <v>17</v>
      </c>
      <c r="E211" s="4">
        <v>1.9429999999999999E-2</v>
      </c>
      <c r="F211" s="4">
        <v>34</v>
      </c>
      <c r="G211" s="6">
        <v>84.0786058583612</v>
      </c>
      <c r="H211" s="6">
        <v>68.266042577067296</v>
      </c>
      <c r="I211" s="6">
        <v>41.782360637276</v>
      </c>
      <c r="J211" s="120">
        <v>17</v>
      </c>
      <c r="K211" s="4">
        <v>3.3140000000000003E-2</v>
      </c>
      <c r="L211" s="4">
        <v>13</v>
      </c>
      <c r="M211" s="6">
        <v>83.433444568038595</v>
      </c>
      <c r="N211" s="6">
        <v>68.001128396226093</v>
      </c>
      <c r="O211" s="6">
        <v>41.871259922935103</v>
      </c>
      <c r="P211" s="122">
        <v>17</v>
      </c>
      <c r="Q211" s="6">
        <v>88.212000000000003</v>
      </c>
      <c r="R211" s="117">
        <v>6</v>
      </c>
      <c r="S211" s="58">
        <v>65.9366883116883</v>
      </c>
      <c r="T211" s="119">
        <v>58.644050975298001</v>
      </c>
      <c r="U211" s="58">
        <v>45.8441671304466</v>
      </c>
      <c r="V211" s="27">
        <v>17</v>
      </c>
      <c r="W211" s="6">
        <v>8.4400000000000003E-2</v>
      </c>
      <c r="X211" s="6">
        <v>24</v>
      </c>
      <c r="Y211" s="6">
        <v>80.875787912495397</v>
      </c>
      <c r="Z211" s="6">
        <v>67.3410844102997</v>
      </c>
      <c r="AA211" s="6">
        <v>41.674236527441998</v>
      </c>
      <c r="AB211" s="119">
        <v>17</v>
      </c>
      <c r="AC211" s="6">
        <v>2.938E-2</v>
      </c>
      <c r="AD211" s="6">
        <v>34</v>
      </c>
      <c r="AE211" s="6">
        <v>84.0786058583612</v>
      </c>
      <c r="AF211" s="6">
        <v>68.266042577067296</v>
      </c>
      <c r="AG211" s="6">
        <v>41.782360637276</v>
      </c>
      <c r="AI211" s="27">
        <v>17</v>
      </c>
      <c r="AJ211" s="28">
        <v>68.266042577067296</v>
      </c>
      <c r="AK211" s="28">
        <v>68.001128396226093</v>
      </c>
      <c r="AL211" s="59">
        <v>58.644050975298001</v>
      </c>
      <c r="AM211" s="28">
        <v>67.3410844102997</v>
      </c>
      <c r="AN211" s="28">
        <v>68.266042577067296</v>
      </c>
      <c r="BB211" s="27">
        <v>17</v>
      </c>
      <c r="BC211" s="28">
        <v>84.0786058583612</v>
      </c>
      <c r="BD211" s="28">
        <v>83.433444568038595</v>
      </c>
      <c r="BE211" s="28">
        <v>65.9366883116883</v>
      </c>
      <c r="BF211" s="28">
        <v>80.875787912495397</v>
      </c>
      <c r="BG211" s="28">
        <v>84.0786058583612</v>
      </c>
      <c r="BU211" s="27">
        <v>17</v>
      </c>
      <c r="BV211" s="28">
        <v>41.782360637276</v>
      </c>
      <c r="BW211" s="28">
        <v>41.871259922935103</v>
      </c>
      <c r="BX211" s="28">
        <v>45.8441671304466</v>
      </c>
      <c r="BY211" s="28">
        <v>41.674236527441998</v>
      </c>
      <c r="BZ211" s="28">
        <v>41.782360637276</v>
      </c>
    </row>
    <row r="212" spans="2:78" ht="14.25" customHeight="1" x14ac:dyDescent="0.25">
      <c r="B212" s="56"/>
      <c r="D212" s="36">
        <v>18</v>
      </c>
      <c r="E212" s="4">
        <v>1.8149999999999999E-2</v>
      </c>
      <c r="F212" s="4">
        <v>19</v>
      </c>
      <c r="G212" s="6">
        <v>84.0786058583612</v>
      </c>
      <c r="H212" s="6">
        <v>67.152489374369594</v>
      </c>
      <c r="I212" s="6">
        <v>43.461130800569698</v>
      </c>
      <c r="J212" s="120">
        <v>18</v>
      </c>
      <c r="K212" s="4">
        <v>3.1539999999999999E-2</v>
      </c>
      <c r="L212" s="4">
        <v>34</v>
      </c>
      <c r="M212" s="6">
        <v>84.745272525027801</v>
      </c>
      <c r="N212" s="6">
        <v>67.798563342112004</v>
      </c>
      <c r="O212" s="6">
        <v>42.753925010764803</v>
      </c>
      <c r="P212" s="120">
        <v>18</v>
      </c>
      <c r="Q212" s="6">
        <v>88.212000000000003</v>
      </c>
      <c r="R212" s="6">
        <v>7</v>
      </c>
      <c r="S212" s="6">
        <v>53.676948051948003</v>
      </c>
      <c r="T212" s="6">
        <v>51.297284968910503</v>
      </c>
      <c r="U212" s="6">
        <v>48.225198537370403</v>
      </c>
      <c r="V212" s="27">
        <v>18</v>
      </c>
      <c r="W212" s="6">
        <v>8.4400000000000003E-2</v>
      </c>
      <c r="X212" s="6">
        <v>20</v>
      </c>
      <c r="Y212" s="6">
        <v>78.207638116425699</v>
      </c>
      <c r="Z212" s="6">
        <v>67.027764970061597</v>
      </c>
      <c r="AA212" s="6">
        <v>41.064597065350597</v>
      </c>
      <c r="AB212" s="119">
        <v>18</v>
      </c>
      <c r="AC212" s="6">
        <v>2.7189999999999999E-2</v>
      </c>
      <c r="AD212" s="6">
        <v>13</v>
      </c>
      <c r="AE212" s="6">
        <v>84.745272525027801</v>
      </c>
      <c r="AF212" s="6">
        <v>67.798563342112004</v>
      </c>
      <c r="AG212" s="6">
        <v>42.753925010764803</v>
      </c>
      <c r="AI212" s="27">
        <v>18</v>
      </c>
      <c r="AJ212" s="28">
        <v>67.152489374369594</v>
      </c>
      <c r="AK212" s="28">
        <v>67.798563342112004</v>
      </c>
      <c r="AL212" s="28">
        <v>51.297284968910503</v>
      </c>
      <c r="AM212" s="28">
        <v>67.027764970061597</v>
      </c>
      <c r="AN212" s="28">
        <v>67.798563342112004</v>
      </c>
      <c r="BB212" s="27">
        <v>18</v>
      </c>
      <c r="BC212" s="28">
        <v>84.0786058583612</v>
      </c>
      <c r="BD212" s="28">
        <v>84.745272525027801</v>
      </c>
      <c r="BE212" s="28">
        <v>53.676948051948003</v>
      </c>
      <c r="BF212" s="28">
        <v>78.207638116425699</v>
      </c>
      <c r="BG212" s="28">
        <v>84.745272525027801</v>
      </c>
      <c r="BU212" s="27">
        <v>18</v>
      </c>
      <c r="BV212" s="28">
        <v>43.461130800569698</v>
      </c>
      <c r="BW212" s="28">
        <v>42.753925010764803</v>
      </c>
      <c r="BX212" s="28">
        <v>48.225198537370403</v>
      </c>
      <c r="BY212" s="28">
        <v>41.064597065350597</v>
      </c>
      <c r="BZ212" s="28">
        <v>42.753925010764803</v>
      </c>
    </row>
    <row r="213" spans="2:78" ht="14.25" customHeight="1" x14ac:dyDescent="0.25">
      <c r="B213" s="56"/>
      <c r="D213" s="36">
        <v>19</v>
      </c>
      <c r="E213" s="4">
        <v>1.738E-2</v>
      </c>
      <c r="F213" s="4">
        <v>29</v>
      </c>
      <c r="G213" s="6">
        <v>83.411939191694501</v>
      </c>
      <c r="H213" s="6">
        <v>66.766867480436602</v>
      </c>
      <c r="I213" s="6">
        <v>43.813960838218897</v>
      </c>
      <c r="J213" s="120">
        <v>19</v>
      </c>
      <c r="K213" s="4">
        <v>3.1489999999999997E-2</v>
      </c>
      <c r="L213" s="4">
        <v>29</v>
      </c>
      <c r="M213" s="6">
        <v>84.745272525027801</v>
      </c>
      <c r="N213" s="6">
        <v>67.330756646137701</v>
      </c>
      <c r="O213" s="6">
        <v>43.454844434875703</v>
      </c>
      <c r="P213" s="120">
        <v>19</v>
      </c>
      <c r="Q213" s="6">
        <v>88.212000000000003</v>
      </c>
      <c r="R213" s="6">
        <v>9</v>
      </c>
      <c r="S213" s="6">
        <v>52.099567099567103</v>
      </c>
      <c r="T213" s="6">
        <v>50.991190104019203</v>
      </c>
      <c r="U213" s="6">
        <v>47.904131699785701</v>
      </c>
      <c r="V213" s="27">
        <v>19</v>
      </c>
      <c r="W213" s="6">
        <v>8.43E-2</v>
      </c>
      <c r="X213" s="6">
        <v>16</v>
      </c>
      <c r="Y213" s="6">
        <v>78.184649610678605</v>
      </c>
      <c r="Z213" s="6">
        <v>67.217210169101193</v>
      </c>
      <c r="AA213" s="6">
        <v>40.7196198094355</v>
      </c>
      <c r="AB213" s="119">
        <v>19</v>
      </c>
      <c r="AC213" s="6">
        <v>2.6970000000000001E-2</v>
      </c>
      <c r="AD213" s="6">
        <v>29</v>
      </c>
      <c r="AE213" s="6">
        <v>84.745272525027801</v>
      </c>
      <c r="AF213" s="6">
        <v>67.330756646137701</v>
      </c>
      <c r="AG213" s="6">
        <v>43.454844434875703</v>
      </c>
      <c r="AI213" s="27">
        <v>19</v>
      </c>
      <c r="AJ213" s="28">
        <v>66.766867480436602</v>
      </c>
      <c r="AK213" s="28">
        <v>67.330756646137701</v>
      </c>
      <c r="AL213" s="28">
        <v>50.991190104019203</v>
      </c>
      <c r="AM213" s="28">
        <v>67.217210169101193</v>
      </c>
      <c r="AN213" s="28">
        <v>67.330756646137701</v>
      </c>
      <c r="BB213" s="27">
        <v>19</v>
      </c>
      <c r="BC213" s="28">
        <v>83.411939191694501</v>
      </c>
      <c r="BD213" s="28">
        <v>84.745272525027801</v>
      </c>
      <c r="BE213" s="28">
        <v>52.099567099567103</v>
      </c>
      <c r="BF213" s="28">
        <v>78.184649610678605</v>
      </c>
      <c r="BG213" s="28">
        <v>84.745272525027801</v>
      </c>
      <c r="BU213" s="27">
        <v>19</v>
      </c>
      <c r="BV213" s="28">
        <v>43.813960838218897</v>
      </c>
      <c r="BW213" s="28">
        <v>43.454844434875703</v>
      </c>
      <c r="BX213" s="28">
        <v>47.904131699785701</v>
      </c>
      <c r="BY213" s="28">
        <v>40.7196198094355</v>
      </c>
      <c r="BZ213" s="28">
        <v>43.454844434875703</v>
      </c>
    </row>
    <row r="214" spans="2:78" ht="14.25" customHeight="1" x14ac:dyDescent="0.25">
      <c r="B214" s="56"/>
      <c r="D214" s="36">
        <v>20</v>
      </c>
      <c r="E214" s="4">
        <v>1.7309999999999999E-2</v>
      </c>
      <c r="F214" s="4">
        <v>13</v>
      </c>
      <c r="G214" s="6">
        <v>85.457916203188702</v>
      </c>
      <c r="H214" s="6">
        <v>66.756265492848399</v>
      </c>
      <c r="I214" s="6">
        <v>44.523140174224103</v>
      </c>
      <c r="J214" s="120">
        <v>20</v>
      </c>
      <c r="K214" s="4">
        <v>2.869E-2</v>
      </c>
      <c r="L214" s="4">
        <v>30</v>
      </c>
      <c r="M214" s="6">
        <v>84.745272525027801</v>
      </c>
      <c r="N214" s="6">
        <v>67.4500137583358</v>
      </c>
      <c r="O214" s="6">
        <v>43.278632981131203</v>
      </c>
      <c r="P214" s="120">
        <v>20</v>
      </c>
      <c r="Q214" s="6">
        <v>88.212000000000003</v>
      </c>
      <c r="R214" s="6">
        <v>19</v>
      </c>
      <c r="S214" s="6">
        <v>53.051948051948102</v>
      </c>
      <c r="T214" s="6">
        <v>51.053026169433899</v>
      </c>
      <c r="U214" s="6">
        <v>48.138614666757</v>
      </c>
      <c r="V214" s="27">
        <v>20</v>
      </c>
      <c r="W214" s="6">
        <v>8.2000000000000003E-2</v>
      </c>
      <c r="X214" s="6">
        <v>14</v>
      </c>
      <c r="Y214" s="6">
        <v>78.829810901001096</v>
      </c>
      <c r="Z214" s="6">
        <v>66.974951374626897</v>
      </c>
      <c r="AA214" s="6">
        <v>41.515338456272801</v>
      </c>
      <c r="AB214" s="119">
        <v>20</v>
      </c>
      <c r="AC214" s="6">
        <v>2.581E-2</v>
      </c>
      <c r="AD214" s="6">
        <v>19</v>
      </c>
      <c r="AE214" s="6">
        <v>85.457916203188702</v>
      </c>
      <c r="AF214" s="6">
        <v>66.756265492848399</v>
      </c>
      <c r="AG214" s="6">
        <v>44.523140174224103</v>
      </c>
      <c r="AI214" s="27">
        <v>20</v>
      </c>
      <c r="AJ214" s="28">
        <v>66.756265492848399</v>
      </c>
      <c r="AK214" s="28">
        <v>67.4500137583358</v>
      </c>
      <c r="AL214" s="28">
        <v>51.053026169433899</v>
      </c>
      <c r="AM214" s="28">
        <v>66.974951374626897</v>
      </c>
      <c r="AN214" s="28">
        <v>66.756265492848399</v>
      </c>
      <c r="BB214" s="27">
        <v>20</v>
      </c>
      <c r="BC214" s="28">
        <v>85.457916203188702</v>
      </c>
      <c r="BD214" s="28">
        <v>84.745272525027801</v>
      </c>
      <c r="BE214" s="28">
        <v>53.051948051948102</v>
      </c>
      <c r="BF214" s="28">
        <v>78.829810901001096</v>
      </c>
      <c r="BG214" s="28">
        <v>85.457916203188702</v>
      </c>
      <c r="BU214" s="27">
        <v>20</v>
      </c>
      <c r="BV214" s="28">
        <v>44.523140174224103</v>
      </c>
      <c r="BW214" s="28">
        <v>43.278632981131203</v>
      </c>
      <c r="BX214" s="28">
        <v>48.138614666757</v>
      </c>
      <c r="BY214" s="28">
        <v>41.515338456272801</v>
      </c>
      <c r="BZ214" s="28">
        <v>44.523140174224103</v>
      </c>
    </row>
    <row r="215" spans="2:78" ht="14.25" customHeight="1" x14ac:dyDescent="0.25">
      <c r="B215" s="56"/>
      <c r="D215" s="36">
        <v>21</v>
      </c>
      <c r="E215" s="4">
        <v>1.6240000000000001E-2</v>
      </c>
      <c r="F215" s="4">
        <v>11</v>
      </c>
      <c r="G215" s="6">
        <v>84.146088246199497</v>
      </c>
      <c r="H215" s="6">
        <v>65.222966907728605</v>
      </c>
      <c r="I215" s="6">
        <v>46.289243207136799</v>
      </c>
      <c r="J215" s="120">
        <v>21</v>
      </c>
      <c r="K215" s="4">
        <v>2.7230000000000001E-2</v>
      </c>
      <c r="L215" s="4">
        <v>11</v>
      </c>
      <c r="M215" s="6">
        <v>83.433444568038595</v>
      </c>
      <c r="N215" s="6">
        <v>66.841180023064496</v>
      </c>
      <c r="O215" s="6">
        <v>43.635734435206999</v>
      </c>
      <c r="P215" s="120">
        <v>21</v>
      </c>
      <c r="Q215" s="6">
        <v>88.212000000000003</v>
      </c>
      <c r="R215" s="6">
        <v>20</v>
      </c>
      <c r="S215" s="6">
        <v>55.147186147186197</v>
      </c>
      <c r="T215" s="6">
        <v>51.100423120874602</v>
      </c>
      <c r="U215" s="6">
        <v>48.842512266278597</v>
      </c>
      <c r="V215" s="27">
        <v>21</v>
      </c>
      <c r="W215" s="6">
        <v>7.9799999999999996E-2</v>
      </c>
      <c r="X215" s="6">
        <v>19</v>
      </c>
      <c r="Y215" s="6">
        <v>80.877271041898396</v>
      </c>
      <c r="Z215" s="6">
        <v>65.400622531625302</v>
      </c>
      <c r="AA215" s="6">
        <v>44.881849447407099</v>
      </c>
      <c r="AB215" s="119">
        <v>21</v>
      </c>
      <c r="AC215" s="6">
        <v>2.4750000000000001E-2</v>
      </c>
      <c r="AD215" s="6">
        <v>11</v>
      </c>
      <c r="AE215" s="6">
        <v>84.146088246199497</v>
      </c>
      <c r="AF215" s="6">
        <v>65.222966907728605</v>
      </c>
      <c r="AG215" s="6">
        <v>46.289243207136799</v>
      </c>
      <c r="AI215" s="27">
        <v>21</v>
      </c>
      <c r="AJ215" s="28">
        <v>65.222966907728605</v>
      </c>
      <c r="AK215" s="28">
        <v>66.841180023064496</v>
      </c>
      <c r="AL215" s="28">
        <v>51.100423120874602</v>
      </c>
      <c r="AM215" s="28">
        <v>65.400622531625302</v>
      </c>
      <c r="AN215" s="28">
        <v>65.222966907728605</v>
      </c>
      <c r="BB215" s="27">
        <v>21</v>
      </c>
      <c r="BC215" s="28">
        <v>84.146088246199497</v>
      </c>
      <c r="BD215" s="28">
        <v>83.433444568038595</v>
      </c>
      <c r="BE215" s="28">
        <v>55.147186147186197</v>
      </c>
      <c r="BF215" s="28">
        <v>80.877271041898396</v>
      </c>
      <c r="BG215" s="28">
        <v>84.146088246199497</v>
      </c>
      <c r="BU215" s="27">
        <v>21</v>
      </c>
      <c r="BV215" s="28">
        <v>46.289243207136799</v>
      </c>
      <c r="BW215" s="28">
        <v>43.635734435206999</v>
      </c>
      <c r="BX215" s="28">
        <v>48.842512266278597</v>
      </c>
      <c r="BY215" s="28">
        <v>44.881849447407099</v>
      </c>
      <c r="BZ215" s="28">
        <v>46.289243207136799</v>
      </c>
    </row>
    <row r="216" spans="2:78" ht="14.25" customHeight="1" x14ac:dyDescent="0.25">
      <c r="B216" s="56"/>
      <c r="D216" s="36">
        <v>22</v>
      </c>
      <c r="E216" s="4">
        <v>1.6230000000000001E-2</v>
      </c>
      <c r="F216" s="4">
        <v>26</v>
      </c>
      <c r="G216" s="6">
        <v>82.121616611049305</v>
      </c>
      <c r="H216" s="6">
        <v>66.737357041565801</v>
      </c>
      <c r="I216" s="6">
        <v>43.370278670243898</v>
      </c>
      <c r="J216" s="120">
        <v>22</v>
      </c>
      <c r="K216" s="4">
        <v>2.5000000000000001E-2</v>
      </c>
      <c r="L216" s="4">
        <v>2</v>
      </c>
      <c r="M216" s="6">
        <v>84.834260289210206</v>
      </c>
      <c r="N216" s="6">
        <v>66.754220802409705</v>
      </c>
      <c r="O216" s="6">
        <v>44.346500888785798</v>
      </c>
      <c r="P216" s="120">
        <v>22</v>
      </c>
      <c r="Q216" s="6">
        <v>88.212000000000003</v>
      </c>
      <c r="R216" s="6">
        <v>29</v>
      </c>
      <c r="S216" s="6">
        <v>53.528138528138498</v>
      </c>
      <c r="T216" s="6">
        <v>50.463786879834899</v>
      </c>
      <c r="U216" s="6">
        <v>48.627003495385097</v>
      </c>
      <c r="V216" s="27">
        <v>22</v>
      </c>
      <c r="W216" s="6">
        <v>7.6100000000000001E-2</v>
      </c>
      <c r="X216" s="6">
        <v>29</v>
      </c>
      <c r="Y216" s="6">
        <v>79.520949202818002</v>
      </c>
      <c r="Z216" s="6">
        <v>65.587249801286802</v>
      </c>
      <c r="AA216" s="6">
        <v>44.010597805085403</v>
      </c>
      <c r="AB216" s="119">
        <v>22</v>
      </c>
      <c r="AC216" s="6">
        <v>2.4479999999999998E-2</v>
      </c>
      <c r="AD216" s="6">
        <v>30</v>
      </c>
      <c r="AE216" s="6">
        <v>84.146088246199497</v>
      </c>
      <c r="AF216" s="6">
        <v>65.346810436051996</v>
      </c>
      <c r="AG216" s="6">
        <v>46.110671778565397</v>
      </c>
      <c r="AI216" s="27">
        <v>22</v>
      </c>
      <c r="AJ216" s="28">
        <v>66.737357041565801</v>
      </c>
      <c r="AK216" s="28">
        <v>66.754220802409705</v>
      </c>
      <c r="AL216" s="28">
        <v>50.463786879834899</v>
      </c>
      <c r="AM216" s="28">
        <v>65.587249801286802</v>
      </c>
      <c r="AN216" s="28">
        <v>65.346810436051996</v>
      </c>
      <c r="BB216" s="27">
        <v>22</v>
      </c>
      <c r="BC216" s="28">
        <v>82.121616611049305</v>
      </c>
      <c r="BD216" s="59">
        <v>84.834260289210206</v>
      </c>
      <c r="BE216" s="28">
        <v>53.528138528138498</v>
      </c>
      <c r="BF216" s="28">
        <v>79.520949202818002</v>
      </c>
      <c r="BG216" s="28">
        <v>84.146088246199497</v>
      </c>
      <c r="BU216" s="27">
        <v>22</v>
      </c>
      <c r="BV216" s="28">
        <v>43.370278670243898</v>
      </c>
      <c r="BW216" s="28">
        <v>44.346500888785798</v>
      </c>
      <c r="BX216" s="28">
        <v>48.627003495385097</v>
      </c>
      <c r="BY216" s="28">
        <v>44.010597805085403</v>
      </c>
      <c r="BZ216" s="28">
        <v>46.110671778565397</v>
      </c>
    </row>
    <row r="217" spans="2:78" ht="14.25" customHeight="1" x14ac:dyDescent="0.25">
      <c r="B217" s="56"/>
      <c r="D217" s="36">
        <v>23</v>
      </c>
      <c r="E217" s="4">
        <v>1.575E-2</v>
      </c>
      <c r="F217" s="4">
        <v>30</v>
      </c>
      <c r="G217" s="6">
        <v>82.788283277716005</v>
      </c>
      <c r="H217" s="6">
        <v>65.937798679832696</v>
      </c>
      <c r="I217" s="6">
        <v>44.8775159263798</v>
      </c>
      <c r="J217" s="120">
        <v>23</v>
      </c>
      <c r="K217" s="4">
        <v>2.4580000000000001E-2</v>
      </c>
      <c r="L217" s="4">
        <v>26</v>
      </c>
      <c r="M217" s="6">
        <v>81.497960697070795</v>
      </c>
      <c r="N217" s="6">
        <v>67.334251792582606</v>
      </c>
      <c r="O217" s="6">
        <v>42.127358594724697</v>
      </c>
      <c r="P217" s="120">
        <v>23</v>
      </c>
      <c r="Q217" s="6">
        <v>88.212000000000003</v>
      </c>
      <c r="R217" s="6">
        <v>31</v>
      </c>
      <c r="S217" s="6">
        <v>49.718614718614702</v>
      </c>
      <c r="T217" s="6">
        <v>48.561388166862102</v>
      </c>
      <c r="U217" s="6">
        <v>49.7423182653609</v>
      </c>
      <c r="V217" s="27">
        <v>23</v>
      </c>
      <c r="W217" s="6">
        <v>7.5800000000000006E-2</v>
      </c>
      <c r="X217" s="6">
        <v>33</v>
      </c>
      <c r="Y217" s="6">
        <v>83.500926955876906</v>
      </c>
      <c r="Z217" s="6">
        <v>66.993409245339606</v>
      </c>
      <c r="AA217" s="6">
        <v>43.463104346770002</v>
      </c>
      <c r="AB217" s="119">
        <v>23</v>
      </c>
      <c r="AC217" s="6">
        <v>2.4129999999999999E-2</v>
      </c>
      <c r="AD217" s="6">
        <v>26</v>
      </c>
      <c r="AE217" s="6">
        <v>82.788283277716005</v>
      </c>
      <c r="AF217" s="6">
        <v>65.937798679832696</v>
      </c>
      <c r="AG217" s="6">
        <v>44.8775159263798</v>
      </c>
      <c r="AI217" s="27">
        <v>23</v>
      </c>
      <c r="AJ217" s="28">
        <v>65.937798679832696</v>
      </c>
      <c r="AK217" s="28">
        <v>67.334251792582606</v>
      </c>
      <c r="AL217" s="28">
        <v>48.561388166862102</v>
      </c>
      <c r="AM217" s="28">
        <v>66.993409245339606</v>
      </c>
      <c r="AN217" s="28">
        <v>65.937798679832696</v>
      </c>
      <c r="BB217" s="27">
        <v>23</v>
      </c>
      <c r="BC217" s="28">
        <v>82.788283277716005</v>
      </c>
      <c r="BD217" s="28">
        <v>81.497960697070795</v>
      </c>
      <c r="BE217" s="28">
        <v>49.718614718614702</v>
      </c>
      <c r="BF217" s="28">
        <v>83.500926955876906</v>
      </c>
      <c r="BG217" s="28">
        <v>82.788283277716005</v>
      </c>
      <c r="BU217" s="27">
        <v>23</v>
      </c>
      <c r="BV217" s="28">
        <v>44.8775159263798</v>
      </c>
      <c r="BW217" s="28">
        <v>42.127358594724697</v>
      </c>
      <c r="BX217" s="28">
        <v>49.7423182653609</v>
      </c>
      <c r="BY217" s="28">
        <v>43.463104346770002</v>
      </c>
      <c r="BZ217" s="28">
        <v>44.8775159263798</v>
      </c>
    </row>
    <row r="218" spans="2:78" ht="14.25" customHeight="1" x14ac:dyDescent="0.25">
      <c r="B218" s="56"/>
      <c r="D218" s="36">
        <v>24</v>
      </c>
      <c r="E218" s="4">
        <v>1.5730000000000001E-2</v>
      </c>
      <c r="F218" s="4">
        <v>3</v>
      </c>
      <c r="G218" s="6">
        <v>83.433444568038595</v>
      </c>
      <c r="H218" s="6">
        <v>66.503472276461395</v>
      </c>
      <c r="I218" s="6">
        <v>44.175030086228801</v>
      </c>
      <c r="J218" s="120">
        <v>24</v>
      </c>
      <c r="K218" s="4">
        <v>2.4129999999999999E-2</v>
      </c>
      <c r="L218" s="4">
        <v>7</v>
      </c>
      <c r="M218" s="6">
        <v>83.499443826473893</v>
      </c>
      <c r="N218" s="6">
        <v>66.961813336404006</v>
      </c>
      <c r="O218" s="6">
        <v>43.452912291742599</v>
      </c>
      <c r="P218" s="120">
        <v>24</v>
      </c>
      <c r="Q218" s="6">
        <v>88.212000000000003</v>
      </c>
      <c r="R218" s="6">
        <v>32</v>
      </c>
      <c r="S218" s="6">
        <v>37.699675324675297</v>
      </c>
      <c r="T218" s="6">
        <v>40.632110233247701</v>
      </c>
      <c r="U218" s="6">
        <v>53.303711986215397</v>
      </c>
      <c r="V218" s="27">
        <v>24</v>
      </c>
      <c r="W218" s="6">
        <v>7.4300000000000005E-2</v>
      </c>
      <c r="X218" s="6">
        <v>37</v>
      </c>
      <c r="Y218" s="6">
        <v>84.167593622543606</v>
      </c>
      <c r="Z218" s="6">
        <v>66.218227100852701</v>
      </c>
      <c r="AA218" s="6">
        <v>44.872023119472701</v>
      </c>
      <c r="AB218" s="119">
        <v>24</v>
      </c>
      <c r="AC218" s="6">
        <v>2.3439999999999999E-2</v>
      </c>
      <c r="AD218" s="6">
        <v>7</v>
      </c>
      <c r="AE218" s="6">
        <v>84.144605116796399</v>
      </c>
      <c r="AF218" s="6">
        <v>66.658960762768302</v>
      </c>
      <c r="AG218" s="6">
        <v>44.256442317246901</v>
      </c>
      <c r="AI218" s="27">
        <v>24</v>
      </c>
      <c r="AJ218" s="28">
        <v>66.503472276461395</v>
      </c>
      <c r="AK218" s="28">
        <v>66.961813336404006</v>
      </c>
      <c r="AL218" s="28">
        <v>40.632110233247701</v>
      </c>
      <c r="AM218" s="28">
        <v>66.218227100852701</v>
      </c>
      <c r="AN218" s="28">
        <v>66.658960762768302</v>
      </c>
      <c r="BB218" s="27">
        <v>24</v>
      </c>
      <c r="BC218" s="28">
        <v>83.433444568038595</v>
      </c>
      <c r="BD218" s="28">
        <v>83.499443826473893</v>
      </c>
      <c r="BE218" s="28">
        <v>37.699675324675297</v>
      </c>
      <c r="BF218" s="28">
        <v>84.167593622543606</v>
      </c>
      <c r="BG218" s="28">
        <v>84.144605116796399</v>
      </c>
      <c r="BU218" s="27">
        <v>24</v>
      </c>
      <c r="BV218" s="28">
        <v>44.175030086228801</v>
      </c>
      <c r="BW218" s="28">
        <v>43.452912291742599</v>
      </c>
      <c r="BX218" s="28">
        <v>53.303711986215397</v>
      </c>
      <c r="BY218" s="28">
        <v>44.872023119472701</v>
      </c>
      <c r="BZ218" s="28">
        <v>44.256442317246901</v>
      </c>
    </row>
    <row r="219" spans="2:78" ht="14.25" customHeight="1" x14ac:dyDescent="0.25">
      <c r="B219" s="56"/>
      <c r="D219" s="36">
        <v>25</v>
      </c>
      <c r="E219" s="4">
        <v>1.5720000000000001E-2</v>
      </c>
      <c r="F219" s="4">
        <v>23</v>
      </c>
      <c r="G219" s="6">
        <v>85.457916203188702</v>
      </c>
      <c r="H219" s="6">
        <v>65.974258576837997</v>
      </c>
      <c r="I219" s="6">
        <v>45.671688858710702</v>
      </c>
      <c r="J219" s="120">
        <v>25</v>
      </c>
      <c r="K219" s="4">
        <v>2.368E-2</v>
      </c>
      <c r="L219" s="4">
        <v>3</v>
      </c>
      <c r="M219" s="6">
        <v>83.499443826473893</v>
      </c>
      <c r="N219" s="6">
        <v>66.961813336404006</v>
      </c>
      <c r="O219" s="6">
        <v>43.452912291742599</v>
      </c>
      <c r="P219" s="120">
        <v>25</v>
      </c>
      <c r="Q219" s="6">
        <v>88.212000000000003</v>
      </c>
      <c r="R219" s="6">
        <v>33</v>
      </c>
      <c r="S219" s="6">
        <v>51.318722943722904</v>
      </c>
      <c r="T219" s="6">
        <v>48.584073966621702</v>
      </c>
      <c r="U219" s="6">
        <v>50.8182232056351</v>
      </c>
      <c r="V219" s="27">
        <v>25</v>
      </c>
      <c r="W219" s="6">
        <v>7.2300000000000003E-2</v>
      </c>
      <c r="X219" s="6">
        <v>15</v>
      </c>
      <c r="Y219" s="6">
        <v>82.834260289210206</v>
      </c>
      <c r="Z219" s="6">
        <v>67.149245703768003</v>
      </c>
      <c r="AA219" s="6">
        <v>42.9360157000431</v>
      </c>
      <c r="AB219" s="119">
        <v>25</v>
      </c>
      <c r="AC219" s="6">
        <v>2.3349999999999999E-2</v>
      </c>
      <c r="AD219" s="6">
        <v>3</v>
      </c>
      <c r="AE219" s="6">
        <v>84.144605116796399</v>
      </c>
      <c r="AF219" s="6">
        <v>66.658960762768302</v>
      </c>
      <c r="AG219" s="6">
        <v>44.256442317246901</v>
      </c>
      <c r="AI219" s="27">
        <v>25</v>
      </c>
      <c r="AJ219" s="28">
        <v>65.974258576837997</v>
      </c>
      <c r="AK219" s="28">
        <v>66.961813336404006</v>
      </c>
      <c r="AL219" s="28">
        <v>48.584073966621702</v>
      </c>
      <c r="AM219" s="28">
        <v>67.149245703768003</v>
      </c>
      <c r="AN219" s="28">
        <v>66.658960762768302</v>
      </c>
      <c r="BB219" s="27">
        <v>25</v>
      </c>
      <c r="BC219" s="28">
        <v>85.457916203188702</v>
      </c>
      <c r="BD219" s="28">
        <v>83.499443826473893</v>
      </c>
      <c r="BE219" s="28">
        <v>51.318722943722904</v>
      </c>
      <c r="BF219" s="28">
        <v>82.834260289210206</v>
      </c>
      <c r="BG219" s="28">
        <v>84.144605116796399</v>
      </c>
      <c r="BU219" s="27">
        <v>25</v>
      </c>
      <c r="BV219" s="28">
        <v>45.671688858710702</v>
      </c>
      <c r="BW219" s="28">
        <v>43.452912291742599</v>
      </c>
      <c r="BX219" s="28">
        <v>50.8182232056351</v>
      </c>
      <c r="BY219" s="28">
        <v>42.9360157000431</v>
      </c>
      <c r="BZ219" s="28">
        <v>44.256442317246901</v>
      </c>
    </row>
    <row r="220" spans="2:78" ht="14.25" customHeight="1" x14ac:dyDescent="0.25">
      <c r="B220" s="56"/>
      <c r="D220" s="36">
        <v>26</v>
      </c>
      <c r="E220" s="6">
        <v>1.5709999999999998E-2</v>
      </c>
      <c r="F220" s="6">
        <v>7</v>
      </c>
      <c r="G220" s="6">
        <v>84.167593622543606</v>
      </c>
      <c r="H220" s="6">
        <v>65.606395939109305</v>
      </c>
      <c r="I220" s="6">
        <v>45.751189648129099</v>
      </c>
      <c r="J220" s="120">
        <v>26</v>
      </c>
      <c r="K220" s="4">
        <v>2.3359999999999999E-2</v>
      </c>
      <c r="L220" s="4">
        <v>19</v>
      </c>
      <c r="M220" s="6">
        <v>83.499443826473893</v>
      </c>
      <c r="N220" s="6">
        <v>65.734107147783604</v>
      </c>
      <c r="O220" s="6">
        <v>45.318472392434799</v>
      </c>
      <c r="P220" s="120">
        <v>26</v>
      </c>
      <c r="Q220" s="6">
        <v>88.212000000000003</v>
      </c>
      <c r="R220" s="6">
        <v>34</v>
      </c>
      <c r="S220" s="6">
        <v>51.318722943722904</v>
      </c>
      <c r="T220" s="6">
        <v>48.952170142335802</v>
      </c>
      <c r="U220" s="6">
        <v>50.367730044964901</v>
      </c>
      <c r="V220" s="27">
        <v>26</v>
      </c>
      <c r="W220" s="6">
        <v>7.0599999999999996E-2</v>
      </c>
      <c r="X220" s="6">
        <v>21</v>
      </c>
      <c r="Y220" s="6">
        <v>86.081572117167198</v>
      </c>
      <c r="Z220" s="6">
        <v>66.347114425350298</v>
      </c>
      <c r="AA220" s="6">
        <v>45.340443620063397</v>
      </c>
      <c r="AB220" s="119">
        <v>26</v>
      </c>
      <c r="AC220" s="6">
        <v>2.2429999999999999E-2</v>
      </c>
      <c r="AD220" s="6">
        <v>23</v>
      </c>
      <c r="AE220" s="6">
        <v>84.167593622543606</v>
      </c>
      <c r="AF220" s="6">
        <v>65.606395939109305</v>
      </c>
      <c r="AG220" s="6">
        <v>45.751189648129099</v>
      </c>
      <c r="AI220" s="27">
        <v>26</v>
      </c>
      <c r="AJ220" s="28">
        <v>65.606395939109305</v>
      </c>
      <c r="AK220" s="28">
        <v>65.734107147783604</v>
      </c>
      <c r="AL220" s="28">
        <v>48.952170142335802</v>
      </c>
      <c r="AM220" s="28">
        <v>66.347114425350298</v>
      </c>
      <c r="AN220" s="28">
        <v>65.606395939109305</v>
      </c>
      <c r="BB220" s="27">
        <v>26</v>
      </c>
      <c r="BC220" s="28">
        <v>84.167593622543606</v>
      </c>
      <c r="BD220" s="28">
        <v>83.499443826473893</v>
      </c>
      <c r="BE220" s="28">
        <v>51.318722943722904</v>
      </c>
      <c r="BF220" s="59">
        <v>86.081572117167198</v>
      </c>
      <c r="BG220" s="28">
        <v>84.167593622543606</v>
      </c>
      <c r="BU220" s="27">
        <v>26</v>
      </c>
      <c r="BV220" s="28">
        <v>45.751189648129099</v>
      </c>
      <c r="BW220" s="28">
        <v>45.318472392434799</v>
      </c>
      <c r="BX220" s="28">
        <v>50.367730044964901</v>
      </c>
      <c r="BY220" s="28">
        <v>45.340443620063397</v>
      </c>
      <c r="BZ220" s="28">
        <v>45.751189648129099</v>
      </c>
    </row>
    <row r="221" spans="2:78" ht="14.25" customHeight="1" x14ac:dyDescent="0.25">
      <c r="B221" s="56"/>
      <c r="D221" s="36">
        <v>27</v>
      </c>
      <c r="E221" s="6">
        <v>1.3509999999999999E-2</v>
      </c>
      <c r="F221" s="6">
        <v>2</v>
      </c>
      <c r="G221" s="6">
        <v>84.834260289210206</v>
      </c>
      <c r="H221" s="6">
        <v>65.130115095347506</v>
      </c>
      <c r="I221" s="6">
        <v>46.726252580791197</v>
      </c>
      <c r="J221" s="120">
        <v>27</v>
      </c>
      <c r="K221" s="4">
        <v>2.188E-2</v>
      </c>
      <c r="L221" s="4">
        <v>28</v>
      </c>
      <c r="M221" s="6">
        <v>81.520949202818002</v>
      </c>
      <c r="N221" s="6">
        <v>65.390151402134705</v>
      </c>
      <c r="O221" s="6">
        <v>45.043942455257103</v>
      </c>
      <c r="P221" s="120">
        <v>27</v>
      </c>
      <c r="Q221" s="6">
        <v>88.212000000000003</v>
      </c>
      <c r="R221" s="6">
        <v>35</v>
      </c>
      <c r="S221" s="6">
        <v>64.979437229437195</v>
      </c>
      <c r="T221" s="6">
        <v>56.462747807890302</v>
      </c>
      <c r="U221" s="6">
        <v>47.657803403266101</v>
      </c>
      <c r="V221" s="27">
        <v>27</v>
      </c>
      <c r="W221" s="6">
        <v>6.3200000000000006E-2</v>
      </c>
      <c r="X221" s="6">
        <v>22</v>
      </c>
      <c r="Y221" s="6">
        <v>83.479421579532797</v>
      </c>
      <c r="Z221" s="6">
        <v>67.900547701299104</v>
      </c>
      <c r="AA221" s="6">
        <v>41.963292040674403</v>
      </c>
      <c r="AB221" s="119">
        <v>27</v>
      </c>
      <c r="AC221" s="6">
        <v>2.1059999999999999E-2</v>
      </c>
      <c r="AD221" s="6">
        <v>2</v>
      </c>
      <c r="AE221" s="6">
        <v>84.834260289210206</v>
      </c>
      <c r="AF221" s="6">
        <v>65.130115095347506</v>
      </c>
      <c r="AG221" s="6">
        <v>46.726252580791197</v>
      </c>
      <c r="AI221" s="27">
        <v>27</v>
      </c>
      <c r="AJ221" s="28">
        <v>65.130115095347506</v>
      </c>
      <c r="AK221" s="28">
        <v>65.390151402134705</v>
      </c>
      <c r="AL221" s="28">
        <v>56.462747807890302</v>
      </c>
      <c r="AM221" s="28">
        <v>67.900547701299104</v>
      </c>
      <c r="AN221" s="28">
        <v>65.130115095347506</v>
      </c>
      <c r="BB221" s="27">
        <v>27</v>
      </c>
      <c r="BC221" s="28">
        <v>84.834260289210206</v>
      </c>
      <c r="BD221" s="28">
        <v>81.520949202818002</v>
      </c>
      <c r="BE221" s="28">
        <v>64.979437229437195</v>
      </c>
      <c r="BF221" s="28">
        <v>83.479421579532797</v>
      </c>
      <c r="BG221" s="28">
        <v>84.834260289210206</v>
      </c>
      <c r="BU221" s="27">
        <v>27</v>
      </c>
      <c r="BV221" s="28">
        <v>46.726252580791197</v>
      </c>
      <c r="BW221" s="28">
        <v>45.043942455257103</v>
      </c>
      <c r="BX221" s="28">
        <v>47.657803403266101</v>
      </c>
      <c r="BY221" s="28">
        <v>41.963292040674403</v>
      </c>
      <c r="BZ221" s="28">
        <v>46.726252580791197</v>
      </c>
    </row>
    <row r="222" spans="2:78" ht="14.25" customHeight="1" x14ac:dyDescent="0.25">
      <c r="B222" s="56"/>
      <c r="D222" s="36">
        <v>28</v>
      </c>
      <c r="E222" s="6">
        <v>1.1509999999999999E-2</v>
      </c>
      <c r="F222" s="6">
        <v>28</v>
      </c>
      <c r="G222" s="6">
        <v>82.187615869484603</v>
      </c>
      <c r="H222" s="6">
        <v>65.017341515310306</v>
      </c>
      <c r="I222" s="6">
        <v>45.937572455367501</v>
      </c>
      <c r="J222" s="120">
        <v>28</v>
      </c>
      <c r="K222" s="4">
        <v>2.0930000000000001E-2</v>
      </c>
      <c r="L222" s="4">
        <v>27</v>
      </c>
      <c r="M222" s="6">
        <v>82.187615869484603</v>
      </c>
      <c r="N222" s="6">
        <v>64.616190011216403</v>
      </c>
      <c r="O222" s="6">
        <v>46.376555375222203</v>
      </c>
      <c r="P222" s="120">
        <v>28</v>
      </c>
      <c r="Q222" s="6">
        <v>88.212000000000003</v>
      </c>
      <c r="R222" s="6">
        <v>30</v>
      </c>
      <c r="S222" s="6">
        <v>65.604437229437195</v>
      </c>
      <c r="T222" s="6">
        <v>56.500158076644396</v>
      </c>
      <c r="U222" s="6">
        <v>48.461374831837603</v>
      </c>
      <c r="V222" s="27">
        <v>28</v>
      </c>
      <c r="W222" s="6">
        <v>5.79E-2</v>
      </c>
      <c r="X222" s="6">
        <v>31</v>
      </c>
      <c r="Y222" s="6">
        <v>84.146088246199497</v>
      </c>
      <c r="Z222" s="6">
        <v>66.938638848098606</v>
      </c>
      <c r="AA222" s="6">
        <v>43.7222944475727</v>
      </c>
      <c r="AB222" s="119">
        <v>28</v>
      </c>
      <c r="AC222" s="6">
        <v>1.805E-2</v>
      </c>
      <c r="AD222" s="6">
        <v>28</v>
      </c>
      <c r="AE222" s="6">
        <v>82.187615869484603</v>
      </c>
      <c r="AF222" s="6">
        <v>65.017341515310306</v>
      </c>
      <c r="AG222" s="6">
        <v>45.937572455367501</v>
      </c>
      <c r="AI222" s="27">
        <v>28</v>
      </c>
      <c r="AJ222" s="28">
        <v>65.017341515310306</v>
      </c>
      <c r="AK222" s="28">
        <v>64.616190011216403</v>
      </c>
      <c r="AL222" s="28">
        <v>56.500158076644396</v>
      </c>
      <c r="AM222" s="28">
        <v>66.938638848098606</v>
      </c>
      <c r="AN222" s="28">
        <v>65.017341515310306</v>
      </c>
      <c r="BB222" s="27">
        <v>28</v>
      </c>
      <c r="BC222" s="28">
        <v>82.187615869484603</v>
      </c>
      <c r="BD222" s="28">
        <v>82.187615869484603</v>
      </c>
      <c r="BE222" s="28">
        <v>65.604437229437195</v>
      </c>
      <c r="BF222" s="28">
        <v>84.146088246199497</v>
      </c>
      <c r="BG222" s="28">
        <v>82.187615869484603</v>
      </c>
      <c r="BU222" s="27">
        <v>28</v>
      </c>
      <c r="BV222" s="28">
        <v>45.937572455367501</v>
      </c>
      <c r="BW222" s="28">
        <v>46.376555375222203</v>
      </c>
      <c r="BX222" s="28">
        <v>48.461374831837603</v>
      </c>
      <c r="BY222" s="28">
        <v>43.7222944475727</v>
      </c>
      <c r="BZ222" s="28">
        <v>45.937572455367501</v>
      </c>
    </row>
    <row r="223" spans="2:78" ht="14.25" customHeight="1" x14ac:dyDescent="0.25">
      <c r="B223" s="56"/>
      <c r="D223" s="36">
        <v>29</v>
      </c>
      <c r="E223" s="6">
        <v>1.1050000000000001E-2</v>
      </c>
      <c r="F223" s="6">
        <v>27</v>
      </c>
      <c r="G223" s="6">
        <v>82.811271783463098</v>
      </c>
      <c r="H223" s="6">
        <v>63.384251415881799</v>
      </c>
      <c r="I223" s="6">
        <v>48.5859541474832</v>
      </c>
      <c r="J223" s="120">
        <v>29</v>
      </c>
      <c r="K223" s="4">
        <v>2.0840000000000001E-2</v>
      </c>
      <c r="L223" s="4">
        <v>6</v>
      </c>
      <c r="M223" s="6">
        <v>81.454949944382705</v>
      </c>
      <c r="N223" s="6">
        <v>64.940003879974896</v>
      </c>
      <c r="O223" s="6">
        <v>45.669736014043899</v>
      </c>
      <c r="P223" s="120">
        <v>29</v>
      </c>
      <c r="Q223" s="6">
        <v>88.212000000000003</v>
      </c>
      <c r="R223" s="6">
        <v>28</v>
      </c>
      <c r="S223" s="6">
        <v>64.979437229437195</v>
      </c>
      <c r="T223" s="6">
        <v>57.119865545160501</v>
      </c>
      <c r="U223" s="6">
        <v>46.592180284808201</v>
      </c>
      <c r="V223" s="27">
        <v>29</v>
      </c>
      <c r="W223" s="6">
        <v>5.3199999999999997E-2</v>
      </c>
      <c r="X223" s="6">
        <v>27</v>
      </c>
      <c r="Y223" s="6">
        <v>80.898776418242505</v>
      </c>
      <c r="Z223" s="6">
        <v>66.064150101208895</v>
      </c>
      <c r="AA223" s="6">
        <v>43.6330294348205</v>
      </c>
      <c r="AB223" s="119">
        <v>29</v>
      </c>
      <c r="AC223" s="6">
        <v>1.7319999999999999E-2</v>
      </c>
      <c r="AD223" s="6">
        <v>27</v>
      </c>
      <c r="AE223" s="6">
        <v>82.811271783463098</v>
      </c>
      <c r="AF223" s="6">
        <v>63.384251415881799</v>
      </c>
      <c r="AG223" s="6">
        <v>48.5859541474832</v>
      </c>
      <c r="AI223" s="27">
        <v>29</v>
      </c>
      <c r="AJ223" s="28">
        <v>63.384251415881799</v>
      </c>
      <c r="AK223" s="28">
        <v>64.940003879974896</v>
      </c>
      <c r="AL223" s="28">
        <v>57.119865545160501</v>
      </c>
      <c r="AM223" s="28">
        <v>66.064150101208895</v>
      </c>
      <c r="AN223" s="28">
        <v>63.384251415881799</v>
      </c>
      <c r="BB223" s="27">
        <v>29</v>
      </c>
      <c r="BC223" s="28">
        <v>82.811271783463098</v>
      </c>
      <c r="BD223" s="28">
        <v>81.454949944382705</v>
      </c>
      <c r="BE223" s="28">
        <v>64.979437229437195</v>
      </c>
      <c r="BF223" s="28">
        <v>80.898776418242505</v>
      </c>
      <c r="BG223" s="28">
        <v>82.811271783463098</v>
      </c>
      <c r="BU223" s="27">
        <v>29</v>
      </c>
      <c r="BV223" s="28">
        <v>48.5859541474832</v>
      </c>
      <c r="BW223" s="28">
        <v>45.669736014043899</v>
      </c>
      <c r="BX223" s="28">
        <v>46.592180284808201</v>
      </c>
      <c r="BY223" s="28">
        <v>43.6330294348205</v>
      </c>
      <c r="BZ223" s="28">
        <v>48.5859541474832</v>
      </c>
    </row>
    <row r="224" spans="2:78" ht="14.25" customHeight="1" x14ac:dyDescent="0.25">
      <c r="B224" s="56"/>
      <c r="D224" s="36">
        <v>30</v>
      </c>
      <c r="E224" s="6">
        <v>1.0970000000000001E-2</v>
      </c>
      <c r="F224" s="6">
        <v>6</v>
      </c>
      <c r="G224" s="6">
        <v>82.811271783463098</v>
      </c>
      <c r="H224" s="6">
        <v>64.457057645035206</v>
      </c>
      <c r="I224" s="6">
        <v>46.996448996941702</v>
      </c>
      <c r="J224" s="120">
        <v>30</v>
      </c>
      <c r="K224" s="4">
        <v>2.0469999999999999E-2</v>
      </c>
      <c r="L224" s="4">
        <v>23</v>
      </c>
      <c r="M224" s="6">
        <v>82.811271783463098</v>
      </c>
      <c r="N224" s="6">
        <v>64.457057645035206</v>
      </c>
      <c r="O224" s="6">
        <v>46.996448996941702</v>
      </c>
      <c r="P224" s="120">
        <v>30</v>
      </c>
      <c r="Q224" s="6">
        <v>88.212000000000003</v>
      </c>
      <c r="R224" s="6">
        <v>21</v>
      </c>
      <c r="S224" s="6">
        <v>64.979437229437195</v>
      </c>
      <c r="T224" s="6">
        <v>57.337079848429603</v>
      </c>
      <c r="U224" s="6">
        <v>46.240339044823799</v>
      </c>
      <c r="V224" s="27">
        <v>30</v>
      </c>
      <c r="W224" s="6">
        <v>5.0299999999999997E-2</v>
      </c>
      <c r="X224" s="6">
        <v>13</v>
      </c>
      <c r="Y224" s="6">
        <v>83.456433073785703</v>
      </c>
      <c r="Z224" s="6">
        <v>64.459706701135801</v>
      </c>
      <c r="AA224" s="6">
        <v>46.920508871297201</v>
      </c>
      <c r="AB224" s="119">
        <v>30</v>
      </c>
      <c r="AC224" s="6">
        <v>1.72E-2</v>
      </c>
      <c r="AD224" s="6">
        <v>6</v>
      </c>
      <c r="AE224" s="6">
        <v>82.811271783463098</v>
      </c>
      <c r="AF224" s="6">
        <v>64.457057645035206</v>
      </c>
      <c r="AG224" s="6">
        <v>46.996448996941702</v>
      </c>
      <c r="AI224" s="27">
        <v>30</v>
      </c>
      <c r="AJ224" s="28">
        <v>64.457057645035206</v>
      </c>
      <c r="AK224" s="28">
        <v>64.457057645035206</v>
      </c>
      <c r="AL224" s="28">
        <v>57.337079848429603</v>
      </c>
      <c r="AM224" s="28">
        <v>64.459706701135801</v>
      </c>
      <c r="AN224" s="28">
        <v>64.457057645035206</v>
      </c>
      <c r="BB224" s="27">
        <v>30</v>
      </c>
      <c r="BC224" s="28">
        <v>82.811271783463098</v>
      </c>
      <c r="BD224" s="28">
        <v>82.811271783463098</v>
      </c>
      <c r="BE224" s="28">
        <v>64.979437229437195</v>
      </c>
      <c r="BF224" s="28">
        <v>83.456433073785703</v>
      </c>
      <c r="BG224" s="28">
        <v>82.811271783463098</v>
      </c>
      <c r="BU224" s="27">
        <v>30</v>
      </c>
      <c r="BV224" s="28">
        <v>46.996448996941702</v>
      </c>
      <c r="BW224" s="28">
        <v>46.996448996941702</v>
      </c>
      <c r="BX224" s="28">
        <v>46.240339044823799</v>
      </c>
      <c r="BY224" s="28">
        <v>46.920508871297201</v>
      </c>
      <c r="BZ224" s="28">
        <v>46.996448996941702</v>
      </c>
    </row>
    <row r="225" spans="2:78" ht="14.25" customHeight="1" x14ac:dyDescent="0.25">
      <c r="B225" s="56"/>
      <c r="D225" s="36">
        <v>31</v>
      </c>
      <c r="E225" s="6">
        <v>1.0240000000000001E-2</v>
      </c>
      <c r="F225" s="6">
        <v>8</v>
      </c>
      <c r="G225" s="6">
        <v>82.854282536151302</v>
      </c>
      <c r="H225" s="6">
        <v>64.226719559547703</v>
      </c>
      <c r="I225" s="6">
        <v>47.171480463272701</v>
      </c>
      <c r="J225" s="120">
        <v>31</v>
      </c>
      <c r="K225" s="4">
        <v>1.694E-2</v>
      </c>
      <c r="L225" s="4">
        <v>9</v>
      </c>
      <c r="M225" s="6">
        <v>81.454949944382705</v>
      </c>
      <c r="N225" s="6">
        <v>64.938862852807404</v>
      </c>
      <c r="O225" s="6">
        <v>45.670895299923799</v>
      </c>
      <c r="P225" s="120">
        <v>31</v>
      </c>
      <c r="Q225" s="6">
        <v>88.212000000000003</v>
      </c>
      <c r="R225" s="6">
        <v>27</v>
      </c>
      <c r="S225" s="6">
        <v>64.979437229437195</v>
      </c>
      <c r="T225" s="6">
        <v>56.794779298682101</v>
      </c>
      <c r="U225" s="6">
        <v>47.218256727125002</v>
      </c>
      <c r="V225" s="27">
        <v>31</v>
      </c>
      <c r="W225" s="6">
        <v>4.9200000000000001E-2</v>
      </c>
      <c r="X225" s="6">
        <v>7</v>
      </c>
      <c r="Y225" s="6">
        <v>81.454949944382705</v>
      </c>
      <c r="Z225" s="6">
        <v>63.335948812131498</v>
      </c>
      <c r="AA225" s="6">
        <v>47.713481114681002</v>
      </c>
      <c r="AB225" s="119">
        <v>31</v>
      </c>
      <c r="AC225" s="6">
        <v>1.55E-2</v>
      </c>
      <c r="AD225" s="6">
        <v>8</v>
      </c>
      <c r="AE225" s="6">
        <v>82.854282536151302</v>
      </c>
      <c r="AF225" s="6">
        <v>64.226719559547703</v>
      </c>
      <c r="AG225" s="6">
        <v>47.171480463272701</v>
      </c>
      <c r="AI225" s="27">
        <v>31</v>
      </c>
      <c r="AJ225" s="28">
        <v>64.226719559547703</v>
      </c>
      <c r="AK225" s="28">
        <v>64.938862852807404</v>
      </c>
      <c r="AL225" s="28">
        <v>56.794779298682101</v>
      </c>
      <c r="AM225" s="28">
        <v>63.335948812131498</v>
      </c>
      <c r="AN225" s="28">
        <v>64.226719559547703</v>
      </c>
      <c r="BB225" s="27">
        <v>31</v>
      </c>
      <c r="BC225" s="28">
        <v>82.854282536151302</v>
      </c>
      <c r="BD225" s="28">
        <v>81.454949944382705</v>
      </c>
      <c r="BE225" s="28">
        <v>64.979437229437195</v>
      </c>
      <c r="BF225" s="28">
        <v>81.454949944382705</v>
      </c>
      <c r="BG225" s="28">
        <v>82.854282536151302</v>
      </c>
      <c r="BU225" s="27">
        <v>31</v>
      </c>
      <c r="BV225" s="28">
        <v>47.171480463272701</v>
      </c>
      <c r="BW225" s="28">
        <v>45.670895299923799</v>
      </c>
      <c r="BX225" s="28">
        <v>47.218256727125002</v>
      </c>
      <c r="BY225" s="28">
        <v>47.713481114681002</v>
      </c>
      <c r="BZ225" s="28">
        <v>47.171480463272701</v>
      </c>
    </row>
    <row r="226" spans="2:78" ht="14.25" customHeight="1" x14ac:dyDescent="0.25">
      <c r="B226" s="56"/>
      <c r="D226" s="36">
        <v>32</v>
      </c>
      <c r="E226" s="6">
        <v>9.3699999999999999E-3</v>
      </c>
      <c r="F226" s="6">
        <v>9</v>
      </c>
      <c r="G226" s="6">
        <v>81.454949944382705</v>
      </c>
      <c r="H226" s="6">
        <v>64.810481105227495</v>
      </c>
      <c r="I226" s="6">
        <v>45.8482867410818</v>
      </c>
      <c r="J226" s="120">
        <v>32</v>
      </c>
      <c r="K226" s="4">
        <v>1.6670000000000001E-2</v>
      </c>
      <c r="L226" s="4">
        <v>8</v>
      </c>
      <c r="M226" s="6">
        <v>81.454949944382705</v>
      </c>
      <c r="N226" s="6">
        <v>64.810481105227495</v>
      </c>
      <c r="O226" s="6">
        <v>45.8482867410818</v>
      </c>
      <c r="P226" s="120">
        <v>32</v>
      </c>
      <c r="Q226" s="6">
        <v>88.212000000000003</v>
      </c>
      <c r="R226" s="6">
        <v>22</v>
      </c>
      <c r="S226" s="6">
        <v>51.943722943722904</v>
      </c>
      <c r="T226" s="6">
        <v>49.538016120216298</v>
      </c>
      <c r="U226" s="6">
        <v>49.832805898315101</v>
      </c>
      <c r="V226" s="27">
        <v>32</v>
      </c>
      <c r="W226" s="6">
        <v>4.4900000000000002E-2</v>
      </c>
      <c r="X226" s="6">
        <v>32</v>
      </c>
      <c r="Y226" s="6">
        <v>81.454949944382705</v>
      </c>
      <c r="Z226" s="6">
        <v>64.452418552563898</v>
      </c>
      <c r="AA226" s="6">
        <v>46.033551665507403</v>
      </c>
      <c r="AB226" s="119">
        <v>32</v>
      </c>
      <c r="AC226" s="6">
        <v>1.4540000000000001E-2</v>
      </c>
      <c r="AD226" s="6">
        <v>9</v>
      </c>
      <c r="AE226" s="6">
        <v>81.454949944382705</v>
      </c>
      <c r="AF226" s="6">
        <v>64.810481105227495</v>
      </c>
      <c r="AG226" s="6">
        <v>45.8482867410818</v>
      </c>
      <c r="AI226" s="27">
        <v>32</v>
      </c>
      <c r="AJ226" s="28">
        <v>64.810481105227495</v>
      </c>
      <c r="AK226" s="28">
        <v>64.810481105227495</v>
      </c>
      <c r="AL226" s="28">
        <v>49.538016120216298</v>
      </c>
      <c r="AM226" s="28">
        <v>64.452418552563898</v>
      </c>
      <c r="AN226" s="28">
        <v>64.810481105227495</v>
      </c>
      <c r="BB226" s="27">
        <v>32</v>
      </c>
      <c r="BC226" s="28">
        <v>81.454949944382705</v>
      </c>
      <c r="BD226" s="28">
        <v>81.454949944382705</v>
      </c>
      <c r="BE226" s="28">
        <v>51.943722943722904</v>
      </c>
      <c r="BF226" s="28">
        <v>81.454949944382705</v>
      </c>
      <c r="BG226" s="28">
        <v>81.454949944382705</v>
      </c>
      <c r="BU226" s="27">
        <v>32</v>
      </c>
      <c r="BV226" s="28">
        <v>45.8482867410818</v>
      </c>
      <c r="BW226" s="28">
        <v>45.8482867410818</v>
      </c>
      <c r="BX226" s="28">
        <v>49.832805898315101</v>
      </c>
      <c r="BY226" s="28">
        <v>46.033551665507403</v>
      </c>
      <c r="BZ226" s="28">
        <v>45.8482867410818</v>
      </c>
    </row>
    <row r="227" spans="2:78" ht="14.25" customHeight="1" x14ac:dyDescent="0.25">
      <c r="B227" s="56"/>
      <c r="D227" s="36">
        <v>33</v>
      </c>
      <c r="E227" s="6">
        <v>8.2199999999999999E-3</v>
      </c>
      <c r="F227" s="6">
        <v>10</v>
      </c>
      <c r="G227" s="6">
        <v>81.454949944382705</v>
      </c>
      <c r="H227" s="6">
        <v>64.758836836024102</v>
      </c>
      <c r="I227" s="6">
        <v>45.935212480540599</v>
      </c>
      <c r="J227" s="120">
        <v>33</v>
      </c>
      <c r="K227" s="4">
        <v>1.1990000000000001E-2</v>
      </c>
      <c r="L227" s="4">
        <v>10</v>
      </c>
      <c r="M227" s="6">
        <v>81.454949944382705</v>
      </c>
      <c r="N227" s="6">
        <v>64.758836836024102</v>
      </c>
      <c r="O227" s="6">
        <v>45.935212480540599</v>
      </c>
      <c r="P227" s="120">
        <v>33</v>
      </c>
      <c r="Q227" s="6">
        <v>88.212000000000003</v>
      </c>
      <c r="R227" s="6">
        <v>23</v>
      </c>
      <c r="S227" s="6">
        <v>51.299783549783598</v>
      </c>
      <c r="T227" s="6">
        <v>48.758314515655997</v>
      </c>
      <c r="U227" s="6">
        <v>49.951541153637301</v>
      </c>
      <c r="V227" s="27">
        <v>33</v>
      </c>
      <c r="W227" s="6">
        <v>4.36E-2</v>
      </c>
      <c r="X227" s="6">
        <v>25</v>
      </c>
      <c r="Y227" s="6">
        <v>81.520949202818002</v>
      </c>
      <c r="Z227" s="6">
        <v>64.236503081452497</v>
      </c>
      <c r="AA227" s="6">
        <v>46.640486127212299</v>
      </c>
      <c r="AB227" s="119">
        <v>33</v>
      </c>
      <c r="AC227" s="6">
        <v>1.21E-2</v>
      </c>
      <c r="AD227" s="6">
        <v>10</v>
      </c>
      <c r="AE227" s="6">
        <v>81.454949944382705</v>
      </c>
      <c r="AF227" s="6">
        <v>64.758836836024102</v>
      </c>
      <c r="AG227" s="6">
        <v>45.935212480540599</v>
      </c>
      <c r="AI227" s="27">
        <v>33</v>
      </c>
      <c r="AJ227" s="28">
        <v>64.758836836024102</v>
      </c>
      <c r="AK227" s="28">
        <v>64.758836836024102</v>
      </c>
      <c r="AL227" s="28">
        <v>48.758314515655997</v>
      </c>
      <c r="AM227" s="28">
        <v>64.236503081452497</v>
      </c>
      <c r="AN227" s="28">
        <v>64.758836836024102</v>
      </c>
      <c r="BB227" s="27">
        <v>33</v>
      </c>
      <c r="BC227" s="28">
        <v>81.454949944382705</v>
      </c>
      <c r="BD227" s="28">
        <v>81.454949944382705</v>
      </c>
      <c r="BE227" s="28">
        <v>51.299783549783598</v>
      </c>
      <c r="BF227" s="28">
        <v>81.520949202818002</v>
      </c>
      <c r="BG227" s="28">
        <v>81.454949944382705</v>
      </c>
      <c r="BU227" s="27">
        <v>33</v>
      </c>
      <c r="BV227" s="28">
        <v>45.935212480540599</v>
      </c>
      <c r="BW227" s="28">
        <v>45.935212480540599</v>
      </c>
      <c r="BX227" s="28">
        <v>49.951541153637301</v>
      </c>
      <c r="BY227" s="28">
        <v>46.640486127212299</v>
      </c>
      <c r="BZ227" s="28">
        <v>45.935212480540599</v>
      </c>
    </row>
    <row r="228" spans="2:78" ht="14.25" customHeight="1" x14ac:dyDescent="0.25">
      <c r="B228" s="56"/>
      <c r="D228" s="36">
        <v>34</v>
      </c>
      <c r="E228" s="6">
        <v>5.7999999999999996E-3</v>
      </c>
      <c r="F228" s="6">
        <v>12</v>
      </c>
      <c r="G228" s="6">
        <v>81.4764553207267</v>
      </c>
      <c r="H228" s="6">
        <v>64.7433086818573</v>
      </c>
      <c r="I228" s="6">
        <v>46.1153710266857</v>
      </c>
      <c r="J228" s="120">
        <v>34</v>
      </c>
      <c r="K228" s="4">
        <v>9.8799999999999999E-3</v>
      </c>
      <c r="L228" s="4">
        <v>17</v>
      </c>
      <c r="M228" s="6">
        <v>81.454949944382705</v>
      </c>
      <c r="N228" s="6">
        <v>64.830663630817995</v>
      </c>
      <c r="O228" s="6">
        <v>45.847106753668299</v>
      </c>
      <c r="P228" s="120">
        <v>34</v>
      </c>
      <c r="Q228" s="6">
        <v>88.212000000000003</v>
      </c>
      <c r="R228" s="6">
        <v>24</v>
      </c>
      <c r="S228" s="6">
        <v>51.299783549783598</v>
      </c>
      <c r="T228" s="6">
        <v>48.552030698905497</v>
      </c>
      <c r="U228" s="6">
        <v>50.574932402028601</v>
      </c>
      <c r="V228" s="27">
        <v>34</v>
      </c>
      <c r="W228" s="6">
        <v>4.3499999999999997E-2</v>
      </c>
      <c r="X228" s="6">
        <v>2</v>
      </c>
      <c r="Y228" s="6">
        <v>81.4764553207267</v>
      </c>
      <c r="Z228" s="6">
        <v>63.887517886579801</v>
      </c>
      <c r="AA228" s="6">
        <v>47.433092643503002</v>
      </c>
      <c r="AB228" s="119">
        <v>34</v>
      </c>
      <c r="AC228" s="6">
        <v>8.7500000000000008E-3</v>
      </c>
      <c r="AD228" s="6">
        <v>12</v>
      </c>
      <c r="AE228" s="6">
        <v>81.4764553207267</v>
      </c>
      <c r="AF228" s="6">
        <v>64.7433086818573</v>
      </c>
      <c r="AG228" s="6">
        <v>46.1153710266857</v>
      </c>
      <c r="AI228" s="27">
        <v>34</v>
      </c>
      <c r="AJ228" s="28">
        <v>64.7433086818573</v>
      </c>
      <c r="AK228" s="28">
        <v>64.830663630817995</v>
      </c>
      <c r="AL228" s="28">
        <v>48.552030698905497</v>
      </c>
      <c r="AM228" s="28">
        <v>63.887517886579801</v>
      </c>
      <c r="AN228" s="28">
        <v>64.7433086818573</v>
      </c>
      <c r="BB228" s="27">
        <v>34</v>
      </c>
      <c r="BC228" s="28">
        <v>81.4764553207267</v>
      </c>
      <c r="BD228" s="28">
        <v>81.454949944382705</v>
      </c>
      <c r="BE228" s="28">
        <v>51.299783549783598</v>
      </c>
      <c r="BF228" s="28">
        <v>81.4764553207267</v>
      </c>
      <c r="BG228" s="28">
        <v>81.4764553207267</v>
      </c>
      <c r="BU228" s="27">
        <v>34</v>
      </c>
      <c r="BV228" s="28">
        <v>46.1153710266857</v>
      </c>
      <c r="BW228" s="28">
        <v>45.847106753668299</v>
      </c>
      <c r="BX228" s="28">
        <v>50.574932402028601</v>
      </c>
      <c r="BY228" s="28">
        <v>47.433092643503002</v>
      </c>
      <c r="BZ228" s="28">
        <v>46.1153710266857</v>
      </c>
    </row>
    <row r="229" spans="2:78" ht="14.25" customHeight="1" x14ac:dyDescent="0.25">
      <c r="B229" s="56"/>
      <c r="D229" s="36">
        <v>35</v>
      </c>
      <c r="E229" s="6">
        <v>5.4799999999999996E-3</v>
      </c>
      <c r="F229" s="6">
        <v>17</v>
      </c>
      <c r="G229" s="6">
        <v>81.4764553207267</v>
      </c>
      <c r="H229" s="6">
        <v>64.683100375365896</v>
      </c>
      <c r="I229" s="6">
        <v>46.204656740971402</v>
      </c>
      <c r="J229" s="120">
        <v>35</v>
      </c>
      <c r="K229" s="4">
        <v>9.2999999999999992E-3</v>
      </c>
      <c r="L229" s="4">
        <v>12</v>
      </c>
      <c r="M229" s="6">
        <v>81.4764553207267</v>
      </c>
      <c r="N229" s="6">
        <v>64.683100375365896</v>
      </c>
      <c r="O229" s="6">
        <v>46.204656740971402</v>
      </c>
      <c r="P229" s="120">
        <v>35</v>
      </c>
      <c r="Q229" s="6">
        <v>88.212000000000003</v>
      </c>
      <c r="R229" s="6">
        <v>25</v>
      </c>
      <c r="S229" s="6">
        <v>52.130952380952401</v>
      </c>
      <c r="T229" s="6">
        <v>48.9237477259366</v>
      </c>
      <c r="U229" s="6">
        <v>49.763631992145598</v>
      </c>
      <c r="V229" s="27">
        <v>35</v>
      </c>
      <c r="W229" s="6">
        <v>3.6600000000000001E-2</v>
      </c>
      <c r="X229" s="6">
        <v>28</v>
      </c>
      <c r="Y229" s="6">
        <v>80.186132740081604</v>
      </c>
      <c r="Z229" s="6">
        <v>64.231652263704504</v>
      </c>
      <c r="AA229" s="6">
        <v>46.200730350104301</v>
      </c>
      <c r="AB229" s="119">
        <v>35</v>
      </c>
      <c r="AC229" s="6">
        <v>8.5000000000000006E-3</v>
      </c>
      <c r="AD229" s="6">
        <v>17</v>
      </c>
      <c r="AE229" s="6">
        <v>81.4764553207267</v>
      </c>
      <c r="AF229" s="6">
        <v>64.683100375365896</v>
      </c>
      <c r="AG229" s="6">
        <v>46.204656740971402</v>
      </c>
      <c r="AI229" s="27">
        <v>35</v>
      </c>
      <c r="AJ229" s="28">
        <v>64.683100375365896</v>
      </c>
      <c r="AK229" s="28">
        <v>64.683100375365896</v>
      </c>
      <c r="AL229" s="28">
        <v>48.9237477259366</v>
      </c>
      <c r="AM229" s="28">
        <v>64.231652263704504</v>
      </c>
      <c r="AN229" s="28">
        <v>64.683100375365896</v>
      </c>
      <c r="BB229" s="27">
        <v>35</v>
      </c>
      <c r="BC229" s="28">
        <v>81.4764553207267</v>
      </c>
      <c r="BD229" s="28">
        <v>81.4764553207267</v>
      </c>
      <c r="BE229" s="28">
        <v>52.130952380952401</v>
      </c>
      <c r="BF229" s="28">
        <v>80.186132740081604</v>
      </c>
      <c r="BG229" s="28">
        <v>81.4764553207267</v>
      </c>
      <c r="BU229" s="27">
        <v>35</v>
      </c>
      <c r="BV229" s="28">
        <v>46.204656740971402</v>
      </c>
      <c r="BW229" s="28">
        <v>46.204656740971402</v>
      </c>
      <c r="BX229" s="28">
        <v>49.763631992145598</v>
      </c>
      <c r="BY229" s="28">
        <v>46.200730350104301</v>
      </c>
      <c r="BZ229" s="28">
        <v>46.204656740971402</v>
      </c>
    </row>
    <row r="230" spans="2:78" ht="14.25" customHeight="1" x14ac:dyDescent="0.25">
      <c r="B230" s="56"/>
      <c r="D230" s="36">
        <v>36</v>
      </c>
      <c r="E230" s="6">
        <v>4.1000000000000003E-3</v>
      </c>
      <c r="F230" s="6">
        <v>14</v>
      </c>
      <c r="G230" s="6">
        <v>81.4764553207267</v>
      </c>
      <c r="H230" s="6">
        <v>65.084168555811502</v>
      </c>
      <c r="I230" s="6">
        <v>45.587102392545198</v>
      </c>
      <c r="J230" s="120">
        <v>36</v>
      </c>
      <c r="K230" s="4">
        <v>5.3899999999999998E-3</v>
      </c>
      <c r="L230" s="4">
        <v>14</v>
      </c>
      <c r="M230" s="6">
        <v>81.4764553207267</v>
      </c>
      <c r="N230" s="6">
        <v>65.084168555811502</v>
      </c>
      <c r="O230" s="6">
        <v>45.587102392545198</v>
      </c>
      <c r="P230" s="120">
        <v>36</v>
      </c>
      <c r="Q230" s="6">
        <v>88.212000000000003</v>
      </c>
      <c r="R230" s="6">
        <v>26</v>
      </c>
      <c r="S230" s="6">
        <v>52.511904761904802</v>
      </c>
      <c r="T230" s="6">
        <v>50.033161837852099</v>
      </c>
      <c r="U230" s="6">
        <v>48.700651357393497</v>
      </c>
      <c r="V230" s="27">
        <v>36</v>
      </c>
      <c r="W230" s="6">
        <v>3.5099999999999999E-2</v>
      </c>
      <c r="X230" s="6">
        <v>6</v>
      </c>
      <c r="Y230" s="6">
        <v>80.120133481646306</v>
      </c>
      <c r="Z230" s="6">
        <v>64.719352837594002</v>
      </c>
      <c r="AA230" s="6">
        <v>45.497816678259497</v>
      </c>
      <c r="AB230" s="119">
        <v>36</v>
      </c>
      <c r="AC230" s="6">
        <v>5.8700000000000002E-3</v>
      </c>
      <c r="AD230" s="6">
        <v>14</v>
      </c>
      <c r="AE230" s="6">
        <v>81.4764553207267</v>
      </c>
      <c r="AF230" s="6">
        <v>65.084168555811502</v>
      </c>
      <c r="AG230" s="6">
        <v>45.587102392545198</v>
      </c>
      <c r="AI230" s="27">
        <v>36</v>
      </c>
      <c r="AJ230" s="28">
        <v>65.084168555811502</v>
      </c>
      <c r="AK230" s="28">
        <v>65.084168555811502</v>
      </c>
      <c r="AL230" s="28">
        <v>50.033161837852099</v>
      </c>
      <c r="AM230" s="28">
        <v>64.719352837594002</v>
      </c>
      <c r="AN230" s="28">
        <v>65.084168555811502</v>
      </c>
      <c r="BB230" s="27">
        <v>36</v>
      </c>
      <c r="BC230" s="28">
        <v>81.4764553207267</v>
      </c>
      <c r="BD230" s="28">
        <v>81.4764553207267</v>
      </c>
      <c r="BE230" s="28">
        <v>52.511904761904802</v>
      </c>
      <c r="BF230" s="28">
        <v>80.120133481646306</v>
      </c>
      <c r="BG230" s="28">
        <v>81.4764553207267</v>
      </c>
      <c r="BU230" s="27">
        <v>36</v>
      </c>
      <c r="BV230" s="28">
        <v>45.587102392545198</v>
      </c>
      <c r="BW230" s="28">
        <v>45.587102392545198</v>
      </c>
      <c r="BX230" s="28">
        <v>48.700651357393497</v>
      </c>
      <c r="BY230" s="28">
        <v>45.497816678259497</v>
      </c>
      <c r="BZ230" s="28">
        <v>45.587102392545198</v>
      </c>
    </row>
    <row r="231" spans="2:78" ht="15" x14ac:dyDescent="0.25">
      <c r="B231" s="56"/>
      <c r="D231" s="36">
        <v>37</v>
      </c>
      <c r="E231" s="6">
        <v>4.0099999999999997E-3</v>
      </c>
      <c r="F231" s="6">
        <v>15</v>
      </c>
      <c r="G231" s="6">
        <v>81.4764553207267</v>
      </c>
      <c r="H231" s="6">
        <v>65.616321795840193</v>
      </c>
      <c r="I231" s="6">
        <v>44.790997317081299</v>
      </c>
      <c r="J231" s="120">
        <v>37</v>
      </c>
      <c r="K231" s="4">
        <v>4.8199999999999996E-3</v>
      </c>
      <c r="L231" s="4">
        <v>15</v>
      </c>
      <c r="M231" s="6">
        <v>81.4764553207267</v>
      </c>
      <c r="N231" s="6">
        <v>65.616321795840193</v>
      </c>
      <c r="O231" s="6">
        <v>44.790997317081299</v>
      </c>
      <c r="P231" s="120">
        <v>37</v>
      </c>
      <c r="Q231" s="6">
        <v>88.212000000000003</v>
      </c>
      <c r="R231" s="6">
        <v>1</v>
      </c>
      <c r="S231" s="6">
        <v>52.130952380952401</v>
      </c>
      <c r="T231" s="6">
        <v>49.358336672820201</v>
      </c>
      <c r="U231" s="6">
        <v>49.054877251311197</v>
      </c>
      <c r="V231" s="27">
        <v>37</v>
      </c>
      <c r="W231" s="6">
        <v>3.3799999999999997E-2</v>
      </c>
      <c r="X231" s="6">
        <v>34</v>
      </c>
      <c r="Y231" s="6">
        <v>81.4764553207267</v>
      </c>
      <c r="Z231" s="6">
        <v>65.616321795840193</v>
      </c>
      <c r="AA231" s="6">
        <v>44.790997317081299</v>
      </c>
      <c r="AB231" s="119">
        <v>37</v>
      </c>
      <c r="AC231" s="6">
        <v>5.5799999999999999E-3</v>
      </c>
      <c r="AD231" s="6">
        <v>15</v>
      </c>
      <c r="AE231" s="6">
        <v>81.4764553207267</v>
      </c>
      <c r="AF231" s="6">
        <v>65.616321795840193</v>
      </c>
      <c r="AG231" s="6">
        <v>44.790997317081299</v>
      </c>
      <c r="AI231" s="27">
        <v>37</v>
      </c>
      <c r="AJ231" s="28">
        <v>65.616321795840193</v>
      </c>
      <c r="AK231" s="28">
        <v>65.616321795840193</v>
      </c>
      <c r="AL231" s="28">
        <v>49.358336672820201</v>
      </c>
      <c r="AM231" s="28">
        <v>65.616321795840193</v>
      </c>
      <c r="AN231" s="28">
        <v>65.616321795840193</v>
      </c>
      <c r="BB231" s="27">
        <v>37</v>
      </c>
      <c r="BC231" s="28">
        <v>81.4764553207267</v>
      </c>
      <c r="BD231" s="28">
        <v>81.4764553207267</v>
      </c>
      <c r="BE231" s="28">
        <v>52.130952380952401</v>
      </c>
      <c r="BF231" s="28">
        <v>81.4764553207267</v>
      </c>
      <c r="BG231" s="28">
        <v>81.4764553207267</v>
      </c>
      <c r="BU231" s="27">
        <v>37</v>
      </c>
      <c r="BV231" s="28">
        <v>44.790997317081299</v>
      </c>
      <c r="BW231" s="28">
        <v>44.790997317081299</v>
      </c>
      <c r="BX231" s="28">
        <v>49.054877251311197</v>
      </c>
      <c r="BY231" s="28">
        <v>44.790997317081299</v>
      </c>
      <c r="BZ231" s="28">
        <v>44.790997317081299</v>
      </c>
    </row>
    <row r="232" spans="2:78" x14ac:dyDescent="0.2">
      <c r="AJ232" s="1">
        <f>MAX(AJ195:AJ231)</f>
        <v>69.347717742024003</v>
      </c>
      <c r="AK232" s="1">
        <f t="shared" ref="AK232" si="55">MAX(AK195:AK231)</f>
        <v>69.369240081706494</v>
      </c>
      <c r="AL232" s="1">
        <f t="shared" ref="AL232" si="56">MAX(AL195:AL231)</f>
        <v>58.644050975298001</v>
      </c>
      <c r="AM232" s="1">
        <f t="shared" ref="AM232" si="57">MAX(AM195:AM231)</f>
        <v>69.262112636989798</v>
      </c>
      <c r="AN232" s="1">
        <f t="shared" ref="AN232" si="58">MAX(AN195:AN231)</f>
        <v>69.347717742024003</v>
      </c>
      <c r="BC232" s="1">
        <f>MAX(BC195:BC231)</f>
        <v>86.101594364108294</v>
      </c>
      <c r="BD232" s="1">
        <f t="shared" ref="BD232" si="59">MAX(BD195:BD231)</f>
        <v>84.834260289210206</v>
      </c>
      <c r="BE232" s="1">
        <f t="shared" ref="BE232" si="60">MAX(BE195:BE231)</f>
        <v>66.245129870129901</v>
      </c>
      <c r="BF232" s="1">
        <f t="shared" ref="BF232" si="61">MAX(BF195:BF231)</f>
        <v>86.081572117167198</v>
      </c>
      <c r="BG232" s="1">
        <f t="shared" ref="BG232" si="62">MAX(BG195:BG231)</f>
        <v>86.101594364108294</v>
      </c>
      <c r="BV232" s="1">
        <f>MAX(BV195:BV231)</f>
        <v>48.5859541474832</v>
      </c>
      <c r="BW232" s="1">
        <f t="shared" ref="BW232" si="63">MAX(BW195:BW231)</f>
        <v>46.996448996941702</v>
      </c>
      <c r="BX232" s="1">
        <f t="shared" ref="BX232" si="64">MAX(BX195:BX231)</f>
        <v>57.174128262698801</v>
      </c>
      <c r="BY232" s="1">
        <f t="shared" ref="BY232" si="65">MAX(BY195:BY231)</f>
        <v>47.713481114681002</v>
      </c>
      <c r="BZ232" s="1">
        <f t="shared" ref="BZ232" si="66">MAX(BZ195:BZ231)</f>
        <v>48.5859541474832</v>
      </c>
    </row>
    <row r="233" spans="2:78" s="8" customFormat="1" ht="9" customHeight="1" x14ac:dyDescent="0.2"/>
    <row r="234" spans="2:78" x14ac:dyDescent="0.2">
      <c r="AJ234" s="1">
        <f>MIN(AJ195:AJ231)</f>
        <v>41.772864272760302</v>
      </c>
      <c r="AK234" s="1">
        <f t="shared" ref="AK234:AN234" si="67">MIN(AK195:AK231)</f>
        <v>41.772864272760302</v>
      </c>
      <c r="AL234" s="1">
        <f t="shared" si="67"/>
        <v>37.560679605421903</v>
      </c>
      <c r="AM234" s="1">
        <f t="shared" si="67"/>
        <v>41.772864272760302</v>
      </c>
      <c r="AN234" s="1">
        <f t="shared" si="67"/>
        <v>41.772864272760302</v>
      </c>
      <c r="BC234" s="1">
        <f>MIN(BC195:BC231)</f>
        <v>19.110122358175801</v>
      </c>
      <c r="BD234" s="1">
        <f t="shared" ref="BD234:BG234" si="68">MIN(BD195:BD231)</f>
        <v>19.110122358175801</v>
      </c>
      <c r="BE234" s="1">
        <f t="shared" si="68"/>
        <v>30.9821428571429</v>
      </c>
      <c r="BF234" s="1">
        <f t="shared" si="68"/>
        <v>19.110122358175801</v>
      </c>
      <c r="BG234" s="1">
        <f t="shared" si="68"/>
        <v>19.110122358175801</v>
      </c>
      <c r="BV234" s="1">
        <f>MIN(BV195:BV231)</f>
        <v>11.0056390977444</v>
      </c>
      <c r="BW234" s="1">
        <f t="shared" ref="BW234:BZ234" si="69">MIN(BW195:BW231)</f>
        <v>11.0056390977444</v>
      </c>
      <c r="BX234" s="1">
        <f t="shared" si="69"/>
        <v>27.451573849878901</v>
      </c>
      <c r="BY234" s="1">
        <f t="shared" si="69"/>
        <v>11.0056390977444</v>
      </c>
      <c r="BZ234" s="1">
        <f t="shared" si="69"/>
        <v>11.0056390977444</v>
      </c>
    </row>
    <row r="235" spans="2:78" ht="15" customHeight="1" x14ac:dyDescent="0.2">
      <c r="B235" s="56" t="s">
        <v>19</v>
      </c>
      <c r="D235" s="40" t="s">
        <v>35</v>
      </c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</row>
    <row r="236" spans="2:78" ht="15" customHeight="1" x14ac:dyDescent="0.2">
      <c r="B236" s="56"/>
      <c r="D236" s="135" t="s">
        <v>7</v>
      </c>
      <c r="E236" s="136"/>
      <c r="F236" s="136"/>
      <c r="G236" s="136"/>
      <c r="H236" s="136"/>
      <c r="I236" s="137"/>
      <c r="J236" s="135" t="s">
        <v>10</v>
      </c>
      <c r="K236" s="136"/>
      <c r="L236" s="136"/>
      <c r="M236" s="136"/>
      <c r="N236" s="136"/>
      <c r="O236" s="137"/>
      <c r="P236" s="141" t="s">
        <v>11</v>
      </c>
      <c r="Q236" s="142"/>
      <c r="R236" s="142"/>
      <c r="S236" s="142"/>
      <c r="T236" s="142"/>
      <c r="U236" s="143"/>
      <c r="V236" s="135" t="s">
        <v>12</v>
      </c>
      <c r="W236" s="136"/>
      <c r="X236" s="136"/>
      <c r="Y236" s="136"/>
      <c r="Z236" s="136"/>
      <c r="AA236" s="137"/>
      <c r="AB236" s="134" t="s">
        <v>13</v>
      </c>
      <c r="AC236" s="106"/>
      <c r="AD236" s="106"/>
      <c r="AE236" s="106"/>
      <c r="AF236" s="106"/>
      <c r="AG236" s="107"/>
    </row>
    <row r="237" spans="2:78" ht="15" customHeight="1" x14ac:dyDescent="0.2">
      <c r="B237" s="56"/>
      <c r="D237" s="125" t="s">
        <v>23</v>
      </c>
      <c r="E237" s="52" t="s">
        <v>22</v>
      </c>
      <c r="F237" s="125" t="s">
        <v>25</v>
      </c>
      <c r="G237" s="52" t="s">
        <v>26</v>
      </c>
      <c r="H237" s="52"/>
      <c r="I237" s="52"/>
      <c r="J237" s="125" t="s">
        <v>23</v>
      </c>
      <c r="K237" s="52" t="s">
        <v>22</v>
      </c>
      <c r="L237" s="125" t="s">
        <v>25</v>
      </c>
      <c r="M237" s="52" t="s">
        <v>26</v>
      </c>
      <c r="N237" s="52"/>
      <c r="O237" s="52"/>
      <c r="P237" s="125" t="s">
        <v>23</v>
      </c>
      <c r="Q237" s="52" t="s">
        <v>22</v>
      </c>
      <c r="R237" s="123" t="s">
        <v>25</v>
      </c>
      <c r="S237" s="52" t="s">
        <v>26</v>
      </c>
      <c r="T237" s="52"/>
      <c r="U237" s="52"/>
      <c r="V237" s="125" t="s">
        <v>23</v>
      </c>
      <c r="W237" s="52" t="s">
        <v>22</v>
      </c>
      <c r="X237" s="125" t="s">
        <v>25</v>
      </c>
      <c r="Y237" s="52" t="s">
        <v>26</v>
      </c>
      <c r="Z237" s="52"/>
      <c r="AA237" s="52"/>
      <c r="AB237" s="125" t="s">
        <v>23</v>
      </c>
      <c r="AC237" s="52" t="s">
        <v>22</v>
      </c>
      <c r="AD237" s="125" t="s">
        <v>25</v>
      </c>
      <c r="AE237" s="52" t="s">
        <v>26</v>
      </c>
      <c r="AF237" s="52"/>
      <c r="AG237" s="52"/>
      <c r="AI237" s="40" t="s">
        <v>304</v>
      </c>
      <c r="AJ237" s="40"/>
      <c r="AK237" s="40"/>
      <c r="AL237" s="40"/>
      <c r="AM237" s="40"/>
      <c r="AN237" s="40"/>
      <c r="BB237" s="40" t="s">
        <v>303</v>
      </c>
      <c r="BC237" s="40"/>
      <c r="BD237" s="40"/>
      <c r="BE237" s="40"/>
      <c r="BF237" s="40"/>
      <c r="BG237" s="40"/>
      <c r="BU237" s="40" t="s">
        <v>302</v>
      </c>
      <c r="BV237" s="40"/>
      <c r="BW237" s="40"/>
      <c r="BX237" s="40"/>
      <c r="BY237" s="40"/>
      <c r="BZ237" s="40"/>
    </row>
    <row r="238" spans="2:78" ht="14.25" customHeight="1" x14ac:dyDescent="0.2">
      <c r="B238" s="56"/>
      <c r="D238" s="125"/>
      <c r="E238" s="52"/>
      <c r="F238" s="125"/>
      <c r="G238" s="27" t="s">
        <v>4</v>
      </c>
      <c r="H238" s="27" t="s">
        <v>245</v>
      </c>
      <c r="I238" s="27" t="s">
        <v>5</v>
      </c>
      <c r="J238" s="125"/>
      <c r="K238" s="52"/>
      <c r="L238" s="125"/>
      <c r="M238" s="27" t="s">
        <v>4</v>
      </c>
      <c r="N238" s="27" t="s">
        <v>245</v>
      </c>
      <c r="O238" s="27" t="s">
        <v>5</v>
      </c>
      <c r="P238" s="125"/>
      <c r="Q238" s="52"/>
      <c r="R238" s="124"/>
      <c r="S238" s="27" t="s">
        <v>4</v>
      </c>
      <c r="T238" s="27" t="s">
        <v>245</v>
      </c>
      <c r="U238" s="27" t="s">
        <v>5</v>
      </c>
      <c r="V238" s="125"/>
      <c r="W238" s="52"/>
      <c r="X238" s="125"/>
      <c r="Y238" s="27" t="s">
        <v>4</v>
      </c>
      <c r="Z238" s="27" t="s">
        <v>245</v>
      </c>
      <c r="AA238" s="27" t="s">
        <v>5</v>
      </c>
      <c r="AB238" s="125"/>
      <c r="AC238" s="52"/>
      <c r="AD238" s="125"/>
      <c r="AE238" s="27" t="s">
        <v>4</v>
      </c>
      <c r="AF238" s="27" t="s">
        <v>245</v>
      </c>
      <c r="AG238" s="27" t="s">
        <v>5</v>
      </c>
      <c r="AI238" s="28" t="s">
        <v>36</v>
      </c>
      <c r="AJ238" s="28" t="s">
        <v>7</v>
      </c>
      <c r="AK238" s="28" t="s">
        <v>10</v>
      </c>
      <c r="AL238" s="28" t="s">
        <v>11</v>
      </c>
      <c r="AM238" s="28" t="s">
        <v>12</v>
      </c>
      <c r="AN238" s="28" t="s">
        <v>13</v>
      </c>
      <c r="BB238" s="28" t="s">
        <v>36</v>
      </c>
      <c r="BC238" s="28" t="s">
        <v>7</v>
      </c>
      <c r="BD238" s="28" t="s">
        <v>10</v>
      </c>
      <c r="BE238" s="28" t="s">
        <v>11</v>
      </c>
      <c r="BF238" s="28" t="s">
        <v>12</v>
      </c>
      <c r="BG238" s="28" t="s">
        <v>13</v>
      </c>
      <c r="BU238" s="28" t="s">
        <v>36</v>
      </c>
      <c r="BV238" s="28" t="s">
        <v>7</v>
      </c>
      <c r="BW238" s="28" t="s">
        <v>10</v>
      </c>
      <c r="BX238" s="28" t="s">
        <v>11</v>
      </c>
      <c r="BY238" s="28" t="s">
        <v>12</v>
      </c>
      <c r="BZ238" s="28" t="s">
        <v>13</v>
      </c>
    </row>
    <row r="239" spans="2:78" ht="15" customHeight="1" x14ac:dyDescent="0.2">
      <c r="B239" s="56"/>
      <c r="D239" s="118">
        <v>1</v>
      </c>
      <c r="E239" s="4">
        <v>0.15154999999999999</v>
      </c>
      <c r="F239" s="103">
        <v>4</v>
      </c>
      <c r="G239" s="28">
        <v>52.099358974358999</v>
      </c>
      <c r="H239" s="28">
        <v>55.435616893351998</v>
      </c>
      <c r="I239" s="28">
        <v>19.995825314177701</v>
      </c>
      <c r="J239" s="116">
        <v>1</v>
      </c>
      <c r="K239" s="4">
        <v>0.18612999999999999</v>
      </c>
      <c r="L239" s="103">
        <v>4</v>
      </c>
      <c r="M239" s="28">
        <v>52.099358974358999</v>
      </c>
      <c r="N239" s="28">
        <v>55.435616893351998</v>
      </c>
      <c r="O239" s="28">
        <v>19.995825314177701</v>
      </c>
      <c r="P239" s="116">
        <v>1</v>
      </c>
      <c r="Q239" s="4">
        <v>88.518000000000001</v>
      </c>
      <c r="R239" s="103">
        <v>4</v>
      </c>
      <c r="S239" s="59">
        <v>52.099358974358999</v>
      </c>
      <c r="T239" s="82">
        <v>55.435616893351998</v>
      </c>
      <c r="U239" s="59">
        <v>19.995825314177701</v>
      </c>
      <c r="V239" s="116">
        <v>1</v>
      </c>
      <c r="W239" s="4">
        <v>0.48243999999999998</v>
      </c>
      <c r="X239" s="103">
        <v>4</v>
      </c>
      <c r="Y239" s="28">
        <v>52.099358974358999</v>
      </c>
      <c r="Z239" s="28">
        <v>55.435616893351998</v>
      </c>
      <c r="AA239" s="28">
        <v>19.995825314177701</v>
      </c>
      <c r="AB239" s="116">
        <v>1</v>
      </c>
      <c r="AC239" s="4">
        <v>0.20735999999999999</v>
      </c>
      <c r="AD239" s="103">
        <v>4</v>
      </c>
      <c r="AE239" s="28">
        <v>52.099358974358999</v>
      </c>
      <c r="AF239" s="28">
        <v>55.435616893351998</v>
      </c>
      <c r="AG239" s="28">
        <v>19.995825314177701</v>
      </c>
      <c r="AI239" s="27">
        <v>1</v>
      </c>
      <c r="AJ239" s="28">
        <v>55.435616893351998</v>
      </c>
      <c r="AK239" s="28">
        <v>55.435616893351998</v>
      </c>
      <c r="AL239" s="59">
        <v>55.435616893351998</v>
      </c>
      <c r="AM239" s="28">
        <v>55.435616893351998</v>
      </c>
      <c r="AN239" s="28">
        <v>55.435616893351998</v>
      </c>
      <c r="BB239" s="27">
        <v>1</v>
      </c>
      <c r="BC239" s="28">
        <v>52.099358974358999</v>
      </c>
      <c r="BD239" s="28">
        <v>52.099358974358999</v>
      </c>
      <c r="BE239" s="59">
        <v>52.099358974358999</v>
      </c>
      <c r="BF239" s="28">
        <v>52.099358974358999</v>
      </c>
      <c r="BG239" s="28">
        <v>52.099358974358999</v>
      </c>
      <c r="BU239" s="27">
        <v>1</v>
      </c>
      <c r="BV239" s="28">
        <v>19.995825314177701</v>
      </c>
      <c r="BW239" s="28">
        <v>19.995825314177701</v>
      </c>
      <c r="BX239" s="28">
        <v>19.995825314177701</v>
      </c>
      <c r="BY239" s="28">
        <v>19.995825314177701</v>
      </c>
      <c r="BZ239" s="28">
        <v>19.995825314177701</v>
      </c>
    </row>
    <row r="240" spans="2:78" ht="15" customHeight="1" x14ac:dyDescent="0.2">
      <c r="B240" s="56"/>
      <c r="D240" s="118">
        <v>2</v>
      </c>
      <c r="E240" s="4">
        <v>7.1679999999999994E-2</v>
      </c>
      <c r="F240" s="103">
        <v>36</v>
      </c>
      <c r="G240" s="62">
        <v>98.256118881118894</v>
      </c>
      <c r="H240" s="82">
        <v>72.705438595406804</v>
      </c>
      <c r="I240" s="62">
        <v>38.537074869021197</v>
      </c>
      <c r="J240" s="116">
        <v>2</v>
      </c>
      <c r="K240" s="4">
        <v>0.11491</v>
      </c>
      <c r="L240" s="103">
        <v>36</v>
      </c>
      <c r="M240" s="62">
        <v>98.256118881118894</v>
      </c>
      <c r="N240" s="82">
        <v>72.705438595406804</v>
      </c>
      <c r="O240" s="62">
        <v>38.537074869021197</v>
      </c>
      <c r="P240" s="82">
        <v>2</v>
      </c>
      <c r="Q240" s="4">
        <v>86.971000000000004</v>
      </c>
      <c r="R240" s="4">
        <v>37</v>
      </c>
      <c r="S240" s="28">
        <v>44.5416666666667</v>
      </c>
      <c r="T240" s="28">
        <v>50.088703713761397</v>
      </c>
      <c r="U240" s="28">
        <v>43.1446239624592</v>
      </c>
      <c r="V240" s="116">
        <v>2</v>
      </c>
      <c r="W240" s="4">
        <v>0.34443000000000001</v>
      </c>
      <c r="X240" s="103">
        <v>36</v>
      </c>
      <c r="Y240" s="62">
        <v>98.256118881118894</v>
      </c>
      <c r="Z240" s="82">
        <v>72.705438595406804</v>
      </c>
      <c r="AA240" s="62">
        <v>38.537074869021197</v>
      </c>
      <c r="AB240" s="116">
        <v>2</v>
      </c>
      <c r="AC240" s="4">
        <v>0.10589999999999999</v>
      </c>
      <c r="AD240" s="103">
        <v>36</v>
      </c>
      <c r="AE240" s="62">
        <v>98.256118881118894</v>
      </c>
      <c r="AF240" s="82">
        <v>72.705438595406804</v>
      </c>
      <c r="AG240" s="62">
        <v>38.537074869021197</v>
      </c>
      <c r="AI240" s="145">
        <v>2</v>
      </c>
      <c r="AJ240" s="62">
        <v>72.705438595406804</v>
      </c>
      <c r="AK240" s="62">
        <v>72.705438595406804</v>
      </c>
      <c r="AL240" s="28">
        <v>50.088703713761397</v>
      </c>
      <c r="AM240" s="62">
        <v>72.705438595406804</v>
      </c>
      <c r="AN240" s="62">
        <v>72.705438595406804</v>
      </c>
      <c r="BB240" s="27">
        <v>2</v>
      </c>
      <c r="BC240" s="28">
        <v>98.256118881118894</v>
      </c>
      <c r="BD240" s="59">
        <v>98.256118881118894</v>
      </c>
      <c r="BE240" s="28">
        <v>44.5416666666667</v>
      </c>
      <c r="BF240" s="59">
        <v>98.256118881118894</v>
      </c>
      <c r="BG240" s="28">
        <v>98.256118881118894</v>
      </c>
      <c r="BU240" s="27">
        <v>2</v>
      </c>
      <c r="BV240" s="28">
        <v>38.537074869021197</v>
      </c>
      <c r="BW240" s="28">
        <v>38.537074869021197</v>
      </c>
      <c r="BX240" s="28">
        <v>43.1446239624592</v>
      </c>
      <c r="BY240" s="28">
        <v>38.537074869021197</v>
      </c>
      <c r="BZ240" s="28">
        <v>38.537074869021197</v>
      </c>
    </row>
    <row r="241" spans="2:78" ht="15" customHeight="1" x14ac:dyDescent="0.2">
      <c r="B241" s="56"/>
      <c r="D241" s="66">
        <v>3</v>
      </c>
      <c r="E241" s="4">
        <v>6.4949999999999994E-2</v>
      </c>
      <c r="F241" s="4">
        <v>10</v>
      </c>
      <c r="G241" s="28">
        <v>98.881118881118894</v>
      </c>
      <c r="H241" s="28">
        <v>71.867703399822403</v>
      </c>
      <c r="I241" s="28">
        <v>39.752028140049198</v>
      </c>
      <c r="J241" s="82">
        <v>3</v>
      </c>
      <c r="K241" s="4">
        <v>7.918E-2</v>
      </c>
      <c r="L241" s="4">
        <v>1</v>
      </c>
      <c r="M241" s="28">
        <v>76.256118881118894</v>
      </c>
      <c r="N241" s="28">
        <v>59.694211757063201</v>
      </c>
      <c r="O241" s="28">
        <v>44.394093276265899</v>
      </c>
      <c r="P241" s="82">
        <v>3</v>
      </c>
      <c r="Q241" s="4">
        <v>86.888999999999996</v>
      </c>
      <c r="R241" s="4">
        <v>20</v>
      </c>
      <c r="S241" s="28">
        <v>47.931818181818201</v>
      </c>
      <c r="T241" s="28">
        <v>49.774982890956501</v>
      </c>
      <c r="U241" s="28">
        <v>48.131840321054</v>
      </c>
      <c r="V241" s="27">
        <v>3</v>
      </c>
      <c r="W241" s="4">
        <v>0.2495</v>
      </c>
      <c r="X241" s="4">
        <v>8</v>
      </c>
      <c r="Y241" s="28">
        <v>95.188811188811201</v>
      </c>
      <c r="Z241" s="28">
        <v>70.545015793867293</v>
      </c>
      <c r="AA241" s="28">
        <v>41.1400135451578</v>
      </c>
      <c r="AB241" s="82">
        <v>3</v>
      </c>
      <c r="AC241" s="4">
        <v>8.4629999999999997E-2</v>
      </c>
      <c r="AD241" s="4">
        <v>10</v>
      </c>
      <c r="AE241" s="28">
        <v>98.881118881118894</v>
      </c>
      <c r="AF241" s="28">
        <v>71.867703399822403</v>
      </c>
      <c r="AG241" s="28">
        <v>39.752028140049198</v>
      </c>
      <c r="AI241" s="27">
        <v>3</v>
      </c>
      <c r="AJ241" s="28">
        <v>71.867703399822403</v>
      </c>
      <c r="AK241" s="28">
        <v>59.694211757063201</v>
      </c>
      <c r="AL241" s="28">
        <v>49.774982890956501</v>
      </c>
      <c r="AM241" s="28">
        <v>70.545015793867293</v>
      </c>
      <c r="AN241" s="28">
        <v>71.867703399822403</v>
      </c>
      <c r="BB241" s="145">
        <v>3</v>
      </c>
      <c r="BC241" s="62">
        <v>98.881118881118894</v>
      </c>
      <c r="BD241" s="28">
        <v>76.256118881118894</v>
      </c>
      <c r="BE241" s="28">
        <v>47.931818181818201</v>
      </c>
      <c r="BF241" s="28">
        <v>95.188811188811201</v>
      </c>
      <c r="BG241" s="62">
        <v>98.881118881118894</v>
      </c>
      <c r="BU241" s="145">
        <v>3</v>
      </c>
      <c r="BV241" s="62">
        <v>39.752028140049198</v>
      </c>
      <c r="BW241" s="28">
        <v>44.394093276265899</v>
      </c>
      <c r="BX241" s="28">
        <v>48.131840321054</v>
      </c>
      <c r="BY241" s="28">
        <v>41.1400135451578</v>
      </c>
      <c r="BZ241" s="62">
        <v>39.752028140049198</v>
      </c>
    </row>
    <row r="242" spans="2:78" ht="15" customHeight="1" x14ac:dyDescent="0.2">
      <c r="B242" s="56"/>
      <c r="D242" s="66">
        <v>4</v>
      </c>
      <c r="E242" s="4">
        <v>4.9889999999999997E-2</v>
      </c>
      <c r="F242" s="4">
        <v>6</v>
      </c>
      <c r="G242" s="28">
        <v>95.625</v>
      </c>
      <c r="H242" s="28">
        <v>68.304148817797397</v>
      </c>
      <c r="I242" s="28">
        <v>43.612620240119497</v>
      </c>
      <c r="J242" s="82">
        <v>4</v>
      </c>
      <c r="K242" s="4">
        <v>7.6689999999999994E-2</v>
      </c>
      <c r="L242" s="4">
        <v>8</v>
      </c>
      <c r="M242" s="28">
        <v>75.743298368298397</v>
      </c>
      <c r="N242" s="28">
        <v>61.2306289759237</v>
      </c>
      <c r="O242" s="28">
        <v>37.7653547255671</v>
      </c>
      <c r="P242" s="82">
        <v>4</v>
      </c>
      <c r="Q242" s="4">
        <v>86.888999999999996</v>
      </c>
      <c r="R242" s="4">
        <v>21</v>
      </c>
      <c r="S242" s="28">
        <v>45.721153846153904</v>
      </c>
      <c r="T242" s="28">
        <v>49.8662595166915</v>
      </c>
      <c r="U242" s="28">
        <v>45.396448424588399</v>
      </c>
      <c r="V242" s="27">
        <v>4</v>
      </c>
      <c r="W242" s="4">
        <v>0.23477000000000001</v>
      </c>
      <c r="X242" s="4">
        <v>30</v>
      </c>
      <c r="Y242" s="28">
        <v>58.7083333333333</v>
      </c>
      <c r="Z242" s="28">
        <v>53.752527437562797</v>
      </c>
      <c r="AA242" s="28">
        <v>29.217625097953601</v>
      </c>
      <c r="AB242" s="82">
        <v>4</v>
      </c>
      <c r="AC242" s="4">
        <v>7.2069999999999995E-2</v>
      </c>
      <c r="AD242" s="4">
        <v>6</v>
      </c>
      <c r="AE242" s="28">
        <v>95.625</v>
      </c>
      <c r="AF242" s="28">
        <v>68.304148817797397</v>
      </c>
      <c r="AG242" s="28">
        <v>43.612620240119497</v>
      </c>
      <c r="AI242" s="27">
        <v>4</v>
      </c>
      <c r="AJ242" s="28">
        <v>68.304148817797397</v>
      </c>
      <c r="AK242" s="28">
        <v>61.2306289759237</v>
      </c>
      <c r="AL242" s="28">
        <v>49.8662595166915</v>
      </c>
      <c r="AM242" s="28">
        <v>53.752527437562797</v>
      </c>
      <c r="AN242" s="28">
        <v>68.304148817797397</v>
      </c>
      <c r="BB242" s="27">
        <v>4</v>
      </c>
      <c r="BC242" s="28">
        <v>95.625</v>
      </c>
      <c r="BD242" s="28">
        <v>75.743298368298397</v>
      </c>
      <c r="BE242" s="28">
        <v>45.721153846153904</v>
      </c>
      <c r="BF242" s="28">
        <v>58.7083333333333</v>
      </c>
      <c r="BG242" s="28">
        <v>95.625</v>
      </c>
      <c r="BU242" s="27">
        <v>4</v>
      </c>
      <c r="BV242" s="28">
        <v>43.612620240119497</v>
      </c>
      <c r="BW242" s="28">
        <v>37.7653547255671</v>
      </c>
      <c r="BX242" s="28">
        <v>45.396448424588399</v>
      </c>
      <c r="BY242" s="28">
        <v>29.217625097953601</v>
      </c>
      <c r="BZ242" s="28">
        <v>43.612620240119497</v>
      </c>
    </row>
    <row r="243" spans="2:78" ht="15" customHeight="1" x14ac:dyDescent="0.2">
      <c r="B243" s="56"/>
      <c r="D243" s="66">
        <v>5</v>
      </c>
      <c r="E243" s="4">
        <v>4.9889999999999997E-2</v>
      </c>
      <c r="F243" s="4">
        <v>28</v>
      </c>
      <c r="G243" s="28">
        <v>69.214743589743605</v>
      </c>
      <c r="H243" s="28">
        <v>61.223508676483497</v>
      </c>
      <c r="I243" s="28">
        <v>33.663516931113797</v>
      </c>
      <c r="J243" s="82">
        <v>5</v>
      </c>
      <c r="K243" s="4">
        <v>7.3590000000000003E-2</v>
      </c>
      <c r="L243" s="4">
        <v>28</v>
      </c>
      <c r="M243" s="28">
        <v>57.487179487179503</v>
      </c>
      <c r="N243" s="28">
        <v>52.892339792737602</v>
      </c>
      <c r="O243" s="28">
        <v>29.660760228207799</v>
      </c>
      <c r="P243" s="82">
        <v>5</v>
      </c>
      <c r="Q243" s="4">
        <v>86.888999999999996</v>
      </c>
      <c r="R243" s="4">
        <v>31</v>
      </c>
      <c r="S243" s="28">
        <v>45.721153846153904</v>
      </c>
      <c r="T243" s="28">
        <v>50.170383422804598</v>
      </c>
      <c r="U243" s="28">
        <v>44.743108168444401</v>
      </c>
      <c r="V243" s="27">
        <v>5</v>
      </c>
      <c r="W243" s="4">
        <v>0.21825</v>
      </c>
      <c r="X243" s="4">
        <v>1</v>
      </c>
      <c r="Y243" s="28">
        <v>75.762237762237802</v>
      </c>
      <c r="Z243" s="28">
        <v>61.169091993513199</v>
      </c>
      <c r="AA243" s="28">
        <v>38.557015359026202</v>
      </c>
      <c r="AB243" s="82">
        <v>5</v>
      </c>
      <c r="AC243" s="4">
        <v>7.2069999999999995E-2</v>
      </c>
      <c r="AD243" s="4">
        <v>28</v>
      </c>
      <c r="AE243" s="28">
        <v>69.214743589743605</v>
      </c>
      <c r="AF243" s="28">
        <v>61.223508676483497</v>
      </c>
      <c r="AG243" s="28">
        <v>33.663516931113797</v>
      </c>
      <c r="AI243" s="27">
        <v>5</v>
      </c>
      <c r="AJ243" s="28">
        <v>61.223508676483497</v>
      </c>
      <c r="AK243" s="28">
        <v>52.892339792737602</v>
      </c>
      <c r="AL243" s="28">
        <v>50.170383422804598</v>
      </c>
      <c r="AM243" s="28">
        <v>61.169091993513199</v>
      </c>
      <c r="AN243" s="28">
        <v>61.223508676483497</v>
      </c>
      <c r="BB243" s="27">
        <v>5</v>
      </c>
      <c r="BC243" s="28">
        <v>69.214743589743605</v>
      </c>
      <c r="BD243" s="28">
        <v>57.487179487179503</v>
      </c>
      <c r="BE243" s="28">
        <v>45.721153846153904</v>
      </c>
      <c r="BF243" s="28">
        <v>75.762237762237802</v>
      </c>
      <c r="BG243" s="28">
        <v>69.214743589743605</v>
      </c>
      <c r="BU243" s="27">
        <v>5</v>
      </c>
      <c r="BV243" s="28">
        <v>33.663516931113797</v>
      </c>
      <c r="BW243" s="28">
        <v>29.660760228207799</v>
      </c>
      <c r="BX243" s="28">
        <v>44.743108168444401</v>
      </c>
      <c r="BY243" s="28">
        <v>38.557015359026202</v>
      </c>
      <c r="BZ243" s="28">
        <v>33.663516931113797</v>
      </c>
    </row>
    <row r="244" spans="2:78" ht="15" customHeight="1" x14ac:dyDescent="0.2">
      <c r="B244" s="56"/>
      <c r="D244" s="66">
        <v>6</v>
      </c>
      <c r="E244" s="4">
        <v>4.9140000000000003E-2</v>
      </c>
      <c r="F244" s="4">
        <v>27</v>
      </c>
      <c r="G244" s="28">
        <v>70.426864801864795</v>
      </c>
      <c r="H244" s="28">
        <v>60.435749715790003</v>
      </c>
      <c r="I244" s="28">
        <v>43.0703161079865</v>
      </c>
      <c r="J244" s="82">
        <v>6</v>
      </c>
      <c r="K244" s="4">
        <v>7.3590000000000003E-2</v>
      </c>
      <c r="L244" s="4">
        <v>6</v>
      </c>
      <c r="M244" s="28">
        <v>54.403846153846096</v>
      </c>
      <c r="N244" s="28">
        <v>53.379182052518097</v>
      </c>
      <c r="O244" s="28">
        <v>28.1516251280528</v>
      </c>
      <c r="P244" s="82">
        <v>6</v>
      </c>
      <c r="Q244" s="4">
        <v>86.888999999999996</v>
      </c>
      <c r="R244" s="4">
        <v>22</v>
      </c>
      <c r="S244" s="28">
        <v>45.766608391608401</v>
      </c>
      <c r="T244" s="28">
        <v>49.934361505812703</v>
      </c>
      <c r="U244" s="28">
        <v>45.194741819094297</v>
      </c>
      <c r="V244" s="27">
        <v>6</v>
      </c>
      <c r="W244" s="4">
        <v>0.20000999999999999</v>
      </c>
      <c r="X244" s="4">
        <v>27</v>
      </c>
      <c r="Y244" s="28">
        <v>76.181818181818201</v>
      </c>
      <c r="Z244" s="28">
        <v>58.3071619532979</v>
      </c>
      <c r="AA244" s="28">
        <v>42.619937120191501</v>
      </c>
      <c r="AB244" s="82">
        <v>6</v>
      </c>
      <c r="AC244" s="4">
        <v>7.0949999999999999E-2</v>
      </c>
      <c r="AD244" s="4">
        <v>9</v>
      </c>
      <c r="AE244" s="28">
        <v>70.426864801864795</v>
      </c>
      <c r="AF244" s="28">
        <v>60.584173929249197</v>
      </c>
      <c r="AG244" s="28">
        <v>42.886012601517599</v>
      </c>
      <c r="AI244" s="27">
        <v>6</v>
      </c>
      <c r="AJ244" s="28">
        <v>60.435749715790003</v>
      </c>
      <c r="AK244" s="28">
        <v>53.379182052518097</v>
      </c>
      <c r="AL244" s="28">
        <v>49.934361505812703</v>
      </c>
      <c r="AM244" s="28">
        <v>58.3071619532979</v>
      </c>
      <c r="AN244" s="28">
        <v>60.584173929249197</v>
      </c>
      <c r="BB244" s="27">
        <v>6</v>
      </c>
      <c r="BC244" s="28">
        <v>70.426864801864795</v>
      </c>
      <c r="BD244" s="28">
        <v>54.403846153846096</v>
      </c>
      <c r="BE244" s="28">
        <v>45.766608391608401</v>
      </c>
      <c r="BF244" s="28">
        <v>76.181818181818201</v>
      </c>
      <c r="BG244" s="28">
        <v>70.426864801864795</v>
      </c>
      <c r="BU244" s="27">
        <v>6</v>
      </c>
      <c r="BV244" s="28">
        <v>43.0703161079865</v>
      </c>
      <c r="BW244" s="28">
        <v>28.1516251280528</v>
      </c>
      <c r="BX244" s="28">
        <v>45.194741819094297</v>
      </c>
      <c r="BY244" s="28">
        <v>42.619937120191501</v>
      </c>
      <c r="BZ244" s="28">
        <v>42.886012601517599</v>
      </c>
    </row>
    <row r="245" spans="2:78" ht="15" customHeight="1" x14ac:dyDescent="0.2">
      <c r="B245" s="56"/>
      <c r="D245" s="36">
        <v>7</v>
      </c>
      <c r="E245" s="4">
        <v>4.9070000000000003E-2</v>
      </c>
      <c r="F245" s="4">
        <v>9</v>
      </c>
      <c r="G245" s="28">
        <v>70.426864801864795</v>
      </c>
      <c r="H245" s="28">
        <v>60.435749715790003</v>
      </c>
      <c r="I245" s="28">
        <v>43.0703161079865</v>
      </c>
      <c r="J245" s="82">
        <v>7</v>
      </c>
      <c r="K245" s="4">
        <v>7.2609999999999994E-2</v>
      </c>
      <c r="L245" s="4">
        <v>9</v>
      </c>
      <c r="M245" s="28">
        <v>52.426864801864802</v>
      </c>
      <c r="N245" s="28">
        <v>51.026431070697399</v>
      </c>
      <c r="O245" s="28">
        <v>40.558725864602302</v>
      </c>
      <c r="P245" s="82">
        <v>7</v>
      </c>
      <c r="Q245" s="4">
        <v>86.888999999999996</v>
      </c>
      <c r="R245" s="4">
        <v>25</v>
      </c>
      <c r="S245" s="28">
        <v>45.253787878787897</v>
      </c>
      <c r="T245" s="28">
        <v>50.054879918385502</v>
      </c>
      <c r="U245" s="28">
        <v>44.339105992903903</v>
      </c>
      <c r="V245" s="27">
        <v>7</v>
      </c>
      <c r="W245" s="4">
        <v>0.19624</v>
      </c>
      <c r="X245" s="4">
        <v>10</v>
      </c>
      <c r="Y245" s="28">
        <v>73.617715617715604</v>
      </c>
      <c r="Z245" s="28">
        <v>59.166039548295601</v>
      </c>
      <c r="AA245" s="28">
        <v>41.031152073462501</v>
      </c>
      <c r="AB245" s="82">
        <v>7</v>
      </c>
      <c r="AC245" s="4">
        <v>7.0709999999999995E-2</v>
      </c>
      <c r="AD245" s="4">
        <v>27</v>
      </c>
      <c r="AE245" s="28">
        <v>70.426864801864795</v>
      </c>
      <c r="AF245" s="28">
        <v>60.435749715790003</v>
      </c>
      <c r="AG245" s="28">
        <v>43.0703161079865</v>
      </c>
      <c r="AI245" s="27">
        <v>7</v>
      </c>
      <c r="AJ245" s="28">
        <v>60.435749715790003</v>
      </c>
      <c r="AK245" s="28">
        <v>51.026431070697399</v>
      </c>
      <c r="AL245" s="28">
        <v>50.054879918385502</v>
      </c>
      <c r="AM245" s="28">
        <v>59.166039548295601</v>
      </c>
      <c r="AN245" s="28">
        <v>60.435749715790003</v>
      </c>
      <c r="BB245" s="27">
        <v>7</v>
      </c>
      <c r="BC245" s="28">
        <v>70.426864801864795</v>
      </c>
      <c r="BD245" s="28">
        <v>52.426864801864802</v>
      </c>
      <c r="BE245" s="28">
        <v>45.253787878787897</v>
      </c>
      <c r="BF245" s="28">
        <v>73.617715617715604</v>
      </c>
      <c r="BG245" s="28">
        <v>70.426864801864795</v>
      </c>
      <c r="BU245" s="27">
        <v>7</v>
      </c>
      <c r="BV245" s="28">
        <v>43.0703161079865</v>
      </c>
      <c r="BW245" s="28">
        <v>40.558725864602302</v>
      </c>
      <c r="BX245" s="28">
        <v>44.339105992903903</v>
      </c>
      <c r="BY245" s="28">
        <v>41.031152073462501</v>
      </c>
      <c r="BZ245" s="28">
        <v>43.0703161079865</v>
      </c>
    </row>
    <row r="246" spans="2:78" ht="15" customHeight="1" x14ac:dyDescent="0.2">
      <c r="B246" s="56"/>
      <c r="D246" s="36">
        <v>8</v>
      </c>
      <c r="E246" s="4">
        <v>4.5909999999999999E-2</v>
      </c>
      <c r="F246" s="4">
        <v>5</v>
      </c>
      <c r="G246" s="28">
        <v>69.214743589743605</v>
      </c>
      <c r="H246" s="28">
        <v>61.6859396478254</v>
      </c>
      <c r="I246" s="28">
        <v>32.975976485345001</v>
      </c>
      <c r="J246" s="82">
        <v>8</v>
      </c>
      <c r="K246" s="4">
        <v>7.1480000000000002E-2</v>
      </c>
      <c r="L246" s="4">
        <v>27</v>
      </c>
      <c r="M246" s="28">
        <v>51.914044289044298</v>
      </c>
      <c r="N246" s="28">
        <v>51.026963944018497</v>
      </c>
      <c r="O246" s="28">
        <v>40.266242083373399</v>
      </c>
      <c r="P246" s="82">
        <v>8</v>
      </c>
      <c r="Q246" s="4">
        <v>86.888999999999996</v>
      </c>
      <c r="R246" s="4">
        <v>24</v>
      </c>
      <c r="S246" s="28">
        <v>45.766608391608401</v>
      </c>
      <c r="T246" s="28">
        <v>49.853386933720003</v>
      </c>
      <c r="U246" s="28">
        <v>45.387962206686502</v>
      </c>
      <c r="V246" s="27">
        <v>8</v>
      </c>
      <c r="W246" s="4">
        <v>0.1961</v>
      </c>
      <c r="X246" s="4">
        <v>9</v>
      </c>
      <c r="Y246" s="28">
        <v>53.006410256410298</v>
      </c>
      <c r="Z246" s="28">
        <v>53.494464847034301</v>
      </c>
      <c r="AA246" s="28">
        <v>28.695722871979498</v>
      </c>
      <c r="AB246" s="82">
        <v>8</v>
      </c>
      <c r="AC246" s="4">
        <v>6.6229999999999997E-2</v>
      </c>
      <c r="AD246" s="4">
        <v>1</v>
      </c>
      <c r="AE246" s="28">
        <v>52.426864801864802</v>
      </c>
      <c r="AF246" s="28">
        <v>50.634151696432603</v>
      </c>
      <c r="AG246" s="28">
        <v>46.602684956189101</v>
      </c>
      <c r="AI246" s="27">
        <v>8</v>
      </c>
      <c r="AJ246" s="28">
        <v>61.6859396478254</v>
      </c>
      <c r="AK246" s="28">
        <v>51.026963944018497</v>
      </c>
      <c r="AL246" s="28">
        <v>49.853386933720003</v>
      </c>
      <c r="AM246" s="28">
        <v>53.494464847034301</v>
      </c>
      <c r="AN246" s="28">
        <v>50.634151696432603</v>
      </c>
      <c r="BB246" s="27">
        <v>8</v>
      </c>
      <c r="BC246" s="28">
        <v>69.214743589743605</v>
      </c>
      <c r="BD246" s="28">
        <v>51.914044289044298</v>
      </c>
      <c r="BE246" s="28">
        <v>45.766608391608401</v>
      </c>
      <c r="BF246" s="28">
        <v>53.006410256410298</v>
      </c>
      <c r="BG246" s="28">
        <v>52.426864801864802</v>
      </c>
      <c r="BU246" s="27">
        <v>8</v>
      </c>
      <c r="BV246" s="28">
        <v>32.975976485345001</v>
      </c>
      <c r="BW246" s="28">
        <v>40.266242083373399</v>
      </c>
      <c r="BX246" s="28">
        <v>45.387962206686502</v>
      </c>
      <c r="BY246" s="28">
        <v>28.695722871979498</v>
      </c>
      <c r="BZ246" s="28">
        <v>46.602684956189101</v>
      </c>
    </row>
    <row r="247" spans="2:78" ht="15" customHeight="1" x14ac:dyDescent="0.2">
      <c r="B247" s="56"/>
      <c r="D247" s="36">
        <v>9</v>
      </c>
      <c r="E247" s="4">
        <v>4.3409999999999997E-2</v>
      </c>
      <c r="F247" s="4">
        <v>1</v>
      </c>
      <c r="G247" s="28">
        <v>53.093531468531502</v>
      </c>
      <c r="H247" s="28">
        <v>51.430072271728399</v>
      </c>
      <c r="I247" s="28">
        <v>45.9685130484323</v>
      </c>
      <c r="J247" s="82">
        <v>9</v>
      </c>
      <c r="K247" s="4">
        <v>6.8849999999999995E-2</v>
      </c>
      <c r="L247" s="4">
        <v>10</v>
      </c>
      <c r="M247" s="28">
        <v>51.760198135198102</v>
      </c>
      <c r="N247" s="28">
        <v>50.528612017544098</v>
      </c>
      <c r="O247" s="28">
        <v>41.213512159027403</v>
      </c>
      <c r="P247" s="82">
        <v>9</v>
      </c>
      <c r="Q247" s="4">
        <v>86.808000000000007</v>
      </c>
      <c r="R247" s="4">
        <v>16</v>
      </c>
      <c r="S247" s="28">
        <v>46.3082750582751</v>
      </c>
      <c r="T247" s="28">
        <v>49.964330349836203</v>
      </c>
      <c r="U247" s="28">
        <v>45.861057376024199</v>
      </c>
      <c r="V247" s="27">
        <v>9</v>
      </c>
      <c r="W247" s="4">
        <v>0.19575999999999999</v>
      </c>
      <c r="X247" s="4">
        <v>6</v>
      </c>
      <c r="Y247" s="28">
        <v>50.548076923076898</v>
      </c>
      <c r="Z247" s="28">
        <v>52.242207861358096</v>
      </c>
      <c r="AA247" s="28">
        <v>29.600616998125101</v>
      </c>
      <c r="AB247" s="82">
        <v>9</v>
      </c>
      <c r="AC247" s="4">
        <v>6.1550000000000001E-2</v>
      </c>
      <c r="AD247" s="4">
        <v>5</v>
      </c>
      <c r="AE247" s="28">
        <v>53.093531468531502</v>
      </c>
      <c r="AF247" s="28">
        <v>51.430072271728399</v>
      </c>
      <c r="AG247" s="28">
        <v>45.9685130484323</v>
      </c>
      <c r="AI247" s="27">
        <v>9</v>
      </c>
      <c r="AJ247" s="28">
        <v>51.430072271728399</v>
      </c>
      <c r="AK247" s="28">
        <v>50.528612017544098</v>
      </c>
      <c r="AL247" s="28">
        <v>49.964330349836203</v>
      </c>
      <c r="AM247" s="28">
        <v>52.242207861358096</v>
      </c>
      <c r="AN247" s="28">
        <v>51.430072271728399</v>
      </c>
      <c r="BB247" s="27">
        <v>9</v>
      </c>
      <c r="BC247" s="28">
        <v>53.093531468531502</v>
      </c>
      <c r="BD247" s="28">
        <v>51.760198135198102</v>
      </c>
      <c r="BE247" s="28">
        <v>46.3082750582751</v>
      </c>
      <c r="BF247" s="28">
        <v>50.548076923076898</v>
      </c>
      <c r="BG247" s="28">
        <v>53.093531468531502</v>
      </c>
      <c r="BU247" s="27">
        <v>9</v>
      </c>
      <c r="BV247" s="28">
        <v>45.9685130484323</v>
      </c>
      <c r="BW247" s="28">
        <v>41.213512159027403</v>
      </c>
      <c r="BX247" s="28">
        <v>45.861057376024199</v>
      </c>
      <c r="BY247" s="28">
        <v>29.600616998125101</v>
      </c>
      <c r="BZ247" s="28">
        <v>45.9685130484323</v>
      </c>
    </row>
    <row r="248" spans="2:78" ht="15" customHeight="1" x14ac:dyDescent="0.2">
      <c r="B248" s="56"/>
      <c r="D248" s="36">
        <v>10</v>
      </c>
      <c r="E248" s="4">
        <v>4.3369999999999999E-2</v>
      </c>
      <c r="F248" s="4">
        <v>37</v>
      </c>
      <c r="G248" s="28">
        <v>36.468531468531502</v>
      </c>
      <c r="H248" s="28">
        <v>39.930627186361598</v>
      </c>
      <c r="I248" s="28">
        <v>53.755133162674099</v>
      </c>
      <c r="J248" s="82">
        <v>10</v>
      </c>
      <c r="K248" s="4">
        <v>6.2829999999999997E-2</v>
      </c>
      <c r="L248" s="4">
        <v>30</v>
      </c>
      <c r="M248" s="28">
        <v>51.760198135198102</v>
      </c>
      <c r="N248" s="28">
        <v>50.446066146303302</v>
      </c>
      <c r="O248" s="28">
        <v>42.053447186804398</v>
      </c>
      <c r="P248" s="82">
        <v>10</v>
      </c>
      <c r="Q248" s="4">
        <v>86.644999999999996</v>
      </c>
      <c r="R248" s="4">
        <v>8</v>
      </c>
      <c r="S248" s="28">
        <v>46.3082750582751</v>
      </c>
      <c r="T248" s="28">
        <v>50.109028504625797</v>
      </c>
      <c r="U248" s="28">
        <v>45.571202303560398</v>
      </c>
      <c r="V248" s="27">
        <v>10</v>
      </c>
      <c r="W248" s="4">
        <v>0.19575999999999999</v>
      </c>
      <c r="X248" s="4">
        <v>28</v>
      </c>
      <c r="Y248" s="28">
        <v>51.760198135198102</v>
      </c>
      <c r="Z248" s="28">
        <v>50.446066146303302</v>
      </c>
      <c r="AA248" s="28">
        <v>42.053447186804398</v>
      </c>
      <c r="AB248" s="82">
        <v>10</v>
      </c>
      <c r="AC248" s="4">
        <v>6.1289999999999997E-2</v>
      </c>
      <c r="AD248" s="4">
        <v>8</v>
      </c>
      <c r="AE248" s="28">
        <v>51.093531468531502</v>
      </c>
      <c r="AF248" s="28">
        <v>52.115492442921003</v>
      </c>
      <c r="AG248" s="28">
        <v>38.529390383437203</v>
      </c>
      <c r="AI248" s="27">
        <v>10</v>
      </c>
      <c r="AJ248" s="28">
        <v>39.930627186361598</v>
      </c>
      <c r="AK248" s="28">
        <v>50.446066146303302</v>
      </c>
      <c r="AL248" s="28">
        <v>50.109028504625797</v>
      </c>
      <c r="AM248" s="28">
        <v>50.446066146303302</v>
      </c>
      <c r="AN248" s="28">
        <v>52.115492442921003</v>
      </c>
      <c r="BB248" s="27">
        <v>10</v>
      </c>
      <c r="BC248" s="28">
        <v>36.468531468531502</v>
      </c>
      <c r="BD248" s="28">
        <v>51.760198135198102</v>
      </c>
      <c r="BE248" s="28">
        <v>46.3082750582751</v>
      </c>
      <c r="BF248" s="28">
        <v>51.760198135198102</v>
      </c>
      <c r="BG248" s="28">
        <v>51.093531468531502</v>
      </c>
      <c r="BU248" s="27">
        <v>10</v>
      </c>
      <c r="BV248" s="128">
        <v>53.755133162674099</v>
      </c>
      <c r="BW248" s="28">
        <v>42.053447186804398</v>
      </c>
      <c r="BX248" s="28">
        <v>45.571202303560398</v>
      </c>
      <c r="BY248" s="28">
        <v>42.053447186804398</v>
      </c>
      <c r="BZ248" s="28">
        <v>38.529390383437203</v>
      </c>
    </row>
    <row r="249" spans="2:78" ht="15" customHeight="1" x14ac:dyDescent="0.2">
      <c r="B249" s="56"/>
      <c r="D249" s="36">
        <v>11</v>
      </c>
      <c r="E249" s="4">
        <v>3.9629999999999999E-2</v>
      </c>
      <c r="F249" s="4">
        <v>8</v>
      </c>
      <c r="G249" s="28">
        <v>35.135198135198102</v>
      </c>
      <c r="H249" s="28">
        <v>41.536944820788797</v>
      </c>
      <c r="I249" s="28">
        <v>44.632799938676399</v>
      </c>
      <c r="J249" s="82">
        <v>11</v>
      </c>
      <c r="K249" s="4">
        <v>5.6460000000000003E-2</v>
      </c>
      <c r="L249" s="4">
        <v>37</v>
      </c>
      <c r="M249" s="28">
        <v>34.109557109557102</v>
      </c>
      <c r="N249" s="28">
        <v>41.391812044381098</v>
      </c>
      <c r="O249" s="28">
        <v>45.271264990808199</v>
      </c>
      <c r="P249" s="82">
        <v>11</v>
      </c>
      <c r="Q249" s="4">
        <v>86.644999999999996</v>
      </c>
      <c r="R249" s="4">
        <v>3</v>
      </c>
      <c r="S249" s="28">
        <v>46.3082750582751</v>
      </c>
      <c r="T249" s="28">
        <v>50.109028504625797</v>
      </c>
      <c r="U249" s="28">
        <v>45.571202303560398</v>
      </c>
      <c r="V249" s="27">
        <v>11</v>
      </c>
      <c r="W249" s="4">
        <v>0.12851000000000001</v>
      </c>
      <c r="X249" s="4">
        <v>5</v>
      </c>
      <c r="Y249" s="28">
        <v>51.093531468531502</v>
      </c>
      <c r="Z249" s="28">
        <v>51.910123187603901</v>
      </c>
      <c r="AA249" s="28">
        <v>39.554510596399297</v>
      </c>
      <c r="AB249" s="82">
        <v>11</v>
      </c>
      <c r="AC249" s="4">
        <v>6.0429999999999998E-2</v>
      </c>
      <c r="AD249" s="4">
        <v>37</v>
      </c>
      <c r="AE249" s="28">
        <v>35.135198135198102</v>
      </c>
      <c r="AF249" s="28">
        <v>41.536944820788797</v>
      </c>
      <c r="AG249" s="28">
        <v>44.632799938676399</v>
      </c>
      <c r="AI249" s="27">
        <v>11</v>
      </c>
      <c r="AJ249" s="28">
        <v>41.536944820788797</v>
      </c>
      <c r="AK249" s="28">
        <v>41.391812044381098</v>
      </c>
      <c r="AL249" s="28">
        <v>50.109028504625797</v>
      </c>
      <c r="AM249" s="28">
        <v>51.910123187603901</v>
      </c>
      <c r="AN249" s="28">
        <v>41.536944820788797</v>
      </c>
      <c r="BB249" s="27">
        <v>11</v>
      </c>
      <c r="BC249" s="28">
        <v>35.135198135198102</v>
      </c>
      <c r="BD249" s="28">
        <v>34.109557109557102</v>
      </c>
      <c r="BE249" s="28">
        <v>46.3082750582751</v>
      </c>
      <c r="BF249" s="28">
        <v>51.093531468531502</v>
      </c>
      <c r="BG249" s="28">
        <v>35.135198135198102</v>
      </c>
      <c r="BU249" s="27">
        <v>11</v>
      </c>
      <c r="BV249" s="28">
        <v>44.632799938676399</v>
      </c>
      <c r="BW249" s="28">
        <v>45.271264990808199</v>
      </c>
      <c r="BX249" s="28">
        <v>45.571202303560398</v>
      </c>
      <c r="BY249" s="28">
        <v>39.554510596399297</v>
      </c>
      <c r="BZ249" s="28">
        <v>44.632799938676399</v>
      </c>
    </row>
    <row r="250" spans="2:78" ht="15" customHeight="1" x14ac:dyDescent="0.2">
      <c r="B250" s="56"/>
      <c r="D250" s="36">
        <v>12</v>
      </c>
      <c r="E250" s="4">
        <v>3.424E-2</v>
      </c>
      <c r="F250" s="4">
        <v>30</v>
      </c>
      <c r="G250" s="28">
        <v>35.760198135198102</v>
      </c>
      <c r="H250" s="28">
        <v>41.644015509288998</v>
      </c>
      <c r="I250" s="28">
        <v>45.5630324968159</v>
      </c>
      <c r="J250" s="82">
        <v>12</v>
      </c>
      <c r="K250" s="4">
        <v>5.2940000000000001E-2</v>
      </c>
      <c r="L250" s="4">
        <v>5</v>
      </c>
      <c r="M250" s="28">
        <v>35.760198135198102</v>
      </c>
      <c r="N250" s="28">
        <v>41.644015509288998</v>
      </c>
      <c r="O250" s="28">
        <v>45.5630324968159</v>
      </c>
      <c r="P250" s="82">
        <v>12</v>
      </c>
      <c r="Q250" s="4">
        <v>86.644999999999996</v>
      </c>
      <c r="R250" s="4">
        <v>12</v>
      </c>
      <c r="S250" s="28">
        <v>46.3082750582751</v>
      </c>
      <c r="T250" s="28">
        <v>48.764096286629801</v>
      </c>
      <c r="U250" s="28">
        <v>48.381368637964002</v>
      </c>
      <c r="V250" s="27">
        <v>12</v>
      </c>
      <c r="W250" s="4">
        <v>0.12709999999999999</v>
      </c>
      <c r="X250" s="4">
        <v>35</v>
      </c>
      <c r="Y250" s="28">
        <v>51.093531468531502</v>
      </c>
      <c r="Z250" s="28">
        <v>51.979985986012601</v>
      </c>
      <c r="AA250" s="28">
        <v>39.925089194565203</v>
      </c>
      <c r="AB250" s="82">
        <v>12</v>
      </c>
      <c r="AC250" s="4">
        <v>5.2310000000000002E-2</v>
      </c>
      <c r="AD250" s="4">
        <v>30</v>
      </c>
      <c r="AE250" s="28">
        <v>35.760198135198102</v>
      </c>
      <c r="AF250" s="28">
        <v>41.644015509288998</v>
      </c>
      <c r="AG250" s="28">
        <v>45.5630324968159</v>
      </c>
      <c r="AI250" s="27">
        <v>12</v>
      </c>
      <c r="AJ250" s="28">
        <v>41.644015509288998</v>
      </c>
      <c r="AK250" s="28">
        <v>41.644015509288998</v>
      </c>
      <c r="AL250" s="28">
        <v>48.764096286629801</v>
      </c>
      <c r="AM250" s="28">
        <v>51.979985986012601</v>
      </c>
      <c r="AN250" s="28">
        <v>41.644015509288998</v>
      </c>
      <c r="BB250" s="27">
        <v>12</v>
      </c>
      <c r="BC250" s="28">
        <v>35.760198135198102</v>
      </c>
      <c r="BD250" s="28">
        <v>35.760198135198102</v>
      </c>
      <c r="BE250" s="28">
        <v>46.3082750582751</v>
      </c>
      <c r="BF250" s="28">
        <v>51.093531468531502</v>
      </c>
      <c r="BG250" s="28">
        <v>35.760198135198102</v>
      </c>
      <c r="BU250" s="27">
        <v>12</v>
      </c>
      <c r="BV250" s="28">
        <v>45.5630324968159</v>
      </c>
      <c r="BW250" s="28">
        <v>45.5630324968159</v>
      </c>
      <c r="BX250" s="28">
        <v>48.381368637964002</v>
      </c>
      <c r="BY250" s="28">
        <v>39.925089194565203</v>
      </c>
      <c r="BZ250" s="28">
        <v>45.5630324968159</v>
      </c>
    </row>
    <row r="251" spans="2:78" ht="15" customHeight="1" x14ac:dyDescent="0.2">
      <c r="B251" s="56"/>
      <c r="D251" s="36">
        <v>13</v>
      </c>
      <c r="E251" s="4">
        <v>2.819E-2</v>
      </c>
      <c r="F251" s="4">
        <v>25</v>
      </c>
      <c r="G251" s="28">
        <v>33.135198135198102</v>
      </c>
      <c r="H251" s="28">
        <v>42.008071017471998</v>
      </c>
      <c r="I251" s="28">
        <v>40.924184994295103</v>
      </c>
      <c r="J251" s="82">
        <v>13</v>
      </c>
      <c r="K251" s="4">
        <v>4.897E-2</v>
      </c>
      <c r="L251" s="4">
        <v>35</v>
      </c>
      <c r="M251" s="28">
        <v>35.801864801864802</v>
      </c>
      <c r="N251" s="28">
        <v>42.3009960263403</v>
      </c>
      <c r="O251" s="28">
        <v>45.083008358966701</v>
      </c>
      <c r="P251" s="82">
        <v>13</v>
      </c>
      <c r="Q251" s="4">
        <v>86.644999999999996</v>
      </c>
      <c r="R251" s="4">
        <v>13</v>
      </c>
      <c r="S251" s="28">
        <v>48.974941724941701</v>
      </c>
      <c r="T251" s="28">
        <v>49.102073510330897</v>
      </c>
      <c r="U251" s="28">
        <v>50.547180905357003</v>
      </c>
      <c r="V251" s="27">
        <v>13</v>
      </c>
      <c r="W251" s="4">
        <v>0.10630000000000001</v>
      </c>
      <c r="X251" s="4">
        <v>37</v>
      </c>
      <c r="Y251" s="28">
        <v>35.801864801864802</v>
      </c>
      <c r="Z251" s="28">
        <v>42.3009960263403</v>
      </c>
      <c r="AA251" s="28">
        <v>45.083008358966701</v>
      </c>
      <c r="AB251" s="82">
        <v>13</v>
      </c>
      <c r="AC251" s="4">
        <v>4.0800000000000003E-2</v>
      </c>
      <c r="AD251" s="4">
        <v>35</v>
      </c>
      <c r="AE251" s="28">
        <v>35.801864801864802</v>
      </c>
      <c r="AF251" s="28">
        <v>42.3009960263403</v>
      </c>
      <c r="AG251" s="28">
        <v>45.083008358966701</v>
      </c>
      <c r="AI251" s="27">
        <v>13</v>
      </c>
      <c r="AJ251" s="28">
        <v>42.008071017471998</v>
      </c>
      <c r="AK251" s="28">
        <v>42.3009960263403</v>
      </c>
      <c r="AL251" s="28">
        <v>49.102073510330897</v>
      </c>
      <c r="AM251" s="28">
        <v>42.3009960263403</v>
      </c>
      <c r="AN251" s="28">
        <v>42.3009960263403</v>
      </c>
      <c r="BB251" s="27">
        <v>13</v>
      </c>
      <c r="BC251" s="28">
        <v>33.135198135198102</v>
      </c>
      <c r="BD251" s="28">
        <v>35.801864801864802</v>
      </c>
      <c r="BE251" s="28">
        <v>48.974941724941701</v>
      </c>
      <c r="BF251" s="28">
        <v>35.801864801864802</v>
      </c>
      <c r="BG251" s="28">
        <v>35.801864801864802</v>
      </c>
      <c r="BU251" s="27">
        <v>13</v>
      </c>
      <c r="BV251" s="28">
        <v>40.924184994295103</v>
      </c>
      <c r="BW251" s="28">
        <v>45.083008358966701</v>
      </c>
      <c r="BX251" s="28">
        <v>50.547180905357003</v>
      </c>
      <c r="BY251" s="28">
        <v>45.083008358966701</v>
      </c>
      <c r="BZ251" s="28">
        <v>45.083008358966701</v>
      </c>
    </row>
    <row r="252" spans="2:78" ht="15" customHeight="1" x14ac:dyDescent="0.2">
      <c r="B252" s="56"/>
      <c r="D252" s="36">
        <v>14</v>
      </c>
      <c r="E252" s="4">
        <v>2.7900000000000001E-2</v>
      </c>
      <c r="F252" s="4">
        <v>22</v>
      </c>
      <c r="G252" s="28">
        <v>33.535256410256402</v>
      </c>
      <c r="H252" s="28">
        <v>42.905656700156698</v>
      </c>
      <c r="I252" s="28">
        <v>33.4130916019447</v>
      </c>
      <c r="J252" s="82">
        <v>14</v>
      </c>
      <c r="K252" s="4">
        <v>3.7629999999999997E-2</v>
      </c>
      <c r="L252" s="4">
        <v>25</v>
      </c>
      <c r="M252" s="28">
        <v>37.433566433566398</v>
      </c>
      <c r="N252" s="28">
        <v>41.059284256496802</v>
      </c>
      <c r="O252" s="28">
        <v>47.693982745987</v>
      </c>
      <c r="P252" s="82">
        <v>14</v>
      </c>
      <c r="Q252" s="4">
        <v>86.644999999999996</v>
      </c>
      <c r="R252" s="4">
        <v>14</v>
      </c>
      <c r="S252" s="28">
        <v>48.462121212121197</v>
      </c>
      <c r="T252" s="28">
        <v>48.6840835190768</v>
      </c>
      <c r="U252" s="28">
        <v>50.921012681057903</v>
      </c>
      <c r="V252" s="27">
        <v>14</v>
      </c>
      <c r="W252" s="4">
        <v>0.10162</v>
      </c>
      <c r="X252" s="4">
        <v>11</v>
      </c>
      <c r="Y252" s="28">
        <v>36.314685314685299</v>
      </c>
      <c r="Z252" s="28">
        <v>42.5221197336503</v>
      </c>
      <c r="AA252" s="28">
        <v>44.445038559799201</v>
      </c>
      <c r="AB252" s="82">
        <v>14</v>
      </c>
      <c r="AC252" s="4">
        <v>3.9570000000000001E-2</v>
      </c>
      <c r="AD252" s="4">
        <v>25</v>
      </c>
      <c r="AE252" s="28">
        <v>37.433566433566398</v>
      </c>
      <c r="AF252" s="28">
        <v>41.059284256496802</v>
      </c>
      <c r="AG252" s="28">
        <v>47.693982745987</v>
      </c>
      <c r="AI252" s="27">
        <v>14</v>
      </c>
      <c r="AJ252" s="28">
        <v>42.905656700156698</v>
      </c>
      <c r="AK252" s="28">
        <v>41.059284256496802</v>
      </c>
      <c r="AL252" s="28">
        <v>48.6840835190768</v>
      </c>
      <c r="AM252" s="28">
        <v>42.5221197336503</v>
      </c>
      <c r="AN252" s="28">
        <v>41.059284256496802</v>
      </c>
      <c r="BB252" s="27">
        <v>14</v>
      </c>
      <c r="BC252" s="28">
        <v>33.535256410256402</v>
      </c>
      <c r="BD252" s="28">
        <v>37.433566433566398</v>
      </c>
      <c r="BE252" s="28">
        <v>48.462121212121197</v>
      </c>
      <c r="BF252" s="28">
        <v>36.314685314685299</v>
      </c>
      <c r="BG252" s="28">
        <v>37.433566433566398</v>
      </c>
      <c r="BU252" s="27">
        <v>14</v>
      </c>
      <c r="BV252" s="28">
        <v>33.4130916019447</v>
      </c>
      <c r="BW252" s="28">
        <v>47.693982745987</v>
      </c>
      <c r="BX252" s="28">
        <v>50.921012681057903</v>
      </c>
      <c r="BY252" s="28">
        <v>44.445038559799201</v>
      </c>
      <c r="BZ252" s="28">
        <v>47.693982745987</v>
      </c>
    </row>
    <row r="253" spans="2:78" ht="15" customHeight="1" x14ac:dyDescent="0.2">
      <c r="B253" s="56"/>
      <c r="D253" s="36">
        <v>15</v>
      </c>
      <c r="E253" s="4">
        <v>2.7109999999999999E-2</v>
      </c>
      <c r="F253" s="4">
        <v>21</v>
      </c>
      <c r="G253" s="28">
        <v>36.555652680652699</v>
      </c>
      <c r="H253" s="28">
        <v>44.157294918938099</v>
      </c>
      <c r="I253" s="28">
        <v>41.354775724714102</v>
      </c>
      <c r="J253" s="82">
        <v>15</v>
      </c>
      <c r="K253" s="4">
        <v>3.7170000000000002E-2</v>
      </c>
      <c r="L253" s="4">
        <v>18</v>
      </c>
      <c r="M253" s="28">
        <v>39.433566433566398</v>
      </c>
      <c r="N253" s="28">
        <v>41.874332524991402</v>
      </c>
      <c r="O253" s="28">
        <v>50.583732961318603</v>
      </c>
      <c r="P253" s="82">
        <v>15</v>
      </c>
      <c r="Q253" s="4">
        <v>86.644999999999996</v>
      </c>
      <c r="R253" s="4">
        <v>2</v>
      </c>
      <c r="S253" s="28">
        <v>49.016608391608401</v>
      </c>
      <c r="T253" s="28">
        <v>48.620142869726003</v>
      </c>
      <c r="U253" s="28">
        <v>51.330075401211403</v>
      </c>
      <c r="V253" s="27">
        <v>15</v>
      </c>
      <c r="W253" s="4">
        <v>9.3880000000000005E-2</v>
      </c>
      <c r="X253" s="4">
        <v>19</v>
      </c>
      <c r="Y253" s="28">
        <v>36.314685314685299</v>
      </c>
      <c r="Z253" s="28">
        <v>42.541960992234003</v>
      </c>
      <c r="AA253" s="28">
        <v>44.523576114627197</v>
      </c>
      <c r="AB253" s="82">
        <v>15</v>
      </c>
      <c r="AC253" s="4">
        <v>3.8989999999999997E-2</v>
      </c>
      <c r="AD253" s="4">
        <v>22</v>
      </c>
      <c r="AE253" s="28">
        <v>43.018356643356597</v>
      </c>
      <c r="AF253" s="28">
        <v>46.164277853604801</v>
      </c>
      <c r="AG253" s="28">
        <v>42.332504410721398</v>
      </c>
      <c r="AI253" s="27">
        <v>15</v>
      </c>
      <c r="AJ253" s="28">
        <v>44.157294918938099</v>
      </c>
      <c r="AK253" s="28">
        <v>41.874332524991402</v>
      </c>
      <c r="AL253" s="28">
        <v>48.620142869726003</v>
      </c>
      <c r="AM253" s="28">
        <v>42.541960992234003</v>
      </c>
      <c r="AN253" s="28">
        <v>46.164277853604801</v>
      </c>
      <c r="BB253" s="27">
        <v>15</v>
      </c>
      <c r="BC253" s="28">
        <v>36.555652680652699</v>
      </c>
      <c r="BD253" s="28">
        <v>39.433566433566398</v>
      </c>
      <c r="BE253" s="28">
        <v>49.016608391608401</v>
      </c>
      <c r="BF253" s="28">
        <v>36.314685314685299</v>
      </c>
      <c r="BG253" s="28">
        <v>43.018356643356597</v>
      </c>
      <c r="BU253" s="27">
        <v>15</v>
      </c>
      <c r="BV253" s="28">
        <v>41.354775724714102</v>
      </c>
      <c r="BW253" s="28">
        <v>50.583732961318603</v>
      </c>
      <c r="BX253" s="28">
        <v>51.330075401211403</v>
      </c>
      <c r="BY253" s="28">
        <v>44.523576114627197</v>
      </c>
      <c r="BZ253" s="28">
        <v>42.332504410721398</v>
      </c>
    </row>
    <row r="254" spans="2:78" ht="15" customHeight="1" x14ac:dyDescent="0.2">
      <c r="B254" s="56"/>
      <c r="D254" s="36">
        <v>16</v>
      </c>
      <c r="E254" s="4">
        <v>2.6710000000000001E-2</v>
      </c>
      <c r="F254" s="4">
        <v>35</v>
      </c>
      <c r="G254" s="28">
        <v>41.386655011655002</v>
      </c>
      <c r="H254" s="28">
        <v>46.056071481363297</v>
      </c>
      <c r="I254" s="28">
        <v>42.475337782530502</v>
      </c>
      <c r="J254" s="82">
        <v>16</v>
      </c>
      <c r="K254" s="4">
        <v>3.696E-2</v>
      </c>
      <c r="L254" s="4">
        <v>32</v>
      </c>
      <c r="M254" s="28">
        <v>42.3152680652681</v>
      </c>
      <c r="N254" s="28">
        <v>42.711742010029702</v>
      </c>
      <c r="O254" s="28">
        <v>48.623423724832797</v>
      </c>
      <c r="P254" s="82">
        <v>16</v>
      </c>
      <c r="Q254" s="4">
        <v>86.644999999999996</v>
      </c>
      <c r="R254" s="4">
        <v>5</v>
      </c>
      <c r="S254" s="28">
        <v>49.054487179487197</v>
      </c>
      <c r="T254" s="28">
        <v>49.269981587409802</v>
      </c>
      <c r="U254" s="28">
        <v>50.175546227584299</v>
      </c>
      <c r="V254" s="27">
        <v>16</v>
      </c>
      <c r="W254" s="4">
        <v>9.3740000000000004E-2</v>
      </c>
      <c r="X254" s="4">
        <v>23</v>
      </c>
      <c r="Y254" s="28">
        <v>20.930069930069902</v>
      </c>
      <c r="Z254" s="28">
        <v>33.687981174791901</v>
      </c>
      <c r="AA254" s="28">
        <v>47.035653409313198</v>
      </c>
      <c r="AB254" s="82">
        <v>16</v>
      </c>
      <c r="AC254" s="4">
        <v>3.7479999999999999E-2</v>
      </c>
      <c r="AD254" s="4">
        <v>21</v>
      </c>
      <c r="AE254" s="28">
        <v>41.386655011655002</v>
      </c>
      <c r="AF254" s="28">
        <v>46.056071481363297</v>
      </c>
      <c r="AG254" s="28">
        <v>42.475337782530502</v>
      </c>
      <c r="AI254" s="27">
        <v>16</v>
      </c>
      <c r="AJ254" s="28">
        <v>46.056071481363297</v>
      </c>
      <c r="AK254" s="28">
        <v>42.711742010029702</v>
      </c>
      <c r="AL254" s="28">
        <v>49.269981587409802</v>
      </c>
      <c r="AM254" s="28">
        <v>33.687981174791901</v>
      </c>
      <c r="AN254" s="28">
        <v>46.056071481363297</v>
      </c>
      <c r="BB254" s="27">
        <v>16</v>
      </c>
      <c r="BC254" s="28">
        <v>41.386655011655002</v>
      </c>
      <c r="BD254" s="28">
        <v>42.3152680652681</v>
      </c>
      <c r="BE254" s="28">
        <v>49.054487179487197</v>
      </c>
      <c r="BF254" s="28">
        <v>20.930069930069902</v>
      </c>
      <c r="BG254" s="28">
        <v>41.386655011655002</v>
      </c>
      <c r="BU254" s="27">
        <v>16</v>
      </c>
      <c r="BV254" s="28">
        <v>42.475337782530502</v>
      </c>
      <c r="BW254" s="28">
        <v>48.623423724832797</v>
      </c>
      <c r="BX254" s="28">
        <v>50.175546227584299</v>
      </c>
      <c r="BY254" s="28">
        <v>47.035653409313198</v>
      </c>
      <c r="BZ254" s="28">
        <v>42.475337782530502</v>
      </c>
    </row>
    <row r="255" spans="2:78" ht="14.25" customHeight="1" x14ac:dyDescent="0.25">
      <c r="B255" s="56"/>
      <c r="D255" s="36">
        <v>17</v>
      </c>
      <c r="E255" s="4">
        <v>2.6069999999999999E-2</v>
      </c>
      <c r="F255" s="4">
        <v>16</v>
      </c>
      <c r="G255" s="6">
        <v>41.4382284382284</v>
      </c>
      <c r="H255" s="6">
        <v>45.2375096000874</v>
      </c>
      <c r="I255" s="6">
        <v>45.432270261842298</v>
      </c>
      <c r="J255" s="120">
        <v>17</v>
      </c>
      <c r="K255" s="4">
        <v>3.6700000000000003E-2</v>
      </c>
      <c r="L255" s="4">
        <v>22</v>
      </c>
      <c r="M255" s="6">
        <v>45.0562354312354</v>
      </c>
      <c r="N255" s="6">
        <v>46.072119872874097</v>
      </c>
      <c r="O255" s="6">
        <v>47.800328397339101</v>
      </c>
      <c r="P255" s="120">
        <v>17</v>
      </c>
      <c r="Q255" s="6">
        <v>86.644999999999996</v>
      </c>
      <c r="R255" s="6">
        <v>9</v>
      </c>
      <c r="S255" s="6">
        <v>49.679487179487197</v>
      </c>
      <c r="T255" s="6">
        <v>49.425167251263801</v>
      </c>
      <c r="U255" s="6">
        <v>50.455050683137401</v>
      </c>
      <c r="V255" s="119">
        <v>17</v>
      </c>
      <c r="W255" s="6">
        <v>9.1630000000000003E-2</v>
      </c>
      <c r="X255" s="6">
        <v>20</v>
      </c>
      <c r="Y255" s="6">
        <v>23.02331002331</v>
      </c>
      <c r="Z255" s="6">
        <v>35.433707548040204</v>
      </c>
      <c r="AA255" s="6">
        <v>47.664105945193</v>
      </c>
      <c r="AB255" s="120">
        <v>17</v>
      </c>
      <c r="AC255" s="6">
        <v>3.6119999999999999E-2</v>
      </c>
      <c r="AD255" s="6">
        <v>18</v>
      </c>
      <c r="AE255" s="6">
        <v>45.386655011655002</v>
      </c>
      <c r="AF255" s="6">
        <v>47.496670406925197</v>
      </c>
      <c r="AG255" s="6">
        <v>46.941315388043002</v>
      </c>
      <c r="AI255" s="27">
        <v>17</v>
      </c>
      <c r="AJ255" s="28">
        <v>45.2375096000874</v>
      </c>
      <c r="AK255" s="28">
        <v>46.072119872874097</v>
      </c>
      <c r="AL255" s="28">
        <v>49.425167251263801</v>
      </c>
      <c r="AM255" s="28">
        <v>35.433707548040204</v>
      </c>
      <c r="AN255" s="28">
        <v>47.496670406925197</v>
      </c>
      <c r="BB255" s="27">
        <v>17</v>
      </c>
      <c r="BC255" s="28">
        <v>41.4382284382284</v>
      </c>
      <c r="BD255" s="28">
        <v>45.0562354312354</v>
      </c>
      <c r="BE255" s="28">
        <v>49.679487179487197</v>
      </c>
      <c r="BF255" s="28">
        <v>23.02331002331</v>
      </c>
      <c r="BG255" s="28">
        <v>45.386655011655002</v>
      </c>
      <c r="BU255" s="27">
        <v>17</v>
      </c>
      <c r="BV255" s="28">
        <v>45.432270261842298</v>
      </c>
      <c r="BW255" s="28">
        <v>47.800328397339101</v>
      </c>
      <c r="BX255" s="28">
        <v>50.455050683137401</v>
      </c>
      <c r="BY255" s="28">
        <v>47.664105945193</v>
      </c>
      <c r="BZ255" s="28">
        <v>46.941315388043002</v>
      </c>
    </row>
    <row r="256" spans="2:78" ht="14.25" customHeight="1" x14ac:dyDescent="0.25">
      <c r="B256" s="56"/>
      <c r="D256" s="36">
        <v>18</v>
      </c>
      <c r="E256" s="4">
        <v>2.5139999999999999E-2</v>
      </c>
      <c r="F256" s="4">
        <v>20</v>
      </c>
      <c r="G256" s="6">
        <v>41.758741258741303</v>
      </c>
      <c r="H256" s="6">
        <v>44.407665720417597</v>
      </c>
      <c r="I256" s="6">
        <v>51.406282161767798</v>
      </c>
      <c r="J256" s="120">
        <v>18</v>
      </c>
      <c r="K256" s="4">
        <v>3.4439999999999998E-2</v>
      </c>
      <c r="L256" s="4">
        <v>21</v>
      </c>
      <c r="M256" s="6">
        <v>44.207167832167798</v>
      </c>
      <c r="N256" s="6">
        <v>46.214546775638198</v>
      </c>
      <c r="O256" s="6">
        <v>49.459077445175303</v>
      </c>
      <c r="P256" s="120">
        <v>18</v>
      </c>
      <c r="Q256" s="6">
        <v>86.644999999999996</v>
      </c>
      <c r="R256" s="6">
        <v>11</v>
      </c>
      <c r="S256" s="6">
        <v>49.679487179487197</v>
      </c>
      <c r="T256" s="6">
        <v>49.521160087019602</v>
      </c>
      <c r="U256" s="6">
        <v>50.105872546838697</v>
      </c>
      <c r="V256" s="119">
        <v>18</v>
      </c>
      <c r="W256" s="6">
        <v>9.1630000000000003E-2</v>
      </c>
      <c r="X256" s="6">
        <v>24</v>
      </c>
      <c r="Y256" s="6">
        <v>26.7808857808858</v>
      </c>
      <c r="Z256" s="6">
        <v>36.107429376650401</v>
      </c>
      <c r="AA256" s="6">
        <v>48.466301307036602</v>
      </c>
      <c r="AB256" s="120">
        <v>18</v>
      </c>
      <c r="AC256" s="6">
        <v>3.5790000000000002E-2</v>
      </c>
      <c r="AD256" s="6">
        <v>16</v>
      </c>
      <c r="AE256" s="6">
        <v>44.7715617715618</v>
      </c>
      <c r="AF256" s="6">
        <v>46.531887658148896</v>
      </c>
      <c r="AG256" s="6">
        <v>49.435715567613201</v>
      </c>
      <c r="AI256" s="27">
        <v>18</v>
      </c>
      <c r="AJ256" s="28">
        <v>44.407665720417597</v>
      </c>
      <c r="AK256" s="28">
        <v>46.214546775638198</v>
      </c>
      <c r="AL256" s="28">
        <v>49.521160087019602</v>
      </c>
      <c r="AM256" s="28">
        <v>36.107429376650401</v>
      </c>
      <c r="AN256" s="28">
        <v>46.531887658148896</v>
      </c>
      <c r="BB256" s="27">
        <v>18</v>
      </c>
      <c r="BC256" s="28">
        <v>41.758741258741303</v>
      </c>
      <c r="BD256" s="28">
        <v>44.207167832167798</v>
      </c>
      <c r="BE256" s="28">
        <v>49.679487179487197</v>
      </c>
      <c r="BF256" s="28">
        <v>26.7808857808858</v>
      </c>
      <c r="BG256" s="28">
        <v>44.7715617715618</v>
      </c>
      <c r="BU256" s="27">
        <v>18</v>
      </c>
      <c r="BV256" s="28">
        <v>51.406282161767798</v>
      </c>
      <c r="BW256" s="28">
        <v>49.459077445175303</v>
      </c>
      <c r="BX256" s="28">
        <v>50.105872546838697</v>
      </c>
      <c r="BY256" s="28">
        <v>48.466301307036602</v>
      </c>
      <c r="BZ256" s="28">
        <v>49.435715567613201</v>
      </c>
    </row>
    <row r="257" spans="2:78" ht="14.25" customHeight="1" x14ac:dyDescent="0.25">
      <c r="B257" s="56"/>
      <c r="D257" s="36">
        <v>19</v>
      </c>
      <c r="E257" s="4">
        <v>2.5139999999999999E-2</v>
      </c>
      <c r="F257" s="4">
        <v>24</v>
      </c>
      <c r="G257" s="6">
        <v>41.665792540792502</v>
      </c>
      <c r="H257" s="6">
        <v>44.4901006506269</v>
      </c>
      <c r="I257" s="6">
        <v>51.869972754830101</v>
      </c>
      <c r="J257" s="120">
        <v>19</v>
      </c>
      <c r="K257" s="4">
        <v>3.3869999999999997E-2</v>
      </c>
      <c r="L257" s="4">
        <v>24</v>
      </c>
      <c r="M257" s="6">
        <v>43.675407925407903</v>
      </c>
      <c r="N257" s="6">
        <v>45.776710957764301</v>
      </c>
      <c r="O257" s="6">
        <v>50.038910875881903</v>
      </c>
      <c r="P257" s="120">
        <v>19</v>
      </c>
      <c r="Q257" s="6">
        <v>86.644999999999996</v>
      </c>
      <c r="R257" s="6">
        <v>15</v>
      </c>
      <c r="S257" s="6">
        <v>49.679487179487197</v>
      </c>
      <c r="T257" s="6">
        <v>49.521160087019602</v>
      </c>
      <c r="U257" s="6">
        <v>50.105872546838697</v>
      </c>
      <c r="V257" s="119">
        <v>19</v>
      </c>
      <c r="W257" s="6">
        <v>8.9719999999999994E-2</v>
      </c>
      <c r="X257" s="6">
        <v>32</v>
      </c>
      <c r="Y257" s="6">
        <v>29.806526806526801</v>
      </c>
      <c r="Z257" s="6">
        <v>38.481543611979198</v>
      </c>
      <c r="AA257" s="6">
        <v>47.442764853588798</v>
      </c>
      <c r="AB257" s="120">
        <v>19</v>
      </c>
      <c r="AC257" s="6">
        <v>3.5389999999999998E-2</v>
      </c>
      <c r="AD257" s="6">
        <v>24</v>
      </c>
      <c r="AE257" s="6">
        <v>42.425407925407903</v>
      </c>
      <c r="AF257" s="6">
        <v>45.021281775793597</v>
      </c>
      <c r="AG257" s="6">
        <v>50.850726606212199</v>
      </c>
      <c r="AI257" s="27">
        <v>19</v>
      </c>
      <c r="AJ257" s="28">
        <v>44.4901006506269</v>
      </c>
      <c r="AK257" s="28">
        <v>45.776710957764301</v>
      </c>
      <c r="AL257" s="28">
        <v>49.521160087019602</v>
      </c>
      <c r="AM257" s="28">
        <v>38.481543611979198</v>
      </c>
      <c r="AN257" s="28">
        <v>45.021281775793597</v>
      </c>
      <c r="BB257" s="27">
        <v>19</v>
      </c>
      <c r="BC257" s="28">
        <v>41.665792540792502</v>
      </c>
      <c r="BD257" s="28">
        <v>43.675407925407903</v>
      </c>
      <c r="BE257" s="28">
        <v>49.679487179487197</v>
      </c>
      <c r="BF257" s="28">
        <v>29.806526806526801</v>
      </c>
      <c r="BG257" s="28">
        <v>42.425407925407903</v>
      </c>
      <c r="BU257" s="27">
        <v>19</v>
      </c>
      <c r="BV257" s="28">
        <v>51.869972754830101</v>
      </c>
      <c r="BW257" s="28">
        <v>50.038910875881903</v>
      </c>
      <c r="BX257" s="28">
        <v>50.105872546838697</v>
      </c>
      <c r="BY257" s="28">
        <v>47.442764853588798</v>
      </c>
      <c r="BZ257" s="28">
        <v>50.850726606212199</v>
      </c>
    </row>
    <row r="258" spans="2:78" ht="14.25" customHeight="1" x14ac:dyDescent="0.25">
      <c r="B258" s="56"/>
      <c r="D258" s="36">
        <v>20</v>
      </c>
      <c r="E258" s="4">
        <v>2.4920000000000001E-2</v>
      </c>
      <c r="F258" s="4">
        <v>18</v>
      </c>
      <c r="G258" s="6">
        <v>44.999125874125902</v>
      </c>
      <c r="H258" s="6">
        <v>46.360870864156801</v>
      </c>
      <c r="I258" s="6">
        <v>51.780825468008402</v>
      </c>
      <c r="J258" s="120">
        <v>20</v>
      </c>
      <c r="K258" s="4">
        <v>3.3869999999999997E-2</v>
      </c>
      <c r="L258" s="4">
        <v>20</v>
      </c>
      <c r="M258" s="6">
        <v>43.582459207459202</v>
      </c>
      <c r="N258" s="6">
        <v>46.146228189197799</v>
      </c>
      <c r="O258" s="6">
        <v>49.846072169360099</v>
      </c>
      <c r="P258" s="120">
        <v>20</v>
      </c>
      <c r="Q258" s="6">
        <v>86.644999999999996</v>
      </c>
      <c r="R258" s="6">
        <v>7</v>
      </c>
      <c r="S258" s="6">
        <v>51.679487179487197</v>
      </c>
      <c r="T258" s="6">
        <v>49.790834327706598</v>
      </c>
      <c r="U258" s="6">
        <v>50.795871325372097</v>
      </c>
      <c r="V258" s="119">
        <v>20</v>
      </c>
      <c r="W258" s="6">
        <v>8.3909999999999998E-2</v>
      </c>
      <c r="X258" s="6">
        <v>33</v>
      </c>
      <c r="Y258" s="6">
        <v>29.979312354312398</v>
      </c>
      <c r="Z258" s="6">
        <v>38.668632307194699</v>
      </c>
      <c r="AA258" s="6">
        <v>46.987202454729797</v>
      </c>
      <c r="AB258" s="120">
        <v>20</v>
      </c>
      <c r="AC258" s="6">
        <v>3.5389999999999998E-2</v>
      </c>
      <c r="AD258" s="6">
        <v>20</v>
      </c>
      <c r="AE258" s="6">
        <v>44.999125874125902</v>
      </c>
      <c r="AF258" s="6">
        <v>46.360870864156801</v>
      </c>
      <c r="AG258" s="6">
        <v>51.780825468008402</v>
      </c>
      <c r="AI258" s="27">
        <v>20</v>
      </c>
      <c r="AJ258" s="28">
        <v>46.360870864156801</v>
      </c>
      <c r="AK258" s="28">
        <v>46.146228189197799</v>
      </c>
      <c r="AL258" s="28">
        <v>49.790834327706598</v>
      </c>
      <c r="AM258" s="28">
        <v>38.668632307194699</v>
      </c>
      <c r="AN258" s="28">
        <v>46.360870864156801</v>
      </c>
      <c r="BB258" s="27">
        <v>20</v>
      </c>
      <c r="BC258" s="28">
        <v>44.999125874125902</v>
      </c>
      <c r="BD258" s="28">
        <v>43.582459207459202</v>
      </c>
      <c r="BE258" s="28">
        <v>51.679487179487197</v>
      </c>
      <c r="BF258" s="28">
        <v>29.979312354312398</v>
      </c>
      <c r="BG258" s="28">
        <v>44.999125874125902</v>
      </c>
      <c r="BU258" s="27">
        <v>20</v>
      </c>
      <c r="BV258" s="28">
        <v>51.780825468008402</v>
      </c>
      <c r="BW258" s="28">
        <v>49.846072169360099</v>
      </c>
      <c r="BX258" s="28">
        <v>50.795871325372097</v>
      </c>
      <c r="BY258" s="28">
        <v>46.987202454729797</v>
      </c>
      <c r="BZ258" s="28">
        <v>51.780825468008402</v>
      </c>
    </row>
    <row r="259" spans="2:78" ht="14.25" customHeight="1" x14ac:dyDescent="0.25">
      <c r="B259" s="56"/>
      <c r="D259" s="36">
        <v>21</v>
      </c>
      <c r="E259" s="4">
        <v>2.172E-2</v>
      </c>
      <c r="F259" s="4">
        <v>31</v>
      </c>
      <c r="G259" s="6">
        <v>45.1340326340326</v>
      </c>
      <c r="H259" s="6">
        <v>46.3376899519196</v>
      </c>
      <c r="I259" s="6">
        <v>52.239694279267098</v>
      </c>
      <c r="J259" s="120">
        <v>21</v>
      </c>
      <c r="K259" s="4">
        <v>3.3529999999999997E-2</v>
      </c>
      <c r="L259" s="4">
        <v>31</v>
      </c>
      <c r="M259" s="6">
        <v>44.249125874125902</v>
      </c>
      <c r="N259" s="6">
        <v>45.997771126117897</v>
      </c>
      <c r="O259" s="6">
        <v>51.143889035389599</v>
      </c>
      <c r="P259" s="120">
        <v>21</v>
      </c>
      <c r="Q259" s="6">
        <v>86.644999999999996</v>
      </c>
      <c r="R259" s="6">
        <v>6</v>
      </c>
      <c r="S259" s="6">
        <v>51.679487179487197</v>
      </c>
      <c r="T259" s="6">
        <v>49.393962393461898</v>
      </c>
      <c r="U259" s="6">
        <v>51.447468804181</v>
      </c>
      <c r="V259" s="119">
        <v>21</v>
      </c>
      <c r="W259" s="6">
        <v>8.2890000000000005E-2</v>
      </c>
      <c r="X259" s="6">
        <v>18</v>
      </c>
      <c r="Y259" s="6">
        <v>29.979312354312398</v>
      </c>
      <c r="Z259" s="6">
        <v>38.668632307194699</v>
      </c>
      <c r="AA259" s="6">
        <v>46.987202454729797</v>
      </c>
      <c r="AB259" s="120">
        <v>21</v>
      </c>
      <c r="AC259" s="6">
        <v>3.2199999999999999E-2</v>
      </c>
      <c r="AD259" s="6">
        <v>32</v>
      </c>
      <c r="AE259" s="6">
        <v>44.874125874125902</v>
      </c>
      <c r="AF259" s="6">
        <v>46.117109710048098</v>
      </c>
      <c r="AG259" s="6">
        <v>51.324150449579498</v>
      </c>
      <c r="AI259" s="27">
        <v>21</v>
      </c>
      <c r="AJ259" s="28">
        <v>46.3376899519196</v>
      </c>
      <c r="AK259" s="28">
        <v>45.997771126117897</v>
      </c>
      <c r="AL259" s="28">
        <v>49.393962393461898</v>
      </c>
      <c r="AM259" s="28">
        <v>38.668632307194699</v>
      </c>
      <c r="AN259" s="28">
        <v>46.117109710048098</v>
      </c>
      <c r="BB259" s="27">
        <v>21</v>
      </c>
      <c r="BC259" s="28">
        <v>45.1340326340326</v>
      </c>
      <c r="BD259" s="28">
        <v>44.249125874125902</v>
      </c>
      <c r="BE259" s="28">
        <v>51.679487179487197</v>
      </c>
      <c r="BF259" s="28">
        <v>29.979312354312398</v>
      </c>
      <c r="BG259" s="28">
        <v>44.874125874125902</v>
      </c>
      <c r="BU259" s="27">
        <v>21</v>
      </c>
      <c r="BV259" s="28">
        <v>52.239694279267098</v>
      </c>
      <c r="BW259" s="28">
        <v>51.143889035389599</v>
      </c>
      <c r="BX259" s="28">
        <v>51.447468804181</v>
      </c>
      <c r="BY259" s="28">
        <v>46.987202454729797</v>
      </c>
      <c r="BZ259" s="28">
        <v>51.324150449579498</v>
      </c>
    </row>
    <row r="260" spans="2:78" ht="15" x14ac:dyDescent="0.25">
      <c r="B260" s="56"/>
      <c r="D260" s="36">
        <v>22</v>
      </c>
      <c r="E260" s="4">
        <v>2.138E-2</v>
      </c>
      <c r="F260" s="4">
        <v>32</v>
      </c>
      <c r="G260" s="6">
        <v>45.040792540792502</v>
      </c>
      <c r="H260" s="6">
        <v>46.4065137850192</v>
      </c>
      <c r="I260" s="6">
        <v>51.783555218349697</v>
      </c>
      <c r="J260" s="120">
        <v>22</v>
      </c>
      <c r="K260" s="4">
        <v>3.2370000000000003E-2</v>
      </c>
      <c r="L260" s="4">
        <v>16</v>
      </c>
      <c r="M260" s="6">
        <v>45.040792540792502</v>
      </c>
      <c r="N260" s="6">
        <v>46.4065137850192</v>
      </c>
      <c r="O260" s="6">
        <v>51.783555218349697</v>
      </c>
      <c r="P260" s="120">
        <v>22</v>
      </c>
      <c r="Q260" s="6">
        <v>86.644999999999996</v>
      </c>
      <c r="R260" s="6">
        <v>10</v>
      </c>
      <c r="S260" s="6">
        <v>51.679487179487197</v>
      </c>
      <c r="T260" s="6">
        <v>49.393962393461898</v>
      </c>
      <c r="U260" s="6">
        <v>51.447468804181</v>
      </c>
      <c r="V260" s="119">
        <v>22</v>
      </c>
      <c r="W260" s="6">
        <v>8.1979999999999997E-2</v>
      </c>
      <c r="X260" s="6">
        <v>34</v>
      </c>
      <c r="Y260" s="6">
        <v>45.270687645687602</v>
      </c>
      <c r="Z260" s="6">
        <v>44.485045273845103</v>
      </c>
      <c r="AA260" s="6">
        <v>48.904101183210003</v>
      </c>
      <c r="AB260" s="120">
        <v>22</v>
      </c>
      <c r="AC260" s="6">
        <v>3.177E-2</v>
      </c>
      <c r="AD260" s="6">
        <v>31</v>
      </c>
      <c r="AE260" s="6">
        <v>45.040792540792502</v>
      </c>
      <c r="AF260" s="6">
        <v>46.4065137850192</v>
      </c>
      <c r="AG260" s="6">
        <v>51.783555218349697</v>
      </c>
      <c r="AI260" s="27">
        <v>22</v>
      </c>
      <c r="AJ260" s="28">
        <v>46.4065137850192</v>
      </c>
      <c r="AK260" s="28">
        <v>46.4065137850192</v>
      </c>
      <c r="AL260" s="28">
        <v>49.393962393461898</v>
      </c>
      <c r="AM260" s="28">
        <v>44.485045273845103</v>
      </c>
      <c r="AN260" s="28">
        <v>46.4065137850192</v>
      </c>
      <c r="BB260" s="27">
        <v>22</v>
      </c>
      <c r="BC260" s="28">
        <v>45.040792540792502</v>
      </c>
      <c r="BD260" s="28">
        <v>45.040792540792502</v>
      </c>
      <c r="BE260" s="28">
        <v>51.679487179487197</v>
      </c>
      <c r="BF260" s="28">
        <v>45.270687645687602</v>
      </c>
      <c r="BG260" s="28">
        <v>45.040792540792502</v>
      </c>
      <c r="BU260" s="27">
        <v>22</v>
      </c>
      <c r="BV260" s="28">
        <v>51.783555218349697</v>
      </c>
      <c r="BW260" s="28">
        <v>51.783555218349697</v>
      </c>
      <c r="BX260" s="28">
        <v>51.447468804181</v>
      </c>
      <c r="BY260" s="28">
        <v>48.904101183210003</v>
      </c>
      <c r="BZ260" s="28">
        <v>51.783555218349697</v>
      </c>
    </row>
    <row r="261" spans="2:78" ht="15" x14ac:dyDescent="0.25">
      <c r="B261" s="56"/>
      <c r="D261" s="36">
        <v>23</v>
      </c>
      <c r="E261" s="4">
        <v>2.1329999999999998E-2</v>
      </c>
      <c r="F261" s="4">
        <v>34</v>
      </c>
      <c r="G261" s="6">
        <v>43.665792540792502</v>
      </c>
      <c r="H261" s="6">
        <v>45.523810531220903</v>
      </c>
      <c r="I261" s="6">
        <v>51.972327227605</v>
      </c>
      <c r="J261" s="120">
        <v>23</v>
      </c>
      <c r="K261" s="4">
        <v>3.1189999999999999E-2</v>
      </c>
      <c r="L261" s="4">
        <v>34</v>
      </c>
      <c r="M261" s="6">
        <v>43.665792540792502</v>
      </c>
      <c r="N261" s="6">
        <v>45.523810531220903</v>
      </c>
      <c r="O261" s="6">
        <v>51.972327227605</v>
      </c>
      <c r="P261" s="120">
        <v>23</v>
      </c>
      <c r="Q261" s="6">
        <v>86.644999999999996</v>
      </c>
      <c r="R261" s="6">
        <v>19</v>
      </c>
      <c r="S261" s="6">
        <v>48.990093240093202</v>
      </c>
      <c r="T261" s="6">
        <v>48.780184772641803</v>
      </c>
      <c r="U261" s="6">
        <v>50.332743916435</v>
      </c>
      <c r="V261" s="119">
        <v>23</v>
      </c>
      <c r="W261" s="6">
        <v>8.072E-2</v>
      </c>
      <c r="X261" s="6">
        <v>29</v>
      </c>
      <c r="Y261" s="6">
        <v>45.289627039627</v>
      </c>
      <c r="Z261" s="6">
        <v>43.903246614910103</v>
      </c>
      <c r="AA261" s="6">
        <v>48.575055896277803</v>
      </c>
      <c r="AB261" s="120">
        <v>23</v>
      </c>
      <c r="AC261" s="6">
        <v>3.074E-2</v>
      </c>
      <c r="AD261" s="6">
        <v>34</v>
      </c>
      <c r="AE261" s="6">
        <v>43.665792540792502</v>
      </c>
      <c r="AF261" s="6">
        <v>45.523810531220903</v>
      </c>
      <c r="AG261" s="6">
        <v>51.972327227605</v>
      </c>
      <c r="AI261" s="27">
        <v>23</v>
      </c>
      <c r="AJ261" s="28">
        <v>45.523810531220903</v>
      </c>
      <c r="AK261" s="28">
        <v>45.523810531220903</v>
      </c>
      <c r="AL261" s="28">
        <v>48.780184772641803</v>
      </c>
      <c r="AM261" s="28">
        <v>43.903246614910103</v>
      </c>
      <c r="AN261" s="28">
        <v>45.523810531220903</v>
      </c>
      <c r="BB261" s="27">
        <v>23</v>
      </c>
      <c r="BC261" s="28">
        <v>43.665792540792502</v>
      </c>
      <c r="BD261" s="28">
        <v>43.665792540792502</v>
      </c>
      <c r="BE261" s="28">
        <v>48.990093240093202</v>
      </c>
      <c r="BF261" s="28">
        <v>45.289627039627</v>
      </c>
      <c r="BG261" s="28">
        <v>43.665792540792502</v>
      </c>
      <c r="BU261" s="27">
        <v>23</v>
      </c>
      <c r="BV261" s="28">
        <v>51.972327227605</v>
      </c>
      <c r="BW261" s="28">
        <v>51.972327227605</v>
      </c>
      <c r="BX261" s="28">
        <v>50.332743916435</v>
      </c>
      <c r="BY261" s="28">
        <v>48.575055896277803</v>
      </c>
      <c r="BZ261" s="28">
        <v>51.972327227605</v>
      </c>
    </row>
    <row r="262" spans="2:78" ht="15" x14ac:dyDescent="0.25">
      <c r="B262" s="56"/>
      <c r="D262" s="36">
        <v>24</v>
      </c>
      <c r="E262" s="4">
        <v>1.712E-2</v>
      </c>
      <c r="F262" s="4">
        <v>23</v>
      </c>
      <c r="G262" s="6">
        <v>44.332459207459202</v>
      </c>
      <c r="H262" s="6">
        <v>45.979109257345698</v>
      </c>
      <c r="I262" s="6">
        <v>51.701308989953802</v>
      </c>
      <c r="J262" s="120">
        <v>24</v>
      </c>
      <c r="K262" s="4">
        <v>3.0419999999999999E-2</v>
      </c>
      <c r="L262" s="4">
        <v>33</v>
      </c>
      <c r="M262" s="6">
        <v>44.915792540792502</v>
      </c>
      <c r="N262" s="6">
        <v>46.050933336058897</v>
      </c>
      <c r="O262" s="6">
        <v>51.960209228371902</v>
      </c>
      <c r="P262" s="120">
        <v>24</v>
      </c>
      <c r="Q262" s="6">
        <v>86.644999999999996</v>
      </c>
      <c r="R262" s="6">
        <v>17</v>
      </c>
      <c r="S262" s="6">
        <v>48.990093240093202</v>
      </c>
      <c r="T262" s="6">
        <v>48.780184772641803</v>
      </c>
      <c r="U262" s="6">
        <v>50.332743916435</v>
      </c>
      <c r="V262" s="119">
        <v>24</v>
      </c>
      <c r="W262" s="6">
        <v>8.0390000000000003E-2</v>
      </c>
      <c r="X262" s="6">
        <v>22</v>
      </c>
      <c r="Y262" s="6">
        <v>46.790501165501198</v>
      </c>
      <c r="Z262" s="6">
        <v>46.008848061519501</v>
      </c>
      <c r="AA262" s="6">
        <v>48.990832241775898</v>
      </c>
      <c r="AB262" s="120">
        <v>24</v>
      </c>
      <c r="AC262" s="6">
        <v>2.5600000000000001E-2</v>
      </c>
      <c r="AD262" s="6">
        <v>33</v>
      </c>
      <c r="AE262" s="6">
        <v>44.915792540792502</v>
      </c>
      <c r="AF262" s="6">
        <v>46.050933336058897</v>
      </c>
      <c r="AG262" s="6">
        <v>51.960209228371902</v>
      </c>
      <c r="AI262" s="27">
        <v>24</v>
      </c>
      <c r="AJ262" s="28">
        <v>45.979109257345698</v>
      </c>
      <c r="AK262" s="28">
        <v>46.050933336058897</v>
      </c>
      <c r="AL262" s="28">
        <v>48.780184772641803</v>
      </c>
      <c r="AM262" s="28">
        <v>46.008848061519501</v>
      </c>
      <c r="AN262" s="28">
        <v>46.050933336058897</v>
      </c>
      <c r="BB262" s="27">
        <v>24</v>
      </c>
      <c r="BC262" s="28">
        <v>44.332459207459202</v>
      </c>
      <c r="BD262" s="28">
        <v>44.915792540792502</v>
      </c>
      <c r="BE262" s="28">
        <v>48.990093240093202</v>
      </c>
      <c r="BF262" s="28">
        <v>46.790501165501198</v>
      </c>
      <c r="BG262" s="28">
        <v>44.915792540792502</v>
      </c>
      <c r="BU262" s="27">
        <v>24</v>
      </c>
      <c r="BV262" s="28">
        <v>51.701308989953802</v>
      </c>
      <c r="BW262" s="28">
        <v>51.960209228371902</v>
      </c>
      <c r="BX262" s="28">
        <v>50.332743916435</v>
      </c>
      <c r="BY262" s="28">
        <v>48.990832241775898</v>
      </c>
      <c r="BZ262" s="28">
        <v>51.960209228371902</v>
      </c>
    </row>
    <row r="263" spans="2:78" ht="15" x14ac:dyDescent="0.25">
      <c r="B263" s="56"/>
      <c r="D263" s="36">
        <v>25</v>
      </c>
      <c r="E263" s="4">
        <v>1.6809999999999999E-2</v>
      </c>
      <c r="F263" s="4">
        <v>33</v>
      </c>
      <c r="G263" s="6">
        <v>45.274766899766902</v>
      </c>
      <c r="H263" s="6">
        <v>46.380460927575797</v>
      </c>
      <c r="I263" s="6">
        <v>51.228506762604198</v>
      </c>
      <c r="J263" s="120">
        <v>25</v>
      </c>
      <c r="K263" s="4">
        <v>2.5559999999999999E-2</v>
      </c>
      <c r="L263" s="4">
        <v>19</v>
      </c>
      <c r="M263" s="6">
        <v>44.249125874125902</v>
      </c>
      <c r="N263" s="6">
        <v>46.044154327404001</v>
      </c>
      <c r="O263" s="6">
        <v>51.1296096702699</v>
      </c>
      <c r="P263" s="120">
        <v>25</v>
      </c>
      <c r="Q263" s="6">
        <v>86.644999999999996</v>
      </c>
      <c r="R263" s="6">
        <v>33</v>
      </c>
      <c r="S263" s="6">
        <v>47.7590326340326</v>
      </c>
      <c r="T263" s="6">
        <v>48.219851030577601</v>
      </c>
      <c r="U263" s="6">
        <v>50.323279003130601</v>
      </c>
      <c r="V263" s="119">
        <v>25</v>
      </c>
      <c r="W263" s="6">
        <v>7.6560000000000003E-2</v>
      </c>
      <c r="X263" s="6">
        <v>25</v>
      </c>
      <c r="Y263" s="6">
        <v>46.319347319347301</v>
      </c>
      <c r="Z263" s="6">
        <v>46.479335065329103</v>
      </c>
      <c r="AA263" s="6">
        <v>48.878469076229301</v>
      </c>
      <c r="AB263" s="120">
        <v>25</v>
      </c>
      <c r="AC263" s="6">
        <v>2.3369999999999998E-2</v>
      </c>
      <c r="AD263" s="6">
        <v>23</v>
      </c>
      <c r="AE263" s="6">
        <v>45.274766899766902</v>
      </c>
      <c r="AF263" s="6">
        <v>46.380460927575797</v>
      </c>
      <c r="AG263" s="6">
        <v>51.228506762604198</v>
      </c>
      <c r="AI263" s="27">
        <v>25</v>
      </c>
      <c r="AJ263" s="28">
        <v>46.380460927575797</v>
      </c>
      <c r="AK263" s="28">
        <v>46.044154327404001</v>
      </c>
      <c r="AL263" s="28">
        <v>48.219851030577601</v>
      </c>
      <c r="AM263" s="28">
        <v>46.479335065329103</v>
      </c>
      <c r="AN263" s="28">
        <v>46.380460927575797</v>
      </c>
      <c r="BB263" s="27">
        <v>25</v>
      </c>
      <c r="BC263" s="28">
        <v>45.274766899766902</v>
      </c>
      <c r="BD263" s="28">
        <v>44.249125874125902</v>
      </c>
      <c r="BE263" s="28">
        <v>47.7590326340326</v>
      </c>
      <c r="BF263" s="28">
        <v>46.319347319347301</v>
      </c>
      <c r="BG263" s="28">
        <v>45.274766899766902</v>
      </c>
      <c r="BU263" s="27">
        <v>25</v>
      </c>
      <c r="BV263" s="28">
        <v>51.228506762604198</v>
      </c>
      <c r="BW263" s="28">
        <v>51.1296096702699</v>
      </c>
      <c r="BX263" s="28">
        <v>50.323279003130601</v>
      </c>
      <c r="BY263" s="28">
        <v>48.878469076229301</v>
      </c>
      <c r="BZ263" s="28">
        <v>51.228506762604198</v>
      </c>
    </row>
    <row r="264" spans="2:78" ht="15" x14ac:dyDescent="0.25">
      <c r="B264" s="56"/>
      <c r="D264" s="36">
        <v>26</v>
      </c>
      <c r="E264" s="6">
        <v>1.627E-2</v>
      </c>
      <c r="F264" s="6">
        <v>12</v>
      </c>
      <c r="G264" s="6">
        <v>42.999125874125902</v>
      </c>
      <c r="H264" s="6">
        <v>45.381760110894298</v>
      </c>
      <c r="I264" s="6">
        <v>51.501844439648899</v>
      </c>
      <c r="J264" s="120">
        <v>26</v>
      </c>
      <c r="K264" s="4">
        <v>2.545E-2</v>
      </c>
      <c r="L264" s="4">
        <v>26</v>
      </c>
      <c r="M264" s="6">
        <v>44.249125874125902</v>
      </c>
      <c r="N264" s="6">
        <v>46.209655980625101</v>
      </c>
      <c r="O264" s="6">
        <v>50.752251179703798</v>
      </c>
      <c r="P264" s="120">
        <v>26</v>
      </c>
      <c r="Q264" s="6">
        <v>86.644999999999996</v>
      </c>
      <c r="R264" s="6">
        <v>32</v>
      </c>
      <c r="S264" s="6">
        <v>49.092365967366</v>
      </c>
      <c r="T264" s="6">
        <v>48.526909576006503</v>
      </c>
      <c r="U264" s="6">
        <v>50.800696904241597</v>
      </c>
      <c r="V264" s="119">
        <v>26</v>
      </c>
      <c r="W264" s="6">
        <v>7.1870000000000003E-2</v>
      </c>
      <c r="X264" s="6">
        <v>14</v>
      </c>
      <c r="Y264" s="6">
        <v>44.6687062937063</v>
      </c>
      <c r="Z264" s="6">
        <v>46.773507953641698</v>
      </c>
      <c r="AA264" s="6">
        <v>47.444085473130201</v>
      </c>
      <c r="AB264" s="120">
        <v>26</v>
      </c>
      <c r="AC264" s="6">
        <v>2.2599999999999999E-2</v>
      </c>
      <c r="AD264" s="6">
        <v>26</v>
      </c>
      <c r="AE264" s="6">
        <v>45.274766899766902</v>
      </c>
      <c r="AF264" s="6">
        <v>46.380460927575797</v>
      </c>
      <c r="AG264" s="6">
        <v>51.228506762604198</v>
      </c>
      <c r="AI264" s="27">
        <v>26</v>
      </c>
      <c r="AJ264" s="28">
        <v>45.381760110894298</v>
      </c>
      <c r="AK264" s="28">
        <v>46.209655980625101</v>
      </c>
      <c r="AL264" s="28">
        <v>48.526909576006503</v>
      </c>
      <c r="AM264" s="28">
        <v>46.773507953641698</v>
      </c>
      <c r="AN264" s="28">
        <v>46.380460927575797</v>
      </c>
      <c r="BB264" s="27">
        <v>26</v>
      </c>
      <c r="BC264" s="28">
        <v>42.999125874125902</v>
      </c>
      <c r="BD264" s="28">
        <v>44.249125874125902</v>
      </c>
      <c r="BE264" s="28">
        <v>49.092365967366</v>
      </c>
      <c r="BF264" s="28">
        <v>44.6687062937063</v>
      </c>
      <c r="BG264" s="28">
        <v>45.274766899766902</v>
      </c>
      <c r="BU264" s="27">
        <v>26</v>
      </c>
      <c r="BV264" s="28">
        <v>51.501844439648899</v>
      </c>
      <c r="BW264" s="28">
        <v>50.752251179703798</v>
      </c>
      <c r="BX264" s="28">
        <v>50.800696904241597</v>
      </c>
      <c r="BY264" s="28">
        <v>47.444085473130201</v>
      </c>
      <c r="BZ264" s="28">
        <v>51.228506762604198</v>
      </c>
    </row>
    <row r="265" spans="2:78" ht="15" x14ac:dyDescent="0.25">
      <c r="B265" s="56"/>
      <c r="D265" s="36">
        <v>27</v>
      </c>
      <c r="E265" s="6">
        <v>1.583E-2</v>
      </c>
      <c r="F265" s="6">
        <v>7</v>
      </c>
      <c r="G265" s="6">
        <v>45.274766899766902</v>
      </c>
      <c r="H265" s="6">
        <v>46.973147486523303</v>
      </c>
      <c r="I265" s="6">
        <v>49.836603231165803</v>
      </c>
      <c r="J265" s="120">
        <v>27</v>
      </c>
      <c r="K265" s="4">
        <v>2.0879999999999999E-2</v>
      </c>
      <c r="L265" s="4">
        <v>23</v>
      </c>
      <c r="M265" s="6">
        <v>45.941433566433602</v>
      </c>
      <c r="N265" s="6">
        <v>47.569613014795998</v>
      </c>
      <c r="O265" s="6">
        <v>49.184740492630503</v>
      </c>
      <c r="P265" s="120">
        <v>27</v>
      </c>
      <c r="Q265" s="6">
        <v>86.644999999999996</v>
      </c>
      <c r="R265" s="6">
        <v>34</v>
      </c>
      <c r="S265" s="6">
        <v>49.092365967366</v>
      </c>
      <c r="T265" s="6">
        <v>48.565167179693901</v>
      </c>
      <c r="U265" s="6">
        <v>50.524396871896499</v>
      </c>
      <c r="V265" s="119">
        <v>27</v>
      </c>
      <c r="W265" s="6">
        <v>6.83E-2</v>
      </c>
      <c r="X265" s="6">
        <v>17</v>
      </c>
      <c r="Y265" s="6">
        <v>44.6687062937063</v>
      </c>
      <c r="Z265" s="6">
        <v>46.773507953641698</v>
      </c>
      <c r="AA265" s="6">
        <v>47.444085473130201</v>
      </c>
      <c r="AB265" s="120">
        <v>27</v>
      </c>
      <c r="AC265" s="6">
        <v>2.2110000000000001E-2</v>
      </c>
      <c r="AD265" s="6">
        <v>19</v>
      </c>
      <c r="AE265" s="6">
        <v>45.941433566433602</v>
      </c>
      <c r="AF265" s="6">
        <v>47.569613014795998</v>
      </c>
      <c r="AG265" s="6">
        <v>49.184740492630503</v>
      </c>
      <c r="AI265" s="27">
        <v>27</v>
      </c>
      <c r="AJ265" s="28">
        <v>46.973147486523303</v>
      </c>
      <c r="AK265" s="28">
        <v>47.569613014795998</v>
      </c>
      <c r="AL265" s="28">
        <v>48.565167179693901</v>
      </c>
      <c r="AM265" s="28">
        <v>46.773507953641698</v>
      </c>
      <c r="AN265" s="28">
        <v>47.569613014795998</v>
      </c>
      <c r="BB265" s="27">
        <v>27</v>
      </c>
      <c r="BC265" s="28">
        <v>45.274766899766902</v>
      </c>
      <c r="BD265" s="28">
        <v>45.941433566433602</v>
      </c>
      <c r="BE265" s="28">
        <v>49.092365967366</v>
      </c>
      <c r="BF265" s="28">
        <v>44.6687062937063</v>
      </c>
      <c r="BG265" s="28">
        <v>45.941433566433602</v>
      </c>
      <c r="BU265" s="27">
        <v>27</v>
      </c>
      <c r="BV265" s="28">
        <v>49.836603231165803</v>
      </c>
      <c r="BW265" s="28">
        <v>49.184740492630503</v>
      </c>
      <c r="BX265" s="28">
        <v>50.524396871896499</v>
      </c>
      <c r="BY265" s="28">
        <v>47.444085473130201</v>
      </c>
      <c r="BZ265" s="28">
        <v>49.184740492630503</v>
      </c>
    </row>
    <row r="266" spans="2:78" ht="15" x14ac:dyDescent="0.25">
      <c r="B266" s="56"/>
      <c r="D266" s="36">
        <v>28</v>
      </c>
      <c r="E266" s="6">
        <v>1.5100000000000001E-2</v>
      </c>
      <c r="F266" s="6">
        <v>26</v>
      </c>
      <c r="G266" s="6">
        <v>45.274766899766902</v>
      </c>
      <c r="H266" s="6">
        <v>46.973147486523303</v>
      </c>
      <c r="I266" s="6">
        <v>49.836603231165803</v>
      </c>
      <c r="J266" s="120">
        <v>28</v>
      </c>
      <c r="K266" s="4">
        <v>1.9029999999999998E-2</v>
      </c>
      <c r="L266" s="4">
        <v>17</v>
      </c>
      <c r="M266" s="6">
        <v>45.941433566433602</v>
      </c>
      <c r="N266" s="6">
        <v>47.569613014795998</v>
      </c>
      <c r="O266" s="6">
        <v>49.184740492630503</v>
      </c>
      <c r="P266" s="120">
        <v>28</v>
      </c>
      <c r="Q266" s="6">
        <v>86.644999999999996</v>
      </c>
      <c r="R266" s="6">
        <v>18</v>
      </c>
      <c r="S266" s="6">
        <v>49.092365967366</v>
      </c>
      <c r="T266" s="6">
        <v>48.565167179693901</v>
      </c>
      <c r="U266" s="6">
        <v>50.524396871896499</v>
      </c>
      <c r="V266" s="119">
        <v>28</v>
      </c>
      <c r="W266" s="6">
        <v>6.6799999999999998E-2</v>
      </c>
      <c r="X266" s="6">
        <v>7</v>
      </c>
      <c r="Y266" s="6">
        <v>47.857808857808898</v>
      </c>
      <c r="Z266" s="6">
        <v>46.6018480464435</v>
      </c>
      <c r="AA266" s="6">
        <v>48.348675299107903</v>
      </c>
      <c r="AB266" s="120">
        <v>28</v>
      </c>
      <c r="AC266" s="6">
        <v>2.0299999999999999E-2</v>
      </c>
      <c r="AD266" s="6">
        <v>12</v>
      </c>
      <c r="AE266" s="6">
        <v>45.428613053613098</v>
      </c>
      <c r="AF266" s="6">
        <v>46.5193747233198</v>
      </c>
      <c r="AG266" s="6">
        <v>51.3220094359665</v>
      </c>
      <c r="AI266" s="27">
        <v>28</v>
      </c>
      <c r="AJ266" s="28">
        <v>46.973147486523303</v>
      </c>
      <c r="AK266" s="28">
        <v>47.569613014795998</v>
      </c>
      <c r="AL266" s="28">
        <v>48.565167179693901</v>
      </c>
      <c r="AM266" s="28">
        <v>46.6018480464435</v>
      </c>
      <c r="AN266" s="28">
        <v>46.5193747233198</v>
      </c>
      <c r="BB266" s="27">
        <v>28</v>
      </c>
      <c r="BC266" s="28">
        <v>45.274766899766902</v>
      </c>
      <c r="BD266" s="28">
        <v>45.941433566433602</v>
      </c>
      <c r="BE266" s="28">
        <v>49.092365967366</v>
      </c>
      <c r="BF266" s="28">
        <v>47.857808857808898</v>
      </c>
      <c r="BG266" s="28">
        <v>45.428613053613098</v>
      </c>
      <c r="BU266" s="27">
        <v>28</v>
      </c>
      <c r="BV266" s="28">
        <v>49.836603231165803</v>
      </c>
      <c r="BW266" s="28">
        <v>49.184740492630503</v>
      </c>
      <c r="BX266" s="28">
        <v>50.524396871896499</v>
      </c>
      <c r="BY266" s="28">
        <v>48.348675299107903</v>
      </c>
      <c r="BZ266" s="28">
        <v>51.3220094359665</v>
      </c>
    </row>
    <row r="267" spans="2:78" ht="15" x14ac:dyDescent="0.25">
      <c r="B267" s="56"/>
      <c r="D267" s="36">
        <v>29</v>
      </c>
      <c r="E267" s="6">
        <v>1.465E-2</v>
      </c>
      <c r="F267" s="6">
        <v>19</v>
      </c>
      <c r="G267" s="6">
        <v>45.941433566433602</v>
      </c>
      <c r="H267" s="6">
        <v>47.607245123336497</v>
      </c>
      <c r="I267" s="6">
        <v>48.817341940509202</v>
      </c>
      <c r="J267" s="120">
        <v>29</v>
      </c>
      <c r="K267" s="4">
        <v>1.7749999999999998E-2</v>
      </c>
      <c r="L267" s="4">
        <v>13</v>
      </c>
      <c r="M267" s="6">
        <v>45.470279720279699</v>
      </c>
      <c r="N267" s="6">
        <v>47.385701928218197</v>
      </c>
      <c r="O267" s="6">
        <v>49.281516203833696</v>
      </c>
      <c r="P267" s="120">
        <v>29</v>
      </c>
      <c r="Q267" s="6">
        <v>86.644999999999996</v>
      </c>
      <c r="R267" s="6">
        <v>35</v>
      </c>
      <c r="S267" s="6">
        <v>49.717365967366</v>
      </c>
      <c r="T267" s="6">
        <v>48.732872547567702</v>
      </c>
      <c r="U267" s="6">
        <v>50.611135980242302</v>
      </c>
      <c r="V267" s="119">
        <v>29</v>
      </c>
      <c r="W267" s="6">
        <v>6.6040000000000001E-2</v>
      </c>
      <c r="X267" s="6">
        <v>2</v>
      </c>
      <c r="Y267" s="6">
        <v>46.524475524475498</v>
      </c>
      <c r="Z267" s="6">
        <v>45.282381528967903</v>
      </c>
      <c r="AA267" s="6">
        <v>48.485132716997597</v>
      </c>
      <c r="AB267" s="120">
        <v>29</v>
      </c>
      <c r="AC267" s="6">
        <v>1.9720000000000001E-2</v>
      </c>
      <c r="AD267" s="6">
        <v>7</v>
      </c>
      <c r="AE267" s="6">
        <v>45.941433566433602</v>
      </c>
      <c r="AF267" s="6">
        <v>47.607245123336497</v>
      </c>
      <c r="AG267" s="6">
        <v>48.817341940509202</v>
      </c>
      <c r="AI267" s="27">
        <v>29</v>
      </c>
      <c r="AJ267" s="28">
        <v>47.607245123336497</v>
      </c>
      <c r="AK267" s="28">
        <v>47.385701928218197</v>
      </c>
      <c r="AL267" s="28">
        <v>48.732872547567702</v>
      </c>
      <c r="AM267" s="28">
        <v>45.282381528967903</v>
      </c>
      <c r="AN267" s="28">
        <v>47.607245123336497</v>
      </c>
      <c r="BB267" s="27">
        <v>29</v>
      </c>
      <c r="BC267" s="28">
        <v>45.941433566433602</v>
      </c>
      <c r="BD267" s="28">
        <v>45.470279720279699</v>
      </c>
      <c r="BE267" s="28">
        <v>49.717365967366</v>
      </c>
      <c r="BF267" s="28">
        <v>46.524475524475498</v>
      </c>
      <c r="BG267" s="28">
        <v>45.941433566433602</v>
      </c>
      <c r="BU267" s="27">
        <v>29</v>
      </c>
      <c r="BV267" s="28">
        <v>48.817341940509202</v>
      </c>
      <c r="BW267" s="28">
        <v>49.281516203833696</v>
      </c>
      <c r="BX267" s="28">
        <v>50.611135980242302</v>
      </c>
      <c r="BY267" s="28">
        <v>48.485132716997597</v>
      </c>
      <c r="BZ267" s="28">
        <v>48.817341940509202</v>
      </c>
    </row>
    <row r="268" spans="2:78" ht="15" x14ac:dyDescent="0.25">
      <c r="B268" s="56"/>
      <c r="D268" s="36">
        <v>30</v>
      </c>
      <c r="E268" s="6">
        <v>1.409E-2</v>
      </c>
      <c r="F268" s="6">
        <v>11</v>
      </c>
      <c r="G268" s="6">
        <v>44.761946386946398</v>
      </c>
      <c r="H268" s="6">
        <v>47.288776900646297</v>
      </c>
      <c r="I268" s="6">
        <v>47.9824513577856</v>
      </c>
      <c r="J268" s="120">
        <v>30</v>
      </c>
      <c r="K268" s="4">
        <v>1.6979999999999999E-2</v>
      </c>
      <c r="L268" s="4">
        <v>11</v>
      </c>
      <c r="M268" s="6">
        <v>44.803613053613098</v>
      </c>
      <c r="N268" s="6">
        <v>46.6979384902533</v>
      </c>
      <c r="O268" s="6">
        <v>49.500844318889001</v>
      </c>
      <c r="P268" s="120">
        <v>30</v>
      </c>
      <c r="Q268" s="6">
        <v>86.644999999999996</v>
      </c>
      <c r="R268" s="6">
        <v>30</v>
      </c>
      <c r="S268" s="6">
        <v>49.717365967366</v>
      </c>
      <c r="T268" s="6">
        <v>48.891476162580197</v>
      </c>
      <c r="U268" s="6">
        <v>50.332066212800399</v>
      </c>
      <c r="V268" s="119">
        <v>30</v>
      </c>
      <c r="W268" s="6">
        <v>6.3560000000000005E-2</v>
      </c>
      <c r="X268" s="6">
        <v>13</v>
      </c>
      <c r="Y268" s="6">
        <v>46.594988344988302</v>
      </c>
      <c r="Z268" s="6">
        <v>46.021688439148498</v>
      </c>
      <c r="AA268" s="6">
        <v>47.124387502718797</v>
      </c>
      <c r="AB268" s="120">
        <v>30</v>
      </c>
      <c r="AC268" s="6">
        <v>1.916E-2</v>
      </c>
      <c r="AD268" s="6">
        <v>11</v>
      </c>
      <c r="AE268" s="6">
        <v>44.761946386946398</v>
      </c>
      <c r="AF268" s="6">
        <v>47.288776900646297</v>
      </c>
      <c r="AG268" s="6">
        <v>47.9824513577856</v>
      </c>
      <c r="AI268" s="27">
        <v>30</v>
      </c>
      <c r="AJ268" s="28">
        <v>47.288776900646297</v>
      </c>
      <c r="AK268" s="28">
        <v>46.6979384902533</v>
      </c>
      <c r="AL268" s="28">
        <v>48.891476162580197</v>
      </c>
      <c r="AM268" s="28">
        <v>46.021688439148498</v>
      </c>
      <c r="AN268" s="28">
        <v>47.288776900646297</v>
      </c>
      <c r="BB268" s="27">
        <v>30</v>
      </c>
      <c r="BC268" s="28">
        <v>44.761946386946398</v>
      </c>
      <c r="BD268" s="28">
        <v>44.803613053613098</v>
      </c>
      <c r="BE268" s="28">
        <v>49.717365967366</v>
      </c>
      <c r="BF268" s="28">
        <v>46.594988344988302</v>
      </c>
      <c r="BG268" s="28">
        <v>44.761946386946398</v>
      </c>
      <c r="BU268" s="27">
        <v>30</v>
      </c>
      <c r="BV268" s="28">
        <v>47.9824513577856</v>
      </c>
      <c r="BW268" s="28">
        <v>49.500844318889001</v>
      </c>
      <c r="BX268" s="28">
        <v>50.332066212800399</v>
      </c>
      <c r="BY268" s="28">
        <v>47.124387502718797</v>
      </c>
      <c r="BZ268" s="28">
        <v>47.9824513577856</v>
      </c>
    </row>
    <row r="269" spans="2:78" ht="15" x14ac:dyDescent="0.25">
      <c r="B269" s="56"/>
      <c r="D269" s="36">
        <v>31</v>
      </c>
      <c r="E269" s="6">
        <v>1.404E-2</v>
      </c>
      <c r="F269" s="6">
        <v>2</v>
      </c>
      <c r="G269" s="6">
        <v>45.274766899766902</v>
      </c>
      <c r="H269" s="6">
        <v>47.5579061867601</v>
      </c>
      <c r="I269" s="6">
        <v>46.973997616353898</v>
      </c>
      <c r="J269" s="120">
        <v>31</v>
      </c>
      <c r="K269" s="4">
        <v>1.5310000000000001E-2</v>
      </c>
      <c r="L269" s="4">
        <v>12</v>
      </c>
      <c r="M269" s="6">
        <v>44.803613053613098</v>
      </c>
      <c r="N269" s="6">
        <v>47.286039504530798</v>
      </c>
      <c r="O269" s="6">
        <v>48.447511324716203</v>
      </c>
      <c r="P269" s="120">
        <v>31</v>
      </c>
      <c r="Q269" s="6">
        <v>86.644999999999996</v>
      </c>
      <c r="R269" s="6">
        <v>29</v>
      </c>
      <c r="S269" s="6">
        <v>50.896853146853203</v>
      </c>
      <c r="T269" s="6">
        <v>48.892128642757797</v>
      </c>
      <c r="U269" s="6">
        <v>51.273603478265599</v>
      </c>
      <c r="V269" s="119">
        <v>31</v>
      </c>
      <c r="W269" s="6">
        <v>5.9299999999999999E-2</v>
      </c>
      <c r="X269" s="6">
        <v>26</v>
      </c>
      <c r="Y269" s="6">
        <v>46.594988344988302</v>
      </c>
      <c r="Z269" s="6">
        <v>45.955325278113499</v>
      </c>
      <c r="AA269" s="6">
        <v>47.221005860206702</v>
      </c>
      <c r="AB269" s="120">
        <v>31</v>
      </c>
      <c r="AC269" s="6">
        <v>1.762E-2</v>
      </c>
      <c r="AD269" s="6">
        <v>17</v>
      </c>
      <c r="AE269" s="6">
        <v>44.761946386946398</v>
      </c>
      <c r="AF269" s="6">
        <v>47.288776900646297</v>
      </c>
      <c r="AG269" s="6">
        <v>47.9824513577856</v>
      </c>
      <c r="AI269" s="27">
        <v>31</v>
      </c>
      <c r="AJ269" s="28">
        <v>47.5579061867601</v>
      </c>
      <c r="AK269" s="28">
        <v>47.286039504530798</v>
      </c>
      <c r="AL269" s="28">
        <v>48.892128642757797</v>
      </c>
      <c r="AM269" s="28">
        <v>45.955325278113499</v>
      </c>
      <c r="AN269" s="28">
        <v>47.288776900646297</v>
      </c>
      <c r="BB269" s="27">
        <v>31</v>
      </c>
      <c r="BC269" s="28">
        <v>45.274766899766902</v>
      </c>
      <c r="BD269" s="28">
        <v>44.803613053613098</v>
      </c>
      <c r="BE269" s="28">
        <v>50.896853146853203</v>
      </c>
      <c r="BF269" s="28">
        <v>46.594988344988302</v>
      </c>
      <c r="BG269" s="28">
        <v>44.761946386946398</v>
      </c>
      <c r="BU269" s="27">
        <v>31</v>
      </c>
      <c r="BV269" s="28">
        <v>46.973997616353898</v>
      </c>
      <c r="BW269" s="28">
        <v>48.447511324716203</v>
      </c>
      <c r="BX269" s="28">
        <v>51.273603478265599</v>
      </c>
      <c r="BY269" s="28">
        <v>47.221005860206702</v>
      </c>
      <c r="BZ269" s="28">
        <v>47.9824513577856</v>
      </c>
    </row>
    <row r="270" spans="2:78" ht="15" x14ac:dyDescent="0.25">
      <c r="B270" s="56"/>
      <c r="D270" s="36">
        <v>32</v>
      </c>
      <c r="E270" s="6">
        <v>1.1950000000000001E-2</v>
      </c>
      <c r="F270" s="6">
        <v>17</v>
      </c>
      <c r="G270" s="6">
        <v>45.274766899766902</v>
      </c>
      <c r="H270" s="6">
        <v>47.5579061867601</v>
      </c>
      <c r="I270" s="6">
        <v>46.973997616353898</v>
      </c>
      <c r="J270" s="120">
        <v>32</v>
      </c>
      <c r="K270" s="4">
        <v>1.486E-2</v>
      </c>
      <c r="L270" s="4">
        <v>29</v>
      </c>
      <c r="M270" s="6">
        <v>35.060023310023297</v>
      </c>
      <c r="N270" s="6">
        <v>40.7357107621757</v>
      </c>
      <c r="O270" s="6">
        <v>51.716620067422298</v>
      </c>
      <c r="P270" s="120">
        <v>32</v>
      </c>
      <c r="Q270" s="6">
        <v>86.644999999999996</v>
      </c>
      <c r="R270" s="6">
        <v>28</v>
      </c>
      <c r="S270" s="6">
        <v>50.230186480186497</v>
      </c>
      <c r="T270" s="6">
        <v>48.5861328404931</v>
      </c>
      <c r="U270" s="6">
        <v>50.900584046856501</v>
      </c>
      <c r="V270" s="119">
        <v>32</v>
      </c>
      <c r="W270" s="6">
        <v>5.4710000000000002E-2</v>
      </c>
      <c r="X270" s="6">
        <v>16</v>
      </c>
      <c r="Y270" s="6">
        <v>46.902680652680701</v>
      </c>
      <c r="Z270" s="6">
        <v>47.022864474040396</v>
      </c>
      <c r="AA270" s="6">
        <v>46.827902561581901</v>
      </c>
      <c r="AB270" s="120">
        <v>32</v>
      </c>
      <c r="AC270" s="6">
        <v>1.7219999999999999E-2</v>
      </c>
      <c r="AD270" s="6">
        <v>2</v>
      </c>
      <c r="AE270" s="6">
        <v>45.274766899766902</v>
      </c>
      <c r="AF270" s="6">
        <v>47.5579061867601</v>
      </c>
      <c r="AG270" s="6">
        <v>46.973997616353898</v>
      </c>
      <c r="AI270" s="27">
        <v>32</v>
      </c>
      <c r="AJ270" s="28">
        <v>47.5579061867601</v>
      </c>
      <c r="AK270" s="28">
        <v>40.7357107621757</v>
      </c>
      <c r="AL270" s="28">
        <v>48.5861328404931</v>
      </c>
      <c r="AM270" s="28">
        <v>47.022864474040396</v>
      </c>
      <c r="AN270" s="28">
        <v>47.5579061867601</v>
      </c>
      <c r="BB270" s="27">
        <v>32</v>
      </c>
      <c r="BC270" s="28">
        <v>45.274766899766902</v>
      </c>
      <c r="BD270" s="28">
        <v>35.060023310023297</v>
      </c>
      <c r="BE270" s="28">
        <v>50.230186480186497</v>
      </c>
      <c r="BF270" s="28">
        <v>46.902680652680701</v>
      </c>
      <c r="BG270" s="28">
        <v>45.274766899766902</v>
      </c>
      <c r="BU270" s="27">
        <v>32</v>
      </c>
      <c r="BV270" s="28">
        <v>46.973997616353898</v>
      </c>
      <c r="BW270" s="28">
        <v>51.716620067422298</v>
      </c>
      <c r="BX270" s="28">
        <v>50.900584046856501</v>
      </c>
      <c r="BY270" s="28">
        <v>46.827902561581901</v>
      </c>
      <c r="BZ270" s="28">
        <v>46.973997616353898</v>
      </c>
    </row>
    <row r="271" spans="2:78" ht="15" x14ac:dyDescent="0.25">
      <c r="B271" s="56"/>
      <c r="D271" s="36">
        <v>33</v>
      </c>
      <c r="E271" s="6">
        <v>1.1350000000000001E-2</v>
      </c>
      <c r="F271" s="6">
        <v>13</v>
      </c>
      <c r="G271" s="6">
        <v>44.608100233100203</v>
      </c>
      <c r="H271" s="6">
        <v>46.6032885486647</v>
      </c>
      <c r="I271" s="6">
        <v>47.926476127387403</v>
      </c>
      <c r="J271" s="120">
        <v>33</v>
      </c>
      <c r="K271" s="4">
        <v>1.4829999999999999E-2</v>
      </c>
      <c r="L271" s="4">
        <v>7</v>
      </c>
      <c r="M271" s="6">
        <v>33.367715617715596</v>
      </c>
      <c r="N271" s="6">
        <v>40.469568799908302</v>
      </c>
      <c r="O271" s="6">
        <v>49.645296006814597</v>
      </c>
      <c r="P271" s="120">
        <v>33</v>
      </c>
      <c r="Q271" s="6">
        <v>86.644999999999996</v>
      </c>
      <c r="R271" s="6">
        <v>27</v>
      </c>
      <c r="S271" s="6">
        <v>50.855186480186497</v>
      </c>
      <c r="T271" s="6">
        <v>48.843081807037002</v>
      </c>
      <c r="U271" s="6">
        <v>50.804396352589897</v>
      </c>
      <c r="V271" s="119">
        <v>33</v>
      </c>
      <c r="W271" s="6">
        <v>5.4370000000000002E-2</v>
      </c>
      <c r="X271" s="6">
        <v>21</v>
      </c>
      <c r="Y271" s="6">
        <v>45.764860139860097</v>
      </c>
      <c r="Z271" s="6">
        <v>46.572430394632697</v>
      </c>
      <c r="AA271" s="6">
        <v>47.5707362814004</v>
      </c>
      <c r="AB271" s="120">
        <v>33</v>
      </c>
      <c r="AC271" s="6">
        <v>1.6660000000000001E-2</v>
      </c>
      <c r="AD271" s="6">
        <v>13</v>
      </c>
      <c r="AE271" s="6">
        <v>44.608100233100203</v>
      </c>
      <c r="AF271" s="6">
        <v>46.6032885486647</v>
      </c>
      <c r="AG271" s="6">
        <v>47.926476127387403</v>
      </c>
      <c r="AI271" s="27">
        <v>33</v>
      </c>
      <c r="AJ271" s="28">
        <v>46.6032885486647</v>
      </c>
      <c r="AK271" s="28">
        <v>40.469568799908302</v>
      </c>
      <c r="AL271" s="28">
        <v>48.843081807037002</v>
      </c>
      <c r="AM271" s="28">
        <v>46.572430394632697</v>
      </c>
      <c r="AN271" s="28">
        <v>46.6032885486647</v>
      </c>
      <c r="BB271" s="27">
        <v>33</v>
      </c>
      <c r="BC271" s="28">
        <v>44.608100233100203</v>
      </c>
      <c r="BD271" s="28">
        <v>33.367715617715596</v>
      </c>
      <c r="BE271" s="28">
        <v>50.855186480186497</v>
      </c>
      <c r="BF271" s="28">
        <v>45.764860139860097</v>
      </c>
      <c r="BG271" s="28">
        <v>44.608100233100203</v>
      </c>
      <c r="BU271" s="27">
        <v>33</v>
      </c>
      <c r="BV271" s="28">
        <v>47.926476127387403</v>
      </c>
      <c r="BW271" s="28">
        <v>49.645296006814597</v>
      </c>
      <c r="BX271" s="28">
        <v>50.804396352589897</v>
      </c>
      <c r="BY271" s="28">
        <v>47.5707362814004</v>
      </c>
      <c r="BZ271" s="28">
        <v>47.926476127387403</v>
      </c>
    </row>
    <row r="272" spans="2:78" ht="15" x14ac:dyDescent="0.25">
      <c r="B272" s="56"/>
      <c r="D272" s="36">
        <v>34</v>
      </c>
      <c r="E272" s="6">
        <v>9.4699999999999993E-3</v>
      </c>
      <c r="F272" s="6">
        <v>29</v>
      </c>
      <c r="G272" s="6">
        <v>32.719988344988302</v>
      </c>
      <c r="H272" s="6">
        <v>40.199848569652801</v>
      </c>
      <c r="I272" s="6">
        <v>48.697663654748098</v>
      </c>
      <c r="J272" s="120">
        <v>34</v>
      </c>
      <c r="K272" s="4">
        <v>1.2630000000000001E-2</v>
      </c>
      <c r="L272" s="4">
        <v>2</v>
      </c>
      <c r="M272" s="6">
        <v>32.719988344988302</v>
      </c>
      <c r="N272" s="6">
        <v>40.199848569652801</v>
      </c>
      <c r="O272" s="6">
        <v>48.697663654748098</v>
      </c>
      <c r="P272" s="120">
        <v>34</v>
      </c>
      <c r="Q272" s="6">
        <v>86.644999999999996</v>
      </c>
      <c r="R272" s="6">
        <v>36</v>
      </c>
      <c r="S272" s="6">
        <v>51.386946386946398</v>
      </c>
      <c r="T272" s="6">
        <v>48.854046694715102</v>
      </c>
      <c r="U272" s="6">
        <v>50.804827015811298</v>
      </c>
      <c r="V272" s="119">
        <v>34</v>
      </c>
      <c r="W272" s="6">
        <v>5.3990000000000003E-2</v>
      </c>
      <c r="X272" s="6">
        <v>31</v>
      </c>
      <c r="Y272" s="6">
        <v>44.514860139860097</v>
      </c>
      <c r="Z272" s="6">
        <v>46.518582153530602</v>
      </c>
      <c r="AA272" s="6">
        <v>47.090804907523498</v>
      </c>
      <c r="AB272" s="120">
        <v>34</v>
      </c>
      <c r="AC272" s="6">
        <v>1.391E-2</v>
      </c>
      <c r="AD272" s="6">
        <v>29</v>
      </c>
      <c r="AE272" s="6">
        <v>32.719988344988302</v>
      </c>
      <c r="AF272" s="6">
        <v>40.199848569652801</v>
      </c>
      <c r="AG272" s="6">
        <v>48.697663654748098</v>
      </c>
      <c r="AI272" s="27">
        <v>34</v>
      </c>
      <c r="AJ272" s="28">
        <v>40.199848569652801</v>
      </c>
      <c r="AK272" s="28">
        <v>40.199848569652801</v>
      </c>
      <c r="AL272" s="28">
        <v>48.854046694715102</v>
      </c>
      <c r="AM272" s="28">
        <v>46.518582153530602</v>
      </c>
      <c r="AN272" s="28">
        <v>40.199848569652801</v>
      </c>
      <c r="BB272" s="27">
        <v>34</v>
      </c>
      <c r="BC272" s="28">
        <v>32.719988344988302</v>
      </c>
      <c r="BD272" s="28">
        <v>32.719988344988302</v>
      </c>
      <c r="BE272" s="28">
        <v>51.386946386946398</v>
      </c>
      <c r="BF272" s="28">
        <v>44.514860139860097</v>
      </c>
      <c r="BG272" s="28">
        <v>32.719988344988302</v>
      </c>
      <c r="BU272" s="27">
        <v>34</v>
      </c>
      <c r="BV272" s="28">
        <v>48.697663654748098</v>
      </c>
      <c r="BW272" s="28">
        <v>48.697663654748098</v>
      </c>
      <c r="BX272" s="28">
        <v>50.804827015811298</v>
      </c>
      <c r="BY272" s="28">
        <v>47.090804907523498</v>
      </c>
      <c r="BZ272" s="28">
        <v>48.697663654748098</v>
      </c>
    </row>
    <row r="273" spans="2:78" ht="15" x14ac:dyDescent="0.25">
      <c r="B273" s="56"/>
      <c r="D273" s="36">
        <v>35</v>
      </c>
      <c r="E273" s="6">
        <v>9.3600000000000003E-3</v>
      </c>
      <c r="F273" s="6">
        <v>14</v>
      </c>
      <c r="G273" s="6">
        <v>45.787587412587399</v>
      </c>
      <c r="H273" s="6">
        <v>46.447604322024397</v>
      </c>
      <c r="I273" s="6">
        <v>49.3365754696609</v>
      </c>
      <c r="J273" s="120">
        <v>35</v>
      </c>
      <c r="K273" s="4">
        <v>9.3299999999999998E-3</v>
      </c>
      <c r="L273" s="4">
        <v>3</v>
      </c>
      <c r="M273" s="6">
        <v>32.719988344988302</v>
      </c>
      <c r="N273" s="6">
        <v>40.199848569652801</v>
      </c>
      <c r="O273" s="6">
        <v>48.697663654748098</v>
      </c>
      <c r="P273" s="120">
        <v>35</v>
      </c>
      <c r="Q273" s="6">
        <v>86.644999999999996</v>
      </c>
      <c r="R273" s="6">
        <v>23</v>
      </c>
      <c r="S273" s="6">
        <v>51.787587412587399</v>
      </c>
      <c r="T273" s="6">
        <v>48.265206077464697</v>
      </c>
      <c r="U273" s="6">
        <v>51.8597773685795</v>
      </c>
      <c r="V273" s="119">
        <v>35</v>
      </c>
      <c r="W273" s="6">
        <v>3.2800000000000003E-2</v>
      </c>
      <c r="X273" s="6">
        <v>3</v>
      </c>
      <c r="Y273" s="6">
        <v>44.514860139860097</v>
      </c>
      <c r="Z273" s="6">
        <v>46.518582153530602</v>
      </c>
      <c r="AA273" s="6">
        <v>47.090804907523498</v>
      </c>
      <c r="AB273" s="120">
        <v>35</v>
      </c>
      <c r="AC273" s="6">
        <v>1.187E-2</v>
      </c>
      <c r="AD273" s="6">
        <v>14</v>
      </c>
      <c r="AE273" s="6">
        <v>45.787587412587399</v>
      </c>
      <c r="AF273" s="6">
        <v>46.447604322024397</v>
      </c>
      <c r="AG273" s="6">
        <v>49.3365754696609</v>
      </c>
      <c r="AI273" s="27">
        <v>35</v>
      </c>
      <c r="AJ273" s="28">
        <v>46.447604322024397</v>
      </c>
      <c r="AK273" s="28">
        <v>40.199848569652801</v>
      </c>
      <c r="AL273" s="28">
        <v>48.265206077464697</v>
      </c>
      <c r="AM273" s="28">
        <v>46.518582153530602</v>
      </c>
      <c r="AN273" s="28">
        <v>46.447604322024397</v>
      </c>
      <c r="BB273" s="27">
        <v>35</v>
      </c>
      <c r="BC273" s="28">
        <v>45.787587412587399</v>
      </c>
      <c r="BD273" s="28">
        <v>32.719988344988302</v>
      </c>
      <c r="BE273" s="28">
        <v>51.787587412587399</v>
      </c>
      <c r="BF273" s="28">
        <v>44.514860139860097</v>
      </c>
      <c r="BG273" s="28">
        <v>45.787587412587399</v>
      </c>
      <c r="BU273" s="27">
        <v>35</v>
      </c>
      <c r="BV273" s="28">
        <v>49.3365754696609</v>
      </c>
      <c r="BW273" s="28">
        <v>48.697663654748098</v>
      </c>
      <c r="BX273" s="28">
        <v>51.8597773685795</v>
      </c>
      <c r="BY273" s="28">
        <v>47.090804907523498</v>
      </c>
      <c r="BZ273" s="28">
        <v>49.3365754696609</v>
      </c>
    </row>
    <row r="274" spans="2:78" ht="15" x14ac:dyDescent="0.25">
      <c r="B274" s="56"/>
      <c r="D274" s="36">
        <v>36</v>
      </c>
      <c r="E274" s="6">
        <v>8.26E-3</v>
      </c>
      <c r="F274" s="6">
        <v>3</v>
      </c>
      <c r="G274" s="6">
        <v>45.787587412587399</v>
      </c>
      <c r="H274" s="6">
        <v>46.447604322024397</v>
      </c>
      <c r="I274" s="6">
        <v>49.3365754696609</v>
      </c>
      <c r="J274" s="120">
        <v>36</v>
      </c>
      <c r="K274" s="4">
        <v>9.1999999999999998E-3</v>
      </c>
      <c r="L274" s="4">
        <v>14</v>
      </c>
      <c r="M274" s="6">
        <v>45.787587412587399</v>
      </c>
      <c r="N274" s="6">
        <v>46.447604322024397</v>
      </c>
      <c r="O274" s="6">
        <v>49.3365754696609</v>
      </c>
      <c r="P274" s="120">
        <v>36</v>
      </c>
      <c r="Q274" s="6">
        <v>86.644999999999996</v>
      </c>
      <c r="R274" s="6">
        <v>26</v>
      </c>
      <c r="S274" s="6">
        <v>39.992715617715596</v>
      </c>
      <c r="T274" s="6">
        <v>42.304039908975199</v>
      </c>
      <c r="U274" s="6">
        <v>52.536105870995002</v>
      </c>
      <c r="V274" s="119">
        <v>36</v>
      </c>
      <c r="W274" s="6">
        <v>2.734E-2</v>
      </c>
      <c r="X274" s="6">
        <v>12</v>
      </c>
      <c r="Y274" s="6">
        <v>45.787587412587399</v>
      </c>
      <c r="Z274" s="6">
        <v>46.447604322024397</v>
      </c>
      <c r="AA274" s="6">
        <v>49.3365754696609</v>
      </c>
      <c r="AB274" s="120">
        <v>36</v>
      </c>
      <c r="AC274" s="6">
        <v>1.0999999999999999E-2</v>
      </c>
      <c r="AD274" s="6">
        <v>3</v>
      </c>
      <c r="AE274" s="6">
        <v>45.787587412587399</v>
      </c>
      <c r="AF274" s="6">
        <v>46.447604322024397</v>
      </c>
      <c r="AG274" s="6">
        <v>49.3365754696609</v>
      </c>
      <c r="AI274" s="27">
        <v>36</v>
      </c>
      <c r="AJ274" s="28">
        <v>46.447604322024397</v>
      </c>
      <c r="AK274" s="28">
        <v>46.447604322024397</v>
      </c>
      <c r="AL274" s="28">
        <v>42.304039908975199</v>
      </c>
      <c r="AM274" s="28">
        <v>46.447604322024397</v>
      </c>
      <c r="AN274" s="28">
        <v>46.447604322024397</v>
      </c>
      <c r="BB274" s="27">
        <v>36</v>
      </c>
      <c r="BC274" s="28">
        <v>45.787587412587399</v>
      </c>
      <c r="BD274" s="28">
        <v>45.787587412587399</v>
      </c>
      <c r="BE274" s="28">
        <v>39.992715617715596</v>
      </c>
      <c r="BF274" s="28">
        <v>45.787587412587399</v>
      </c>
      <c r="BG274" s="28">
        <v>45.787587412587399</v>
      </c>
      <c r="BU274" s="27">
        <v>36</v>
      </c>
      <c r="BV274" s="28">
        <v>49.3365754696609</v>
      </c>
      <c r="BW274" s="28">
        <v>49.3365754696609</v>
      </c>
      <c r="BX274" s="28">
        <v>52.536105870995002</v>
      </c>
      <c r="BY274" s="28">
        <v>49.3365754696609</v>
      </c>
      <c r="BZ274" s="28">
        <v>49.3365754696609</v>
      </c>
    </row>
    <row r="275" spans="2:78" ht="15" x14ac:dyDescent="0.25">
      <c r="B275" s="56"/>
      <c r="D275" s="36">
        <v>37</v>
      </c>
      <c r="E275" s="6">
        <v>4.9699999999999996E-3</v>
      </c>
      <c r="F275" s="6">
        <v>15</v>
      </c>
      <c r="G275" s="6">
        <v>32.454254079254099</v>
      </c>
      <c r="H275" s="6">
        <v>39.809878454987803</v>
      </c>
      <c r="I275" s="6">
        <v>49.143338754685097</v>
      </c>
      <c r="J275" s="120">
        <v>37</v>
      </c>
      <c r="K275" s="4">
        <v>1.91E-3</v>
      </c>
      <c r="L275" s="4">
        <v>15</v>
      </c>
      <c r="M275" s="6">
        <v>32.454254079254099</v>
      </c>
      <c r="N275" s="6">
        <v>39.809878454987803</v>
      </c>
      <c r="O275" s="6">
        <v>49.143338754685097</v>
      </c>
      <c r="P275" s="120">
        <v>37</v>
      </c>
      <c r="Q275" s="6">
        <v>86.644999999999996</v>
      </c>
      <c r="R275" s="6">
        <v>1</v>
      </c>
      <c r="S275" s="6">
        <v>32.454254079254099</v>
      </c>
      <c r="T275" s="6">
        <v>39.809878454987803</v>
      </c>
      <c r="U275" s="6">
        <v>49.143338754685097</v>
      </c>
      <c r="V275" s="119">
        <v>37</v>
      </c>
      <c r="W275" s="6">
        <v>8.7799999999999996E-3</v>
      </c>
      <c r="X275" s="6">
        <v>15</v>
      </c>
      <c r="Y275" s="6">
        <v>32.454254079254099</v>
      </c>
      <c r="Z275" s="6">
        <v>39.809878454987803</v>
      </c>
      <c r="AA275" s="6">
        <v>49.143338754685097</v>
      </c>
      <c r="AB275" s="120">
        <v>37</v>
      </c>
      <c r="AC275" s="6">
        <v>4.0200000000000001E-3</v>
      </c>
      <c r="AD275" s="6">
        <v>15</v>
      </c>
      <c r="AE275" s="6">
        <v>32.454254079254099</v>
      </c>
      <c r="AF275" s="6">
        <v>39.809878454987803</v>
      </c>
      <c r="AG275" s="6">
        <v>49.143338754685097</v>
      </c>
      <c r="AI275" s="27">
        <v>37</v>
      </c>
      <c r="AJ275" s="28">
        <v>39.809878454987803</v>
      </c>
      <c r="AK275" s="28">
        <v>39.809878454987803</v>
      </c>
      <c r="AL275" s="28">
        <v>39.809878454987803</v>
      </c>
      <c r="AM275" s="28">
        <v>39.809878454987803</v>
      </c>
      <c r="AN275" s="28">
        <v>39.809878454987803</v>
      </c>
      <c r="BB275" s="27">
        <v>37</v>
      </c>
      <c r="BC275" s="28">
        <v>32.454254079254099</v>
      </c>
      <c r="BD275" s="28">
        <v>32.454254079254099</v>
      </c>
      <c r="BE275" s="28">
        <v>32.454254079254099</v>
      </c>
      <c r="BF275" s="28">
        <v>32.454254079254099</v>
      </c>
      <c r="BG275" s="28">
        <v>32.454254079254099</v>
      </c>
      <c r="BU275" s="27">
        <v>37</v>
      </c>
      <c r="BV275" s="28">
        <v>49.143338754685097</v>
      </c>
      <c r="BW275" s="28">
        <v>49.143338754685097</v>
      </c>
      <c r="BX275" s="28">
        <v>49.143338754685097</v>
      </c>
      <c r="BY275" s="28">
        <v>49.143338754685097</v>
      </c>
      <c r="BZ275" s="28">
        <v>49.143338754685097</v>
      </c>
    </row>
    <row r="276" spans="2:78" x14ac:dyDescent="0.2">
      <c r="AJ276" s="1">
        <f>MAX(AJ239:AJ275)</f>
        <v>72.705438595406804</v>
      </c>
      <c r="AK276" s="1">
        <f t="shared" ref="AK276" si="70">MAX(AK239:AK275)</f>
        <v>72.705438595406804</v>
      </c>
      <c r="AL276" s="1">
        <f t="shared" ref="AL276" si="71">MAX(AL239:AL275)</f>
        <v>55.435616893351998</v>
      </c>
      <c r="AM276" s="1">
        <f t="shared" ref="AM276" si="72">MAX(AM239:AM275)</f>
        <v>72.705438595406804</v>
      </c>
      <c r="AN276" s="1">
        <f t="shared" ref="AN276" si="73">MAX(AN239:AN275)</f>
        <v>72.705438595406804</v>
      </c>
      <c r="BC276" s="1">
        <f>MAX(BC239:BC275)</f>
        <v>98.881118881118894</v>
      </c>
      <c r="BD276" s="1">
        <f t="shared" ref="BD276" si="74">MAX(BD239:BD275)</f>
        <v>98.256118881118894</v>
      </c>
      <c r="BE276" s="1">
        <f t="shared" ref="BE276" si="75">MAX(BE239:BE275)</f>
        <v>52.099358974358999</v>
      </c>
      <c r="BF276" s="1">
        <f t="shared" ref="BF276" si="76">MAX(BF239:BF275)</f>
        <v>98.256118881118894</v>
      </c>
      <c r="BG276" s="1">
        <f t="shared" ref="BG276" si="77">MAX(BG239:BG275)</f>
        <v>98.881118881118894</v>
      </c>
      <c r="BV276" s="1">
        <f>MAX(BV239:BV275)</f>
        <v>53.755133162674099</v>
      </c>
      <c r="BW276" s="1">
        <f t="shared" ref="BW276" si="78">MAX(BW239:BW275)</f>
        <v>51.972327227605</v>
      </c>
      <c r="BX276" s="1">
        <f t="shared" ref="BX276" si="79">MAX(BX239:BX275)</f>
        <v>52.536105870995002</v>
      </c>
      <c r="BY276" s="1">
        <f t="shared" ref="BY276" si="80">MAX(BY239:BY275)</f>
        <v>49.3365754696609</v>
      </c>
      <c r="BZ276" s="1">
        <f t="shared" ref="BZ276" si="81">MAX(BZ239:BZ275)</f>
        <v>51.972327227605</v>
      </c>
    </row>
    <row r="277" spans="2:78" s="8" customFormat="1" ht="9" customHeight="1" x14ac:dyDescent="0.2"/>
    <row r="278" spans="2:78" x14ac:dyDescent="0.2">
      <c r="AJ278" s="1">
        <f>MIN(AJ239:AJ275)</f>
        <v>39.809878454987803</v>
      </c>
      <c r="AK278" s="1">
        <f t="shared" ref="AK278:AN278" si="82">MIN(AK239:AK275)</f>
        <v>39.809878454987803</v>
      </c>
      <c r="AL278" s="1">
        <f t="shared" si="82"/>
        <v>39.809878454987803</v>
      </c>
      <c r="AM278" s="1">
        <f t="shared" si="82"/>
        <v>33.687981174791901</v>
      </c>
      <c r="AN278" s="1">
        <f t="shared" si="82"/>
        <v>39.809878454987803</v>
      </c>
      <c r="BC278" s="1">
        <f>MIN(BC239:BC275)</f>
        <v>32.454254079254099</v>
      </c>
      <c r="BD278" s="1">
        <f t="shared" ref="BD278:BG278" si="83">MIN(BD239:BD275)</f>
        <v>32.454254079254099</v>
      </c>
      <c r="BE278" s="1">
        <f t="shared" si="83"/>
        <v>32.454254079254099</v>
      </c>
      <c r="BF278" s="1">
        <f t="shared" si="83"/>
        <v>20.930069930069902</v>
      </c>
      <c r="BG278" s="1">
        <f t="shared" si="83"/>
        <v>32.454254079254099</v>
      </c>
      <c r="BV278" s="1">
        <f>MIN(BV239:BV275)</f>
        <v>19.995825314177701</v>
      </c>
      <c r="BW278" s="1">
        <f t="shared" ref="BW278:BZ278" si="84">MIN(BW239:BW275)</f>
        <v>19.995825314177701</v>
      </c>
      <c r="BX278" s="1">
        <f t="shared" si="84"/>
        <v>19.995825314177701</v>
      </c>
      <c r="BY278" s="1">
        <f t="shared" si="84"/>
        <v>19.995825314177701</v>
      </c>
      <c r="BZ278" s="1">
        <f t="shared" si="84"/>
        <v>19.995825314177701</v>
      </c>
    </row>
  </sheetData>
  <mergeCells count="210">
    <mergeCell ref="AI122:AN122"/>
    <mergeCell ref="BB122:BG122"/>
    <mergeCell ref="BU122:BZ122"/>
    <mergeCell ref="AI150:AN150"/>
    <mergeCell ref="BB150:BG150"/>
    <mergeCell ref="BU150:BZ150"/>
    <mergeCell ref="AI193:AN193"/>
    <mergeCell ref="AI237:AN237"/>
    <mergeCell ref="BB193:BG193"/>
    <mergeCell ref="BU193:BZ193"/>
    <mergeCell ref="BB237:BG237"/>
    <mergeCell ref="BU237:BZ237"/>
    <mergeCell ref="AI32:AN32"/>
    <mergeCell ref="BB32:BG32"/>
    <mergeCell ref="AI4:AN4"/>
    <mergeCell ref="BB4:BG4"/>
    <mergeCell ref="BU32:BZ32"/>
    <mergeCell ref="AI78:AN78"/>
    <mergeCell ref="BB78:BG78"/>
    <mergeCell ref="BU78:BZ78"/>
    <mergeCell ref="BU4:BZ4"/>
    <mergeCell ref="V237:V238"/>
    <mergeCell ref="AB237:AB238"/>
    <mergeCell ref="V236:AA236"/>
    <mergeCell ref="J236:O236"/>
    <mergeCell ref="D236:I236"/>
    <mergeCell ref="D235:AG235"/>
    <mergeCell ref="D77:I77"/>
    <mergeCell ref="J77:O77"/>
    <mergeCell ref="D76:AG76"/>
    <mergeCell ref="D121:I121"/>
    <mergeCell ref="AB121:AG121"/>
    <mergeCell ref="D120:AG120"/>
    <mergeCell ref="D149:I149"/>
    <mergeCell ref="D148:AG148"/>
    <mergeCell ref="P149:U149"/>
    <mergeCell ref="D191:AG191"/>
    <mergeCell ref="D192:I192"/>
    <mergeCell ref="P192:U192"/>
    <mergeCell ref="V192:AA192"/>
    <mergeCell ref="AB192:AG192"/>
    <mergeCell ref="AB236:AG236"/>
    <mergeCell ref="AB31:AG31"/>
    <mergeCell ref="AB32:AB33"/>
    <mergeCell ref="D78:D79"/>
    <mergeCell ref="J78:J79"/>
    <mergeCell ref="AB122:AB123"/>
    <mergeCell ref="D122:D123"/>
    <mergeCell ref="AB149:AG149"/>
    <mergeCell ref="AB150:AB151"/>
    <mergeCell ref="V149:AA149"/>
    <mergeCell ref="V150:V151"/>
    <mergeCell ref="J149:O149"/>
    <mergeCell ref="J150:J151"/>
    <mergeCell ref="J192:O192"/>
    <mergeCell ref="J193:J194"/>
    <mergeCell ref="P236:U236"/>
    <mergeCell ref="P150:P151"/>
    <mergeCell ref="P193:P194"/>
    <mergeCell ref="V193:V194"/>
    <mergeCell ref="AB193:AB194"/>
    <mergeCell ref="D31:I31"/>
    <mergeCell ref="D32:D33"/>
    <mergeCell ref="J31:O31"/>
    <mergeCell ref="J32:J33"/>
    <mergeCell ref="P31:U31"/>
    <mergeCell ref="P32:P33"/>
    <mergeCell ref="V31:AA31"/>
    <mergeCell ref="V32:V33"/>
    <mergeCell ref="P77:U77"/>
    <mergeCell ref="V77:AA77"/>
    <mergeCell ref="D30:AG30"/>
    <mergeCell ref="D3:I3"/>
    <mergeCell ref="D4:D5"/>
    <mergeCell ref="J4:J5"/>
    <mergeCell ref="J3:O3"/>
    <mergeCell ref="P3:U3"/>
    <mergeCell ref="P4:P5"/>
    <mergeCell ref="V4:V5"/>
    <mergeCell ref="AB4:AB5"/>
    <mergeCell ref="AB3:AG3"/>
    <mergeCell ref="V3:AA3"/>
    <mergeCell ref="B191:B231"/>
    <mergeCell ref="B76:B116"/>
    <mergeCell ref="B30:B72"/>
    <mergeCell ref="AE237:AG237"/>
    <mergeCell ref="B2:B26"/>
    <mergeCell ref="B120:B144"/>
    <mergeCell ref="B235:B275"/>
    <mergeCell ref="W237:W238"/>
    <mergeCell ref="X237:X238"/>
    <mergeCell ref="Y237:AA237"/>
    <mergeCell ref="AC237:AC238"/>
    <mergeCell ref="AD237:AD238"/>
    <mergeCell ref="AD193:AD194"/>
    <mergeCell ref="AE193:AG193"/>
    <mergeCell ref="AE150:AG150"/>
    <mergeCell ref="D2:AG2"/>
    <mergeCell ref="W193:W194"/>
    <mergeCell ref="X193:X194"/>
    <mergeCell ref="Y193:AA193"/>
    <mergeCell ref="AC193:AC194"/>
    <mergeCell ref="W150:W151"/>
    <mergeCell ref="X150:X151"/>
    <mergeCell ref="Y150:AA150"/>
    <mergeCell ref="AC150:AC151"/>
    <mergeCell ref="AD150:AD151"/>
    <mergeCell ref="AE78:AG78"/>
    <mergeCell ref="W122:W123"/>
    <mergeCell ref="X122:X123"/>
    <mergeCell ref="Y122:AA122"/>
    <mergeCell ref="AC122:AC123"/>
    <mergeCell ref="Q122:Q123"/>
    <mergeCell ref="R122:R123"/>
    <mergeCell ref="S122:U122"/>
    <mergeCell ref="E122:E123"/>
    <mergeCell ref="F122:F123"/>
    <mergeCell ref="G122:I122"/>
    <mergeCell ref="P78:P79"/>
    <mergeCell ref="V78:V79"/>
    <mergeCell ref="AB78:AB79"/>
    <mergeCell ref="J121:O121"/>
    <mergeCell ref="J122:J123"/>
    <mergeCell ref="P121:U121"/>
    <mergeCell ref="P122:P123"/>
    <mergeCell ref="V121:AA121"/>
    <mergeCell ref="M32:O32"/>
    <mergeCell ref="Q32:Q33"/>
    <mergeCell ref="R32:R33"/>
    <mergeCell ref="S32:U32"/>
    <mergeCell ref="E32:E33"/>
    <mergeCell ref="F32:F33"/>
    <mergeCell ref="AD122:AD123"/>
    <mergeCell ref="AE122:AG122"/>
    <mergeCell ref="AB77:AG77"/>
    <mergeCell ref="V122:V123"/>
    <mergeCell ref="X4:X5"/>
    <mergeCell ref="W32:W33"/>
    <mergeCell ref="G237:I237"/>
    <mergeCell ref="K237:K238"/>
    <mergeCell ref="L237:L238"/>
    <mergeCell ref="M237:O237"/>
    <mergeCell ref="Q237:Q238"/>
    <mergeCell ref="R150:R151"/>
    <mergeCell ref="AE32:AG32"/>
    <mergeCell ref="W78:W79"/>
    <mergeCell ref="X78:X79"/>
    <mergeCell ref="Y78:AA78"/>
    <mergeCell ref="AC78:AC79"/>
    <mergeCell ref="AD78:AD79"/>
    <mergeCell ref="X32:X33"/>
    <mergeCell ref="Y32:AA32"/>
    <mergeCell ref="AC32:AC33"/>
    <mergeCell ref="AD32:AD33"/>
    <mergeCell ref="E237:E238"/>
    <mergeCell ref="F237:F238"/>
    <mergeCell ref="M193:O193"/>
    <mergeCell ref="Q193:Q194"/>
    <mergeCell ref="R193:R194"/>
    <mergeCell ref="S193:U193"/>
    <mergeCell ref="E193:E194"/>
    <mergeCell ref="F193:F194"/>
    <mergeCell ref="G193:I193"/>
    <mergeCell ref="K193:K194"/>
    <mergeCell ref="L193:L194"/>
    <mergeCell ref="R237:R238"/>
    <mergeCell ref="S237:U237"/>
    <mergeCell ref="P237:P238"/>
    <mergeCell ref="D193:D194"/>
    <mergeCell ref="D237:D238"/>
    <mergeCell ref="J237:J238"/>
    <mergeCell ref="L122:L123"/>
    <mergeCell ref="M122:O122"/>
    <mergeCell ref="M78:O78"/>
    <mergeCell ref="Q78:Q79"/>
    <mergeCell ref="R78:R79"/>
    <mergeCell ref="S78:U78"/>
    <mergeCell ref="S150:U150"/>
    <mergeCell ref="E150:E151"/>
    <mergeCell ref="F150:F151"/>
    <mergeCell ref="G150:I150"/>
    <mergeCell ref="K150:K151"/>
    <mergeCell ref="L150:L151"/>
    <mergeCell ref="M150:O150"/>
    <mergeCell ref="Q150:Q151"/>
    <mergeCell ref="D150:D151"/>
    <mergeCell ref="Q4:Q5"/>
    <mergeCell ref="R4:R5"/>
    <mergeCell ref="M4:O4"/>
    <mergeCell ref="K4:K5"/>
    <mergeCell ref="L4:L5"/>
    <mergeCell ref="G4:I4"/>
    <mergeCell ref="E4:E5"/>
    <mergeCell ref="F4:F5"/>
    <mergeCell ref="Y4:AA4"/>
    <mergeCell ref="AC4:AC5"/>
    <mergeCell ref="AD4:AD5"/>
    <mergeCell ref="AE4:AG4"/>
    <mergeCell ref="W4:W5"/>
    <mergeCell ref="S4:U4"/>
    <mergeCell ref="B148:B187"/>
    <mergeCell ref="G32:I32"/>
    <mergeCell ref="K32:K33"/>
    <mergeCell ref="L32:L33"/>
    <mergeCell ref="F78:F79"/>
    <mergeCell ref="G78:I78"/>
    <mergeCell ref="K78:K79"/>
    <mergeCell ref="L78:L79"/>
    <mergeCell ref="E78:E79"/>
    <mergeCell ref="K122:K1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68"/>
  <sheetViews>
    <sheetView showGridLines="0" zoomScale="70" zoomScaleNormal="70" workbookViewId="0">
      <selection activeCell="AA8" sqref="AA8"/>
    </sheetView>
  </sheetViews>
  <sheetFormatPr defaultRowHeight="14.25" x14ac:dyDescent="0.2"/>
  <cols>
    <col min="1" max="1" width="9.140625" style="1"/>
    <col min="2" max="2" width="16" style="24" customWidth="1"/>
    <col min="3" max="3" width="5.85546875" style="24" customWidth="1"/>
    <col min="4" max="4" width="9.140625" style="24"/>
    <col min="5" max="5" width="9.42578125" style="24" customWidth="1"/>
    <col min="6" max="26" width="9.140625" style="24"/>
    <col min="27" max="16384" width="9.140625" style="1"/>
  </cols>
  <sheetData>
    <row r="1" spans="2:34" ht="26.25" x14ac:dyDescent="0.2">
      <c r="D1" s="1"/>
      <c r="E1" s="69"/>
      <c r="F1" s="70" t="s">
        <v>130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2:34" x14ac:dyDescent="0.2"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2:34" ht="15" customHeight="1" x14ac:dyDescent="0.2">
      <c r="B3" s="131" t="s">
        <v>7</v>
      </c>
      <c r="D3" s="72" t="s">
        <v>131</v>
      </c>
      <c r="E3" s="73"/>
      <c r="F3" s="52" t="s">
        <v>133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74"/>
      <c r="AB3" s="64"/>
      <c r="AC3" s="64"/>
      <c r="AD3" s="64"/>
      <c r="AE3" s="64"/>
      <c r="AF3" s="64"/>
      <c r="AG3" s="64"/>
      <c r="AH3" s="64"/>
    </row>
    <row r="4" spans="2:34" ht="14.25" customHeight="1" x14ac:dyDescent="0.2">
      <c r="B4" s="131"/>
      <c r="D4" s="75"/>
      <c r="E4" s="76"/>
      <c r="F4" s="40" t="s">
        <v>132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74"/>
      <c r="AB4" s="64"/>
      <c r="AC4" s="64"/>
      <c r="AD4" s="64"/>
      <c r="AE4" s="64"/>
      <c r="AF4" s="64"/>
      <c r="AG4" s="64"/>
      <c r="AH4" s="64"/>
    </row>
    <row r="5" spans="2:34" ht="15" customHeight="1" x14ac:dyDescent="0.2">
      <c r="B5" s="131"/>
      <c r="D5" s="77"/>
      <c r="E5" s="78"/>
      <c r="F5" s="26">
        <v>16</v>
      </c>
      <c r="G5" s="26">
        <v>19</v>
      </c>
      <c r="H5" s="26">
        <v>11</v>
      </c>
      <c r="I5" s="26">
        <v>14</v>
      </c>
      <c r="J5" s="26">
        <v>6</v>
      </c>
      <c r="K5" s="26">
        <v>18</v>
      </c>
      <c r="L5" s="26">
        <v>17</v>
      </c>
      <c r="M5" s="26">
        <v>9</v>
      </c>
      <c r="N5" s="26">
        <v>1</v>
      </c>
      <c r="O5" s="26">
        <v>5</v>
      </c>
      <c r="P5" s="26">
        <v>20</v>
      </c>
      <c r="Q5" s="26">
        <v>4</v>
      </c>
      <c r="R5" s="26">
        <v>15</v>
      </c>
      <c r="S5" s="26">
        <v>12</v>
      </c>
      <c r="T5" s="26">
        <v>10</v>
      </c>
      <c r="U5" s="26">
        <v>21</v>
      </c>
      <c r="V5" s="26">
        <v>2</v>
      </c>
      <c r="W5" s="26">
        <v>8</v>
      </c>
      <c r="X5" s="26">
        <v>3</v>
      </c>
      <c r="Y5" s="26">
        <v>7</v>
      </c>
      <c r="Z5" s="27">
        <v>13</v>
      </c>
      <c r="AA5" s="35"/>
      <c r="AB5" s="35"/>
      <c r="AC5" s="35"/>
      <c r="AD5" s="35"/>
      <c r="AE5" s="35"/>
      <c r="AF5" s="35"/>
      <c r="AG5" s="35"/>
      <c r="AH5" s="35"/>
    </row>
    <row r="6" spans="2:34" ht="14.25" customHeight="1" x14ac:dyDescent="0.2">
      <c r="B6" s="131"/>
      <c r="D6" s="79" t="s">
        <v>3</v>
      </c>
      <c r="E6" s="28">
        <v>1</v>
      </c>
      <c r="F6" s="67">
        <v>0</v>
      </c>
      <c r="G6" s="67">
        <v>0</v>
      </c>
      <c r="H6" s="67">
        <v>0</v>
      </c>
      <c r="I6" s="67">
        <v>0.41666666666666702</v>
      </c>
      <c r="J6" s="67">
        <v>0.5</v>
      </c>
      <c r="K6" s="67">
        <v>0.5</v>
      </c>
      <c r="L6" s="67">
        <v>0.5</v>
      </c>
      <c r="M6" s="67">
        <v>0.5</v>
      </c>
      <c r="N6" s="67">
        <v>0.5</v>
      </c>
      <c r="O6" s="67">
        <v>0.5</v>
      </c>
      <c r="P6" s="67">
        <v>0.58333333333333304</v>
      </c>
      <c r="Q6" s="67">
        <v>0.58333333333333304</v>
      </c>
      <c r="R6" s="67">
        <v>0.58333333333333304</v>
      </c>
      <c r="S6" s="67">
        <v>0.58333333333333304</v>
      </c>
      <c r="T6" s="67">
        <v>0.58333333333333304</v>
      </c>
      <c r="U6" s="67">
        <v>0.41666666666666702</v>
      </c>
      <c r="V6" s="67">
        <v>0.41666666666666702</v>
      </c>
      <c r="W6" s="67">
        <v>0.41666666666666702</v>
      </c>
      <c r="X6" s="67">
        <v>0.41666666666666702</v>
      </c>
      <c r="Y6" s="67">
        <v>0.41666666666666702</v>
      </c>
      <c r="Z6" s="67">
        <v>0.41666666666666702</v>
      </c>
      <c r="AA6" s="35"/>
      <c r="AB6" s="35"/>
      <c r="AC6" s="35"/>
      <c r="AD6" s="35"/>
      <c r="AE6" s="35"/>
      <c r="AF6" s="35"/>
      <c r="AG6" s="35"/>
      <c r="AH6" s="35"/>
    </row>
    <row r="7" spans="2:34" ht="14.25" customHeight="1" x14ac:dyDescent="0.2">
      <c r="B7" s="131"/>
      <c r="D7" s="80"/>
      <c r="E7" s="28">
        <v>2</v>
      </c>
      <c r="F7" s="67">
        <v>0</v>
      </c>
      <c r="G7" s="67">
        <v>0.77777777777777801</v>
      </c>
      <c r="H7" s="67">
        <v>0.66666666666666696</v>
      </c>
      <c r="I7" s="67">
        <v>0.77777777777777801</v>
      </c>
      <c r="J7" s="67">
        <v>0.77777777777777801</v>
      </c>
      <c r="K7" s="67">
        <v>0.77777777777777801</v>
      </c>
      <c r="L7" s="67">
        <v>0.77777777777777801</v>
      </c>
      <c r="M7" s="67">
        <v>0.77777777777777801</v>
      </c>
      <c r="N7" s="67">
        <v>0.77777777777777801</v>
      </c>
      <c r="O7" s="67">
        <v>0.66666666666666696</v>
      </c>
      <c r="P7" s="67">
        <v>0.66666666666666696</v>
      </c>
      <c r="Q7" s="67">
        <v>0.66666666666666696</v>
      </c>
      <c r="R7" s="67">
        <v>0.77777777777777801</v>
      </c>
      <c r="S7" s="67">
        <v>0.77777777777777801</v>
      </c>
      <c r="T7" s="67">
        <v>0.77777777777777801</v>
      </c>
      <c r="U7" s="67">
        <v>0.77777777777777801</v>
      </c>
      <c r="V7" s="67">
        <v>0.77777777777777801</v>
      </c>
      <c r="W7" s="67">
        <v>0.77777777777777801</v>
      </c>
      <c r="X7" s="67">
        <v>0.77777777777777801</v>
      </c>
      <c r="Y7" s="67">
        <v>0.77777777777777801</v>
      </c>
      <c r="Z7" s="67">
        <v>0.77777777777777801</v>
      </c>
      <c r="AA7" s="35"/>
      <c r="AB7" s="35"/>
      <c r="AC7" s="35"/>
      <c r="AD7" s="35"/>
      <c r="AE7" s="35"/>
      <c r="AF7" s="35"/>
      <c r="AG7" s="35"/>
      <c r="AH7" s="35"/>
    </row>
    <row r="8" spans="2:34" ht="14.25" customHeight="1" x14ac:dyDescent="0.2">
      <c r="B8" s="131"/>
      <c r="D8" s="80"/>
      <c r="E8" s="28">
        <v>3</v>
      </c>
      <c r="F8" s="67">
        <v>0</v>
      </c>
      <c r="G8" s="67">
        <v>0</v>
      </c>
      <c r="H8" s="67">
        <v>0.85714285714285698</v>
      </c>
      <c r="I8" s="67">
        <v>1</v>
      </c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35"/>
      <c r="AB8" s="35"/>
      <c r="AC8" s="35"/>
      <c r="AD8" s="35"/>
      <c r="AE8" s="35"/>
      <c r="AF8" s="35"/>
      <c r="AG8" s="35"/>
      <c r="AH8" s="35"/>
    </row>
    <row r="9" spans="2:34" ht="14.25" customHeight="1" x14ac:dyDescent="0.2">
      <c r="B9" s="131"/>
      <c r="D9" s="80"/>
      <c r="E9" s="28">
        <v>4</v>
      </c>
      <c r="F9" s="67">
        <v>0</v>
      </c>
      <c r="G9" s="67">
        <v>0.91666666666666696</v>
      </c>
      <c r="H9" s="67">
        <v>0.83333333333333304</v>
      </c>
      <c r="I9" s="67">
        <v>0.83333333333333304</v>
      </c>
      <c r="J9" s="67">
        <v>0.91666666666666696</v>
      </c>
      <c r="K9" s="67">
        <v>0.83333333333333304</v>
      </c>
      <c r="L9" s="67">
        <v>0.83333333333333304</v>
      </c>
      <c r="M9" s="67">
        <v>0.83333333333333304</v>
      </c>
      <c r="N9" s="67">
        <v>0.83333333333333304</v>
      </c>
      <c r="O9" s="67">
        <v>0.75</v>
      </c>
      <c r="P9" s="67">
        <v>0.75</v>
      </c>
      <c r="Q9" s="67">
        <v>0.83333333333333304</v>
      </c>
      <c r="R9" s="67">
        <v>0.83333333333333304</v>
      </c>
      <c r="S9" s="67">
        <v>0.83333333333333304</v>
      </c>
      <c r="T9" s="67">
        <v>0.83333333333333304</v>
      </c>
      <c r="U9" s="67">
        <v>0.83333333333333304</v>
      </c>
      <c r="V9" s="67">
        <v>0.83333333333333304</v>
      </c>
      <c r="W9" s="67">
        <v>0.83333333333333304</v>
      </c>
      <c r="X9" s="67">
        <v>0.83333333333333304</v>
      </c>
      <c r="Y9" s="67">
        <v>0.83333333333333304</v>
      </c>
      <c r="Z9" s="67">
        <v>0.83333333333333304</v>
      </c>
      <c r="AA9" s="35"/>
      <c r="AB9" s="35"/>
      <c r="AC9" s="35"/>
      <c r="AD9" s="35"/>
      <c r="AE9" s="35"/>
      <c r="AF9" s="35"/>
      <c r="AG9" s="35"/>
      <c r="AH9" s="35"/>
    </row>
    <row r="10" spans="2:34" ht="14.25" customHeight="1" x14ac:dyDescent="0.2">
      <c r="B10" s="131"/>
      <c r="D10" s="81"/>
      <c r="E10" s="28">
        <v>5</v>
      </c>
      <c r="F10" s="67">
        <v>0</v>
      </c>
      <c r="G10" s="67">
        <v>0</v>
      </c>
      <c r="H10" s="67">
        <v>0</v>
      </c>
      <c r="I10" s="67">
        <v>0.83333333333333304</v>
      </c>
      <c r="J10" s="67">
        <v>0.83333333333333304</v>
      </c>
      <c r="K10" s="67">
        <v>1</v>
      </c>
      <c r="L10" s="67">
        <v>0.83333333333333304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35"/>
      <c r="AB10" s="35"/>
      <c r="AC10" s="35"/>
      <c r="AD10" s="35"/>
      <c r="AE10" s="35"/>
      <c r="AF10" s="35"/>
      <c r="AG10" s="35"/>
      <c r="AH10" s="35"/>
    </row>
    <row r="11" spans="2:34" ht="15" customHeight="1" x14ac:dyDescent="0.2">
      <c r="B11" s="131"/>
      <c r="D11" s="52" t="s">
        <v>125</v>
      </c>
      <c r="E11" s="52"/>
      <c r="F11" s="82">
        <v>0</v>
      </c>
      <c r="G11" s="82">
        <v>33.8888888888889</v>
      </c>
      <c r="H11" s="82">
        <v>47.142857142857103</v>
      </c>
      <c r="I11" s="82">
        <v>77.2222222222222</v>
      </c>
      <c r="J11" s="82">
        <v>80.5555555555556</v>
      </c>
      <c r="K11" s="82">
        <v>82.2222222222222</v>
      </c>
      <c r="L11" s="82">
        <v>78.8888888888889</v>
      </c>
      <c r="M11" s="82">
        <v>82.2222222222222</v>
      </c>
      <c r="N11" s="128">
        <v>82.2222222222222</v>
      </c>
      <c r="O11" s="82">
        <v>78.3333333333333</v>
      </c>
      <c r="P11" s="82">
        <v>80</v>
      </c>
      <c r="Q11" s="82">
        <v>81.6666666666667</v>
      </c>
      <c r="R11" s="82">
        <v>83.8888888888889</v>
      </c>
      <c r="S11" s="82">
        <v>83.8888888888889</v>
      </c>
      <c r="T11" s="82">
        <v>83.8888888888889</v>
      </c>
      <c r="U11" s="82">
        <v>80.5555555555556</v>
      </c>
      <c r="V11" s="82">
        <v>80.5555555555556</v>
      </c>
      <c r="W11" s="82">
        <v>80.5555555555556</v>
      </c>
      <c r="X11" s="82">
        <v>80.5555555555556</v>
      </c>
      <c r="Y11" s="82">
        <v>80.5555555555556</v>
      </c>
      <c r="Z11" s="82">
        <v>80.5555555555556</v>
      </c>
    </row>
    <row r="12" spans="2:34" ht="15" customHeight="1" x14ac:dyDescent="0.2">
      <c r="B12" s="131"/>
      <c r="D12" s="52" t="s">
        <v>36</v>
      </c>
      <c r="E12" s="52"/>
      <c r="F12" s="83">
        <v>1</v>
      </c>
      <c r="G12" s="83">
        <v>2</v>
      </c>
      <c r="H12" s="83">
        <v>3</v>
      </c>
      <c r="I12" s="83">
        <v>4</v>
      </c>
      <c r="J12" s="83">
        <v>5</v>
      </c>
      <c r="K12" s="83">
        <v>6</v>
      </c>
      <c r="L12" s="83">
        <v>7</v>
      </c>
      <c r="M12" s="83">
        <v>8</v>
      </c>
      <c r="N12" s="83">
        <v>9</v>
      </c>
      <c r="O12" s="83">
        <v>10</v>
      </c>
      <c r="P12" s="83">
        <v>11</v>
      </c>
      <c r="Q12" s="83">
        <v>12</v>
      </c>
      <c r="R12" s="83">
        <v>13</v>
      </c>
      <c r="S12" s="83">
        <v>14</v>
      </c>
      <c r="T12" s="83">
        <v>15</v>
      </c>
      <c r="U12" s="83">
        <v>16</v>
      </c>
      <c r="V12" s="83">
        <v>17</v>
      </c>
      <c r="W12" s="83">
        <v>18</v>
      </c>
      <c r="X12" s="83">
        <v>19</v>
      </c>
      <c r="Y12" s="83">
        <v>20</v>
      </c>
      <c r="Z12" s="83">
        <v>21</v>
      </c>
    </row>
    <row r="13" spans="2:34" ht="15" customHeight="1" x14ac:dyDescent="0.2">
      <c r="B13" s="131"/>
      <c r="C13" s="84"/>
      <c r="D13" s="85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2:34" ht="15" customHeight="1" x14ac:dyDescent="0.2">
      <c r="B14" s="131"/>
      <c r="C14" s="84"/>
      <c r="D14" s="72" t="s">
        <v>131</v>
      </c>
      <c r="E14" s="73"/>
      <c r="F14" s="52" t="s">
        <v>134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2:34" ht="14.25" customHeight="1" x14ac:dyDescent="0.2">
      <c r="B15" s="131"/>
      <c r="C15" s="84"/>
      <c r="D15" s="75"/>
      <c r="E15" s="76"/>
      <c r="F15" s="40" t="s">
        <v>132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2:34" ht="15" customHeight="1" x14ac:dyDescent="0.2">
      <c r="B16" s="131"/>
      <c r="C16" s="84"/>
      <c r="D16" s="77"/>
      <c r="E16" s="78"/>
      <c r="F16" s="26">
        <v>16</v>
      </c>
      <c r="G16" s="26">
        <v>19</v>
      </c>
      <c r="H16" s="26">
        <v>11</v>
      </c>
      <c r="I16" s="26">
        <v>14</v>
      </c>
      <c r="J16" s="26">
        <v>6</v>
      </c>
      <c r="K16" s="26">
        <v>18</v>
      </c>
      <c r="L16" s="26">
        <v>17</v>
      </c>
      <c r="M16" s="26">
        <v>9</v>
      </c>
      <c r="N16" s="26">
        <v>1</v>
      </c>
      <c r="O16" s="26">
        <v>5</v>
      </c>
      <c r="P16" s="26">
        <v>20</v>
      </c>
      <c r="Q16" s="26">
        <v>4</v>
      </c>
      <c r="R16" s="26">
        <v>15</v>
      </c>
      <c r="S16" s="26">
        <v>12</v>
      </c>
      <c r="T16" s="26">
        <v>10</v>
      </c>
      <c r="U16" s="26">
        <v>21</v>
      </c>
      <c r="V16" s="26">
        <v>2</v>
      </c>
      <c r="W16" s="26">
        <v>8</v>
      </c>
      <c r="X16" s="26">
        <v>3</v>
      </c>
      <c r="Y16" s="26">
        <v>7</v>
      </c>
      <c r="Z16" s="27">
        <v>13</v>
      </c>
    </row>
    <row r="17" spans="2:26" ht="14.25" customHeight="1" x14ac:dyDescent="0.2">
      <c r="B17" s="131"/>
      <c r="C17" s="84"/>
      <c r="D17" s="79" t="s">
        <v>3</v>
      </c>
      <c r="E17" s="28">
        <v>1</v>
      </c>
      <c r="F17" s="67">
        <v>0</v>
      </c>
      <c r="G17" s="13">
        <v>0</v>
      </c>
      <c r="H17" s="67">
        <v>0</v>
      </c>
      <c r="I17" s="67">
        <v>0.46551724137931</v>
      </c>
      <c r="J17" s="67">
        <v>0.46551724137931</v>
      </c>
      <c r="K17" s="67">
        <v>0.48275862068965503</v>
      </c>
      <c r="L17" s="67">
        <v>0.5</v>
      </c>
      <c r="M17" s="67">
        <v>0.44827586206896602</v>
      </c>
      <c r="N17" s="67">
        <v>0.431034482758621</v>
      </c>
      <c r="O17" s="67">
        <v>0.431034482758621</v>
      </c>
      <c r="P17" s="67">
        <v>0.41379310344827602</v>
      </c>
      <c r="Q17" s="67">
        <v>0.41379310344827602</v>
      </c>
      <c r="R17" s="67">
        <v>0.431034482758621</v>
      </c>
      <c r="S17" s="67">
        <v>0.46551724137931</v>
      </c>
      <c r="T17" s="67">
        <v>0.48275862068965503</v>
      </c>
      <c r="U17" s="67">
        <v>0.48275862068965503</v>
      </c>
      <c r="V17" s="67">
        <v>0.48275862068965503</v>
      </c>
      <c r="W17" s="67">
        <v>0.48275862068965503</v>
      </c>
      <c r="X17" s="67">
        <v>0.48275862068965503</v>
      </c>
      <c r="Y17" s="67">
        <v>0.48275862068965503</v>
      </c>
      <c r="Z17" s="67">
        <v>0.48275862068965503</v>
      </c>
    </row>
    <row r="18" spans="2:26" ht="14.25" customHeight="1" x14ac:dyDescent="0.2">
      <c r="B18" s="131"/>
      <c r="C18" s="84"/>
      <c r="D18" s="80"/>
      <c r="E18" s="28">
        <v>2</v>
      </c>
      <c r="F18" s="67">
        <v>0</v>
      </c>
      <c r="G18" s="67">
        <v>0.58333333333333304</v>
      </c>
      <c r="H18" s="67">
        <v>0.41666666666666702</v>
      </c>
      <c r="I18" s="67">
        <v>0.43333333333333302</v>
      </c>
      <c r="J18" s="67">
        <v>0.483333333333333</v>
      </c>
      <c r="K18" s="67">
        <v>0.43333333333333302</v>
      </c>
      <c r="L18" s="67">
        <v>0.43333333333333302</v>
      </c>
      <c r="M18" s="67">
        <v>0.4</v>
      </c>
      <c r="N18" s="67">
        <v>0.36666666666666697</v>
      </c>
      <c r="O18" s="67">
        <v>0.4</v>
      </c>
      <c r="P18" s="67">
        <v>0.38333333333333303</v>
      </c>
      <c r="Q18" s="67">
        <v>0.38333333333333303</v>
      </c>
      <c r="R18" s="67">
        <v>0.38333333333333303</v>
      </c>
      <c r="S18" s="67">
        <v>0.4</v>
      </c>
      <c r="T18" s="67">
        <v>0.45</v>
      </c>
      <c r="U18" s="67">
        <v>0.45</v>
      </c>
      <c r="V18" s="67">
        <v>0.483333333333333</v>
      </c>
      <c r="W18" s="67">
        <v>0.483333333333333</v>
      </c>
      <c r="X18" s="67">
        <v>0.483333333333333</v>
      </c>
      <c r="Y18" s="67">
        <v>0.5</v>
      </c>
      <c r="Z18" s="67">
        <v>0.5</v>
      </c>
    </row>
    <row r="19" spans="2:26" ht="14.25" customHeight="1" x14ac:dyDescent="0.2">
      <c r="B19" s="131"/>
      <c r="C19" s="84"/>
      <c r="D19" s="80"/>
      <c r="E19" s="28">
        <v>3</v>
      </c>
      <c r="F19" s="67">
        <v>0</v>
      </c>
      <c r="G19" s="67">
        <v>0</v>
      </c>
      <c r="H19" s="67">
        <v>0.25806451612903197</v>
      </c>
      <c r="I19" s="67">
        <v>0.30645161290322598</v>
      </c>
      <c r="J19" s="67">
        <v>0.35483870967741898</v>
      </c>
      <c r="K19" s="67">
        <v>0.30645161290322598</v>
      </c>
      <c r="L19" s="67">
        <v>0.30645161290322598</v>
      </c>
      <c r="M19" s="67">
        <v>0.30645161290322598</v>
      </c>
      <c r="N19" s="67">
        <v>0.27419354838709697</v>
      </c>
      <c r="O19" s="67">
        <v>0.27419354838709697</v>
      </c>
      <c r="P19" s="67">
        <v>0.25806451612903197</v>
      </c>
      <c r="Q19" s="67">
        <v>0.25806451612903197</v>
      </c>
      <c r="R19" s="67">
        <v>0.29032258064516098</v>
      </c>
      <c r="S19" s="67">
        <v>0.29032258064516098</v>
      </c>
      <c r="T19" s="67">
        <v>0.29032258064516098</v>
      </c>
      <c r="U19" s="67">
        <v>0.30645161290322598</v>
      </c>
      <c r="V19" s="67">
        <v>0.35483870967741898</v>
      </c>
      <c r="W19" s="67">
        <v>0.37096774193548399</v>
      </c>
      <c r="X19" s="67">
        <v>0.37096774193548399</v>
      </c>
      <c r="Y19" s="67">
        <v>0.37096774193548399</v>
      </c>
      <c r="Z19" s="67">
        <v>0.37096774193548399</v>
      </c>
    </row>
    <row r="20" spans="2:26" ht="14.25" customHeight="1" x14ac:dyDescent="0.2">
      <c r="B20" s="131"/>
      <c r="C20" s="84"/>
      <c r="D20" s="80"/>
      <c r="E20" s="28">
        <v>4</v>
      </c>
      <c r="F20" s="67">
        <v>0</v>
      </c>
      <c r="G20" s="67">
        <v>0.55357142857142905</v>
      </c>
      <c r="H20" s="67">
        <v>0.48214285714285698</v>
      </c>
      <c r="I20" s="67">
        <v>0.44642857142857101</v>
      </c>
      <c r="J20" s="67">
        <v>0.51785714285714302</v>
      </c>
      <c r="K20" s="67">
        <v>0.44642857142857101</v>
      </c>
      <c r="L20" s="67">
        <v>0.48214285714285698</v>
      </c>
      <c r="M20" s="67">
        <v>0.42857142857142899</v>
      </c>
      <c r="N20" s="67">
        <v>0.42857142857142899</v>
      </c>
      <c r="O20" s="67">
        <v>0.44642857142857101</v>
      </c>
      <c r="P20" s="67">
        <v>0.46428571428571402</v>
      </c>
      <c r="Q20" s="67">
        <v>0.44642857142857101</v>
      </c>
      <c r="R20" s="67">
        <v>0.46428571428571402</v>
      </c>
      <c r="S20" s="67">
        <v>0.46428571428571402</v>
      </c>
      <c r="T20" s="67">
        <v>0.46428571428571402</v>
      </c>
      <c r="U20" s="67">
        <v>0.48214285714285698</v>
      </c>
      <c r="V20" s="67">
        <v>0.53571428571428603</v>
      </c>
      <c r="W20" s="67">
        <v>0.55357142857142905</v>
      </c>
      <c r="X20" s="67">
        <v>0.55357142857142905</v>
      </c>
      <c r="Y20" s="67">
        <v>0.55357142857142905</v>
      </c>
      <c r="Z20" s="67">
        <v>0.55357142857142905</v>
      </c>
    </row>
    <row r="21" spans="2:26" ht="14.25" customHeight="1" x14ac:dyDescent="0.2">
      <c r="B21" s="131"/>
      <c r="C21" s="84"/>
      <c r="D21" s="81"/>
      <c r="E21" s="28">
        <v>5</v>
      </c>
      <c r="F21" s="67">
        <v>0</v>
      </c>
      <c r="G21" s="67">
        <v>0</v>
      </c>
      <c r="H21" s="67">
        <v>0</v>
      </c>
      <c r="I21" s="67">
        <v>0.34920634920634902</v>
      </c>
      <c r="J21" s="67">
        <v>0.38095238095238099</v>
      </c>
      <c r="K21" s="67">
        <v>0.38095238095238099</v>
      </c>
      <c r="L21" s="67">
        <v>0.39682539682539703</v>
      </c>
      <c r="M21" s="67">
        <v>0.38095238095238099</v>
      </c>
      <c r="N21" s="67">
        <v>0.365079365079365</v>
      </c>
      <c r="O21" s="67">
        <v>0.365079365079365</v>
      </c>
      <c r="P21" s="67">
        <v>0.38095238095238099</v>
      </c>
      <c r="Q21" s="67">
        <v>0.365079365079365</v>
      </c>
      <c r="R21" s="67">
        <v>0.365079365079365</v>
      </c>
      <c r="S21" s="67">
        <v>0.365079365079365</v>
      </c>
      <c r="T21" s="67">
        <v>0.38095238095238099</v>
      </c>
      <c r="U21" s="67">
        <v>0.41269841269841301</v>
      </c>
      <c r="V21" s="67">
        <v>0.42857142857142899</v>
      </c>
      <c r="W21" s="67">
        <v>0.41269841269841301</v>
      </c>
      <c r="X21" s="67">
        <v>0.41269841269841301</v>
      </c>
      <c r="Y21" s="67">
        <v>0.41269841269841301</v>
      </c>
      <c r="Z21" s="67">
        <v>0.41269841269841301</v>
      </c>
    </row>
    <row r="22" spans="2:26" ht="15" customHeight="1" x14ac:dyDescent="0.2">
      <c r="B22" s="131"/>
      <c r="C22" s="84"/>
      <c r="D22" s="52" t="s">
        <v>125</v>
      </c>
      <c r="E22" s="52"/>
      <c r="F22" s="82">
        <v>0</v>
      </c>
      <c r="G22" s="82">
        <v>22.738095238095202</v>
      </c>
      <c r="H22" s="82">
        <v>23.137480798771101</v>
      </c>
      <c r="I22" s="82">
        <v>40.018742165015802</v>
      </c>
      <c r="J22" s="82">
        <v>44.049976163991701</v>
      </c>
      <c r="K22" s="82">
        <v>40.998490386143303</v>
      </c>
      <c r="L22" s="82">
        <v>42.375064004096302</v>
      </c>
      <c r="M22" s="82">
        <v>39.285025689919998</v>
      </c>
      <c r="N22" s="128">
        <v>37.310909829263601</v>
      </c>
      <c r="O22" s="82">
        <v>38.334719353073098</v>
      </c>
      <c r="P22" s="82">
        <v>38.008580962974698</v>
      </c>
      <c r="Q22" s="82">
        <v>37.333977788371598</v>
      </c>
      <c r="R22" s="82">
        <v>38.681109522043897</v>
      </c>
      <c r="S22" s="82">
        <v>39.704098027790998</v>
      </c>
      <c r="T22" s="82">
        <v>41.366385931458197</v>
      </c>
      <c r="U22" s="82">
        <v>42.681030068683</v>
      </c>
      <c r="V22" s="82">
        <v>45.704327559722401</v>
      </c>
      <c r="W22" s="82">
        <v>46.066590744566298</v>
      </c>
      <c r="X22" s="82">
        <v>46.066590744566298</v>
      </c>
      <c r="Y22" s="82">
        <v>46.399924077899598</v>
      </c>
      <c r="Z22" s="82">
        <v>46.399924077899598</v>
      </c>
    </row>
    <row r="23" spans="2:26" ht="15" customHeight="1" x14ac:dyDescent="0.2">
      <c r="B23" s="131"/>
      <c r="C23" s="84"/>
      <c r="D23" s="52" t="s">
        <v>36</v>
      </c>
      <c r="E23" s="52"/>
      <c r="F23" s="83">
        <v>1</v>
      </c>
      <c r="G23" s="83">
        <v>2</v>
      </c>
      <c r="H23" s="83">
        <v>3</v>
      </c>
      <c r="I23" s="83">
        <v>4</v>
      </c>
      <c r="J23" s="83">
        <v>5</v>
      </c>
      <c r="K23" s="83">
        <v>6</v>
      </c>
      <c r="L23" s="83">
        <v>7</v>
      </c>
      <c r="M23" s="83">
        <v>8</v>
      </c>
      <c r="N23" s="83">
        <v>9</v>
      </c>
      <c r="O23" s="83">
        <v>10</v>
      </c>
      <c r="P23" s="83">
        <v>11</v>
      </c>
      <c r="Q23" s="83">
        <v>12</v>
      </c>
      <c r="R23" s="83">
        <v>13</v>
      </c>
      <c r="S23" s="83">
        <v>14</v>
      </c>
      <c r="T23" s="83">
        <v>15</v>
      </c>
      <c r="U23" s="83">
        <v>16</v>
      </c>
      <c r="V23" s="83">
        <v>17</v>
      </c>
      <c r="W23" s="83">
        <v>18</v>
      </c>
      <c r="X23" s="83">
        <v>19</v>
      </c>
      <c r="Y23" s="83">
        <v>20</v>
      </c>
      <c r="Z23" s="83">
        <v>21</v>
      </c>
    </row>
    <row r="24" spans="2:26" ht="14.25" customHeight="1" x14ac:dyDescent="0.2">
      <c r="B24" s="131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2:26" ht="15" customHeight="1" x14ac:dyDescent="0.2">
      <c r="B25" s="131"/>
      <c r="C25" s="88"/>
      <c r="D25" s="72" t="s">
        <v>131</v>
      </c>
      <c r="E25" s="73"/>
      <c r="F25" s="52" t="s">
        <v>135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2:26" ht="14.25" customHeight="1" x14ac:dyDescent="0.2">
      <c r="B26" s="131"/>
      <c r="C26" s="88"/>
      <c r="D26" s="75"/>
      <c r="E26" s="76"/>
      <c r="F26" s="40" t="s">
        <v>132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2:26" ht="15" customHeight="1" x14ac:dyDescent="0.2">
      <c r="B27" s="131"/>
      <c r="C27" s="88"/>
      <c r="D27" s="77"/>
      <c r="E27" s="78"/>
      <c r="F27" s="26">
        <v>16</v>
      </c>
      <c r="G27" s="26">
        <v>19</v>
      </c>
      <c r="H27" s="26">
        <v>11</v>
      </c>
      <c r="I27" s="26">
        <v>14</v>
      </c>
      <c r="J27" s="26">
        <v>6</v>
      </c>
      <c r="K27" s="26">
        <v>18</v>
      </c>
      <c r="L27" s="26">
        <v>17</v>
      </c>
      <c r="M27" s="26">
        <v>9</v>
      </c>
      <c r="N27" s="26">
        <v>1</v>
      </c>
      <c r="O27" s="26">
        <v>5</v>
      </c>
      <c r="P27" s="26">
        <v>20</v>
      </c>
      <c r="Q27" s="26">
        <v>4</v>
      </c>
      <c r="R27" s="26">
        <v>15</v>
      </c>
      <c r="S27" s="26">
        <v>12</v>
      </c>
      <c r="T27" s="26">
        <v>10</v>
      </c>
      <c r="U27" s="26">
        <v>21</v>
      </c>
      <c r="V27" s="26">
        <v>2</v>
      </c>
      <c r="W27" s="26">
        <v>8</v>
      </c>
      <c r="X27" s="26">
        <v>3</v>
      </c>
      <c r="Y27" s="26">
        <v>7</v>
      </c>
      <c r="Z27" s="27">
        <v>13</v>
      </c>
    </row>
    <row r="28" spans="2:26" ht="14.25" customHeight="1" x14ac:dyDescent="0.2">
      <c r="B28" s="131"/>
      <c r="C28" s="88"/>
      <c r="D28" s="79" t="s">
        <v>3</v>
      </c>
      <c r="E28" s="28">
        <v>1</v>
      </c>
      <c r="F28" s="67">
        <v>0.29289321881345298</v>
      </c>
      <c r="G28" s="67">
        <v>0.29289321881345298</v>
      </c>
      <c r="H28" s="67">
        <v>0.29289321881345298</v>
      </c>
      <c r="I28" s="67">
        <v>0.47227654979185302</v>
      </c>
      <c r="J28" s="67">
        <v>0.51693359565096897</v>
      </c>
      <c r="K28" s="67">
        <v>0.50854507538830296</v>
      </c>
      <c r="L28" s="67">
        <v>0.5</v>
      </c>
      <c r="M28" s="67">
        <v>0.52515726365791704</v>
      </c>
      <c r="N28" s="67">
        <v>0.53320736652824596</v>
      </c>
      <c r="O28" s="67">
        <v>0.53320736652824596</v>
      </c>
      <c r="P28" s="67">
        <v>0.584767629168639</v>
      </c>
      <c r="Q28" s="67">
        <v>0.584767629168639</v>
      </c>
      <c r="R28" s="67">
        <v>0.57608854908241602</v>
      </c>
      <c r="S28" s="67">
        <v>0.55823229343210601</v>
      </c>
      <c r="T28" s="67">
        <v>0.54907484159714004</v>
      </c>
      <c r="U28" s="67">
        <v>0.46458723230205101</v>
      </c>
      <c r="V28" s="67">
        <v>0.46458723230205101</v>
      </c>
      <c r="W28" s="67">
        <v>0.46458723230205101</v>
      </c>
      <c r="X28" s="67">
        <v>0.46458723230205101</v>
      </c>
      <c r="Y28" s="67">
        <v>0.46458723230205101</v>
      </c>
      <c r="Z28" s="67">
        <v>0.46458723230205101</v>
      </c>
    </row>
    <row r="29" spans="2:26" ht="14.25" customHeight="1" x14ac:dyDescent="0.2">
      <c r="B29" s="131"/>
      <c r="C29" s="88"/>
      <c r="D29" s="80"/>
      <c r="E29" s="28">
        <v>2</v>
      </c>
      <c r="F29" s="67">
        <v>0.29289321881345298</v>
      </c>
      <c r="G29" s="67">
        <v>0.55860420605359196</v>
      </c>
      <c r="H29" s="67">
        <v>0.62269228591094095</v>
      </c>
      <c r="I29" s="67">
        <v>0.65564517294862801</v>
      </c>
      <c r="J29" s="67">
        <v>0.62383924502914101</v>
      </c>
      <c r="K29" s="67">
        <v>0.65564517294862801</v>
      </c>
      <c r="L29" s="67">
        <v>0.65564517294862801</v>
      </c>
      <c r="M29" s="67">
        <v>0.67643956047642095</v>
      </c>
      <c r="N29" s="67">
        <v>0.69682747445239401</v>
      </c>
      <c r="O29" s="67">
        <v>0.63182129942709098</v>
      </c>
      <c r="P29" s="67">
        <v>0.64079563229579495</v>
      </c>
      <c r="Q29" s="67">
        <v>0.64079563229579495</v>
      </c>
      <c r="R29" s="67">
        <v>0.68668932312014397</v>
      </c>
      <c r="S29" s="67">
        <v>0.67643956047642095</v>
      </c>
      <c r="T29" s="67">
        <v>0.64511782515221905</v>
      </c>
      <c r="U29" s="67">
        <v>0.64511782515221905</v>
      </c>
      <c r="V29" s="67">
        <v>0.62383924502914101</v>
      </c>
      <c r="W29" s="67">
        <v>0.62383924502914101</v>
      </c>
      <c r="X29" s="67">
        <v>0.62383924502914101</v>
      </c>
      <c r="Y29" s="67">
        <v>0.61310032563377503</v>
      </c>
      <c r="Z29" s="67">
        <v>0.61310032563377503</v>
      </c>
    </row>
    <row r="30" spans="2:26" ht="14.25" customHeight="1" x14ac:dyDescent="0.2">
      <c r="B30" s="131"/>
      <c r="C30" s="88"/>
      <c r="D30" s="80"/>
      <c r="E30" s="28">
        <v>3</v>
      </c>
      <c r="F30" s="67">
        <v>0.29289321881345298</v>
      </c>
      <c r="G30" s="67">
        <v>0.29289321881345298</v>
      </c>
      <c r="H30" s="67">
        <v>0.79142692197910902</v>
      </c>
      <c r="I30" s="67">
        <v>0.78330598641057403</v>
      </c>
      <c r="J30" s="67">
        <v>0.74909114215961203</v>
      </c>
      <c r="K30" s="67">
        <v>0.78330598641057403</v>
      </c>
      <c r="L30" s="67">
        <v>0.78330598641057403</v>
      </c>
      <c r="M30" s="67">
        <v>0.78330598641057403</v>
      </c>
      <c r="N30" s="67">
        <v>0.80611588257788203</v>
      </c>
      <c r="O30" s="67">
        <v>0.80611588257788203</v>
      </c>
      <c r="P30" s="67">
        <v>0.81752083066153602</v>
      </c>
      <c r="Q30" s="67">
        <v>0.81752083066153602</v>
      </c>
      <c r="R30" s="67">
        <v>0.79471093449422803</v>
      </c>
      <c r="S30" s="67">
        <v>0.79471093449422803</v>
      </c>
      <c r="T30" s="67">
        <v>0.79471093449422803</v>
      </c>
      <c r="U30" s="67">
        <v>0.78330598641057403</v>
      </c>
      <c r="V30" s="67">
        <v>0.74909114215961203</v>
      </c>
      <c r="W30" s="67">
        <v>0.73768619407595803</v>
      </c>
      <c r="X30" s="67">
        <v>0.73768619407595803</v>
      </c>
      <c r="Y30" s="67">
        <v>0.73768619407595803</v>
      </c>
      <c r="Z30" s="67">
        <v>0.73768619407595803</v>
      </c>
    </row>
    <row r="31" spans="2:26" ht="14.25" customHeight="1" x14ac:dyDescent="0.2">
      <c r="B31" s="131"/>
      <c r="C31" s="88"/>
      <c r="D31" s="80"/>
      <c r="E31" s="28">
        <v>4</v>
      </c>
      <c r="F31" s="67">
        <v>0.29289321881345298</v>
      </c>
      <c r="G31" s="67">
        <v>0.604155478138792</v>
      </c>
      <c r="H31" s="67">
        <v>0.63927883866367397</v>
      </c>
      <c r="I31" s="67">
        <v>0.66304581382216599</v>
      </c>
      <c r="J31" s="67">
        <v>0.62910886715060998</v>
      </c>
      <c r="K31" s="67">
        <v>0.66304581382216599</v>
      </c>
      <c r="L31" s="67">
        <v>0.63927883866367397</v>
      </c>
      <c r="M31" s="67">
        <v>0.67484523133934105</v>
      </c>
      <c r="N31" s="67">
        <v>0.67484523133934105</v>
      </c>
      <c r="O31" s="67">
        <v>0.63820000733295001</v>
      </c>
      <c r="P31" s="67">
        <v>0.62713191039605198</v>
      </c>
      <c r="Q31" s="67">
        <v>0.66304581382216599</v>
      </c>
      <c r="R31" s="67">
        <v>0.65118844466705705</v>
      </c>
      <c r="S31" s="67">
        <v>0.65118844466705705</v>
      </c>
      <c r="T31" s="67">
        <v>0.65118844466705705</v>
      </c>
      <c r="U31" s="67">
        <v>0.63927883866367397</v>
      </c>
      <c r="V31" s="67">
        <v>0.60328374516781802</v>
      </c>
      <c r="W31" s="67">
        <v>0.59120964767475903</v>
      </c>
      <c r="X31" s="67">
        <v>0.59120964767475903</v>
      </c>
      <c r="Y31" s="67">
        <v>0.59120964767475903</v>
      </c>
      <c r="Z31" s="67">
        <v>0.59120964767475903</v>
      </c>
    </row>
    <row r="32" spans="2:26" ht="14.25" customHeight="1" x14ac:dyDescent="0.2">
      <c r="B32" s="131"/>
      <c r="C32" s="88"/>
      <c r="D32" s="81"/>
      <c r="E32" s="28">
        <v>5</v>
      </c>
      <c r="F32" s="67">
        <v>0.29289321881345298</v>
      </c>
      <c r="G32" s="67">
        <v>0.29289321881345298</v>
      </c>
      <c r="H32" s="67">
        <v>0.29289321881345298</v>
      </c>
      <c r="I32" s="67">
        <v>0.72639183847717204</v>
      </c>
      <c r="J32" s="67">
        <v>0.705974070589798</v>
      </c>
      <c r="K32" s="67">
        <v>0.73062598811941104</v>
      </c>
      <c r="L32" s="67">
        <v>0.69565794462200004</v>
      </c>
      <c r="M32" s="67">
        <v>0.73062598811941104</v>
      </c>
      <c r="N32" s="67">
        <v>0.74184990528110195</v>
      </c>
      <c r="O32" s="67">
        <v>0.74184990528110195</v>
      </c>
      <c r="P32" s="67">
        <v>0.73062598811941104</v>
      </c>
      <c r="Q32" s="67">
        <v>0.74184990528110195</v>
      </c>
      <c r="R32" s="67">
        <v>0.74184990528110195</v>
      </c>
      <c r="S32" s="67">
        <v>0.74184990528110195</v>
      </c>
      <c r="T32" s="67">
        <v>0.73062598811941104</v>
      </c>
      <c r="U32" s="67">
        <v>0.708178153796028</v>
      </c>
      <c r="V32" s="67">
        <v>0.69695423663433698</v>
      </c>
      <c r="W32" s="67">
        <v>0.708178153796028</v>
      </c>
      <c r="X32" s="67">
        <v>0.708178153796028</v>
      </c>
      <c r="Y32" s="67">
        <v>0.708178153796028</v>
      </c>
      <c r="Z32" s="67">
        <v>0.708178153796028</v>
      </c>
    </row>
    <row r="33" spans="2:27" ht="15" customHeight="1" x14ac:dyDescent="0.2">
      <c r="B33" s="131"/>
      <c r="C33" s="88"/>
      <c r="D33" s="52" t="s">
        <v>125</v>
      </c>
      <c r="E33" s="52"/>
      <c r="F33" s="82">
        <v>29.289321881345298</v>
      </c>
      <c r="G33" s="82">
        <v>40.828786812654798</v>
      </c>
      <c r="H33" s="82">
        <v>52.7836896836126</v>
      </c>
      <c r="I33" s="82">
        <v>66.013307229007907</v>
      </c>
      <c r="J33" s="82">
        <v>64.498938411602595</v>
      </c>
      <c r="K33" s="82">
        <v>66.823360733781598</v>
      </c>
      <c r="L33" s="82">
        <v>65.477758852897495</v>
      </c>
      <c r="M33" s="82">
        <v>67.807480600073305</v>
      </c>
      <c r="N33" s="128">
        <v>69.056917203579303</v>
      </c>
      <c r="O33" s="82">
        <v>67.0238892229454</v>
      </c>
      <c r="P33" s="82">
        <v>68.016839812828593</v>
      </c>
      <c r="Q33" s="82">
        <v>68.959596224584701</v>
      </c>
      <c r="R33" s="82">
        <v>69.010543132898903</v>
      </c>
      <c r="S33" s="82">
        <v>68.4484227670183</v>
      </c>
      <c r="T33" s="82">
        <v>67.414360680601106</v>
      </c>
      <c r="U33" s="82">
        <v>64.809360726490894</v>
      </c>
      <c r="V33" s="82">
        <v>62.755112025859198</v>
      </c>
      <c r="W33" s="82">
        <v>62.510009457558702</v>
      </c>
      <c r="X33" s="82">
        <v>62.510009457558702</v>
      </c>
      <c r="Y33" s="82">
        <v>62.2952310696514</v>
      </c>
      <c r="Z33" s="82">
        <v>62.2952310696514</v>
      </c>
    </row>
    <row r="34" spans="2:27" ht="15" customHeight="1" x14ac:dyDescent="0.2">
      <c r="B34" s="131"/>
      <c r="C34" s="88"/>
      <c r="D34" s="52" t="s">
        <v>36</v>
      </c>
      <c r="E34" s="52"/>
      <c r="F34" s="83">
        <v>1</v>
      </c>
      <c r="G34" s="83">
        <v>2</v>
      </c>
      <c r="H34" s="83">
        <v>3</v>
      </c>
      <c r="I34" s="83">
        <v>4</v>
      </c>
      <c r="J34" s="83">
        <v>5</v>
      </c>
      <c r="K34" s="83">
        <v>6</v>
      </c>
      <c r="L34" s="83">
        <v>7</v>
      </c>
      <c r="M34" s="83">
        <v>8</v>
      </c>
      <c r="N34" s="83">
        <v>9</v>
      </c>
      <c r="O34" s="83">
        <v>10</v>
      </c>
      <c r="P34" s="83">
        <v>11</v>
      </c>
      <c r="Q34" s="83">
        <v>12</v>
      </c>
      <c r="R34" s="83">
        <v>13</v>
      </c>
      <c r="S34" s="83">
        <v>14</v>
      </c>
      <c r="T34" s="83">
        <v>15</v>
      </c>
      <c r="U34" s="83">
        <v>16</v>
      </c>
      <c r="V34" s="83">
        <v>17</v>
      </c>
      <c r="W34" s="83">
        <v>18</v>
      </c>
      <c r="X34" s="83">
        <v>19</v>
      </c>
      <c r="Y34" s="83">
        <v>20</v>
      </c>
      <c r="Z34" s="83">
        <v>21</v>
      </c>
    </row>
    <row r="35" spans="2:27" x14ac:dyDescent="0.2">
      <c r="B35" s="131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27" x14ac:dyDescent="0.2">
      <c r="B36" s="131"/>
      <c r="C36" s="88"/>
      <c r="D36" s="72" t="s">
        <v>131</v>
      </c>
      <c r="E36" s="73"/>
      <c r="F36" s="52" t="s">
        <v>145</v>
      </c>
      <c r="G36" s="52"/>
      <c r="H36" s="52"/>
      <c r="I36" s="52"/>
      <c r="J36" s="52" t="s">
        <v>147</v>
      </c>
      <c r="K36" s="52"/>
      <c r="L36" s="52"/>
      <c r="M36" s="52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27" x14ac:dyDescent="0.2">
      <c r="B37" s="131"/>
      <c r="C37" s="88"/>
      <c r="D37" s="75"/>
      <c r="E37" s="76"/>
      <c r="F37" s="52"/>
      <c r="G37" s="52"/>
      <c r="H37" s="52"/>
      <c r="I37" s="52"/>
      <c r="J37" s="52"/>
      <c r="K37" s="52"/>
      <c r="L37" s="52"/>
      <c r="M37" s="52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27" x14ac:dyDescent="0.2">
      <c r="B38" s="131"/>
      <c r="C38" s="88"/>
      <c r="D38" s="77"/>
      <c r="E38" s="78"/>
      <c r="F38" s="28" t="s">
        <v>146</v>
      </c>
      <c r="G38" s="28" t="b">
        <v>0</v>
      </c>
      <c r="H38" s="28" t="b">
        <v>1</v>
      </c>
      <c r="I38" s="28" t="s">
        <v>123</v>
      </c>
      <c r="J38" s="28" t="s">
        <v>146</v>
      </c>
      <c r="K38" s="28" t="b">
        <v>0</v>
      </c>
      <c r="L38" s="28" t="b">
        <v>1</v>
      </c>
      <c r="M38" s="28" t="s">
        <v>123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2:27" x14ac:dyDescent="0.2">
      <c r="B39" s="131"/>
      <c r="C39" s="88"/>
      <c r="D39" s="79" t="s">
        <v>3</v>
      </c>
      <c r="E39" s="28">
        <v>1</v>
      </c>
      <c r="F39" s="28">
        <v>275</v>
      </c>
      <c r="G39" s="28">
        <v>241</v>
      </c>
      <c r="H39" s="28">
        <v>34</v>
      </c>
      <c r="I39" s="28">
        <v>4</v>
      </c>
      <c r="J39" s="28">
        <v>70</v>
      </c>
      <c r="K39" s="28">
        <v>58</v>
      </c>
      <c r="L39" s="28">
        <v>12</v>
      </c>
      <c r="M39" s="28">
        <v>0</v>
      </c>
      <c r="N39" s="88"/>
      <c r="O39" s="88"/>
      <c r="P39" s="88" t="s">
        <v>210</v>
      </c>
      <c r="Q39" s="88" t="s">
        <v>207</v>
      </c>
      <c r="R39" s="88"/>
      <c r="S39" s="88"/>
      <c r="T39" s="88"/>
      <c r="U39" s="88"/>
      <c r="V39" s="88"/>
      <c r="W39" s="88"/>
      <c r="X39" s="88"/>
      <c r="Y39" s="88"/>
      <c r="Z39" s="88"/>
    </row>
    <row r="40" spans="2:27" x14ac:dyDescent="0.2">
      <c r="B40" s="131"/>
      <c r="C40" s="88"/>
      <c r="D40" s="80"/>
      <c r="E40" s="28">
        <v>2</v>
      </c>
      <c r="F40" s="28">
        <v>276</v>
      </c>
      <c r="G40" s="28">
        <v>239</v>
      </c>
      <c r="H40" s="28">
        <v>37</v>
      </c>
      <c r="I40" s="28">
        <v>5</v>
      </c>
      <c r="J40" s="28">
        <v>69</v>
      </c>
      <c r="K40" s="28">
        <v>60</v>
      </c>
      <c r="L40" s="28">
        <v>9</v>
      </c>
      <c r="M40" s="28">
        <v>0</v>
      </c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2:27" x14ac:dyDescent="0.2">
      <c r="B41" s="131"/>
      <c r="C41" s="88"/>
      <c r="D41" s="80"/>
      <c r="E41" s="28">
        <v>3</v>
      </c>
      <c r="F41" s="28">
        <v>276</v>
      </c>
      <c r="G41" s="28">
        <v>237</v>
      </c>
      <c r="H41" s="28">
        <v>39</v>
      </c>
      <c r="I41" s="28">
        <v>4</v>
      </c>
      <c r="J41" s="28">
        <v>69</v>
      </c>
      <c r="K41" s="28">
        <v>62</v>
      </c>
      <c r="L41" s="28">
        <v>7</v>
      </c>
      <c r="M41" s="28">
        <v>1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27" x14ac:dyDescent="0.2">
      <c r="B42" s="131"/>
      <c r="C42" s="88"/>
      <c r="D42" s="80"/>
      <c r="E42" s="28">
        <v>4</v>
      </c>
      <c r="F42" s="28">
        <v>277</v>
      </c>
      <c r="G42" s="28">
        <v>243</v>
      </c>
      <c r="H42" s="28">
        <v>34</v>
      </c>
      <c r="I42" s="28">
        <v>6</v>
      </c>
      <c r="J42" s="28">
        <v>68</v>
      </c>
      <c r="K42" s="28">
        <v>56</v>
      </c>
      <c r="L42" s="28">
        <v>12</v>
      </c>
      <c r="M42" s="28">
        <v>0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27" x14ac:dyDescent="0.2">
      <c r="B43" s="131"/>
      <c r="C43" s="88"/>
      <c r="D43" s="81"/>
      <c r="E43" s="28">
        <v>5</v>
      </c>
      <c r="F43" s="28">
        <v>276</v>
      </c>
      <c r="G43" s="28">
        <v>236</v>
      </c>
      <c r="H43" s="28">
        <v>40</v>
      </c>
      <c r="I43" s="28">
        <v>4</v>
      </c>
      <c r="J43" s="28">
        <v>69</v>
      </c>
      <c r="K43" s="28">
        <v>63</v>
      </c>
      <c r="L43" s="28">
        <v>6</v>
      </c>
      <c r="M43" s="28">
        <v>1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2:27" x14ac:dyDescent="0.2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2:27" s="8" customFormat="1" ht="6.75" customHeight="1" x14ac:dyDescent="0.2"/>
    <row r="46" spans="2:27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2:27" ht="15" customHeight="1" x14ac:dyDescent="0.2">
      <c r="B47" s="108" t="s">
        <v>10</v>
      </c>
      <c r="D47" s="72" t="s">
        <v>150</v>
      </c>
      <c r="E47" s="73"/>
      <c r="F47" s="52" t="s">
        <v>133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89"/>
    </row>
    <row r="48" spans="2:27" ht="14.25" customHeight="1" x14ac:dyDescent="0.2">
      <c r="B48" s="108"/>
      <c r="D48" s="75"/>
      <c r="E48" s="76"/>
      <c r="F48" s="40" t="s">
        <v>136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2:27" ht="15" customHeight="1" x14ac:dyDescent="0.2">
      <c r="B49" s="108"/>
      <c r="D49" s="77"/>
      <c r="E49" s="78"/>
      <c r="F49" s="26">
        <v>14</v>
      </c>
      <c r="G49" s="26">
        <v>11</v>
      </c>
      <c r="H49" s="26">
        <v>6</v>
      </c>
      <c r="I49" s="26">
        <v>1</v>
      </c>
      <c r="J49" s="26">
        <v>18</v>
      </c>
      <c r="K49" s="26">
        <v>9</v>
      </c>
      <c r="L49" s="26">
        <v>19</v>
      </c>
      <c r="M49" s="26">
        <v>17</v>
      </c>
      <c r="N49" s="26">
        <v>5</v>
      </c>
      <c r="O49" s="26">
        <v>20</v>
      </c>
      <c r="P49" s="26">
        <v>4</v>
      </c>
      <c r="Q49" s="26">
        <v>10</v>
      </c>
      <c r="R49" s="26">
        <v>12</v>
      </c>
      <c r="S49" s="26">
        <v>15</v>
      </c>
      <c r="T49" s="26">
        <v>8</v>
      </c>
      <c r="U49" s="26">
        <v>2</v>
      </c>
      <c r="V49" s="26">
        <v>21</v>
      </c>
      <c r="W49" s="26">
        <v>7</v>
      </c>
      <c r="X49" s="26">
        <v>13</v>
      </c>
      <c r="Y49" s="26">
        <v>3</v>
      </c>
      <c r="Z49" s="27">
        <v>16</v>
      </c>
      <c r="AA49" s="89"/>
    </row>
    <row r="50" spans="2:27" ht="14.25" customHeight="1" x14ac:dyDescent="0.2">
      <c r="B50" s="108"/>
      <c r="D50" s="79" t="s">
        <v>3</v>
      </c>
      <c r="E50" s="28">
        <v>1</v>
      </c>
      <c r="F50" s="67">
        <v>0.66666666666666696</v>
      </c>
      <c r="G50" s="67">
        <v>0.77777777777777801</v>
      </c>
      <c r="H50" s="67">
        <v>0.55555555555555602</v>
      </c>
      <c r="I50" s="67">
        <v>0.55555555555555602</v>
      </c>
      <c r="J50" s="67">
        <v>0.66666666666666696</v>
      </c>
      <c r="K50" s="67">
        <v>0.66666666666666696</v>
      </c>
      <c r="L50" s="67">
        <v>0.66666666666666696</v>
      </c>
      <c r="M50" s="67">
        <v>0.66666666666666696</v>
      </c>
      <c r="N50" s="67">
        <v>0.55555555555555602</v>
      </c>
      <c r="O50" s="67">
        <v>0.55555555555555602</v>
      </c>
      <c r="P50" s="67">
        <v>0.55555555555555602</v>
      </c>
      <c r="Q50" s="67">
        <v>0.55555555555555602</v>
      </c>
      <c r="R50" s="67">
        <v>0.55555555555555602</v>
      </c>
      <c r="S50" s="67">
        <v>0.55555555555555602</v>
      </c>
      <c r="T50" s="67">
        <v>0.55555555555555602</v>
      </c>
      <c r="U50" s="67">
        <v>0.55555555555555602</v>
      </c>
      <c r="V50" s="67">
        <v>0.55555555555555602</v>
      </c>
      <c r="W50" s="67">
        <v>0.55555555555555602</v>
      </c>
      <c r="X50" s="67">
        <v>0.55555555555555602</v>
      </c>
      <c r="Y50" s="67">
        <v>0.55555555555555602</v>
      </c>
      <c r="Z50" s="67">
        <v>0.55555555555555602</v>
      </c>
    </row>
    <row r="51" spans="2:27" ht="14.25" customHeight="1" x14ac:dyDescent="0.2">
      <c r="B51" s="108"/>
      <c r="D51" s="80"/>
      <c r="E51" s="28">
        <v>2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7">
        <v>0</v>
      </c>
      <c r="M51" s="67">
        <v>0</v>
      </c>
      <c r="N51" s="67">
        <v>0</v>
      </c>
      <c r="O51" s="67">
        <v>0.2</v>
      </c>
      <c r="P51" s="67">
        <v>0.8</v>
      </c>
      <c r="Q51" s="67">
        <v>0.9</v>
      </c>
      <c r="R51" s="67">
        <v>0.9</v>
      </c>
      <c r="S51" s="67">
        <v>0.9</v>
      </c>
      <c r="T51" s="67">
        <v>0.9</v>
      </c>
      <c r="U51" s="67">
        <v>0.9</v>
      </c>
      <c r="V51" s="67">
        <v>0.9</v>
      </c>
      <c r="W51" s="67">
        <v>0.9</v>
      </c>
      <c r="X51" s="67">
        <v>0.9</v>
      </c>
      <c r="Y51" s="67">
        <v>0.9</v>
      </c>
      <c r="Z51" s="67">
        <v>0.9</v>
      </c>
    </row>
    <row r="52" spans="2:27" ht="14.25" customHeight="1" x14ac:dyDescent="0.2">
      <c r="B52" s="108"/>
      <c r="D52" s="80"/>
      <c r="E52" s="28">
        <v>3</v>
      </c>
      <c r="F52" s="67">
        <v>0.55555555555555602</v>
      </c>
      <c r="G52" s="67">
        <v>0.33333333333333298</v>
      </c>
      <c r="H52" s="67">
        <v>0.33333333333333298</v>
      </c>
      <c r="I52" s="67">
        <v>0.33333333333333298</v>
      </c>
      <c r="J52" s="67">
        <v>0.77777777777777801</v>
      </c>
      <c r="K52" s="67">
        <v>0.77777777777777801</v>
      </c>
      <c r="L52" s="67">
        <v>0.77777777777777801</v>
      </c>
      <c r="M52" s="67">
        <v>0.77777777777777801</v>
      </c>
      <c r="N52" s="67">
        <v>0.77777777777777801</v>
      </c>
      <c r="O52" s="67">
        <v>0.77777777777777801</v>
      </c>
      <c r="P52" s="67">
        <v>0.77777777777777801</v>
      </c>
      <c r="Q52" s="67">
        <v>0.77777777777777801</v>
      </c>
      <c r="R52" s="67">
        <v>0.77777777777777801</v>
      </c>
      <c r="S52" s="67">
        <v>0.77777777777777801</v>
      </c>
      <c r="T52" s="67">
        <v>0.77777777777777801</v>
      </c>
      <c r="U52" s="67">
        <v>0.77777777777777801</v>
      </c>
      <c r="V52" s="67">
        <v>0.77777777777777801</v>
      </c>
      <c r="W52" s="67">
        <v>0.77777777777777801</v>
      </c>
      <c r="X52" s="67">
        <v>0.77777777777777801</v>
      </c>
      <c r="Y52" s="67">
        <v>0.77777777777777801</v>
      </c>
      <c r="Z52" s="67">
        <v>0.77777777777777801</v>
      </c>
    </row>
    <row r="53" spans="2:27" ht="14.25" customHeight="1" x14ac:dyDescent="0.2">
      <c r="B53" s="108"/>
      <c r="D53" s="80"/>
      <c r="E53" s="28">
        <v>4</v>
      </c>
      <c r="F53" s="67">
        <v>0.7</v>
      </c>
      <c r="G53" s="67">
        <v>0.7</v>
      </c>
      <c r="H53" s="67">
        <v>0.7</v>
      </c>
      <c r="I53" s="67">
        <v>0.9</v>
      </c>
      <c r="J53" s="67">
        <v>0.8</v>
      </c>
      <c r="K53" s="67">
        <v>0.8</v>
      </c>
      <c r="L53" s="67">
        <v>0.8</v>
      </c>
      <c r="M53" s="67">
        <v>0.8</v>
      </c>
      <c r="N53" s="67">
        <v>0.8</v>
      </c>
      <c r="O53" s="67">
        <v>0.8</v>
      </c>
      <c r="P53" s="67">
        <v>0.9</v>
      </c>
      <c r="Q53" s="67">
        <v>0.9</v>
      </c>
      <c r="R53" s="67">
        <v>0.9</v>
      </c>
      <c r="S53" s="67">
        <v>0.9</v>
      </c>
      <c r="T53" s="67">
        <v>0.9</v>
      </c>
      <c r="U53" s="67">
        <v>0.9</v>
      </c>
      <c r="V53" s="67">
        <v>0.9</v>
      </c>
      <c r="W53" s="67">
        <v>0.9</v>
      </c>
      <c r="X53" s="67">
        <v>0.9</v>
      </c>
      <c r="Y53" s="67">
        <v>0.9</v>
      </c>
      <c r="Z53" s="67">
        <v>0.9</v>
      </c>
    </row>
    <row r="54" spans="2:27" ht="14.25" customHeight="1" x14ac:dyDescent="0.2">
      <c r="B54" s="108"/>
      <c r="D54" s="81"/>
      <c r="E54" s="28">
        <v>5</v>
      </c>
      <c r="F54" s="67">
        <v>0.5</v>
      </c>
      <c r="G54" s="67">
        <v>0.5</v>
      </c>
      <c r="H54" s="67">
        <v>0.75</v>
      </c>
      <c r="I54" s="67">
        <v>0.75</v>
      </c>
      <c r="J54" s="67">
        <v>0.75</v>
      </c>
      <c r="K54" s="67">
        <v>0.75</v>
      </c>
      <c r="L54" s="67">
        <v>0.75</v>
      </c>
      <c r="M54" s="67">
        <v>0.75</v>
      </c>
      <c r="N54" s="67">
        <v>0.75</v>
      </c>
      <c r="O54" s="67">
        <v>0.875</v>
      </c>
      <c r="P54" s="67">
        <v>0.875</v>
      </c>
      <c r="Q54" s="67">
        <v>0.875</v>
      </c>
      <c r="R54" s="67">
        <v>0.875</v>
      </c>
      <c r="S54" s="67">
        <v>0.875</v>
      </c>
      <c r="T54" s="67">
        <v>0.875</v>
      </c>
      <c r="U54" s="67">
        <v>0.875</v>
      </c>
      <c r="V54" s="67">
        <v>0.875</v>
      </c>
      <c r="W54" s="67">
        <v>0.875</v>
      </c>
      <c r="X54" s="67">
        <v>0.875</v>
      </c>
      <c r="Y54" s="67">
        <v>0.875</v>
      </c>
      <c r="Z54" s="67">
        <v>0.875</v>
      </c>
    </row>
    <row r="55" spans="2:27" ht="15" customHeight="1" x14ac:dyDescent="0.2">
      <c r="B55" s="108"/>
      <c r="D55" s="52" t="s">
        <v>125</v>
      </c>
      <c r="E55" s="52"/>
      <c r="F55" s="82">
        <v>48.4444444444445</v>
      </c>
      <c r="G55" s="82">
        <v>46.2222222222222</v>
      </c>
      <c r="H55" s="82">
        <v>46.7777777777778</v>
      </c>
      <c r="I55" s="82">
        <v>50.7777777777778</v>
      </c>
      <c r="J55" s="82">
        <v>59.8888888888889</v>
      </c>
      <c r="K55" s="82">
        <v>59.8888888888889</v>
      </c>
      <c r="L55" s="82">
        <v>59.8888888888889</v>
      </c>
      <c r="M55" s="82">
        <v>59.8888888888889</v>
      </c>
      <c r="N55" s="82">
        <v>57.6666666666667</v>
      </c>
      <c r="O55" s="82">
        <v>64.1666666666667</v>
      </c>
      <c r="P55" s="59">
        <v>78.1666666666667</v>
      </c>
      <c r="Q55" s="82">
        <v>80.1666666666667</v>
      </c>
      <c r="R55" s="82">
        <v>80.1666666666667</v>
      </c>
      <c r="S55" s="82">
        <v>80.1666666666667</v>
      </c>
      <c r="T55" s="82">
        <v>80.1666666666667</v>
      </c>
      <c r="U55" s="82">
        <v>80.1666666666667</v>
      </c>
      <c r="V55" s="82">
        <v>80.1666666666667</v>
      </c>
      <c r="W55" s="82">
        <v>80.1666666666667</v>
      </c>
      <c r="X55" s="82">
        <v>80.1666666666667</v>
      </c>
      <c r="Y55" s="82">
        <v>80.1666666666667</v>
      </c>
      <c r="Z55" s="82">
        <v>80.1666666666667</v>
      </c>
    </row>
    <row r="56" spans="2:27" ht="15" customHeight="1" x14ac:dyDescent="0.2">
      <c r="B56" s="108"/>
      <c r="D56" s="52" t="s">
        <v>36</v>
      </c>
      <c r="E56" s="52"/>
      <c r="F56" s="83">
        <v>1</v>
      </c>
      <c r="G56" s="83">
        <v>2</v>
      </c>
      <c r="H56" s="83">
        <v>3</v>
      </c>
      <c r="I56" s="83">
        <v>4</v>
      </c>
      <c r="J56" s="83">
        <v>5</v>
      </c>
      <c r="K56" s="83">
        <v>6</v>
      </c>
      <c r="L56" s="83">
        <v>7</v>
      </c>
      <c r="M56" s="83">
        <v>8</v>
      </c>
      <c r="N56" s="83">
        <v>9</v>
      </c>
      <c r="O56" s="83">
        <v>10</v>
      </c>
      <c r="P56" s="83">
        <v>11</v>
      </c>
      <c r="Q56" s="83">
        <v>12</v>
      </c>
      <c r="R56" s="83">
        <v>13</v>
      </c>
      <c r="S56" s="83">
        <v>14</v>
      </c>
      <c r="T56" s="83">
        <v>15</v>
      </c>
      <c r="U56" s="83">
        <v>16</v>
      </c>
      <c r="V56" s="83">
        <v>17</v>
      </c>
      <c r="W56" s="83">
        <v>18</v>
      </c>
      <c r="X56" s="83">
        <v>19</v>
      </c>
      <c r="Y56" s="83">
        <v>20</v>
      </c>
      <c r="Z56" s="83">
        <v>21</v>
      </c>
    </row>
    <row r="57" spans="2:27" ht="15" customHeight="1" x14ac:dyDescent="0.2">
      <c r="B57" s="108"/>
      <c r="C57" s="84"/>
      <c r="D57" s="85"/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2:27" ht="15" customHeight="1" x14ac:dyDescent="0.2">
      <c r="B58" s="108"/>
      <c r="C58" s="84"/>
      <c r="D58" s="72" t="s">
        <v>150</v>
      </c>
      <c r="E58" s="73"/>
      <c r="F58" s="52" t="s">
        <v>134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2:27" ht="14.25" customHeight="1" x14ac:dyDescent="0.2">
      <c r="B59" s="108"/>
      <c r="C59" s="84"/>
      <c r="D59" s="75"/>
      <c r="E59" s="76"/>
      <c r="F59" s="40" t="s">
        <v>136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2:27" ht="15" customHeight="1" x14ac:dyDescent="0.2">
      <c r="B60" s="108"/>
      <c r="C60" s="84"/>
      <c r="D60" s="77"/>
      <c r="E60" s="78"/>
      <c r="F60" s="26">
        <v>14</v>
      </c>
      <c r="G60" s="26">
        <v>11</v>
      </c>
      <c r="H60" s="26">
        <v>6</v>
      </c>
      <c r="I60" s="26">
        <v>1</v>
      </c>
      <c r="J60" s="26">
        <v>18</v>
      </c>
      <c r="K60" s="26">
        <v>9</v>
      </c>
      <c r="L60" s="26">
        <v>19</v>
      </c>
      <c r="M60" s="26">
        <v>17</v>
      </c>
      <c r="N60" s="26">
        <v>5</v>
      </c>
      <c r="O60" s="26">
        <v>20</v>
      </c>
      <c r="P60" s="26">
        <v>4</v>
      </c>
      <c r="Q60" s="26">
        <v>10</v>
      </c>
      <c r="R60" s="26">
        <v>12</v>
      </c>
      <c r="S60" s="26">
        <v>15</v>
      </c>
      <c r="T60" s="26">
        <v>8</v>
      </c>
      <c r="U60" s="26">
        <v>2</v>
      </c>
      <c r="V60" s="26">
        <v>21</v>
      </c>
      <c r="W60" s="26">
        <v>7</v>
      </c>
      <c r="X60" s="26">
        <v>13</v>
      </c>
      <c r="Y60" s="26">
        <v>3</v>
      </c>
      <c r="Z60" s="27">
        <v>16</v>
      </c>
    </row>
    <row r="61" spans="2:27" ht="14.25" customHeight="1" x14ac:dyDescent="0.2">
      <c r="B61" s="108"/>
      <c r="C61" s="84"/>
      <c r="D61" s="79" t="s">
        <v>3</v>
      </c>
      <c r="E61" s="28">
        <v>1</v>
      </c>
      <c r="F61" s="67">
        <v>0.44067796610169502</v>
      </c>
      <c r="G61" s="67">
        <v>0.54237288135593198</v>
      </c>
      <c r="H61" s="67">
        <v>0.38983050847457601</v>
      </c>
      <c r="I61" s="67">
        <v>0.42372881355932202</v>
      </c>
      <c r="J61" s="67">
        <v>0.45762711864406802</v>
      </c>
      <c r="K61" s="67">
        <v>0.40677966101694901</v>
      </c>
      <c r="L61" s="67">
        <v>0.40677966101694901</v>
      </c>
      <c r="M61" s="67">
        <v>0.37288135593220301</v>
      </c>
      <c r="N61" s="67">
        <v>0.38983050847457601</v>
      </c>
      <c r="O61" s="67">
        <v>0.40677966101694901</v>
      </c>
      <c r="P61" s="67">
        <v>0.37288135593220301</v>
      </c>
      <c r="Q61" s="67">
        <v>0.40677966101694901</v>
      </c>
      <c r="R61" s="67">
        <v>0.42372881355932202</v>
      </c>
      <c r="S61" s="67">
        <v>0.45762711864406802</v>
      </c>
      <c r="T61" s="67">
        <v>0.47457627118644102</v>
      </c>
      <c r="U61" s="67">
        <v>0.47457627118644102</v>
      </c>
      <c r="V61" s="67">
        <v>0.47457627118644102</v>
      </c>
      <c r="W61" s="67">
        <v>0.47457627118644102</v>
      </c>
      <c r="X61" s="67">
        <v>0.47457627118644102</v>
      </c>
      <c r="Y61" s="67">
        <v>0.47457627118644102</v>
      </c>
      <c r="Z61" s="67">
        <v>0.47457627118644102</v>
      </c>
    </row>
    <row r="62" spans="2:27" ht="14.25" customHeight="1" x14ac:dyDescent="0.2">
      <c r="B62" s="108"/>
      <c r="C62" s="84"/>
      <c r="D62" s="80"/>
      <c r="E62" s="28">
        <v>2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67">
        <v>0</v>
      </c>
      <c r="M62" s="67">
        <v>0</v>
      </c>
      <c r="N62" s="67">
        <v>0</v>
      </c>
      <c r="O62" s="67">
        <v>0.56666666666666698</v>
      </c>
      <c r="P62" s="67">
        <v>0.38333333333333303</v>
      </c>
      <c r="Q62" s="67">
        <v>0.4</v>
      </c>
      <c r="R62" s="67">
        <v>0.41666666666666702</v>
      </c>
      <c r="S62" s="67">
        <v>0.43333333333333302</v>
      </c>
      <c r="T62" s="67">
        <v>0.45</v>
      </c>
      <c r="U62" s="67">
        <v>0.46666666666666701</v>
      </c>
      <c r="V62" s="67">
        <v>0.46666666666666701</v>
      </c>
      <c r="W62" s="67">
        <v>0.46666666666666701</v>
      </c>
      <c r="X62" s="67">
        <v>0.46666666666666701</v>
      </c>
      <c r="Y62" s="67">
        <v>0.46666666666666701</v>
      </c>
      <c r="Z62" s="67">
        <v>0.46666666666666701</v>
      </c>
    </row>
    <row r="63" spans="2:27" ht="14.25" customHeight="1" x14ac:dyDescent="0.2">
      <c r="B63" s="108"/>
      <c r="C63" s="84"/>
      <c r="D63" s="80"/>
      <c r="E63" s="28">
        <v>3</v>
      </c>
      <c r="F63" s="67">
        <v>0.45762711864406802</v>
      </c>
      <c r="G63" s="67">
        <v>0.338983050847458</v>
      </c>
      <c r="H63" s="67">
        <v>0.338983050847458</v>
      </c>
      <c r="I63" s="67">
        <v>0.305084745762712</v>
      </c>
      <c r="J63" s="67">
        <v>0.355932203389831</v>
      </c>
      <c r="K63" s="67">
        <v>0.355932203389831</v>
      </c>
      <c r="L63" s="67">
        <v>0.355932203389831</v>
      </c>
      <c r="M63" s="67">
        <v>0.322033898305085</v>
      </c>
      <c r="N63" s="67">
        <v>0.338983050847458</v>
      </c>
      <c r="O63" s="67">
        <v>0.338983050847458</v>
      </c>
      <c r="P63" s="67">
        <v>0.338983050847458</v>
      </c>
      <c r="Q63" s="67">
        <v>0.355932203389831</v>
      </c>
      <c r="R63" s="67">
        <v>0.355932203389831</v>
      </c>
      <c r="S63" s="67">
        <v>0.355932203389831</v>
      </c>
      <c r="T63" s="67">
        <v>0.38983050847457601</v>
      </c>
      <c r="U63" s="67">
        <v>0.42372881355932202</v>
      </c>
      <c r="V63" s="67">
        <v>0.44067796610169502</v>
      </c>
      <c r="W63" s="67">
        <v>0.44067796610169502</v>
      </c>
      <c r="X63" s="67">
        <v>0.44067796610169502</v>
      </c>
      <c r="Y63" s="67">
        <v>0.44067796610169502</v>
      </c>
      <c r="Z63" s="67">
        <v>0.44067796610169502</v>
      </c>
    </row>
    <row r="64" spans="2:27" ht="14.25" customHeight="1" x14ac:dyDescent="0.2">
      <c r="B64" s="108"/>
      <c r="C64" s="84"/>
      <c r="D64" s="80"/>
      <c r="E64" s="28">
        <v>4</v>
      </c>
      <c r="F64" s="67">
        <v>0.47457627118644102</v>
      </c>
      <c r="G64" s="67">
        <v>0.47457627118644102</v>
      </c>
      <c r="H64" s="67">
        <v>0.338983050847458</v>
      </c>
      <c r="I64" s="67">
        <v>0.40677966101694901</v>
      </c>
      <c r="J64" s="67">
        <v>0.44067796610169502</v>
      </c>
      <c r="K64" s="67">
        <v>0.45762711864406802</v>
      </c>
      <c r="L64" s="67">
        <v>0.44067796610169502</v>
      </c>
      <c r="M64" s="67">
        <v>0.44067796610169502</v>
      </c>
      <c r="N64" s="67">
        <v>0.42372881355932202</v>
      </c>
      <c r="O64" s="67">
        <v>0.40677966101694901</v>
      </c>
      <c r="P64" s="67">
        <v>0.40677966101694901</v>
      </c>
      <c r="Q64" s="67">
        <v>0.44067796610169502</v>
      </c>
      <c r="R64" s="67">
        <v>0.45762711864406802</v>
      </c>
      <c r="S64" s="67">
        <v>0.45762711864406802</v>
      </c>
      <c r="T64" s="67">
        <v>0.47457627118644102</v>
      </c>
      <c r="U64" s="67">
        <v>0.50847457627118597</v>
      </c>
      <c r="V64" s="67">
        <v>0.52542372881355903</v>
      </c>
      <c r="W64" s="67">
        <v>0.50847457627118597</v>
      </c>
      <c r="X64" s="67">
        <v>0.52542372881355903</v>
      </c>
      <c r="Y64" s="67">
        <v>0.54237288135593198</v>
      </c>
      <c r="Z64" s="67">
        <v>0.54237288135593198</v>
      </c>
    </row>
    <row r="65" spans="2:26" ht="14.25" customHeight="1" x14ac:dyDescent="0.2">
      <c r="B65" s="108"/>
      <c r="C65" s="84"/>
      <c r="D65" s="81"/>
      <c r="E65" s="28">
        <v>5</v>
      </c>
      <c r="F65" s="67">
        <v>0.467741935483871</v>
      </c>
      <c r="G65" s="67">
        <v>0.225806451612903</v>
      </c>
      <c r="H65" s="67">
        <v>0.32258064516128998</v>
      </c>
      <c r="I65" s="67">
        <v>0.33870967741935498</v>
      </c>
      <c r="J65" s="67">
        <v>0.37096774193548399</v>
      </c>
      <c r="K65" s="67">
        <v>0.38709677419354799</v>
      </c>
      <c r="L65" s="67">
        <v>0.38709677419354799</v>
      </c>
      <c r="M65" s="67">
        <v>0.35483870967741898</v>
      </c>
      <c r="N65" s="67">
        <v>0.35483870967741898</v>
      </c>
      <c r="O65" s="67">
        <v>0.33870967741935498</v>
      </c>
      <c r="P65" s="67">
        <v>0.35483870967741898</v>
      </c>
      <c r="Q65" s="67">
        <v>0.35483870967741898</v>
      </c>
      <c r="R65" s="67">
        <v>0.35483870967741898</v>
      </c>
      <c r="S65" s="67">
        <v>0.37096774193548399</v>
      </c>
      <c r="T65" s="67">
        <v>0.37096774193548399</v>
      </c>
      <c r="U65" s="67">
        <v>0.40322580645161299</v>
      </c>
      <c r="V65" s="67">
        <v>0.41935483870967699</v>
      </c>
      <c r="W65" s="67">
        <v>0.41935483870967699</v>
      </c>
      <c r="X65" s="67">
        <v>0.41935483870967699</v>
      </c>
      <c r="Y65" s="67">
        <v>0.41935483870967699</v>
      </c>
      <c r="Z65" s="67">
        <v>0.41935483870967699</v>
      </c>
    </row>
    <row r="66" spans="2:26" ht="15" customHeight="1" x14ac:dyDescent="0.2">
      <c r="B66" s="108"/>
      <c r="C66" s="84"/>
      <c r="D66" s="52" t="s">
        <v>125</v>
      </c>
      <c r="E66" s="52"/>
      <c r="F66" s="82">
        <v>36.8124658283215</v>
      </c>
      <c r="G66" s="82">
        <v>31.634773100054701</v>
      </c>
      <c r="H66" s="82">
        <v>27.807545106615599</v>
      </c>
      <c r="I66" s="82">
        <v>29.4860579551668</v>
      </c>
      <c r="J66" s="82">
        <v>32.504100601421499</v>
      </c>
      <c r="K66" s="82">
        <v>32.148715144887902</v>
      </c>
      <c r="L66" s="82">
        <v>31.809732094040498</v>
      </c>
      <c r="M66" s="82">
        <v>29.808638600327999</v>
      </c>
      <c r="N66" s="82">
        <v>30.147621651175498</v>
      </c>
      <c r="O66" s="82">
        <v>41.158374339347503</v>
      </c>
      <c r="P66" s="59">
        <v>37.136322216147299</v>
      </c>
      <c r="Q66" s="82">
        <v>39.164570803717901</v>
      </c>
      <c r="R66" s="82">
        <v>40.1758702387461</v>
      </c>
      <c r="S66" s="82">
        <v>41.509750318935701</v>
      </c>
      <c r="T66" s="82">
        <v>43.1990158556588</v>
      </c>
      <c r="U66" s="82">
        <v>45.533442682704603</v>
      </c>
      <c r="V66" s="82">
        <v>46.533989429560798</v>
      </c>
      <c r="W66" s="82">
        <v>46.195006378713302</v>
      </c>
      <c r="X66" s="82">
        <v>46.533989429560798</v>
      </c>
      <c r="Y66" s="82">
        <v>46.872972480408201</v>
      </c>
      <c r="Z66" s="82">
        <v>46.872972480408201</v>
      </c>
    </row>
    <row r="67" spans="2:26" ht="15" customHeight="1" x14ac:dyDescent="0.2">
      <c r="B67" s="108"/>
      <c r="C67" s="84"/>
      <c r="D67" s="52" t="s">
        <v>36</v>
      </c>
      <c r="E67" s="52"/>
      <c r="F67" s="83">
        <v>1</v>
      </c>
      <c r="G67" s="83">
        <v>2</v>
      </c>
      <c r="H67" s="83">
        <v>3</v>
      </c>
      <c r="I67" s="83">
        <v>4</v>
      </c>
      <c r="J67" s="83">
        <v>5</v>
      </c>
      <c r="K67" s="83">
        <v>6</v>
      </c>
      <c r="L67" s="83">
        <v>7</v>
      </c>
      <c r="M67" s="83">
        <v>8</v>
      </c>
      <c r="N67" s="83">
        <v>9</v>
      </c>
      <c r="O67" s="83">
        <v>10</v>
      </c>
      <c r="P67" s="83">
        <v>11</v>
      </c>
      <c r="Q67" s="83">
        <v>12</v>
      </c>
      <c r="R67" s="83">
        <v>13</v>
      </c>
      <c r="S67" s="83">
        <v>14</v>
      </c>
      <c r="T67" s="83">
        <v>15</v>
      </c>
      <c r="U67" s="83">
        <v>16</v>
      </c>
      <c r="V67" s="83">
        <v>17</v>
      </c>
      <c r="W67" s="83">
        <v>18</v>
      </c>
      <c r="X67" s="83">
        <v>19</v>
      </c>
      <c r="Y67" s="83">
        <v>20</v>
      </c>
      <c r="Z67" s="83">
        <v>21</v>
      </c>
    </row>
    <row r="68" spans="2:26" ht="15" customHeight="1" x14ac:dyDescent="0.2">
      <c r="B68" s="10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2:26" ht="15" customHeight="1" x14ac:dyDescent="0.2">
      <c r="B69" s="108"/>
      <c r="C69" s="88"/>
      <c r="D69" s="72" t="s">
        <v>150</v>
      </c>
      <c r="E69" s="73"/>
      <c r="F69" s="52" t="s">
        <v>135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2:26" ht="15" customHeight="1" x14ac:dyDescent="0.2">
      <c r="B70" s="108"/>
      <c r="C70" s="88"/>
      <c r="D70" s="75"/>
      <c r="E70" s="76"/>
      <c r="F70" s="40" t="s">
        <v>136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2:26" ht="15" customHeight="1" x14ac:dyDescent="0.2">
      <c r="B71" s="108"/>
      <c r="C71" s="88"/>
      <c r="D71" s="77"/>
      <c r="E71" s="78"/>
      <c r="F71" s="26">
        <v>14</v>
      </c>
      <c r="G71" s="26">
        <v>11</v>
      </c>
      <c r="H71" s="26">
        <v>6</v>
      </c>
      <c r="I71" s="26">
        <v>1</v>
      </c>
      <c r="J71" s="26">
        <v>18</v>
      </c>
      <c r="K71" s="26">
        <v>9</v>
      </c>
      <c r="L71" s="26">
        <v>19</v>
      </c>
      <c r="M71" s="26">
        <v>17</v>
      </c>
      <c r="N71" s="26">
        <v>5</v>
      </c>
      <c r="O71" s="26">
        <v>20</v>
      </c>
      <c r="P71" s="26">
        <v>4</v>
      </c>
      <c r="Q71" s="26">
        <v>10</v>
      </c>
      <c r="R71" s="26">
        <v>12</v>
      </c>
      <c r="S71" s="26">
        <v>15</v>
      </c>
      <c r="T71" s="26">
        <v>8</v>
      </c>
      <c r="U71" s="26">
        <v>2</v>
      </c>
      <c r="V71" s="26">
        <v>21</v>
      </c>
      <c r="W71" s="26">
        <v>7</v>
      </c>
      <c r="X71" s="26">
        <v>13</v>
      </c>
      <c r="Y71" s="26">
        <v>3</v>
      </c>
      <c r="Z71" s="27">
        <v>16</v>
      </c>
    </row>
    <row r="72" spans="2:26" ht="15" customHeight="1" x14ac:dyDescent="0.2">
      <c r="B72" s="108"/>
      <c r="C72" s="88"/>
      <c r="D72" s="79" t="s">
        <v>3</v>
      </c>
      <c r="E72" s="28">
        <v>1</v>
      </c>
      <c r="F72" s="67">
        <v>0.60929027340067599</v>
      </c>
      <c r="G72" s="67">
        <v>0.58554188481842995</v>
      </c>
      <c r="H72" s="67">
        <v>0.58196968439174301</v>
      </c>
      <c r="I72" s="67">
        <v>0.56578981377798099</v>
      </c>
      <c r="J72" s="67">
        <v>0.59966658219080504</v>
      </c>
      <c r="K72" s="67">
        <v>0.62812582522567195</v>
      </c>
      <c r="L72" s="67">
        <v>0.62812582522567195</v>
      </c>
      <c r="M72" s="67">
        <v>0.64633941645063897</v>
      </c>
      <c r="N72" s="67">
        <v>0.58196968439174301</v>
      </c>
      <c r="O72" s="67">
        <v>0.57397150516978601</v>
      </c>
      <c r="P72" s="67">
        <v>0.58977361749920998</v>
      </c>
      <c r="Q72" s="67">
        <v>0.57397150516978601</v>
      </c>
      <c r="R72" s="67">
        <v>0.56578981377798099</v>
      </c>
      <c r="S72" s="67">
        <v>0.54891605885600303</v>
      </c>
      <c r="T72" s="67">
        <v>0.54024272633771397</v>
      </c>
      <c r="U72" s="67">
        <v>0.54024272633771397</v>
      </c>
      <c r="V72" s="67">
        <v>0.54024272633771397</v>
      </c>
      <c r="W72" s="67">
        <v>0.54024272633771397</v>
      </c>
      <c r="X72" s="67">
        <v>0.54024272633771397</v>
      </c>
      <c r="Y72" s="67">
        <v>0.54024272633771397</v>
      </c>
      <c r="Z72" s="67">
        <v>0.54024272633771397</v>
      </c>
    </row>
    <row r="73" spans="2:26" ht="15" customHeight="1" x14ac:dyDescent="0.2">
      <c r="B73" s="108"/>
      <c r="C73" s="88"/>
      <c r="D73" s="80"/>
      <c r="E73" s="28">
        <v>2</v>
      </c>
      <c r="F73" s="67">
        <v>0.29289321881345298</v>
      </c>
      <c r="G73" s="67">
        <v>0.29289321881345298</v>
      </c>
      <c r="H73" s="67">
        <v>0.29289321881345298</v>
      </c>
      <c r="I73" s="67">
        <v>0.29289321881345298</v>
      </c>
      <c r="J73" s="67">
        <v>0.29289321881345298</v>
      </c>
      <c r="K73" s="67">
        <v>0.29289321881345298</v>
      </c>
      <c r="L73" s="67">
        <v>0.29289321881345298</v>
      </c>
      <c r="M73" s="67">
        <v>0.29289321881345298</v>
      </c>
      <c r="N73" s="67">
        <v>0.29289321881345298</v>
      </c>
      <c r="O73" s="67">
        <v>0.30677885523048598</v>
      </c>
      <c r="P73" s="67">
        <v>0.69426772786926405</v>
      </c>
      <c r="Q73" s="67">
        <v>0.70845240525773501</v>
      </c>
      <c r="R73" s="67">
        <v>0.69700568395503604</v>
      </c>
      <c r="S73" s="67">
        <v>0.68553396226478003</v>
      </c>
      <c r="T73" s="67">
        <v>0.67403987973986801</v>
      </c>
      <c r="U73" s="67">
        <v>0.66252572114472397</v>
      </c>
      <c r="V73" s="67">
        <v>0.66252572114472397</v>
      </c>
      <c r="W73" s="67">
        <v>0.66252572114472397</v>
      </c>
      <c r="X73" s="67">
        <v>0.66252572114472397</v>
      </c>
      <c r="Y73" s="67">
        <v>0.66252572114472397</v>
      </c>
      <c r="Z73" s="67">
        <v>0.66252572114472397</v>
      </c>
    </row>
    <row r="74" spans="2:26" ht="15" customHeight="1" x14ac:dyDescent="0.2">
      <c r="B74" s="108"/>
      <c r="C74" s="88"/>
      <c r="D74" s="80"/>
      <c r="E74" s="28">
        <v>3</v>
      </c>
      <c r="F74" s="67">
        <v>0.54891605885600303</v>
      </c>
      <c r="G74" s="67">
        <v>0.47115505428987298</v>
      </c>
      <c r="H74" s="67">
        <v>0.47115505428987298</v>
      </c>
      <c r="I74" s="67">
        <v>0.48157876849923298</v>
      </c>
      <c r="J74" s="67">
        <v>0.70329269518655102</v>
      </c>
      <c r="K74" s="67">
        <v>0.70329269518655102</v>
      </c>
      <c r="L74" s="67">
        <v>0.70329269518655102</v>
      </c>
      <c r="M74" s="67">
        <v>0.72333364163043601</v>
      </c>
      <c r="N74" s="67">
        <v>0.71338856895508096</v>
      </c>
      <c r="O74" s="67">
        <v>0.71338856895508096</v>
      </c>
      <c r="P74" s="67">
        <v>0.71338856895508096</v>
      </c>
      <c r="Q74" s="67">
        <v>0.70329269518655102</v>
      </c>
      <c r="R74" s="67">
        <v>0.70329269518655102</v>
      </c>
      <c r="S74" s="67">
        <v>0.70329269518655102</v>
      </c>
      <c r="T74" s="67">
        <v>0.68270633366947797</v>
      </c>
      <c r="U74" s="67">
        <v>0.66167410423544804</v>
      </c>
      <c r="V74" s="67">
        <v>0.65101591307273798</v>
      </c>
      <c r="W74" s="67">
        <v>0.65101591307273798</v>
      </c>
      <c r="X74" s="67">
        <v>0.65101591307273798</v>
      </c>
      <c r="Y74" s="67">
        <v>0.65101591307273798</v>
      </c>
      <c r="Z74" s="67">
        <v>0.65101591307273798</v>
      </c>
    </row>
    <row r="75" spans="2:26" ht="15" customHeight="1" x14ac:dyDescent="0.2">
      <c r="B75" s="108"/>
      <c r="C75" s="88"/>
      <c r="D75" s="80"/>
      <c r="E75" s="28">
        <v>4</v>
      </c>
      <c r="F75" s="67">
        <v>0.602997079876466</v>
      </c>
      <c r="G75" s="67">
        <v>0.602997079876466</v>
      </c>
      <c r="H75" s="67">
        <v>0.679914457713372</v>
      </c>
      <c r="I75" s="67">
        <v>0.70379931413223895</v>
      </c>
      <c r="J75" s="67">
        <v>0.65780336807069095</v>
      </c>
      <c r="K75" s="67">
        <v>0.64685514323547699</v>
      </c>
      <c r="L75" s="67">
        <v>0.65780336807069095</v>
      </c>
      <c r="M75" s="67">
        <v>0.65780336807069095</v>
      </c>
      <c r="N75" s="67">
        <v>0.66867983200505998</v>
      </c>
      <c r="O75" s="67">
        <v>0.67947722965671797</v>
      </c>
      <c r="P75" s="67">
        <v>0.70379931413223895</v>
      </c>
      <c r="Q75" s="67">
        <v>0.68047138640841098</v>
      </c>
      <c r="R75" s="67">
        <v>0.66877305384489705</v>
      </c>
      <c r="S75" s="67">
        <v>0.66877305384489705</v>
      </c>
      <c r="T75" s="67">
        <v>0.65705493357300904</v>
      </c>
      <c r="U75" s="67">
        <v>0.633566926496691</v>
      </c>
      <c r="V75" s="67">
        <v>0.62180025462703903</v>
      </c>
      <c r="W75" s="67">
        <v>0.633566926496691</v>
      </c>
      <c r="X75" s="67">
        <v>0.62180025462703903</v>
      </c>
      <c r="Y75" s="67">
        <v>0.61002029384188705</v>
      </c>
      <c r="Z75" s="67">
        <v>0.61002029384188705</v>
      </c>
    </row>
    <row r="76" spans="2:26" ht="15" customHeight="1" x14ac:dyDescent="0.2">
      <c r="B76" s="108"/>
      <c r="C76" s="88"/>
      <c r="D76" s="81"/>
      <c r="E76" s="28">
        <v>5</v>
      </c>
      <c r="F76" s="67">
        <v>0.51586028968375397</v>
      </c>
      <c r="G76" s="67">
        <v>0.61206408158691294</v>
      </c>
      <c r="H76" s="67">
        <v>0.71141875265995302</v>
      </c>
      <c r="I76" s="67">
        <v>0.70232211572110104</v>
      </c>
      <c r="J76" s="67">
        <v>0.68367969907330295</v>
      </c>
      <c r="K76" s="67">
        <v>0.67415961530908197</v>
      </c>
      <c r="L76" s="67">
        <v>0.67415961530908197</v>
      </c>
      <c r="M76" s="67">
        <v>0.69307125429056404</v>
      </c>
      <c r="N76" s="67">
        <v>0.69307125429056404</v>
      </c>
      <c r="O76" s="67">
        <v>0.74470679055493505</v>
      </c>
      <c r="P76" s="67">
        <v>0.73397790516055295</v>
      </c>
      <c r="Q76" s="67">
        <v>0.73397790516055295</v>
      </c>
      <c r="R76" s="67">
        <v>0.73397790516055295</v>
      </c>
      <c r="S76" s="67">
        <v>0.72319495528737898</v>
      </c>
      <c r="T76" s="67">
        <v>0.72319495528737898</v>
      </c>
      <c r="U76" s="67">
        <v>0.70149032596199401</v>
      </c>
      <c r="V76" s="67">
        <v>0.69057837765500296</v>
      </c>
      <c r="W76" s="67">
        <v>0.69057837765500296</v>
      </c>
      <c r="X76" s="67">
        <v>0.69057837765500296</v>
      </c>
      <c r="Y76" s="67">
        <v>0.69057837765500296</v>
      </c>
      <c r="Z76" s="67">
        <v>0.69057837765500296</v>
      </c>
    </row>
    <row r="77" spans="2:26" ht="15" customHeight="1" x14ac:dyDescent="0.2">
      <c r="B77" s="108"/>
      <c r="C77" s="88"/>
      <c r="D77" s="52" t="s">
        <v>125</v>
      </c>
      <c r="E77" s="52"/>
      <c r="F77" s="82">
        <v>51.399138412607002</v>
      </c>
      <c r="G77" s="82">
        <v>51.293026387702703</v>
      </c>
      <c r="H77" s="82">
        <v>54.747023357367901</v>
      </c>
      <c r="I77" s="82">
        <v>54.927664618880101</v>
      </c>
      <c r="J77" s="82">
        <v>58.746711266696103</v>
      </c>
      <c r="K77" s="82">
        <v>58.9065299554047</v>
      </c>
      <c r="L77" s="82">
        <v>59.125494452109002</v>
      </c>
      <c r="M77" s="82">
        <v>60.268817985115597</v>
      </c>
      <c r="N77" s="82">
        <v>59.000051169118002</v>
      </c>
      <c r="O77" s="82">
        <v>60.366458991340103</v>
      </c>
      <c r="P77" s="59">
        <v>68.704142672326896</v>
      </c>
      <c r="Q77" s="82">
        <v>68.003317943660704</v>
      </c>
      <c r="R77" s="82">
        <v>67.376783038500307</v>
      </c>
      <c r="S77" s="82">
        <v>66.594214508792206</v>
      </c>
      <c r="T77" s="82">
        <v>65.544776572149004</v>
      </c>
      <c r="U77" s="82">
        <v>63.989996083531402</v>
      </c>
      <c r="V77" s="82">
        <v>63.3232598567444</v>
      </c>
      <c r="W77" s="82">
        <v>63.558593294137403</v>
      </c>
      <c r="X77" s="82">
        <v>63.3232598567444</v>
      </c>
      <c r="Y77" s="82">
        <v>63.087660641041303</v>
      </c>
      <c r="Z77" s="82">
        <v>63.087660641041303</v>
      </c>
    </row>
    <row r="78" spans="2:26" ht="15" customHeight="1" x14ac:dyDescent="0.2">
      <c r="B78" s="108"/>
      <c r="C78" s="88"/>
      <c r="D78" s="52" t="s">
        <v>36</v>
      </c>
      <c r="E78" s="52"/>
      <c r="F78" s="83">
        <v>1</v>
      </c>
      <c r="G78" s="83">
        <v>2</v>
      </c>
      <c r="H78" s="83">
        <v>3</v>
      </c>
      <c r="I78" s="83">
        <v>4</v>
      </c>
      <c r="J78" s="83">
        <v>5</v>
      </c>
      <c r="K78" s="83">
        <v>6</v>
      </c>
      <c r="L78" s="83">
        <v>7</v>
      </c>
      <c r="M78" s="83">
        <v>8</v>
      </c>
      <c r="N78" s="83">
        <v>9</v>
      </c>
      <c r="O78" s="83">
        <v>10</v>
      </c>
      <c r="P78" s="83">
        <v>11</v>
      </c>
      <c r="Q78" s="83">
        <v>12</v>
      </c>
      <c r="R78" s="83">
        <v>13</v>
      </c>
      <c r="S78" s="83">
        <v>14</v>
      </c>
      <c r="T78" s="83">
        <v>15</v>
      </c>
      <c r="U78" s="83">
        <v>16</v>
      </c>
      <c r="V78" s="83">
        <v>17</v>
      </c>
      <c r="W78" s="83">
        <v>18</v>
      </c>
      <c r="X78" s="83">
        <v>19</v>
      </c>
      <c r="Y78" s="83">
        <v>20</v>
      </c>
      <c r="Z78" s="83">
        <v>21</v>
      </c>
    </row>
    <row r="79" spans="2:26" x14ac:dyDescent="0.2">
      <c r="B79" s="10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2:26" ht="15" customHeight="1" x14ac:dyDescent="0.2">
      <c r="B80" s="108"/>
      <c r="C80" s="88"/>
      <c r="D80" s="72" t="s">
        <v>150</v>
      </c>
      <c r="E80" s="73"/>
      <c r="F80" s="52" t="s">
        <v>145</v>
      </c>
      <c r="G80" s="52"/>
      <c r="H80" s="52"/>
      <c r="I80" s="52"/>
      <c r="J80" s="52" t="s">
        <v>147</v>
      </c>
      <c r="K80" s="52"/>
      <c r="L80" s="52"/>
      <c r="M80" s="5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2:31" x14ac:dyDescent="0.2">
      <c r="B81" s="108"/>
      <c r="C81" s="88"/>
      <c r="D81" s="75"/>
      <c r="E81" s="76"/>
      <c r="F81" s="52"/>
      <c r="G81" s="52"/>
      <c r="H81" s="52"/>
      <c r="I81" s="52"/>
      <c r="J81" s="52"/>
      <c r="K81" s="52"/>
      <c r="L81" s="52"/>
      <c r="M81" s="5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2:31" x14ac:dyDescent="0.2">
      <c r="B82" s="108"/>
      <c r="C82" s="88"/>
      <c r="D82" s="77"/>
      <c r="E82" s="78"/>
      <c r="F82" s="28" t="s">
        <v>146</v>
      </c>
      <c r="G82" s="28" t="b">
        <v>0</v>
      </c>
      <c r="H82" s="28" t="b">
        <v>1</v>
      </c>
      <c r="I82" s="28" t="s">
        <v>123</v>
      </c>
      <c r="J82" s="28" t="s">
        <v>146</v>
      </c>
      <c r="K82" s="28" t="b">
        <v>0</v>
      </c>
      <c r="L82" s="28" t="b">
        <v>1</v>
      </c>
      <c r="M82" s="28" t="s">
        <v>123</v>
      </c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2:31" x14ac:dyDescent="0.2">
      <c r="B83" s="108"/>
      <c r="C83" s="88"/>
      <c r="D83" s="79" t="s">
        <v>3</v>
      </c>
      <c r="E83" s="28">
        <v>1</v>
      </c>
      <c r="F83" s="28">
        <v>277</v>
      </c>
      <c r="G83" s="28">
        <v>240</v>
      </c>
      <c r="H83" s="28">
        <v>37</v>
      </c>
      <c r="I83" s="28">
        <v>6</v>
      </c>
      <c r="J83" s="28">
        <v>68</v>
      </c>
      <c r="K83" s="28">
        <v>59</v>
      </c>
      <c r="L83" s="28">
        <v>9</v>
      </c>
      <c r="M83" s="28">
        <v>0</v>
      </c>
      <c r="N83" s="88"/>
      <c r="O83" s="88"/>
      <c r="P83" s="88" t="s">
        <v>210</v>
      </c>
      <c r="Q83" s="88" t="s">
        <v>207</v>
      </c>
      <c r="R83" s="88"/>
      <c r="S83" s="88"/>
      <c r="T83" s="88"/>
      <c r="U83" s="88"/>
      <c r="V83" s="88"/>
      <c r="W83" s="88"/>
      <c r="X83" s="88"/>
      <c r="Y83" s="88"/>
      <c r="Z83" s="88"/>
    </row>
    <row r="84" spans="2:31" x14ac:dyDescent="0.2">
      <c r="B84" s="108"/>
      <c r="C84" s="88"/>
      <c r="D84" s="80"/>
      <c r="E84" s="28">
        <v>2</v>
      </c>
      <c r="F84" s="28">
        <v>275</v>
      </c>
      <c r="G84" s="28">
        <v>239</v>
      </c>
      <c r="H84" s="28">
        <v>36</v>
      </c>
      <c r="I84" s="28">
        <v>2</v>
      </c>
      <c r="J84" s="28">
        <v>70</v>
      </c>
      <c r="K84" s="28">
        <v>60</v>
      </c>
      <c r="L84" s="28">
        <v>10</v>
      </c>
      <c r="M84" s="28">
        <v>1</v>
      </c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2:31" x14ac:dyDescent="0.2">
      <c r="B85" s="108"/>
      <c r="C85" s="88"/>
      <c r="D85" s="80"/>
      <c r="E85" s="28">
        <v>3</v>
      </c>
      <c r="F85" s="28">
        <v>277</v>
      </c>
      <c r="G85" s="28">
        <v>240</v>
      </c>
      <c r="H85" s="28">
        <v>37</v>
      </c>
      <c r="I85" s="28">
        <v>5</v>
      </c>
      <c r="J85" s="28">
        <v>68</v>
      </c>
      <c r="K85" s="28">
        <v>59</v>
      </c>
      <c r="L85" s="28">
        <v>9</v>
      </c>
      <c r="M85" s="28">
        <v>0</v>
      </c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2:31" x14ac:dyDescent="0.2">
      <c r="B86" s="108"/>
      <c r="C86" s="88"/>
      <c r="D86" s="80"/>
      <c r="E86" s="28">
        <v>4</v>
      </c>
      <c r="F86" s="28">
        <v>276</v>
      </c>
      <c r="G86" s="28">
        <v>240</v>
      </c>
      <c r="H86" s="28">
        <v>36</v>
      </c>
      <c r="I86" s="28">
        <v>5</v>
      </c>
      <c r="J86" s="28">
        <v>69</v>
      </c>
      <c r="K86" s="28">
        <v>59</v>
      </c>
      <c r="L86" s="28">
        <v>10</v>
      </c>
      <c r="M86" s="28">
        <v>1</v>
      </c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2:31" x14ac:dyDescent="0.2">
      <c r="B87" s="108"/>
      <c r="C87" s="88"/>
      <c r="D87" s="81"/>
      <c r="E87" s="28">
        <v>5</v>
      </c>
      <c r="F87" s="28">
        <v>275</v>
      </c>
      <c r="G87" s="28">
        <v>237</v>
      </c>
      <c r="H87" s="28">
        <v>38</v>
      </c>
      <c r="I87" s="28">
        <v>5</v>
      </c>
      <c r="J87" s="28">
        <v>70</v>
      </c>
      <c r="K87" s="28">
        <v>62</v>
      </c>
      <c r="L87" s="28">
        <v>8</v>
      </c>
      <c r="M87" s="28">
        <v>0</v>
      </c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2:31" x14ac:dyDescent="0.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2:31" s="8" customFormat="1" ht="6.75" customHeight="1" x14ac:dyDescent="0.2"/>
    <row r="90" spans="2:31" x14ac:dyDescent="0.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2:31" ht="15" customHeight="1" x14ac:dyDescent="0.2">
      <c r="B91" s="108" t="s">
        <v>11</v>
      </c>
      <c r="C91" s="88"/>
      <c r="D91" s="72" t="s">
        <v>151</v>
      </c>
      <c r="E91" s="73"/>
      <c r="F91" s="52" t="s">
        <v>133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2:31" ht="14.25" customHeight="1" x14ac:dyDescent="0.2">
      <c r="B92" s="108"/>
      <c r="C92" s="88"/>
      <c r="D92" s="75"/>
      <c r="E92" s="76"/>
      <c r="F92" s="40" t="s">
        <v>137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B92" s="90"/>
      <c r="AC92" s="90"/>
      <c r="AD92" s="90"/>
      <c r="AE92" s="90"/>
    </row>
    <row r="93" spans="2:31" ht="15" customHeight="1" x14ac:dyDescent="0.2">
      <c r="B93" s="108"/>
      <c r="C93" s="88"/>
      <c r="D93" s="77"/>
      <c r="E93" s="78"/>
      <c r="F93" s="26">
        <v>14</v>
      </c>
      <c r="G93" s="26">
        <v>6</v>
      </c>
      <c r="H93" s="26">
        <v>11</v>
      </c>
      <c r="I93" s="26">
        <v>19</v>
      </c>
      <c r="J93" s="26">
        <v>7</v>
      </c>
      <c r="K93" s="26">
        <v>5</v>
      </c>
      <c r="L93" s="26">
        <v>10</v>
      </c>
      <c r="M93" s="26">
        <v>3</v>
      </c>
      <c r="N93" s="26">
        <v>2</v>
      </c>
      <c r="O93" s="26">
        <v>8</v>
      </c>
      <c r="P93" s="26">
        <v>21</v>
      </c>
      <c r="Q93" s="26">
        <v>20</v>
      </c>
      <c r="R93" s="26">
        <v>13</v>
      </c>
      <c r="S93" s="26">
        <v>15</v>
      </c>
      <c r="T93" s="26">
        <v>16</v>
      </c>
      <c r="U93" s="26">
        <v>12</v>
      </c>
      <c r="V93" s="26">
        <v>1</v>
      </c>
      <c r="W93" s="26">
        <v>17</v>
      </c>
      <c r="X93" s="26">
        <v>9</v>
      </c>
      <c r="Y93" s="26">
        <v>18</v>
      </c>
      <c r="Z93" s="27">
        <v>4</v>
      </c>
      <c r="AB93" s="91"/>
      <c r="AC93" s="91"/>
      <c r="AD93" s="35"/>
      <c r="AE93" s="90"/>
    </row>
    <row r="94" spans="2:31" ht="14.25" customHeight="1" x14ac:dyDescent="0.2">
      <c r="B94" s="108"/>
      <c r="C94" s="88"/>
      <c r="D94" s="79" t="s">
        <v>3</v>
      </c>
      <c r="E94" s="28">
        <v>1</v>
      </c>
      <c r="F94" s="67">
        <v>0.66666666666666696</v>
      </c>
      <c r="G94" s="67">
        <v>0.77777777777777801</v>
      </c>
      <c r="H94" s="67">
        <v>0.55555555555555602</v>
      </c>
      <c r="I94" s="67">
        <v>0.66666666666666696</v>
      </c>
      <c r="J94" s="67">
        <v>0.55555555555555602</v>
      </c>
      <c r="K94" s="67">
        <v>0.55555555555555602</v>
      </c>
      <c r="L94" s="67">
        <v>0.55555555555555602</v>
      </c>
      <c r="M94" s="67">
        <v>0.55555555555555602</v>
      </c>
      <c r="N94" s="67">
        <v>0.55555555555555602</v>
      </c>
      <c r="O94" s="67">
        <v>0.55555555555555602</v>
      </c>
      <c r="P94" s="67">
        <v>0.55555555555555602</v>
      </c>
      <c r="Q94" s="67">
        <v>0.55555555555555602</v>
      </c>
      <c r="R94" s="67">
        <v>0.55555555555555602</v>
      </c>
      <c r="S94" s="67">
        <v>0.55555555555555602</v>
      </c>
      <c r="T94" s="67">
        <v>0.55555555555555602</v>
      </c>
      <c r="U94" s="67">
        <v>0.66666666666666696</v>
      </c>
      <c r="V94" s="67">
        <v>0.55555555555555602</v>
      </c>
      <c r="W94" s="67">
        <v>0.66666666666666696</v>
      </c>
      <c r="X94" s="67">
        <v>0.55555555555555602</v>
      </c>
      <c r="Y94" s="67">
        <v>0.55555555555555602</v>
      </c>
      <c r="Z94" s="67">
        <v>0.55555555555555602</v>
      </c>
      <c r="AB94" s="90"/>
      <c r="AC94" s="90"/>
      <c r="AD94" s="90"/>
      <c r="AE94" s="90"/>
    </row>
    <row r="95" spans="2:31" ht="14.25" customHeight="1" x14ac:dyDescent="0.2">
      <c r="B95" s="108"/>
      <c r="C95" s="88"/>
      <c r="D95" s="80"/>
      <c r="E95" s="28">
        <v>2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0.9</v>
      </c>
      <c r="O95" s="67">
        <v>0.8</v>
      </c>
      <c r="P95" s="67">
        <v>0.9</v>
      </c>
      <c r="Q95" s="67">
        <v>0.8</v>
      </c>
      <c r="R95" s="67">
        <v>0.9</v>
      </c>
      <c r="S95" s="67">
        <v>0.9</v>
      </c>
      <c r="T95" s="67">
        <v>0.9</v>
      </c>
      <c r="U95" s="67">
        <v>0.9</v>
      </c>
      <c r="V95" s="67">
        <v>0.9</v>
      </c>
      <c r="W95" s="67">
        <v>0.8</v>
      </c>
      <c r="X95" s="67">
        <v>0.9</v>
      </c>
      <c r="Y95" s="67">
        <v>0.9</v>
      </c>
      <c r="Z95" s="67">
        <v>0.9</v>
      </c>
      <c r="AB95" s="90"/>
      <c r="AC95" s="90"/>
      <c r="AD95" s="90"/>
      <c r="AE95" s="90"/>
    </row>
    <row r="96" spans="2:31" ht="14.25" customHeight="1" x14ac:dyDescent="0.2">
      <c r="B96" s="108"/>
      <c r="C96" s="88"/>
      <c r="D96" s="80"/>
      <c r="E96" s="28">
        <v>3</v>
      </c>
      <c r="F96" s="67">
        <v>0.55555555555555602</v>
      </c>
      <c r="G96" s="67">
        <v>0.33333333333333298</v>
      </c>
      <c r="H96" s="67">
        <v>0.33333333333333298</v>
      </c>
      <c r="I96" s="67">
        <v>0.66666666666666696</v>
      </c>
      <c r="J96" s="67">
        <v>0.66666666666666696</v>
      </c>
      <c r="K96" s="67">
        <v>0.77777777777777801</v>
      </c>
      <c r="L96" s="67">
        <v>0.77777777777777801</v>
      </c>
      <c r="M96" s="67">
        <v>0.77777777777777801</v>
      </c>
      <c r="N96" s="67">
        <v>0.77777777777777801</v>
      </c>
      <c r="O96" s="67">
        <v>0.77777777777777801</v>
      </c>
      <c r="P96" s="67">
        <v>0.77777777777777801</v>
      </c>
      <c r="Q96" s="67">
        <v>0.77777777777777801</v>
      </c>
      <c r="R96" s="67">
        <v>0.77777777777777801</v>
      </c>
      <c r="S96" s="67">
        <v>0.77777777777777801</v>
      </c>
      <c r="T96" s="67">
        <v>0.77777777777777801</v>
      </c>
      <c r="U96" s="67">
        <v>0.77777777777777801</v>
      </c>
      <c r="V96" s="67">
        <v>0.77777777777777801</v>
      </c>
      <c r="W96" s="67">
        <v>0.77777777777777801</v>
      </c>
      <c r="X96" s="67">
        <v>0.77777777777777801</v>
      </c>
      <c r="Y96" s="67">
        <v>0.77777777777777801</v>
      </c>
      <c r="Z96" s="67">
        <v>0.77777777777777801</v>
      </c>
      <c r="AB96" s="90"/>
      <c r="AC96" s="90"/>
      <c r="AD96" s="90"/>
      <c r="AE96" s="90"/>
    </row>
    <row r="97" spans="2:31" ht="14.25" customHeight="1" x14ac:dyDescent="0.2">
      <c r="B97" s="108"/>
      <c r="C97" s="88"/>
      <c r="D97" s="80"/>
      <c r="E97" s="28">
        <v>4</v>
      </c>
      <c r="F97" s="67">
        <v>0.7</v>
      </c>
      <c r="G97" s="67">
        <v>0.7</v>
      </c>
      <c r="H97" s="67">
        <v>0.7</v>
      </c>
      <c r="I97" s="67">
        <v>0.9</v>
      </c>
      <c r="J97" s="67">
        <v>0.9</v>
      </c>
      <c r="K97" s="67">
        <v>0.9</v>
      </c>
      <c r="L97" s="67">
        <v>0.9</v>
      </c>
      <c r="M97" s="67">
        <v>0.9</v>
      </c>
      <c r="N97" s="67">
        <v>0.9</v>
      </c>
      <c r="O97" s="67">
        <v>0.9</v>
      </c>
      <c r="P97" s="67">
        <v>0.9</v>
      </c>
      <c r="Q97" s="67">
        <v>0.9</v>
      </c>
      <c r="R97" s="67">
        <v>0.9</v>
      </c>
      <c r="S97" s="67">
        <v>0.9</v>
      </c>
      <c r="T97" s="67">
        <v>0.9</v>
      </c>
      <c r="U97" s="67">
        <v>0.9</v>
      </c>
      <c r="V97" s="67">
        <v>0.9</v>
      </c>
      <c r="W97" s="67">
        <v>0.9</v>
      </c>
      <c r="X97" s="67">
        <v>0.9</v>
      </c>
      <c r="Y97" s="67">
        <v>0.9</v>
      </c>
      <c r="Z97" s="67">
        <v>0.9</v>
      </c>
      <c r="AB97" s="90"/>
      <c r="AC97" s="90"/>
      <c r="AD97" s="90"/>
      <c r="AE97" s="90"/>
    </row>
    <row r="98" spans="2:31" ht="14.25" customHeight="1" x14ac:dyDescent="0.2">
      <c r="B98" s="108"/>
      <c r="C98" s="88"/>
      <c r="D98" s="81"/>
      <c r="E98" s="28">
        <v>5</v>
      </c>
      <c r="F98" s="67">
        <v>0.5</v>
      </c>
      <c r="G98" s="67">
        <v>0.5</v>
      </c>
      <c r="H98" s="67">
        <v>0.75</v>
      </c>
      <c r="I98" s="67">
        <v>0.875</v>
      </c>
      <c r="J98" s="67">
        <v>0.875</v>
      </c>
      <c r="K98" s="67">
        <v>0.875</v>
      </c>
      <c r="L98" s="67">
        <v>0.875</v>
      </c>
      <c r="M98" s="67">
        <v>0.875</v>
      </c>
      <c r="N98" s="67">
        <v>0.875</v>
      </c>
      <c r="O98" s="67">
        <v>0.875</v>
      </c>
      <c r="P98" s="67">
        <v>0.875</v>
      </c>
      <c r="Q98" s="67">
        <v>0.875</v>
      </c>
      <c r="R98" s="67">
        <v>0.875</v>
      </c>
      <c r="S98" s="67">
        <v>0.875</v>
      </c>
      <c r="T98" s="67">
        <v>0.875</v>
      </c>
      <c r="U98" s="67">
        <v>0.875</v>
      </c>
      <c r="V98" s="67">
        <v>0.875</v>
      </c>
      <c r="W98" s="67">
        <v>0.875</v>
      </c>
      <c r="X98" s="67">
        <v>0.875</v>
      </c>
      <c r="Y98" s="67">
        <v>0.875</v>
      </c>
      <c r="Z98" s="67">
        <v>0.875</v>
      </c>
      <c r="AB98" s="90"/>
      <c r="AC98" s="90"/>
      <c r="AD98" s="90"/>
      <c r="AE98" s="90"/>
    </row>
    <row r="99" spans="2:31" ht="15" customHeight="1" x14ac:dyDescent="0.2">
      <c r="B99" s="108"/>
      <c r="C99" s="88"/>
      <c r="D99" s="52" t="s">
        <v>125</v>
      </c>
      <c r="E99" s="52"/>
      <c r="F99" s="82">
        <v>48.4444444444445</v>
      </c>
      <c r="G99" s="82">
        <v>46.2222222222222</v>
      </c>
      <c r="H99" s="82">
        <v>46.7777777777778</v>
      </c>
      <c r="I99" s="82">
        <v>62.1666666666667</v>
      </c>
      <c r="J99" s="82">
        <v>59.9444444444444</v>
      </c>
      <c r="K99" s="82">
        <v>62.1666666666667</v>
      </c>
      <c r="L99" s="82">
        <v>62.1666666666667</v>
      </c>
      <c r="M99" s="82">
        <v>62.1666666666667</v>
      </c>
      <c r="N99" s="59">
        <v>80.1666666666667</v>
      </c>
      <c r="O99" s="82">
        <v>78.1666666666667</v>
      </c>
      <c r="P99" s="82">
        <v>80.1666666666667</v>
      </c>
      <c r="Q99" s="82">
        <v>78.1666666666667</v>
      </c>
      <c r="R99" s="82">
        <v>80.1666666666667</v>
      </c>
      <c r="S99" s="82">
        <v>80.1666666666667</v>
      </c>
      <c r="T99" s="82">
        <v>80.1666666666667</v>
      </c>
      <c r="U99" s="82">
        <v>82.3888888888889</v>
      </c>
      <c r="V99" s="82">
        <v>80.1666666666667</v>
      </c>
      <c r="W99" s="82">
        <v>80.3888888888889</v>
      </c>
      <c r="X99" s="82">
        <v>80.1666666666667</v>
      </c>
      <c r="Y99" s="82">
        <v>80.1666666666667</v>
      </c>
      <c r="Z99" s="82">
        <v>80.1666666666667</v>
      </c>
      <c r="AB99" s="90"/>
      <c r="AC99" s="90"/>
      <c r="AD99" s="90"/>
      <c r="AE99" s="90"/>
    </row>
    <row r="100" spans="2:31" ht="15" customHeight="1" x14ac:dyDescent="0.2">
      <c r="B100" s="108"/>
      <c r="C100" s="88"/>
      <c r="D100" s="52" t="s">
        <v>36</v>
      </c>
      <c r="E100" s="52"/>
      <c r="F100" s="83">
        <v>1</v>
      </c>
      <c r="G100" s="83">
        <v>2</v>
      </c>
      <c r="H100" s="83">
        <v>3</v>
      </c>
      <c r="I100" s="83">
        <v>4</v>
      </c>
      <c r="J100" s="83">
        <v>5</v>
      </c>
      <c r="K100" s="83">
        <v>6</v>
      </c>
      <c r="L100" s="83">
        <v>7</v>
      </c>
      <c r="M100" s="83">
        <v>8</v>
      </c>
      <c r="N100" s="83">
        <v>9</v>
      </c>
      <c r="O100" s="83">
        <v>10</v>
      </c>
      <c r="P100" s="83">
        <v>11</v>
      </c>
      <c r="Q100" s="83">
        <v>12</v>
      </c>
      <c r="R100" s="83">
        <v>13</v>
      </c>
      <c r="S100" s="83">
        <v>14</v>
      </c>
      <c r="T100" s="83">
        <v>15</v>
      </c>
      <c r="U100" s="83">
        <v>16</v>
      </c>
      <c r="V100" s="83">
        <v>17</v>
      </c>
      <c r="W100" s="83">
        <v>18</v>
      </c>
      <c r="X100" s="83">
        <v>19</v>
      </c>
      <c r="Y100" s="83">
        <v>20</v>
      </c>
      <c r="Z100" s="83">
        <v>21</v>
      </c>
      <c r="AB100" s="90"/>
      <c r="AC100" s="90"/>
      <c r="AD100" s="90"/>
      <c r="AE100" s="90"/>
    </row>
    <row r="101" spans="2:31" ht="15" customHeight="1" x14ac:dyDescent="0.2">
      <c r="B101" s="108"/>
      <c r="C101" s="88"/>
      <c r="D101" s="85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B101" s="90"/>
      <c r="AC101" s="90"/>
      <c r="AD101" s="90"/>
      <c r="AE101" s="90"/>
    </row>
    <row r="102" spans="2:31" ht="15" customHeight="1" x14ac:dyDescent="0.2">
      <c r="B102" s="108"/>
      <c r="C102" s="88"/>
      <c r="D102" s="72" t="s">
        <v>151</v>
      </c>
      <c r="E102" s="73"/>
      <c r="F102" s="52" t="s">
        <v>134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B102" s="90"/>
      <c r="AC102" s="90"/>
      <c r="AD102" s="90"/>
      <c r="AE102" s="90"/>
    </row>
    <row r="103" spans="2:31" ht="14.25" customHeight="1" x14ac:dyDescent="0.2">
      <c r="B103" s="108"/>
      <c r="C103" s="88"/>
      <c r="D103" s="75"/>
      <c r="E103" s="76"/>
      <c r="F103" s="40" t="s">
        <v>137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B103" s="90"/>
      <c r="AC103" s="90"/>
      <c r="AD103" s="90"/>
      <c r="AE103" s="90"/>
    </row>
    <row r="104" spans="2:31" ht="15" customHeight="1" x14ac:dyDescent="0.2">
      <c r="B104" s="108"/>
      <c r="C104" s="88"/>
      <c r="D104" s="77"/>
      <c r="E104" s="78"/>
      <c r="F104" s="26">
        <v>14</v>
      </c>
      <c r="G104" s="26">
        <v>6</v>
      </c>
      <c r="H104" s="26">
        <v>11</v>
      </c>
      <c r="I104" s="26">
        <v>19</v>
      </c>
      <c r="J104" s="26">
        <v>7</v>
      </c>
      <c r="K104" s="26">
        <v>5</v>
      </c>
      <c r="L104" s="26">
        <v>10</v>
      </c>
      <c r="M104" s="26">
        <v>3</v>
      </c>
      <c r="N104" s="26">
        <v>2</v>
      </c>
      <c r="O104" s="26">
        <v>8</v>
      </c>
      <c r="P104" s="26">
        <v>21</v>
      </c>
      <c r="Q104" s="26">
        <v>20</v>
      </c>
      <c r="R104" s="26">
        <v>13</v>
      </c>
      <c r="S104" s="26">
        <v>15</v>
      </c>
      <c r="T104" s="26">
        <v>16</v>
      </c>
      <c r="U104" s="26">
        <v>12</v>
      </c>
      <c r="V104" s="26">
        <v>1</v>
      </c>
      <c r="W104" s="26">
        <v>17</v>
      </c>
      <c r="X104" s="26">
        <v>9</v>
      </c>
      <c r="Y104" s="26">
        <v>18</v>
      </c>
      <c r="Z104" s="27">
        <v>4</v>
      </c>
      <c r="AB104" s="90"/>
      <c r="AC104" s="90"/>
      <c r="AD104" s="90"/>
      <c r="AE104" s="90"/>
    </row>
    <row r="105" spans="2:31" ht="14.25" customHeight="1" x14ac:dyDescent="0.2">
      <c r="B105" s="108"/>
      <c r="C105" s="88"/>
      <c r="D105" s="79" t="s">
        <v>3</v>
      </c>
      <c r="E105" s="28">
        <v>1</v>
      </c>
      <c r="F105" s="67">
        <v>0.44067796610169502</v>
      </c>
      <c r="G105" s="67">
        <v>0.54237288135593198</v>
      </c>
      <c r="H105" s="67">
        <v>0.38983050847457601</v>
      </c>
      <c r="I105" s="67">
        <v>0.47457627118644102</v>
      </c>
      <c r="J105" s="67">
        <v>0.45762711864406802</v>
      </c>
      <c r="K105" s="67">
        <v>0.42372881355932202</v>
      </c>
      <c r="L105" s="67">
        <v>0.45762711864406802</v>
      </c>
      <c r="M105" s="67">
        <v>0.45762711864406802</v>
      </c>
      <c r="N105" s="67">
        <v>0.44067796610169502</v>
      </c>
      <c r="O105" s="67">
        <v>0.50847457627118597</v>
      </c>
      <c r="P105" s="67">
        <v>0.52542372881355903</v>
      </c>
      <c r="Q105" s="67">
        <v>0.49152542372881403</v>
      </c>
      <c r="R105" s="67">
        <v>0.49152542372881403</v>
      </c>
      <c r="S105" s="67">
        <v>0.54237288135593198</v>
      </c>
      <c r="T105" s="67">
        <v>0.54237288135593198</v>
      </c>
      <c r="U105" s="67">
        <v>0.54237288135593198</v>
      </c>
      <c r="V105" s="67">
        <v>0.52542372881355903</v>
      </c>
      <c r="W105" s="67">
        <v>0.47457627118644102</v>
      </c>
      <c r="X105" s="67">
        <v>0.50847457627118597</v>
      </c>
      <c r="Y105" s="67">
        <v>0.47457627118644102</v>
      </c>
      <c r="Z105" s="67">
        <v>0.47457627118644102</v>
      </c>
      <c r="AB105" s="90"/>
      <c r="AC105" s="90"/>
      <c r="AD105" s="90"/>
      <c r="AE105" s="90"/>
    </row>
    <row r="106" spans="2:31" ht="14.25" customHeight="1" x14ac:dyDescent="0.2">
      <c r="B106" s="108"/>
      <c r="C106" s="88"/>
      <c r="D106" s="80"/>
      <c r="E106" s="28">
        <v>2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0.483333333333333</v>
      </c>
      <c r="O106" s="67">
        <v>0.483333333333333</v>
      </c>
      <c r="P106" s="67">
        <v>0.5</v>
      </c>
      <c r="Q106" s="67">
        <v>0.483333333333333</v>
      </c>
      <c r="R106" s="67">
        <v>0.5</v>
      </c>
      <c r="S106" s="67">
        <v>0.5</v>
      </c>
      <c r="T106" s="67">
        <v>0.5</v>
      </c>
      <c r="U106" s="67">
        <v>0.5</v>
      </c>
      <c r="V106" s="67">
        <v>0.483333333333333</v>
      </c>
      <c r="W106" s="67">
        <v>0.46666666666666701</v>
      </c>
      <c r="X106" s="67">
        <v>0.46666666666666701</v>
      </c>
      <c r="Y106" s="67">
        <v>0.46666666666666701</v>
      </c>
      <c r="Z106" s="67">
        <v>0.46666666666666701</v>
      </c>
      <c r="AB106" s="90"/>
      <c r="AC106" s="90"/>
      <c r="AD106" s="90"/>
      <c r="AE106" s="90"/>
    </row>
    <row r="107" spans="2:31" ht="14.25" customHeight="1" x14ac:dyDescent="0.2">
      <c r="B107" s="108"/>
      <c r="C107" s="88"/>
      <c r="D107" s="80"/>
      <c r="E107" s="28">
        <v>3</v>
      </c>
      <c r="F107" s="67">
        <v>0.45762711864406802</v>
      </c>
      <c r="G107" s="67">
        <v>0.338983050847458</v>
      </c>
      <c r="H107" s="67">
        <v>0.338983050847458</v>
      </c>
      <c r="I107" s="67">
        <v>0.37288135593220301</v>
      </c>
      <c r="J107" s="67">
        <v>0.338983050847458</v>
      </c>
      <c r="K107" s="67">
        <v>0.37288135593220301</v>
      </c>
      <c r="L107" s="67">
        <v>0.42372881355932202</v>
      </c>
      <c r="M107" s="67">
        <v>0.44067796610169502</v>
      </c>
      <c r="N107" s="67">
        <v>0.42372881355932202</v>
      </c>
      <c r="O107" s="67">
        <v>0.50847457627118597</v>
      </c>
      <c r="P107" s="67">
        <v>0.57627118644067798</v>
      </c>
      <c r="Q107" s="67">
        <v>0.49152542372881403</v>
      </c>
      <c r="R107" s="67">
        <v>0.50847457627118597</v>
      </c>
      <c r="S107" s="67">
        <v>0.47457627118644102</v>
      </c>
      <c r="T107" s="67">
        <v>0.47457627118644102</v>
      </c>
      <c r="U107" s="67">
        <v>0.52542372881355903</v>
      </c>
      <c r="V107" s="67">
        <v>0.52542372881355903</v>
      </c>
      <c r="W107" s="67">
        <v>0.49152542372881403</v>
      </c>
      <c r="X107" s="67">
        <v>0.49152542372881403</v>
      </c>
      <c r="Y107" s="67">
        <v>0.45762711864406802</v>
      </c>
      <c r="Z107" s="67">
        <v>0.44067796610169502</v>
      </c>
      <c r="AB107" s="90"/>
      <c r="AC107" s="90"/>
      <c r="AD107" s="90"/>
      <c r="AE107" s="90"/>
    </row>
    <row r="108" spans="2:31" ht="14.25" customHeight="1" x14ac:dyDescent="0.2">
      <c r="B108" s="108"/>
      <c r="C108" s="88"/>
      <c r="D108" s="80"/>
      <c r="E108" s="28">
        <v>4</v>
      </c>
      <c r="F108" s="67">
        <v>0.47457627118644102</v>
      </c>
      <c r="G108" s="67">
        <v>0.47457627118644102</v>
      </c>
      <c r="H108" s="67">
        <v>0.338983050847458</v>
      </c>
      <c r="I108" s="67">
        <v>0.50847457627118597</v>
      </c>
      <c r="J108" s="67">
        <v>0.45762711864406802</v>
      </c>
      <c r="K108" s="67">
        <v>0.45762711864406802</v>
      </c>
      <c r="L108" s="67">
        <v>0.45762711864406802</v>
      </c>
      <c r="M108" s="67">
        <v>0.50847457627118597</v>
      </c>
      <c r="N108" s="67">
        <v>0.54237288135593198</v>
      </c>
      <c r="O108" s="67">
        <v>0.50847457627118597</v>
      </c>
      <c r="P108" s="67">
        <v>0.54237288135593198</v>
      </c>
      <c r="Q108" s="67">
        <v>0.49152542372881403</v>
      </c>
      <c r="R108" s="67">
        <v>0.50847457627118597</v>
      </c>
      <c r="S108" s="67">
        <v>0.52542372881355903</v>
      </c>
      <c r="T108" s="67">
        <v>0.52542372881355903</v>
      </c>
      <c r="U108" s="67">
        <v>0.52542372881355903</v>
      </c>
      <c r="V108" s="67">
        <v>0.54237288135593198</v>
      </c>
      <c r="W108" s="67">
        <v>0.52542372881355903</v>
      </c>
      <c r="X108" s="67">
        <v>0.54237288135593198</v>
      </c>
      <c r="Y108" s="67">
        <v>0.54237288135593198</v>
      </c>
      <c r="Z108" s="67">
        <v>0.54237288135593198</v>
      </c>
      <c r="AB108" s="90"/>
      <c r="AC108" s="90"/>
      <c r="AD108" s="90"/>
      <c r="AE108" s="90"/>
    </row>
    <row r="109" spans="2:31" ht="14.25" customHeight="1" x14ac:dyDescent="0.2">
      <c r="B109" s="108"/>
      <c r="C109" s="88"/>
      <c r="D109" s="81"/>
      <c r="E109" s="28">
        <v>5</v>
      </c>
      <c r="F109" s="67">
        <v>0.467741935483871</v>
      </c>
      <c r="G109" s="67">
        <v>0.225806451612903</v>
      </c>
      <c r="H109" s="67">
        <v>0.32258064516128998</v>
      </c>
      <c r="I109" s="67">
        <v>0.40322580645161299</v>
      </c>
      <c r="J109" s="67">
        <v>0.40322580645161299</v>
      </c>
      <c r="K109" s="67">
        <v>0.35483870967741898</v>
      </c>
      <c r="L109" s="67">
        <v>0.41935483870967699</v>
      </c>
      <c r="M109" s="67">
        <v>0.41935483870967699</v>
      </c>
      <c r="N109" s="67">
        <v>0.43548387096774199</v>
      </c>
      <c r="O109" s="67">
        <v>0.45161290322580599</v>
      </c>
      <c r="P109" s="67">
        <v>0.467741935483871</v>
      </c>
      <c r="Q109" s="67">
        <v>0.45161290322580599</v>
      </c>
      <c r="R109" s="67">
        <v>0.467741935483871</v>
      </c>
      <c r="S109" s="67">
        <v>0.467741935483871</v>
      </c>
      <c r="T109" s="67">
        <v>0.467741935483871</v>
      </c>
      <c r="U109" s="67">
        <v>0.467741935483871</v>
      </c>
      <c r="V109" s="67">
        <v>0.45161290322580599</v>
      </c>
      <c r="W109" s="67">
        <v>0.45161290322580599</v>
      </c>
      <c r="X109" s="67">
        <v>0.41935483870967699</v>
      </c>
      <c r="Y109" s="67">
        <v>0.41935483870967699</v>
      </c>
      <c r="Z109" s="67">
        <v>0.41935483870967699</v>
      </c>
      <c r="AB109" s="90"/>
      <c r="AC109" s="90"/>
      <c r="AD109" s="90"/>
      <c r="AE109" s="90"/>
    </row>
    <row r="110" spans="2:31" ht="15" customHeight="1" x14ac:dyDescent="0.2">
      <c r="B110" s="108"/>
      <c r="C110" s="88"/>
      <c r="D110" s="52" t="s">
        <v>125</v>
      </c>
      <c r="E110" s="52"/>
      <c r="F110" s="82">
        <v>36.8124658283215</v>
      </c>
      <c r="G110" s="82">
        <v>31.634773100054701</v>
      </c>
      <c r="H110" s="82">
        <v>27.807545106615599</v>
      </c>
      <c r="I110" s="82">
        <v>35.183160196828901</v>
      </c>
      <c r="J110" s="82">
        <v>33.149261891744104</v>
      </c>
      <c r="K110" s="82">
        <v>32.181519956260303</v>
      </c>
      <c r="L110" s="82">
        <v>35.1667577911427</v>
      </c>
      <c r="M110" s="82">
        <v>36.522689994532499</v>
      </c>
      <c r="N110" s="59">
        <v>46.511937306360501</v>
      </c>
      <c r="O110" s="82">
        <v>49.207399307453997</v>
      </c>
      <c r="P110" s="82">
        <v>52.2361946418808</v>
      </c>
      <c r="Q110" s="82">
        <v>48.190450154911602</v>
      </c>
      <c r="R110" s="82">
        <v>49.524330235101203</v>
      </c>
      <c r="S110" s="82">
        <v>50.202296336796103</v>
      </c>
      <c r="T110" s="82">
        <v>50.202296336796103</v>
      </c>
      <c r="U110" s="82">
        <v>51.219245489338398</v>
      </c>
      <c r="V110" s="82">
        <v>50.563331510843803</v>
      </c>
      <c r="W110" s="82">
        <v>48.196099872425698</v>
      </c>
      <c r="X110" s="82">
        <v>48.567887734645502</v>
      </c>
      <c r="Y110" s="82">
        <v>47.211955531255697</v>
      </c>
      <c r="Z110" s="82">
        <v>46.872972480408201</v>
      </c>
      <c r="AB110" s="90"/>
      <c r="AC110" s="90"/>
      <c r="AD110" s="90"/>
      <c r="AE110" s="90"/>
    </row>
    <row r="111" spans="2:31" ht="15" customHeight="1" x14ac:dyDescent="0.2">
      <c r="B111" s="108"/>
      <c r="C111" s="88"/>
      <c r="D111" s="52" t="s">
        <v>36</v>
      </c>
      <c r="E111" s="52"/>
      <c r="F111" s="83">
        <v>1</v>
      </c>
      <c r="G111" s="83">
        <v>2</v>
      </c>
      <c r="H111" s="83">
        <v>3</v>
      </c>
      <c r="I111" s="83">
        <v>4</v>
      </c>
      <c r="J111" s="83">
        <v>5</v>
      </c>
      <c r="K111" s="83">
        <v>6</v>
      </c>
      <c r="L111" s="83">
        <v>7</v>
      </c>
      <c r="M111" s="83">
        <v>8</v>
      </c>
      <c r="N111" s="83">
        <v>9</v>
      </c>
      <c r="O111" s="83">
        <v>10</v>
      </c>
      <c r="P111" s="83">
        <v>11</v>
      </c>
      <c r="Q111" s="83">
        <v>12</v>
      </c>
      <c r="R111" s="83">
        <v>13</v>
      </c>
      <c r="S111" s="83">
        <v>14</v>
      </c>
      <c r="T111" s="83">
        <v>15</v>
      </c>
      <c r="U111" s="83">
        <v>16</v>
      </c>
      <c r="V111" s="83">
        <v>17</v>
      </c>
      <c r="W111" s="83">
        <v>18</v>
      </c>
      <c r="X111" s="83">
        <v>19</v>
      </c>
      <c r="Y111" s="83">
        <v>20</v>
      </c>
      <c r="Z111" s="83">
        <v>21</v>
      </c>
      <c r="AB111" s="90"/>
      <c r="AC111" s="90"/>
      <c r="AD111" s="90"/>
      <c r="AE111" s="90"/>
    </row>
    <row r="112" spans="2:31" ht="15" customHeight="1" x14ac:dyDescent="0.2">
      <c r="B112" s="10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B112" s="90"/>
      <c r="AC112" s="90"/>
      <c r="AD112" s="90"/>
      <c r="AE112" s="90"/>
    </row>
    <row r="113" spans="2:31" ht="15" customHeight="1" x14ac:dyDescent="0.2">
      <c r="B113" s="108"/>
      <c r="C113" s="88"/>
      <c r="D113" s="72" t="s">
        <v>151</v>
      </c>
      <c r="E113" s="73"/>
      <c r="F113" s="52" t="s">
        <v>135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B113" s="90"/>
      <c r="AC113" s="90"/>
      <c r="AD113" s="90"/>
      <c r="AE113" s="90"/>
    </row>
    <row r="114" spans="2:31" ht="15" customHeight="1" x14ac:dyDescent="0.2">
      <c r="B114" s="108"/>
      <c r="C114" s="88"/>
      <c r="D114" s="75"/>
      <c r="E114" s="76"/>
      <c r="F114" s="40" t="s">
        <v>137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B114" s="90"/>
      <c r="AC114" s="90"/>
      <c r="AD114" s="90"/>
      <c r="AE114" s="90"/>
    </row>
    <row r="115" spans="2:31" ht="15" customHeight="1" x14ac:dyDescent="0.2">
      <c r="B115" s="108"/>
      <c r="C115" s="88"/>
      <c r="D115" s="77"/>
      <c r="E115" s="78"/>
      <c r="F115" s="26">
        <v>14</v>
      </c>
      <c r="G115" s="26">
        <v>6</v>
      </c>
      <c r="H115" s="26">
        <v>11</v>
      </c>
      <c r="I115" s="26">
        <v>19</v>
      </c>
      <c r="J115" s="26">
        <v>7</v>
      </c>
      <c r="K115" s="26">
        <v>5</v>
      </c>
      <c r="L115" s="26">
        <v>10</v>
      </c>
      <c r="M115" s="26">
        <v>3</v>
      </c>
      <c r="N115" s="26">
        <v>2</v>
      </c>
      <c r="O115" s="26">
        <v>8</v>
      </c>
      <c r="P115" s="26">
        <v>21</v>
      </c>
      <c r="Q115" s="26">
        <v>20</v>
      </c>
      <c r="R115" s="26">
        <v>13</v>
      </c>
      <c r="S115" s="26">
        <v>15</v>
      </c>
      <c r="T115" s="26">
        <v>16</v>
      </c>
      <c r="U115" s="26">
        <v>12</v>
      </c>
      <c r="V115" s="26">
        <v>1</v>
      </c>
      <c r="W115" s="26">
        <v>17</v>
      </c>
      <c r="X115" s="26">
        <v>9</v>
      </c>
      <c r="Y115" s="26">
        <v>18</v>
      </c>
      <c r="Z115" s="27">
        <v>4</v>
      </c>
      <c r="AB115" s="90"/>
      <c r="AC115" s="90"/>
      <c r="AD115" s="90"/>
      <c r="AE115" s="90"/>
    </row>
    <row r="116" spans="2:31" ht="15" customHeight="1" x14ac:dyDescent="0.2">
      <c r="B116" s="108"/>
      <c r="C116" s="88"/>
      <c r="D116" s="79" t="s">
        <v>3</v>
      </c>
      <c r="E116" s="28">
        <v>1</v>
      </c>
      <c r="F116" s="67">
        <v>0.60929027340067599</v>
      </c>
      <c r="G116" s="67">
        <v>0.58554188481842995</v>
      </c>
      <c r="H116" s="67">
        <v>0.58196968439174301</v>
      </c>
      <c r="I116" s="67">
        <v>0.58991845427748302</v>
      </c>
      <c r="J116" s="67">
        <v>0.54891605885600303</v>
      </c>
      <c r="K116" s="67">
        <v>0.56578981377798099</v>
      </c>
      <c r="L116" s="67">
        <v>0.54891605885600303</v>
      </c>
      <c r="M116" s="67">
        <v>0.54891605885600303</v>
      </c>
      <c r="N116" s="67">
        <v>0.55743478785321499</v>
      </c>
      <c r="O116" s="67">
        <v>0.52246609601427596</v>
      </c>
      <c r="P116" s="67">
        <v>0.51337850489426795</v>
      </c>
      <c r="Q116" s="67">
        <v>0.53142337533263495</v>
      </c>
      <c r="R116" s="67">
        <v>0.53142337533263495</v>
      </c>
      <c r="S116" s="67">
        <v>0.50416776696756305</v>
      </c>
      <c r="T116" s="67">
        <v>0.50416776696756305</v>
      </c>
      <c r="U116" s="67">
        <v>0.54984477480459804</v>
      </c>
      <c r="V116" s="67">
        <v>0.51337850489426795</v>
      </c>
      <c r="W116" s="67">
        <v>0.58991845427748302</v>
      </c>
      <c r="X116" s="67">
        <v>0.52246609601427596</v>
      </c>
      <c r="Y116" s="67">
        <v>0.54024272633771397</v>
      </c>
      <c r="Z116" s="67">
        <v>0.54024272633771397</v>
      </c>
      <c r="AB116" s="90"/>
      <c r="AC116" s="90"/>
      <c r="AD116" s="90"/>
      <c r="AE116" s="90"/>
    </row>
    <row r="117" spans="2:31" ht="15" customHeight="1" x14ac:dyDescent="0.2">
      <c r="B117" s="108"/>
      <c r="C117" s="88"/>
      <c r="D117" s="80"/>
      <c r="E117" s="28">
        <v>2</v>
      </c>
      <c r="F117" s="67">
        <v>0.29289321881345298</v>
      </c>
      <c r="G117" s="67">
        <v>0.29289321881345298</v>
      </c>
      <c r="H117" s="67">
        <v>0.29289321881345298</v>
      </c>
      <c r="I117" s="67">
        <v>0.29289321881345298</v>
      </c>
      <c r="J117" s="67">
        <v>0.29289321881345298</v>
      </c>
      <c r="K117" s="67">
        <v>0.29289321881345298</v>
      </c>
      <c r="L117" s="67">
        <v>0.29289321881345298</v>
      </c>
      <c r="M117" s="67">
        <v>0.29289321881345298</v>
      </c>
      <c r="N117" s="67">
        <v>0.65099347347713499</v>
      </c>
      <c r="O117" s="67">
        <v>0.63012764964713097</v>
      </c>
      <c r="P117" s="67">
        <v>0.63944487245360104</v>
      </c>
      <c r="Q117" s="67">
        <v>0.63012764964713097</v>
      </c>
      <c r="R117" s="67">
        <v>0.63944487245360104</v>
      </c>
      <c r="S117" s="67">
        <v>0.63944487245360104</v>
      </c>
      <c r="T117" s="67">
        <v>0.63944487245360104</v>
      </c>
      <c r="U117" s="67">
        <v>0.63944487245360104</v>
      </c>
      <c r="V117" s="67">
        <v>0.65099347347713499</v>
      </c>
      <c r="W117" s="67">
        <v>0.64098901285770005</v>
      </c>
      <c r="X117" s="67">
        <v>0.66252572114472397</v>
      </c>
      <c r="Y117" s="67">
        <v>0.66252572114472397</v>
      </c>
      <c r="Z117" s="67">
        <v>0.66252572114472397</v>
      </c>
      <c r="AB117" s="90"/>
      <c r="AC117" s="90"/>
      <c r="AD117" s="90"/>
      <c r="AE117" s="90"/>
    </row>
    <row r="118" spans="2:31" ht="15" customHeight="1" x14ac:dyDescent="0.2">
      <c r="B118" s="108"/>
      <c r="C118" s="88"/>
      <c r="D118" s="80"/>
      <c r="E118" s="28">
        <v>3</v>
      </c>
      <c r="F118" s="67">
        <v>0.54891605885600303</v>
      </c>
      <c r="G118" s="67">
        <v>0.47115505428987298</v>
      </c>
      <c r="H118" s="67">
        <v>0.47115505428987298</v>
      </c>
      <c r="I118" s="67">
        <v>0.64633941645063897</v>
      </c>
      <c r="J118" s="67">
        <v>0.663829938964695</v>
      </c>
      <c r="K118" s="67">
        <v>0.69306090046132796</v>
      </c>
      <c r="L118" s="67">
        <v>0.66167410423544804</v>
      </c>
      <c r="M118" s="67">
        <v>0.65101591307273798</v>
      </c>
      <c r="N118" s="67">
        <v>0.66167410423544804</v>
      </c>
      <c r="O118" s="67">
        <v>0.607616825817196</v>
      </c>
      <c r="P118" s="67">
        <v>0.56326713177782906</v>
      </c>
      <c r="Q118" s="67">
        <v>0.61856851321556305</v>
      </c>
      <c r="R118" s="67">
        <v>0.607616825817196</v>
      </c>
      <c r="S118" s="67">
        <v>0.62945624197497996</v>
      </c>
      <c r="T118" s="67">
        <v>0.62945624197497996</v>
      </c>
      <c r="U118" s="67">
        <v>0.59660638896375195</v>
      </c>
      <c r="V118" s="67">
        <v>0.59660638896375195</v>
      </c>
      <c r="W118" s="67">
        <v>0.61856851321556305</v>
      </c>
      <c r="X118" s="67">
        <v>0.61856851321556305</v>
      </c>
      <c r="Y118" s="67">
        <v>0.64027420458920803</v>
      </c>
      <c r="Z118" s="67">
        <v>0.65101591307273798</v>
      </c>
      <c r="AB118" s="90"/>
      <c r="AC118" s="90"/>
      <c r="AD118" s="90"/>
      <c r="AE118" s="90"/>
    </row>
    <row r="119" spans="2:31" ht="15" customHeight="1" x14ac:dyDescent="0.2">
      <c r="B119" s="108"/>
      <c r="C119" s="88"/>
      <c r="D119" s="80"/>
      <c r="E119" s="28">
        <v>4</v>
      </c>
      <c r="F119" s="67">
        <v>0.602997079876466</v>
      </c>
      <c r="G119" s="67">
        <v>0.602997079876466</v>
      </c>
      <c r="H119" s="67">
        <v>0.679914457713372</v>
      </c>
      <c r="I119" s="67">
        <v>0.633566926496691</v>
      </c>
      <c r="J119" s="67">
        <v>0.66877305384489705</v>
      </c>
      <c r="K119" s="67">
        <v>0.66877305384489705</v>
      </c>
      <c r="L119" s="67">
        <v>0.66877305384489705</v>
      </c>
      <c r="M119" s="67">
        <v>0.633566926496691</v>
      </c>
      <c r="N119" s="67">
        <v>0.61002029384188705</v>
      </c>
      <c r="O119" s="67">
        <v>0.633566926496691</v>
      </c>
      <c r="P119" s="67">
        <v>0.61002029384188705</v>
      </c>
      <c r="Q119" s="67">
        <v>0.64531898685453304</v>
      </c>
      <c r="R119" s="67">
        <v>0.633566926496691</v>
      </c>
      <c r="S119" s="67">
        <v>0.62180025462703903</v>
      </c>
      <c r="T119" s="67">
        <v>0.62180025462703903</v>
      </c>
      <c r="U119" s="67">
        <v>0.62180025462703903</v>
      </c>
      <c r="V119" s="67">
        <v>0.61002029384188705</v>
      </c>
      <c r="W119" s="67">
        <v>0.62180025462703903</v>
      </c>
      <c r="X119" s="67">
        <v>0.61002029384188705</v>
      </c>
      <c r="Y119" s="67">
        <v>0.61002029384188705</v>
      </c>
      <c r="Z119" s="67">
        <v>0.61002029384188705</v>
      </c>
      <c r="AB119" s="90"/>
      <c r="AC119" s="90"/>
      <c r="AD119" s="90"/>
      <c r="AE119" s="90"/>
    </row>
    <row r="120" spans="2:31" ht="15" customHeight="1" x14ac:dyDescent="0.2">
      <c r="B120" s="108"/>
      <c r="C120" s="88"/>
      <c r="D120" s="81"/>
      <c r="E120" s="28">
        <v>5</v>
      </c>
      <c r="F120" s="67">
        <v>0.51586028968375397</v>
      </c>
      <c r="G120" s="67">
        <v>0.61206408158691294</v>
      </c>
      <c r="H120" s="67">
        <v>0.71141875265995302</v>
      </c>
      <c r="I120" s="67">
        <v>0.70149032596199401</v>
      </c>
      <c r="J120" s="67">
        <v>0.70149032596199401</v>
      </c>
      <c r="K120" s="67">
        <v>0.73397790516055295</v>
      </c>
      <c r="L120" s="67">
        <v>0.69057837765500296</v>
      </c>
      <c r="M120" s="67">
        <v>0.69057837765500296</v>
      </c>
      <c r="N120" s="67">
        <v>0.67963208503889705</v>
      </c>
      <c r="O120" s="67">
        <v>0.66865485188398999</v>
      </c>
      <c r="P120" s="67">
        <v>0.65764965443993095</v>
      </c>
      <c r="Q120" s="67">
        <v>0.66865485188398999</v>
      </c>
      <c r="R120" s="67">
        <v>0.65764965443993095</v>
      </c>
      <c r="S120" s="67">
        <v>0.65764965443993095</v>
      </c>
      <c r="T120" s="67">
        <v>0.65764965443993095</v>
      </c>
      <c r="U120" s="67">
        <v>0.65764965443993095</v>
      </c>
      <c r="V120" s="67">
        <v>0.66865485188398999</v>
      </c>
      <c r="W120" s="67">
        <v>0.66865485188398999</v>
      </c>
      <c r="X120" s="67">
        <v>0.69057837765500296</v>
      </c>
      <c r="Y120" s="67">
        <v>0.69057837765500296</v>
      </c>
      <c r="Z120" s="67">
        <v>0.69057837765500296</v>
      </c>
      <c r="AB120" s="90"/>
      <c r="AC120" s="90"/>
      <c r="AD120" s="90"/>
      <c r="AE120" s="90"/>
    </row>
    <row r="121" spans="2:31" ht="15" customHeight="1" x14ac:dyDescent="0.2">
      <c r="B121" s="108"/>
      <c r="C121" s="88"/>
      <c r="D121" s="52" t="s">
        <v>125</v>
      </c>
      <c r="E121" s="52"/>
      <c r="F121" s="82">
        <v>51.399138412607002</v>
      </c>
      <c r="G121" s="82">
        <v>51.293026387702703</v>
      </c>
      <c r="H121" s="82">
        <v>54.747023357367901</v>
      </c>
      <c r="I121" s="82">
        <v>57.284166840005199</v>
      </c>
      <c r="J121" s="82">
        <v>57.518051928820803</v>
      </c>
      <c r="K121" s="82">
        <v>59.089897841164202</v>
      </c>
      <c r="L121" s="82">
        <v>57.2566962680961</v>
      </c>
      <c r="M121" s="82">
        <v>56.3394098978778</v>
      </c>
      <c r="N121" s="59">
        <v>63.1950948889316</v>
      </c>
      <c r="O121" s="82">
        <v>61.248646997185702</v>
      </c>
      <c r="P121" s="82">
        <v>59.675209148150302</v>
      </c>
      <c r="Q121" s="82">
        <v>61.881867538677</v>
      </c>
      <c r="R121" s="82">
        <v>61.394033090801102</v>
      </c>
      <c r="S121" s="82">
        <v>61.050375809262299</v>
      </c>
      <c r="T121" s="82">
        <v>61.050375809262299</v>
      </c>
      <c r="U121" s="82">
        <v>61.306918905778403</v>
      </c>
      <c r="V121" s="82">
        <v>60.793070261220599</v>
      </c>
      <c r="W121" s="82">
        <v>62.7986217372355</v>
      </c>
      <c r="X121" s="82">
        <v>62.083180037429102</v>
      </c>
      <c r="Y121" s="82">
        <v>62.872826471370701</v>
      </c>
      <c r="Z121" s="82">
        <v>63.087660641041303</v>
      </c>
      <c r="AB121" s="90"/>
      <c r="AC121" s="90"/>
      <c r="AD121" s="90"/>
      <c r="AE121" s="90"/>
    </row>
    <row r="122" spans="2:31" ht="15" customHeight="1" x14ac:dyDescent="0.2">
      <c r="B122" s="108"/>
      <c r="C122" s="88"/>
      <c r="D122" s="52" t="s">
        <v>36</v>
      </c>
      <c r="E122" s="52"/>
      <c r="F122" s="83">
        <v>1</v>
      </c>
      <c r="G122" s="83">
        <v>2</v>
      </c>
      <c r="H122" s="83">
        <v>3</v>
      </c>
      <c r="I122" s="83">
        <v>4</v>
      </c>
      <c r="J122" s="83">
        <v>5</v>
      </c>
      <c r="K122" s="83">
        <v>6</v>
      </c>
      <c r="L122" s="83">
        <v>7</v>
      </c>
      <c r="M122" s="83">
        <v>8</v>
      </c>
      <c r="N122" s="83">
        <v>9</v>
      </c>
      <c r="O122" s="83">
        <v>10</v>
      </c>
      <c r="P122" s="83">
        <v>11</v>
      </c>
      <c r="Q122" s="83">
        <v>12</v>
      </c>
      <c r="R122" s="83">
        <v>13</v>
      </c>
      <c r="S122" s="83">
        <v>14</v>
      </c>
      <c r="T122" s="83">
        <v>15</v>
      </c>
      <c r="U122" s="83">
        <v>16</v>
      </c>
      <c r="V122" s="83">
        <v>17</v>
      </c>
      <c r="W122" s="83">
        <v>18</v>
      </c>
      <c r="X122" s="83">
        <v>19</v>
      </c>
      <c r="Y122" s="83">
        <v>20</v>
      </c>
      <c r="Z122" s="83">
        <v>21</v>
      </c>
      <c r="AB122" s="90"/>
      <c r="AC122" s="90"/>
      <c r="AD122" s="90"/>
      <c r="AE122" s="90"/>
    </row>
    <row r="123" spans="2:31" x14ac:dyDescent="0.2">
      <c r="B123" s="10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2:31" ht="15" customHeight="1" x14ac:dyDescent="0.2">
      <c r="B124" s="108"/>
      <c r="C124" s="88"/>
      <c r="D124" s="72" t="s">
        <v>151</v>
      </c>
      <c r="E124" s="73"/>
      <c r="F124" s="52" t="s">
        <v>145</v>
      </c>
      <c r="G124" s="52"/>
      <c r="H124" s="52"/>
      <c r="I124" s="52"/>
      <c r="J124" s="52" t="s">
        <v>147</v>
      </c>
      <c r="K124" s="52"/>
      <c r="L124" s="52"/>
      <c r="M124" s="52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2:31" x14ac:dyDescent="0.2">
      <c r="B125" s="108"/>
      <c r="C125" s="88"/>
      <c r="D125" s="75"/>
      <c r="E125" s="76"/>
      <c r="F125" s="52"/>
      <c r="G125" s="52"/>
      <c r="H125" s="52"/>
      <c r="I125" s="52"/>
      <c r="J125" s="52"/>
      <c r="K125" s="52"/>
      <c r="L125" s="52"/>
      <c r="M125" s="52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2:31" x14ac:dyDescent="0.2">
      <c r="B126" s="108"/>
      <c r="C126" s="88"/>
      <c r="D126" s="77"/>
      <c r="E126" s="78"/>
      <c r="F126" s="28" t="s">
        <v>146</v>
      </c>
      <c r="G126" s="28" t="b">
        <v>0</v>
      </c>
      <c r="H126" s="28" t="b">
        <v>1</v>
      </c>
      <c r="I126" s="28" t="s">
        <v>123</v>
      </c>
      <c r="J126" s="28" t="s">
        <v>146</v>
      </c>
      <c r="K126" s="28" t="b">
        <v>0</v>
      </c>
      <c r="L126" s="28" t="b">
        <v>1</v>
      </c>
      <c r="M126" s="28" t="s">
        <v>123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2:31" x14ac:dyDescent="0.2">
      <c r="B127" s="108"/>
      <c r="C127" s="88"/>
      <c r="D127" s="79" t="s">
        <v>3</v>
      </c>
      <c r="E127" s="28">
        <v>1</v>
      </c>
      <c r="F127" s="28">
        <v>277</v>
      </c>
      <c r="G127" s="28">
        <v>240</v>
      </c>
      <c r="H127" s="28">
        <v>37</v>
      </c>
      <c r="I127" s="28">
        <v>6</v>
      </c>
      <c r="J127" s="28">
        <v>68</v>
      </c>
      <c r="K127" s="28">
        <v>59</v>
      </c>
      <c r="L127" s="28">
        <v>9</v>
      </c>
      <c r="M127" s="28">
        <v>0</v>
      </c>
      <c r="N127" s="88"/>
      <c r="O127" s="88"/>
      <c r="P127" s="88" t="s">
        <v>211</v>
      </c>
      <c r="Q127" s="88" t="s">
        <v>207</v>
      </c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2:31" x14ac:dyDescent="0.2">
      <c r="B128" s="108"/>
      <c r="C128" s="88"/>
      <c r="D128" s="80"/>
      <c r="E128" s="28">
        <v>2</v>
      </c>
      <c r="F128" s="28">
        <v>275</v>
      </c>
      <c r="G128" s="28">
        <v>239</v>
      </c>
      <c r="H128" s="28">
        <v>36</v>
      </c>
      <c r="I128" s="28">
        <v>2</v>
      </c>
      <c r="J128" s="28">
        <v>70</v>
      </c>
      <c r="K128" s="28">
        <v>60</v>
      </c>
      <c r="L128" s="28">
        <v>10</v>
      </c>
      <c r="M128" s="28">
        <v>1</v>
      </c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2:26" x14ac:dyDescent="0.2">
      <c r="B129" s="108"/>
      <c r="C129" s="88"/>
      <c r="D129" s="80"/>
      <c r="E129" s="28">
        <v>3</v>
      </c>
      <c r="F129" s="28">
        <v>277</v>
      </c>
      <c r="G129" s="28">
        <v>240</v>
      </c>
      <c r="H129" s="28">
        <v>37</v>
      </c>
      <c r="I129" s="28">
        <v>5</v>
      </c>
      <c r="J129" s="28">
        <v>68</v>
      </c>
      <c r="K129" s="28">
        <v>59</v>
      </c>
      <c r="L129" s="28">
        <v>9</v>
      </c>
      <c r="M129" s="28">
        <v>0</v>
      </c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2:26" x14ac:dyDescent="0.2">
      <c r="B130" s="108"/>
      <c r="C130" s="88"/>
      <c r="D130" s="80"/>
      <c r="E130" s="28">
        <v>4</v>
      </c>
      <c r="F130" s="28">
        <v>276</v>
      </c>
      <c r="G130" s="28">
        <v>240</v>
      </c>
      <c r="H130" s="28">
        <v>36</v>
      </c>
      <c r="I130" s="28">
        <v>5</v>
      </c>
      <c r="J130" s="28">
        <v>69</v>
      </c>
      <c r="K130" s="28">
        <v>59</v>
      </c>
      <c r="L130" s="28">
        <v>10</v>
      </c>
      <c r="M130" s="28">
        <v>1</v>
      </c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2:26" x14ac:dyDescent="0.2">
      <c r="B131" s="108"/>
      <c r="C131" s="88"/>
      <c r="D131" s="81"/>
      <c r="E131" s="28">
        <v>5</v>
      </c>
      <c r="F131" s="28">
        <v>275</v>
      </c>
      <c r="G131" s="28">
        <v>237</v>
      </c>
      <c r="H131" s="28">
        <v>38</v>
      </c>
      <c r="I131" s="28">
        <v>5</v>
      </c>
      <c r="J131" s="28">
        <v>70</v>
      </c>
      <c r="K131" s="28">
        <v>62</v>
      </c>
      <c r="L131" s="28">
        <v>8</v>
      </c>
      <c r="M131" s="28">
        <v>0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2:26" x14ac:dyDescent="0.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2:26" s="8" customFormat="1" ht="6.75" customHeight="1" x14ac:dyDescent="0.2"/>
    <row r="134" spans="2:26" x14ac:dyDescent="0.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2:26" ht="15" customHeight="1" x14ac:dyDescent="0.2">
      <c r="B135" s="108" t="s">
        <v>12</v>
      </c>
      <c r="C135" s="88"/>
      <c r="D135" s="72" t="s">
        <v>152</v>
      </c>
      <c r="E135" s="73"/>
      <c r="F135" s="52" t="s">
        <v>133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2:26" ht="14.25" customHeight="1" x14ac:dyDescent="0.2">
      <c r="B136" s="108"/>
      <c r="C136" s="88"/>
      <c r="D136" s="75"/>
      <c r="E136" s="76"/>
      <c r="F136" s="40" t="s">
        <v>139</v>
      </c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2:26" ht="15" customHeight="1" x14ac:dyDescent="0.2">
      <c r="B137" s="108"/>
      <c r="C137" s="88"/>
      <c r="D137" s="77"/>
      <c r="E137" s="78"/>
      <c r="F137" s="26">
        <v>9</v>
      </c>
      <c r="G137" s="26">
        <v>8</v>
      </c>
      <c r="H137" s="26">
        <v>7</v>
      </c>
      <c r="I137" s="26">
        <v>13</v>
      </c>
      <c r="J137" s="26">
        <v>15</v>
      </c>
      <c r="K137" s="26">
        <v>14</v>
      </c>
      <c r="L137" s="26">
        <v>18</v>
      </c>
      <c r="M137" s="26">
        <v>2</v>
      </c>
      <c r="N137" s="26">
        <v>6</v>
      </c>
      <c r="O137" s="26">
        <v>20</v>
      </c>
      <c r="P137" s="26">
        <v>11</v>
      </c>
      <c r="Q137" s="26">
        <v>4</v>
      </c>
      <c r="R137" s="26">
        <v>19</v>
      </c>
      <c r="S137" s="26">
        <v>17</v>
      </c>
      <c r="T137" s="26">
        <v>10</v>
      </c>
      <c r="U137" s="26">
        <v>12</v>
      </c>
      <c r="V137" s="26">
        <v>21</v>
      </c>
      <c r="W137" s="26">
        <v>5</v>
      </c>
      <c r="X137" s="26">
        <v>1</v>
      </c>
      <c r="Y137" s="26">
        <v>16</v>
      </c>
      <c r="Z137" s="27">
        <v>3</v>
      </c>
    </row>
    <row r="138" spans="2:26" ht="14.25" customHeight="1" x14ac:dyDescent="0.2">
      <c r="B138" s="108"/>
      <c r="C138" s="88"/>
      <c r="D138" s="79" t="s">
        <v>3</v>
      </c>
      <c r="E138" s="28">
        <v>1</v>
      </c>
      <c r="F138" s="67">
        <v>0.63636363636363602</v>
      </c>
      <c r="G138" s="67">
        <v>0.54545454545454497</v>
      </c>
      <c r="H138" s="67">
        <v>0.54545454545454497</v>
      </c>
      <c r="I138" s="67">
        <v>0.63636363636363602</v>
      </c>
      <c r="J138" s="67">
        <v>0.90909090909090895</v>
      </c>
      <c r="K138" s="67">
        <v>0.81818181818181801</v>
      </c>
      <c r="L138" s="67">
        <v>0.81818181818181801</v>
      </c>
      <c r="M138" s="67">
        <v>0.81818181818181801</v>
      </c>
      <c r="N138" s="67">
        <v>0.81818181818181801</v>
      </c>
      <c r="O138" s="67">
        <v>0.81818181818181801</v>
      </c>
      <c r="P138" s="67">
        <v>0.72727272727272696</v>
      </c>
      <c r="Q138" s="67">
        <v>0.81818181818181801</v>
      </c>
      <c r="R138" s="67">
        <v>0.81818181818181801</v>
      </c>
      <c r="S138" s="67">
        <v>0.72727272727272696</v>
      </c>
      <c r="T138" s="67">
        <v>0.72727272727272696</v>
      </c>
      <c r="U138" s="67">
        <v>0.72727272727272696</v>
      </c>
      <c r="V138" s="67">
        <v>0.72727272727272696</v>
      </c>
      <c r="W138" s="67">
        <v>0.72727272727272696</v>
      </c>
      <c r="X138" s="67">
        <v>0.72727272727272696</v>
      </c>
      <c r="Y138" s="67">
        <v>0.72727272727272696</v>
      </c>
      <c r="Z138" s="67">
        <v>0.72727272727272696</v>
      </c>
    </row>
    <row r="139" spans="2:26" ht="14.25" customHeight="1" x14ac:dyDescent="0.2">
      <c r="B139" s="108"/>
      <c r="C139" s="88"/>
      <c r="D139" s="80"/>
      <c r="E139" s="28">
        <v>2</v>
      </c>
      <c r="F139" s="67">
        <v>0.5</v>
      </c>
      <c r="G139" s="67">
        <v>0.5</v>
      </c>
      <c r="H139" s="67">
        <v>0.83333333333333304</v>
      </c>
      <c r="I139" s="67">
        <v>0.5</v>
      </c>
      <c r="J139" s="67">
        <v>0.83333333333333304</v>
      </c>
      <c r="K139" s="67">
        <v>0.66666666666666696</v>
      </c>
      <c r="L139" s="67">
        <v>0.66666666666666696</v>
      </c>
      <c r="M139" s="67">
        <v>0.66666666666666696</v>
      </c>
      <c r="N139" s="67">
        <v>0.83333333333333304</v>
      </c>
      <c r="O139" s="67">
        <v>0.83333333333333304</v>
      </c>
      <c r="P139" s="67">
        <v>0.83333333333333304</v>
      </c>
      <c r="Q139" s="67">
        <v>0.83333333333333304</v>
      </c>
      <c r="R139" s="67">
        <v>0.83333333333333304</v>
      </c>
      <c r="S139" s="67">
        <v>0.83333333333333304</v>
      </c>
      <c r="T139" s="67">
        <v>0.83333333333333304</v>
      </c>
      <c r="U139" s="67">
        <v>0.83333333333333304</v>
      </c>
      <c r="V139" s="67">
        <v>0.83333333333333304</v>
      </c>
      <c r="W139" s="67">
        <v>0.83333333333333304</v>
      </c>
      <c r="X139" s="67">
        <v>0.83333333333333304</v>
      </c>
      <c r="Y139" s="67">
        <v>0.83333333333333304</v>
      </c>
      <c r="Z139" s="67">
        <v>0.83333333333333304</v>
      </c>
    </row>
    <row r="140" spans="2:26" ht="14.25" customHeight="1" x14ac:dyDescent="0.2">
      <c r="B140" s="108"/>
      <c r="C140" s="88"/>
      <c r="D140" s="80"/>
      <c r="E140" s="28">
        <v>3</v>
      </c>
      <c r="F140" s="67">
        <v>0</v>
      </c>
      <c r="G140" s="67">
        <v>0</v>
      </c>
      <c r="H140" s="67">
        <v>0.66666666666666696</v>
      </c>
      <c r="I140" s="67">
        <v>0.66666666666666696</v>
      </c>
      <c r="J140" s="67">
        <v>0.91666666666666696</v>
      </c>
      <c r="K140" s="67">
        <v>0.91666666666666696</v>
      </c>
      <c r="L140" s="67">
        <v>0.91666666666666696</v>
      </c>
      <c r="M140" s="67">
        <v>0.91666666666666696</v>
      </c>
      <c r="N140" s="67">
        <v>0.91666666666666696</v>
      </c>
      <c r="O140" s="67">
        <v>0.91666666666666696</v>
      </c>
      <c r="P140" s="67">
        <v>0.91666666666666696</v>
      </c>
      <c r="Q140" s="67">
        <v>0.91666666666666696</v>
      </c>
      <c r="R140" s="67">
        <v>0.91666666666666696</v>
      </c>
      <c r="S140" s="67">
        <v>0.91666666666666696</v>
      </c>
      <c r="T140" s="67">
        <v>0.83333333333333304</v>
      </c>
      <c r="U140" s="67">
        <v>0.83333333333333304</v>
      </c>
      <c r="V140" s="67">
        <v>0.83333333333333304</v>
      </c>
      <c r="W140" s="67">
        <v>0.83333333333333304</v>
      </c>
      <c r="X140" s="67">
        <v>0.83333333333333304</v>
      </c>
      <c r="Y140" s="67">
        <v>0.83333333333333304</v>
      </c>
      <c r="Z140" s="67">
        <v>0.83333333333333304</v>
      </c>
    </row>
    <row r="141" spans="2:26" ht="14.25" customHeight="1" x14ac:dyDescent="0.2">
      <c r="B141" s="108"/>
      <c r="C141" s="88"/>
      <c r="D141" s="80"/>
      <c r="E141" s="28">
        <v>4</v>
      </c>
      <c r="F141" s="67">
        <v>0.8</v>
      </c>
      <c r="G141" s="67">
        <v>0.8</v>
      </c>
      <c r="H141" s="67">
        <v>0.8</v>
      </c>
      <c r="I141" s="67">
        <v>0.8</v>
      </c>
      <c r="J141" s="67">
        <v>0.8</v>
      </c>
      <c r="K141" s="67">
        <v>0.8</v>
      </c>
      <c r="L141" s="67">
        <v>0.8</v>
      </c>
      <c r="M141" s="67">
        <v>0.8</v>
      </c>
      <c r="N141" s="67">
        <v>0.8</v>
      </c>
      <c r="O141" s="67">
        <v>0.8</v>
      </c>
      <c r="P141" s="67">
        <v>0.8</v>
      </c>
      <c r="Q141" s="67">
        <v>0.8</v>
      </c>
      <c r="R141" s="67">
        <v>0.8</v>
      </c>
      <c r="S141" s="67">
        <v>0.8</v>
      </c>
      <c r="T141" s="67">
        <v>0.8</v>
      </c>
      <c r="U141" s="67">
        <v>0.8</v>
      </c>
      <c r="V141" s="67">
        <v>0.8</v>
      </c>
      <c r="W141" s="67">
        <v>0.8</v>
      </c>
      <c r="X141" s="67">
        <v>0.8</v>
      </c>
      <c r="Y141" s="67">
        <v>0.8</v>
      </c>
      <c r="Z141" s="67">
        <v>0.8</v>
      </c>
    </row>
    <row r="142" spans="2:26" ht="14.25" customHeight="1" x14ac:dyDescent="0.2">
      <c r="B142" s="108"/>
      <c r="C142" s="88"/>
      <c r="D142" s="81"/>
      <c r="E142" s="28">
        <v>5</v>
      </c>
      <c r="F142" s="67">
        <v>0</v>
      </c>
      <c r="G142" s="67">
        <v>0.75</v>
      </c>
      <c r="H142" s="67">
        <v>0.83333333333333304</v>
      </c>
      <c r="I142" s="67">
        <v>0</v>
      </c>
      <c r="J142" s="67">
        <v>0</v>
      </c>
      <c r="K142" s="67">
        <v>0.83333333333333304</v>
      </c>
      <c r="L142" s="67">
        <v>0.75</v>
      </c>
      <c r="M142" s="67">
        <v>0.83333333333333304</v>
      </c>
      <c r="N142" s="67">
        <v>0.83333333333333304</v>
      </c>
      <c r="O142" s="67">
        <v>0.83333333333333304</v>
      </c>
      <c r="P142" s="67">
        <v>0.83333333333333304</v>
      </c>
      <c r="Q142" s="67">
        <v>0.83333333333333304</v>
      </c>
      <c r="R142" s="67">
        <v>0.83333333333333304</v>
      </c>
      <c r="S142" s="67">
        <v>0.83333333333333304</v>
      </c>
      <c r="T142" s="67">
        <v>0.83333333333333304</v>
      </c>
      <c r="U142" s="67">
        <v>0.83333333333333304</v>
      </c>
      <c r="V142" s="67">
        <v>0.83333333333333304</v>
      </c>
      <c r="W142" s="67">
        <v>0.83333333333333304</v>
      </c>
      <c r="X142" s="67">
        <v>0.83333333333333304</v>
      </c>
      <c r="Y142" s="67">
        <v>0.83333333333333304</v>
      </c>
      <c r="Z142" s="67">
        <v>0.83333333333333304</v>
      </c>
    </row>
    <row r="143" spans="2:26" ht="15" customHeight="1" x14ac:dyDescent="0.2">
      <c r="B143" s="108"/>
      <c r="C143" s="88"/>
      <c r="D143" s="52" t="s">
        <v>125</v>
      </c>
      <c r="E143" s="52"/>
      <c r="F143" s="82">
        <v>38.727272727272698</v>
      </c>
      <c r="G143" s="82">
        <v>51.909090909090899</v>
      </c>
      <c r="H143" s="82">
        <v>73.575757575757606</v>
      </c>
      <c r="I143" s="82">
        <v>52.060606060606098</v>
      </c>
      <c r="J143" s="82">
        <v>69.181818181818201</v>
      </c>
      <c r="K143" s="82">
        <v>80.696969696969703</v>
      </c>
      <c r="L143" s="82">
        <v>79.030303030303003</v>
      </c>
      <c r="M143" s="82">
        <v>80.696969696969703</v>
      </c>
      <c r="N143" s="82">
        <v>84.030303030303003</v>
      </c>
      <c r="O143" s="82">
        <v>84.030303030303003</v>
      </c>
      <c r="P143" s="59">
        <v>82.212121212121204</v>
      </c>
      <c r="Q143" s="82">
        <v>84.030303030303003</v>
      </c>
      <c r="R143" s="82">
        <v>84.030303030303003</v>
      </c>
      <c r="S143" s="82">
        <v>82.212121212121204</v>
      </c>
      <c r="T143" s="82">
        <v>80.545454545454604</v>
      </c>
      <c r="U143" s="82">
        <v>80.545454545454604</v>
      </c>
      <c r="V143" s="82">
        <v>80.545454545454604</v>
      </c>
      <c r="W143" s="82">
        <v>80.545454545454604</v>
      </c>
      <c r="X143" s="82">
        <v>80.545454545454604</v>
      </c>
      <c r="Y143" s="82">
        <v>80.545454545454604</v>
      </c>
      <c r="Z143" s="82">
        <v>80.545454545454604</v>
      </c>
    </row>
    <row r="144" spans="2:26" ht="15" customHeight="1" x14ac:dyDescent="0.2">
      <c r="B144" s="108"/>
      <c r="C144" s="88"/>
      <c r="D144" s="52" t="s">
        <v>36</v>
      </c>
      <c r="E144" s="52"/>
      <c r="F144" s="83">
        <v>1</v>
      </c>
      <c r="G144" s="83">
        <v>2</v>
      </c>
      <c r="H144" s="83">
        <v>3</v>
      </c>
      <c r="I144" s="83">
        <v>4</v>
      </c>
      <c r="J144" s="83">
        <v>5</v>
      </c>
      <c r="K144" s="83">
        <v>6</v>
      </c>
      <c r="L144" s="83">
        <v>7</v>
      </c>
      <c r="M144" s="83">
        <v>8</v>
      </c>
      <c r="N144" s="83">
        <v>9</v>
      </c>
      <c r="O144" s="83">
        <v>10</v>
      </c>
      <c r="P144" s="83">
        <v>11</v>
      </c>
      <c r="Q144" s="83">
        <v>12</v>
      </c>
      <c r="R144" s="83">
        <v>13</v>
      </c>
      <c r="S144" s="83">
        <v>14</v>
      </c>
      <c r="T144" s="83">
        <v>15</v>
      </c>
      <c r="U144" s="83">
        <v>16</v>
      </c>
      <c r="V144" s="83">
        <v>17</v>
      </c>
      <c r="W144" s="83">
        <v>18</v>
      </c>
      <c r="X144" s="83">
        <v>19</v>
      </c>
      <c r="Y144" s="83">
        <v>20</v>
      </c>
      <c r="Z144" s="83">
        <v>21</v>
      </c>
    </row>
    <row r="145" spans="2:26" ht="15" customHeight="1" x14ac:dyDescent="0.2">
      <c r="B145" s="108"/>
      <c r="C145" s="88"/>
      <c r="D145" s="85"/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2:26" ht="15" customHeight="1" x14ac:dyDescent="0.2">
      <c r="B146" s="108"/>
      <c r="C146" s="88"/>
      <c r="D146" s="72" t="s">
        <v>152</v>
      </c>
      <c r="E146" s="73"/>
      <c r="F146" s="52" t="s">
        <v>134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2:26" ht="14.25" customHeight="1" x14ac:dyDescent="0.2">
      <c r="B147" s="108"/>
      <c r="C147" s="88"/>
      <c r="D147" s="75"/>
      <c r="E147" s="76"/>
      <c r="F147" s="40" t="s">
        <v>139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2:26" ht="15" customHeight="1" x14ac:dyDescent="0.2">
      <c r="B148" s="108"/>
      <c r="C148" s="88"/>
      <c r="D148" s="77"/>
      <c r="E148" s="78"/>
      <c r="F148" s="26">
        <v>9</v>
      </c>
      <c r="G148" s="26">
        <v>8</v>
      </c>
      <c r="H148" s="26">
        <v>7</v>
      </c>
      <c r="I148" s="26">
        <v>13</v>
      </c>
      <c r="J148" s="26">
        <v>15</v>
      </c>
      <c r="K148" s="26">
        <v>14</v>
      </c>
      <c r="L148" s="26">
        <v>18</v>
      </c>
      <c r="M148" s="26">
        <v>2</v>
      </c>
      <c r="N148" s="26">
        <v>6</v>
      </c>
      <c r="O148" s="26">
        <v>20</v>
      </c>
      <c r="P148" s="26">
        <v>11</v>
      </c>
      <c r="Q148" s="26">
        <v>4</v>
      </c>
      <c r="R148" s="26">
        <v>19</v>
      </c>
      <c r="S148" s="26">
        <v>17</v>
      </c>
      <c r="T148" s="26">
        <v>10</v>
      </c>
      <c r="U148" s="26">
        <v>12</v>
      </c>
      <c r="V148" s="26">
        <v>21</v>
      </c>
      <c r="W148" s="26">
        <v>5</v>
      </c>
      <c r="X148" s="26">
        <v>1</v>
      </c>
      <c r="Y148" s="26">
        <v>16</v>
      </c>
      <c r="Z148" s="27">
        <v>3</v>
      </c>
    </row>
    <row r="149" spans="2:26" ht="14.25" customHeight="1" x14ac:dyDescent="0.2">
      <c r="B149" s="108"/>
      <c r="C149" s="88"/>
      <c r="D149" s="79" t="s">
        <v>3</v>
      </c>
      <c r="E149" s="28">
        <v>1</v>
      </c>
      <c r="F149" s="67">
        <v>0.48275862068965503</v>
      </c>
      <c r="G149" s="67">
        <v>0.36206896551724099</v>
      </c>
      <c r="H149" s="67">
        <v>0.431034482758621</v>
      </c>
      <c r="I149" s="67">
        <v>0.48275862068965503</v>
      </c>
      <c r="J149" s="67">
        <v>0.53448275862068995</v>
      </c>
      <c r="K149" s="67">
        <v>0.55172413793103503</v>
      </c>
      <c r="L149" s="67">
        <v>0.44827586206896602</v>
      </c>
      <c r="M149" s="67">
        <v>0.53448275862068995</v>
      </c>
      <c r="N149" s="67">
        <v>0.48275862068965503</v>
      </c>
      <c r="O149" s="67">
        <v>0.44827586206896602</v>
      </c>
      <c r="P149" s="67">
        <v>0.37931034482758602</v>
      </c>
      <c r="Q149" s="67">
        <v>0.41379310344827602</v>
      </c>
      <c r="R149" s="67">
        <v>0.46551724137931</v>
      </c>
      <c r="S149" s="67">
        <v>0.41379310344827602</v>
      </c>
      <c r="T149" s="67">
        <v>0.41379310344827602</v>
      </c>
      <c r="U149" s="67">
        <v>0.431034482758621</v>
      </c>
      <c r="V149" s="67">
        <v>0.44827586206896602</v>
      </c>
      <c r="W149" s="67">
        <v>0.431034482758621</v>
      </c>
      <c r="X149" s="67">
        <v>0.431034482758621</v>
      </c>
      <c r="Y149" s="67">
        <v>0.431034482758621</v>
      </c>
      <c r="Z149" s="67">
        <v>0.431034482758621</v>
      </c>
    </row>
    <row r="150" spans="2:26" ht="14.25" customHeight="1" x14ac:dyDescent="0.2">
      <c r="B150" s="108"/>
      <c r="C150" s="88"/>
      <c r="D150" s="80"/>
      <c r="E150" s="28">
        <v>2</v>
      </c>
      <c r="F150" s="67">
        <v>0.5</v>
      </c>
      <c r="G150" s="67">
        <v>0.484375</v>
      </c>
      <c r="H150" s="67">
        <v>0.5625</v>
      </c>
      <c r="I150" s="67">
        <v>0.59375</v>
      </c>
      <c r="J150" s="67">
        <v>0.5625</v>
      </c>
      <c r="K150" s="67">
        <v>0.59375</v>
      </c>
      <c r="L150" s="67">
        <v>0.5625</v>
      </c>
      <c r="M150" s="67">
        <v>0.578125</v>
      </c>
      <c r="N150" s="67">
        <v>0.53125</v>
      </c>
      <c r="O150" s="67">
        <v>0.46875</v>
      </c>
      <c r="P150" s="67">
        <v>0.453125</v>
      </c>
      <c r="Q150" s="67">
        <v>0.453125</v>
      </c>
      <c r="R150" s="67">
        <v>0.5</v>
      </c>
      <c r="S150" s="67">
        <v>0.46875</v>
      </c>
      <c r="T150" s="67">
        <v>0.46875</v>
      </c>
      <c r="U150" s="67">
        <v>0.46875</v>
      </c>
      <c r="V150" s="67">
        <v>0.515625</v>
      </c>
      <c r="W150" s="67">
        <v>0.46875</v>
      </c>
      <c r="X150" s="67">
        <v>0.46875</v>
      </c>
      <c r="Y150" s="67">
        <v>0.46875</v>
      </c>
      <c r="Z150" s="67">
        <v>0.46875</v>
      </c>
    </row>
    <row r="151" spans="2:26" ht="14.25" customHeight="1" x14ac:dyDescent="0.2">
      <c r="B151" s="108"/>
      <c r="C151" s="88"/>
      <c r="D151" s="80"/>
      <c r="E151" s="28">
        <v>3</v>
      </c>
      <c r="F151" s="67">
        <v>0</v>
      </c>
      <c r="G151" s="67">
        <v>0</v>
      </c>
      <c r="H151" s="67">
        <v>0.44642857142857101</v>
      </c>
      <c r="I151" s="67">
        <v>0.5</v>
      </c>
      <c r="J151" s="67">
        <v>0.51785714285714302</v>
      </c>
      <c r="K151" s="67">
        <v>0.57142857142857095</v>
      </c>
      <c r="L151" s="67">
        <v>0.46428571428571402</v>
      </c>
      <c r="M151" s="67">
        <v>0.58928571428571397</v>
      </c>
      <c r="N151" s="67">
        <v>0.46428571428571402</v>
      </c>
      <c r="O151" s="67">
        <v>0.44642857142857101</v>
      </c>
      <c r="P151" s="67">
        <v>0.42857142857142899</v>
      </c>
      <c r="Q151" s="67">
        <v>0.44642857142857101</v>
      </c>
      <c r="R151" s="67">
        <v>0.46428571428571402</v>
      </c>
      <c r="S151" s="67">
        <v>0.44642857142857101</v>
      </c>
      <c r="T151" s="67">
        <v>0.41071428571428598</v>
      </c>
      <c r="U151" s="67">
        <v>0.41071428571428598</v>
      </c>
      <c r="V151" s="67">
        <v>0.42857142857142899</v>
      </c>
      <c r="W151" s="67">
        <v>0.41071428571428598</v>
      </c>
      <c r="X151" s="67">
        <v>0.41071428571428598</v>
      </c>
      <c r="Y151" s="67">
        <v>0.41071428571428598</v>
      </c>
      <c r="Z151" s="67">
        <v>0.41071428571428598</v>
      </c>
    </row>
    <row r="152" spans="2:26" ht="14.25" customHeight="1" x14ac:dyDescent="0.2">
      <c r="B152" s="108"/>
      <c r="C152" s="88"/>
      <c r="D152" s="80"/>
      <c r="E152" s="28">
        <v>4</v>
      </c>
      <c r="F152" s="67">
        <v>0.5</v>
      </c>
      <c r="G152" s="67">
        <v>0.4375</v>
      </c>
      <c r="H152" s="67">
        <v>0.5</v>
      </c>
      <c r="I152" s="67">
        <v>0.578125</v>
      </c>
      <c r="J152" s="67">
        <v>0.609375</v>
      </c>
      <c r="K152" s="67">
        <v>0.671875</v>
      </c>
      <c r="L152" s="67">
        <v>0.625</v>
      </c>
      <c r="M152" s="67">
        <v>0.6875</v>
      </c>
      <c r="N152" s="67">
        <v>0.625</v>
      </c>
      <c r="O152" s="67">
        <v>0.578125</v>
      </c>
      <c r="P152" s="67">
        <v>0.515625</v>
      </c>
      <c r="Q152" s="67">
        <v>0.484375</v>
      </c>
      <c r="R152" s="67">
        <v>0.546875</v>
      </c>
      <c r="S152" s="67">
        <v>0.5</v>
      </c>
      <c r="T152" s="67">
        <v>0.53125</v>
      </c>
      <c r="U152" s="67">
        <v>0.546875</v>
      </c>
      <c r="V152" s="67">
        <v>0.578125</v>
      </c>
      <c r="W152" s="67">
        <v>0.546875</v>
      </c>
      <c r="X152" s="67">
        <v>0.515625</v>
      </c>
      <c r="Y152" s="67">
        <v>0.515625</v>
      </c>
      <c r="Z152" s="67">
        <v>0.53125</v>
      </c>
    </row>
    <row r="153" spans="2:26" ht="14.25" customHeight="1" x14ac:dyDescent="0.2">
      <c r="B153" s="108"/>
      <c r="C153" s="88"/>
      <c r="D153" s="81"/>
      <c r="E153" s="28">
        <v>5</v>
      </c>
      <c r="F153" s="67">
        <v>0</v>
      </c>
      <c r="G153" s="67">
        <v>0.43859649122806998</v>
      </c>
      <c r="H153" s="67">
        <v>0.52631578947368396</v>
      </c>
      <c r="I153" s="67">
        <v>0</v>
      </c>
      <c r="J153" s="67">
        <v>0</v>
      </c>
      <c r="K153" s="67">
        <v>0.61403508771929804</v>
      </c>
      <c r="L153" s="67">
        <v>0.49122807017543901</v>
      </c>
      <c r="M153" s="67">
        <v>0.56140350877193002</v>
      </c>
      <c r="N153" s="67">
        <v>0.50877192982456099</v>
      </c>
      <c r="O153" s="67">
        <v>0.43859649122806998</v>
      </c>
      <c r="P153" s="67">
        <v>0.45614035087719301</v>
      </c>
      <c r="Q153" s="67">
        <v>0.50877192982456099</v>
      </c>
      <c r="R153" s="67">
        <v>0.45614035087719301</v>
      </c>
      <c r="S153" s="67">
        <v>0.45614035087719301</v>
      </c>
      <c r="T153" s="67">
        <v>0.47368421052631599</v>
      </c>
      <c r="U153" s="67">
        <v>0.52631578947368396</v>
      </c>
      <c r="V153" s="67">
        <v>0.52631578947368396</v>
      </c>
      <c r="W153" s="67">
        <v>0.52631578947368396</v>
      </c>
      <c r="X153" s="67">
        <v>0.49122807017543901</v>
      </c>
      <c r="Y153" s="67">
        <v>0.49122807017543901</v>
      </c>
      <c r="Z153" s="67">
        <v>0.49122807017543901</v>
      </c>
    </row>
    <row r="154" spans="2:26" ht="15" customHeight="1" x14ac:dyDescent="0.2">
      <c r="B154" s="108"/>
      <c r="C154" s="88"/>
      <c r="D154" s="52" t="s">
        <v>125</v>
      </c>
      <c r="E154" s="52"/>
      <c r="F154" s="82">
        <v>29.6551724137931</v>
      </c>
      <c r="G154" s="82">
        <v>34.450809134906201</v>
      </c>
      <c r="H154" s="82">
        <v>49.3255768732175</v>
      </c>
      <c r="I154" s="82">
        <v>43.092672413793103</v>
      </c>
      <c r="J154" s="82">
        <v>44.484298029556697</v>
      </c>
      <c r="K154" s="82">
        <v>60.056255941578101</v>
      </c>
      <c r="L154" s="82">
        <v>51.825792930602397</v>
      </c>
      <c r="M154" s="82">
        <v>59.015939633566703</v>
      </c>
      <c r="N154" s="82">
        <v>52.2413252959986</v>
      </c>
      <c r="O154" s="82">
        <v>47.603518494512102</v>
      </c>
      <c r="P154" s="59">
        <v>44.655442485524198</v>
      </c>
      <c r="Q154" s="82">
        <v>46.129872094028201</v>
      </c>
      <c r="R154" s="82">
        <v>48.656366130844397</v>
      </c>
      <c r="S154" s="82">
        <v>45.702240515080803</v>
      </c>
      <c r="T154" s="82">
        <v>45.963831993777497</v>
      </c>
      <c r="U154" s="82">
        <v>47.673791158931799</v>
      </c>
      <c r="V154" s="82">
        <v>49.938261602281599</v>
      </c>
      <c r="W154" s="82">
        <v>47.673791158931799</v>
      </c>
      <c r="X154" s="82">
        <v>46.347036772966902</v>
      </c>
      <c r="Y154" s="82">
        <v>46.347036772966902</v>
      </c>
      <c r="Z154" s="82">
        <v>46.659536772966902</v>
      </c>
    </row>
    <row r="155" spans="2:26" ht="15" customHeight="1" x14ac:dyDescent="0.2">
      <c r="B155" s="108"/>
      <c r="C155" s="88"/>
      <c r="D155" s="52" t="s">
        <v>36</v>
      </c>
      <c r="E155" s="52"/>
      <c r="F155" s="83">
        <v>1</v>
      </c>
      <c r="G155" s="83">
        <v>2</v>
      </c>
      <c r="H155" s="83">
        <v>3</v>
      </c>
      <c r="I155" s="83">
        <v>4</v>
      </c>
      <c r="J155" s="83">
        <v>5</v>
      </c>
      <c r="K155" s="83">
        <v>6</v>
      </c>
      <c r="L155" s="83">
        <v>7</v>
      </c>
      <c r="M155" s="83">
        <v>8</v>
      </c>
      <c r="N155" s="83">
        <v>9</v>
      </c>
      <c r="O155" s="83">
        <v>10</v>
      </c>
      <c r="P155" s="83">
        <v>11</v>
      </c>
      <c r="Q155" s="83">
        <v>12</v>
      </c>
      <c r="R155" s="83">
        <v>13</v>
      </c>
      <c r="S155" s="83">
        <v>14</v>
      </c>
      <c r="T155" s="83">
        <v>15</v>
      </c>
      <c r="U155" s="83">
        <v>16</v>
      </c>
      <c r="V155" s="83">
        <v>17</v>
      </c>
      <c r="W155" s="83">
        <v>18</v>
      </c>
      <c r="X155" s="83">
        <v>19</v>
      </c>
      <c r="Y155" s="83">
        <v>20</v>
      </c>
      <c r="Z155" s="83">
        <v>21</v>
      </c>
    </row>
    <row r="156" spans="2:26" ht="15" customHeight="1" x14ac:dyDescent="0.2">
      <c r="B156" s="10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2:26" ht="15" customHeight="1" x14ac:dyDescent="0.2">
      <c r="B157" s="108"/>
      <c r="C157" s="88"/>
      <c r="D157" s="72" t="s">
        <v>152</v>
      </c>
      <c r="E157" s="73"/>
      <c r="F157" s="52" t="s">
        <v>135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2:26" ht="15" customHeight="1" x14ac:dyDescent="0.2">
      <c r="B158" s="108"/>
      <c r="C158" s="88"/>
      <c r="D158" s="75"/>
      <c r="E158" s="76"/>
      <c r="F158" s="40" t="s">
        <v>139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2:26" ht="15" customHeight="1" x14ac:dyDescent="0.2">
      <c r="B159" s="108"/>
      <c r="C159" s="88"/>
      <c r="D159" s="77"/>
      <c r="E159" s="78"/>
      <c r="F159" s="26">
        <v>9</v>
      </c>
      <c r="G159" s="26">
        <v>8</v>
      </c>
      <c r="H159" s="26">
        <v>7</v>
      </c>
      <c r="I159" s="26">
        <v>13</v>
      </c>
      <c r="J159" s="26">
        <v>15</v>
      </c>
      <c r="K159" s="26">
        <v>14</v>
      </c>
      <c r="L159" s="26">
        <v>18</v>
      </c>
      <c r="M159" s="26">
        <v>2</v>
      </c>
      <c r="N159" s="26">
        <v>6</v>
      </c>
      <c r="O159" s="26">
        <v>20</v>
      </c>
      <c r="P159" s="26">
        <v>11</v>
      </c>
      <c r="Q159" s="26">
        <v>4</v>
      </c>
      <c r="R159" s="26">
        <v>19</v>
      </c>
      <c r="S159" s="26">
        <v>17</v>
      </c>
      <c r="T159" s="26">
        <v>10</v>
      </c>
      <c r="U159" s="26">
        <v>12</v>
      </c>
      <c r="V159" s="26">
        <v>21</v>
      </c>
      <c r="W159" s="26">
        <v>5</v>
      </c>
      <c r="X159" s="26">
        <v>1</v>
      </c>
      <c r="Y159" s="26">
        <v>16</v>
      </c>
      <c r="Z159" s="27">
        <v>3</v>
      </c>
    </row>
    <row r="160" spans="2:26" ht="15" customHeight="1" x14ac:dyDescent="0.2">
      <c r="B160" s="108"/>
      <c r="C160" s="88"/>
      <c r="D160" s="79" t="s">
        <v>3</v>
      </c>
      <c r="E160" s="28">
        <v>1</v>
      </c>
      <c r="F160" s="67">
        <v>0.57263172157443898</v>
      </c>
      <c r="G160" s="67">
        <v>0.58908303391155803</v>
      </c>
      <c r="H160" s="67">
        <v>0.55705401256195697</v>
      </c>
      <c r="I160" s="67">
        <v>0.57263172157443898</v>
      </c>
      <c r="J160" s="67">
        <v>0.61663575931452597</v>
      </c>
      <c r="K160" s="67">
        <v>0.58923402306458506</v>
      </c>
      <c r="L160" s="67">
        <v>0.65794072169188</v>
      </c>
      <c r="M160" s="67">
        <v>0.60079474546140299</v>
      </c>
      <c r="N160" s="67">
        <v>0.63523038977332003</v>
      </c>
      <c r="O160" s="67">
        <v>0.65794072169188</v>
      </c>
      <c r="P160" s="67">
        <v>0.66965434543309099</v>
      </c>
      <c r="Q160" s="67">
        <v>0.68040448712393897</v>
      </c>
      <c r="R160" s="67">
        <v>0.64661341758558999</v>
      </c>
      <c r="S160" s="67">
        <v>0.64956819654131603</v>
      </c>
      <c r="T160" s="67">
        <v>0.64956819654131603</v>
      </c>
      <c r="U160" s="67">
        <v>0.63932640059449297</v>
      </c>
      <c r="V160" s="67">
        <v>0.62896670378325203</v>
      </c>
      <c r="W160" s="67">
        <v>0.63932640059449297</v>
      </c>
      <c r="X160" s="67">
        <v>0.63932640059449297</v>
      </c>
      <c r="Y160" s="67">
        <v>0.63932640059449297</v>
      </c>
      <c r="Z160" s="67">
        <v>0.63932640059449297</v>
      </c>
    </row>
    <row r="161" spans="2:26" ht="15" customHeight="1" x14ac:dyDescent="0.2">
      <c r="B161" s="108"/>
      <c r="C161" s="88"/>
      <c r="D161" s="80"/>
      <c r="E161" s="28">
        <v>2</v>
      </c>
      <c r="F161" s="67">
        <v>0.5</v>
      </c>
      <c r="G161" s="67">
        <v>0.50775049993677002</v>
      </c>
      <c r="H161" s="67">
        <v>0.58516025517208603</v>
      </c>
      <c r="I161" s="67">
        <v>0.45111974780467801</v>
      </c>
      <c r="J161" s="67">
        <v>0.58516025517208603</v>
      </c>
      <c r="K161" s="67">
        <v>0.51851782296168503</v>
      </c>
      <c r="L161" s="67">
        <v>0.53765956205891396</v>
      </c>
      <c r="M161" s="67">
        <v>0.528120975918556</v>
      </c>
      <c r="N161" s="67">
        <v>0.60629685022991098</v>
      </c>
      <c r="O161" s="67">
        <v>0.64821573352566098</v>
      </c>
      <c r="P161" s="67">
        <v>0.65860576791429404</v>
      </c>
      <c r="Q161" s="67">
        <v>0.65860576791429404</v>
      </c>
      <c r="R161" s="67">
        <v>0.627322003750035</v>
      </c>
      <c r="S161" s="67">
        <v>0.64821573352566098</v>
      </c>
      <c r="T161" s="67">
        <v>0.64821573352566098</v>
      </c>
      <c r="U161" s="67">
        <v>0.64821573352566098</v>
      </c>
      <c r="V161" s="67">
        <v>0.61682450600098504</v>
      </c>
      <c r="W161" s="67">
        <v>0.64821573352566098</v>
      </c>
      <c r="X161" s="67">
        <v>0.64821573352566098</v>
      </c>
      <c r="Y161" s="67">
        <v>0.64821573352566098</v>
      </c>
      <c r="Z161" s="67">
        <v>0.64821573352566098</v>
      </c>
    </row>
    <row r="162" spans="2:26" ht="15" customHeight="1" x14ac:dyDescent="0.2">
      <c r="B162" s="108"/>
      <c r="C162" s="88"/>
      <c r="D162" s="80"/>
      <c r="E162" s="28">
        <v>3</v>
      </c>
      <c r="F162" s="67">
        <v>0.29289321881345298</v>
      </c>
      <c r="G162" s="67">
        <v>0.29289321881345298</v>
      </c>
      <c r="H162" s="67">
        <v>0.60603960827332803</v>
      </c>
      <c r="I162" s="67">
        <v>0.57508170720060103</v>
      </c>
      <c r="J162" s="67">
        <v>0.62910886715060998</v>
      </c>
      <c r="K162" s="67">
        <v>0.591664931282321</v>
      </c>
      <c r="L162" s="67">
        <v>0.66645414937805003</v>
      </c>
      <c r="M162" s="67">
        <v>0.57916624570641395</v>
      </c>
      <c r="N162" s="67">
        <v>0.66645414937805003</v>
      </c>
      <c r="O162" s="67">
        <v>0.67887470215490697</v>
      </c>
      <c r="P162" s="67">
        <v>0.69127851238357296</v>
      </c>
      <c r="Q162" s="67">
        <v>0.67887470215490697</v>
      </c>
      <c r="R162" s="67">
        <v>0.66645414937805003</v>
      </c>
      <c r="S162" s="67">
        <v>0.67887470215490697</v>
      </c>
      <c r="T162" s="67">
        <v>0.68658015197855304</v>
      </c>
      <c r="U162" s="67">
        <v>0.68658015197855304</v>
      </c>
      <c r="V162" s="67">
        <v>0.67484523133934105</v>
      </c>
      <c r="W162" s="67">
        <v>0.68658015197855304</v>
      </c>
      <c r="X162" s="67">
        <v>0.68658015197855304</v>
      </c>
      <c r="Y162" s="67">
        <v>0.68658015197855304</v>
      </c>
      <c r="Z162" s="67">
        <v>0.68658015197855304</v>
      </c>
    </row>
    <row r="163" spans="2:26" ht="15" customHeight="1" x14ac:dyDescent="0.2">
      <c r="B163" s="108"/>
      <c r="C163" s="88"/>
      <c r="D163" s="80"/>
      <c r="E163" s="28">
        <v>4</v>
      </c>
      <c r="F163" s="67">
        <v>0.61921134470680494</v>
      </c>
      <c r="G163" s="67">
        <v>0.65984837939530605</v>
      </c>
      <c r="H163" s="67">
        <v>0.61921134470680494</v>
      </c>
      <c r="I163" s="67">
        <v>0.567432944143339</v>
      </c>
      <c r="J163" s="67">
        <v>0.546492618238137</v>
      </c>
      <c r="K163" s="67">
        <v>0.50431057322906303</v>
      </c>
      <c r="L163" s="67">
        <v>0.53598222016823505</v>
      </c>
      <c r="M163" s="67">
        <v>0.49371142122303402</v>
      </c>
      <c r="N163" s="67">
        <v>0.53598222016823505</v>
      </c>
      <c r="O163" s="67">
        <v>0.567432944143339</v>
      </c>
      <c r="P163" s="67">
        <v>0.60893150176407695</v>
      </c>
      <c r="Q163" s="67">
        <v>0.62944693994989098</v>
      </c>
      <c r="R163" s="67">
        <v>0.58825234328232101</v>
      </c>
      <c r="S163" s="67">
        <v>0.61921134470680494</v>
      </c>
      <c r="T163" s="67">
        <v>0.59861081074597899</v>
      </c>
      <c r="U163" s="67">
        <v>0.58825234328232101</v>
      </c>
      <c r="V163" s="67">
        <v>0.567432944143339</v>
      </c>
      <c r="W163" s="67">
        <v>0.58825234328232101</v>
      </c>
      <c r="X163" s="67">
        <v>0.60893150176407695</v>
      </c>
      <c r="Y163" s="67">
        <v>0.60893150176407695</v>
      </c>
      <c r="Z163" s="67">
        <v>0.59861081074597899</v>
      </c>
    </row>
    <row r="164" spans="2:26" ht="15" customHeight="1" x14ac:dyDescent="0.2">
      <c r="B164" s="108"/>
      <c r="C164" s="88"/>
      <c r="D164" s="81"/>
      <c r="E164" s="28">
        <v>5</v>
      </c>
      <c r="F164" s="67">
        <v>0.29289321881345298</v>
      </c>
      <c r="G164" s="67">
        <v>0.64302179189929898</v>
      </c>
      <c r="H164" s="67">
        <v>0.60962448333233998</v>
      </c>
      <c r="I164" s="67">
        <v>0.29289321881345298</v>
      </c>
      <c r="J164" s="67">
        <v>0.29289321881345298</v>
      </c>
      <c r="K164" s="67">
        <v>0.55010175221044499</v>
      </c>
      <c r="L164" s="67">
        <v>0.61025327651904104</v>
      </c>
      <c r="M164" s="67">
        <v>0.58590358765185402</v>
      </c>
      <c r="N164" s="67">
        <v>0.62143253285894595</v>
      </c>
      <c r="O164" s="67">
        <v>0.66822849738460599</v>
      </c>
      <c r="P164" s="67">
        <v>0.65660387489362504</v>
      </c>
      <c r="Q164" s="67">
        <v>0.62143253285894595</v>
      </c>
      <c r="R164" s="67">
        <v>0.65660387489362504</v>
      </c>
      <c r="S164" s="67">
        <v>0.65660387489362504</v>
      </c>
      <c r="T164" s="67">
        <v>0.64492640968405102</v>
      </c>
      <c r="U164" s="67">
        <v>0.60962448333233998</v>
      </c>
      <c r="V164" s="67">
        <v>0.60962448333233998</v>
      </c>
      <c r="W164" s="67">
        <v>0.60962448333233998</v>
      </c>
      <c r="X164" s="67">
        <v>0.63320114864815702</v>
      </c>
      <c r="Y164" s="67">
        <v>0.63320114864815702</v>
      </c>
      <c r="Z164" s="67">
        <v>0.63320114864815702</v>
      </c>
    </row>
    <row r="165" spans="2:26" ht="15" customHeight="1" x14ac:dyDescent="0.2">
      <c r="B165" s="108"/>
      <c r="C165" s="88"/>
      <c r="D165" s="52" t="s">
        <v>125</v>
      </c>
      <c r="E165" s="52"/>
      <c r="F165" s="82">
        <v>45.552590078163</v>
      </c>
      <c r="G165" s="82">
        <v>53.851938479127703</v>
      </c>
      <c r="H165" s="82">
        <v>59.541794080930302</v>
      </c>
      <c r="I165" s="82">
        <v>49.183186790730197</v>
      </c>
      <c r="J165" s="82">
        <v>53.405814373776202</v>
      </c>
      <c r="K165" s="82">
        <v>55.076582054962003</v>
      </c>
      <c r="L165" s="82">
        <v>60.165798596322396</v>
      </c>
      <c r="M165" s="82">
        <v>55.753939519225199</v>
      </c>
      <c r="N165" s="82">
        <v>61.307922848169298</v>
      </c>
      <c r="O165" s="82">
        <v>64.413851978007898</v>
      </c>
      <c r="P165" s="59">
        <v>65.701480047773202</v>
      </c>
      <c r="Q165" s="82">
        <v>65.375288600039497</v>
      </c>
      <c r="R165" s="82">
        <v>63.704915777792401</v>
      </c>
      <c r="S165" s="82">
        <v>65.049477036446305</v>
      </c>
      <c r="T165" s="82">
        <v>64.558026049511199</v>
      </c>
      <c r="U165" s="82">
        <v>63.439982254267399</v>
      </c>
      <c r="V165" s="82">
        <v>61.953877371985101</v>
      </c>
      <c r="W165" s="82">
        <v>63.439982254267399</v>
      </c>
      <c r="X165" s="82">
        <v>64.325098730218798</v>
      </c>
      <c r="Y165" s="82">
        <v>64.325098730218798</v>
      </c>
      <c r="Z165" s="82">
        <v>64.118684909856896</v>
      </c>
    </row>
    <row r="166" spans="2:26" ht="15" customHeight="1" x14ac:dyDescent="0.2">
      <c r="B166" s="108"/>
      <c r="C166" s="88"/>
      <c r="D166" s="52" t="s">
        <v>36</v>
      </c>
      <c r="E166" s="52"/>
      <c r="F166" s="83">
        <v>1</v>
      </c>
      <c r="G166" s="83">
        <v>2</v>
      </c>
      <c r="H166" s="83">
        <v>3</v>
      </c>
      <c r="I166" s="83">
        <v>4</v>
      </c>
      <c r="J166" s="83">
        <v>5</v>
      </c>
      <c r="K166" s="83">
        <v>6</v>
      </c>
      <c r="L166" s="83">
        <v>7</v>
      </c>
      <c r="M166" s="83">
        <v>8</v>
      </c>
      <c r="N166" s="83">
        <v>9</v>
      </c>
      <c r="O166" s="83">
        <v>10</v>
      </c>
      <c r="P166" s="83">
        <v>11</v>
      </c>
      <c r="Q166" s="83">
        <v>12</v>
      </c>
      <c r="R166" s="83">
        <v>13</v>
      </c>
      <c r="S166" s="83">
        <v>14</v>
      </c>
      <c r="T166" s="83">
        <v>15</v>
      </c>
      <c r="U166" s="83">
        <v>16</v>
      </c>
      <c r="V166" s="83">
        <v>17</v>
      </c>
      <c r="W166" s="83">
        <v>18</v>
      </c>
      <c r="X166" s="83">
        <v>19</v>
      </c>
      <c r="Y166" s="83">
        <v>20</v>
      </c>
      <c r="Z166" s="83">
        <v>21</v>
      </c>
    </row>
    <row r="167" spans="2:26" x14ac:dyDescent="0.2">
      <c r="B167" s="10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2:26" ht="15" customHeight="1" x14ac:dyDescent="0.2">
      <c r="B168" s="108"/>
      <c r="C168" s="88"/>
      <c r="D168" s="72" t="s">
        <v>152</v>
      </c>
      <c r="E168" s="73"/>
      <c r="F168" s="52" t="s">
        <v>145</v>
      </c>
      <c r="G168" s="52"/>
      <c r="H168" s="52"/>
      <c r="I168" s="52"/>
      <c r="J168" s="52" t="s">
        <v>147</v>
      </c>
      <c r="K168" s="52"/>
      <c r="L168" s="52"/>
      <c r="M168" s="52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2:26" x14ac:dyDescent="0.2">
      <c r="B169" s="108"/>
      <c r="C169" s="88"/>
      <c r="D169" s="75"/>
      <c r="E169" s="76"/>
      <c r="F169" s="52"/>
      <c r="G169" s="52"/>
      <c r="H169" s="52"/>
      <c r="I169" s="52"/>
      <c r="J169" s="52"/>
      <c r="K169" s="52"/>
      <c r="L169" s="52"/>
      <c r="M169" s="52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2:26" x14ac:dyDescent="0.2">
      <c r="B170" s="108"/>
      <c r="C170" s="88"/>
      <c r="D170" s="77"/>
      <c r="E170" s="78"/>
      <c r="F170" s="28" t="s">
        <v>146</v>
      </c>
      <c r="G170" s="28" t="b">
        <v>0</v>
      </c>
      <c r="H170" s="28" t="b">
        <v>1</v>
      </c>
      <c r="I170" s="28" t="s">
        <v>123</v>
      </c>
      <c r="J170" s="28" t="s">
        <v>146</v>
      </c>
      <c r="K170" s="28" t="b">
        <v>0</v>
      </c>
      <c r="L170" s="28" t="b">
        <v>1</v>
      </c>
      <c r="M170" s="28" t="s">
        <v>123</v>
      </c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2:26" x14ac:dyDescent="0.2">
      <c r="B171" s="108"/>
      <c r="C171" s="88"/>
      <c r="D171" s="79" t="s">
        <v>3</v>
      </c>
      <c r="E171" s="28">
        <v>1</v>
      </c>
      <c r="F171" s="28">
        <v>276</v>
      </c>
      <c r="G171" s="28">
        <v>241</v>
      </c>
      <c r="H171" s="28">
        <v>35</v>
      </c>
      <c r="I171" s="28">
        <v>4</v>
      </c>
      <c r="J171" s="28">
        <v>69</v>
      </c>
      <c r="K171" s="28">
        <v>58</v>
      </c>
      <c r="L171" s="28">
        <v>11</v>
      </c>
      <c r="M171" s="28">
        <v>0</v>
      </c>
      <c r="N171" s="88"/>
      <c r="O171" s="88"/>
      <c r="P171" s="88" t="s">
        <v>212</v>
      </c>
      <c r="Q171" s="88" t="s">
        <v>207</v>
      </c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2:26" x14ac:dyDescent="0.2">
      <c r="B172" s="108"/>
      <c r="C172" s="88"/>
      <c r="D172" s="80"/>
      <c r="E172" s="28">
        <v>2</v>
      </c>
      <c r="F172" s="28">
        <v>275</v>
      </c>
      <c r="G172" s="28">
        <v>235</v>
      </c>
      <c r="H172" s="28">
        <v>40</v>
      </c>
      <c r="I172" s="28">
        <v>3</v>
      </c>
      <c r="J172" s="28">
        <v>70</v>
      </c>
      <c r="K172" s="28">
        <v>64</v>
      </c>
      <c r="L172" s="28">
        <v>6</v>
      </c>
      <c r="M172" s="28">
        <v>0</v>
      </c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2:26" x14ac:dyDescent="0.2">
      <c r="B173" s="108"/>
      <c r="C173" s="88"/>
      <c r="D173" s="80"/>
      <c r="E173" s="28">
        <v>3</v>
      </c>
      <c r="F173" s="28">
        <v>277</v>
      </c>
      <c r="G173" s="28">
        <v>243</v>
      </c>
      <c r="H173" s="28">
        <v>34</v>
      </c>
      <c r="I173" s="28">
        <v>6</v>
      </c>
      <c r="J173" s="28">
        <v>68</v>
      </c>
      <c r="K173" s="28">
        <v>56</v>
      </c>
      <c r="L173" s="28">
        <v>12</v>
      </c>
      <c r="M173" s="28">
        <v>0</v>
      </c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2:26" x14ac:dyDescent="0.2">
      <c r="B174" s="108"/>
      <c r="C174" s="88"/>
      <c r="D174" s="80"/>
      <c r="E174" s="28">
        <v>4</v>
      </c>
      <c r="F174" s="28">
        <v>276</v>
      </c>
      <c r="G174" s="28">
        <v>235</v>
      </c>
      <c r="H174" s="28">
        <v>41</v>
      </c>
      <c r="I174" s="28">
        <v>4</v>
      </c>
      <c r="J174" s="28">
        <v>69</v>
      </c>
      <c r="K174" s="28">
        <v>64</v>
      </c>
      <c r="L174" s="28">
        <v>5</v>
      </c>
      <c r="M174" s="28">
        <v>0</v>
      </c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2:26" x14ac:dyDescent="0.2">
      <c r="B175" s="108"/>
      <c r="C175" s="88"/>
      <c r="D175" s="81"/>
      <c r="E175" s="28">
        <v>5</v>
      </c>
      <c r="F175" s="28">
        <v>276</v>
      </c>
      <c r="G175" s="28">
        <v>242</v>
      </c>
      <c r="H175" s="28">
        <v>34</v>
      </c>
      <c r="I175" s="28">
        <v>5</v>
      </c>
      <c r="J175" s="28">
        <v>69</v>
      </c>
      <c r="K175" s="28">
        <v>57</v>
      </c>
      <c r="L175" s="28">
        <v>12</v>
      </c>
      <c r="M175" s="28">
        <v>1</v>
      </c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2:26" x14ac:dyDescent="0.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2:26" s="8" customFormat="1" ht="6.75" customHeight="1" x14ac:dyDescent="0.2"/>
    <row r="178" spans="2:26" x14ac:dyDescent="0.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2:26" ht="15" customHeight="1" x14ac:dyDescent="0.2">
      <c r="B179" s="108" t="s">
        <v>13</v>
      </c>
      <c r="C179" s="88"/>
      <c r="D179" s="72" t="s">
        <v>153</v>
      </c>
      <c r="E179" s="73"/>
      <c r="F179" s="52" t="s">
        <v>133</v>
      </c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2:26" ht="14.25" customHeight="1" x14ac:dyDescent="0.2">
      <c r="B180" s="108"/>
      <c r="C180" s="88"/>
      <c r="D180" s="75"/>
      <c r="E180" s="76"/>
      <c r="F180" s="40" t="s">
        <v>138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2:26" ht="15" customHeight="1" x14ac:dyDescent="0.2">
      <c r="B181" s="108"/>
      <c r="C181" s="88"/>
      <c r="D181" s="77"/>
      <c r="E181" s="78"/>
      <c r="F181" s="26">
        <v>11</v>
      </c>
      <c r="G181" s="26">
        <v>14</v>
      </c>
      <c r="H181" s="26">
        <v>19</v>
      </c>
      <c r="I181" s="26">
        <v>6</v>
      </c>
      <c r="J181" s="26">
        <v>18</v>
      </c>
      <c r="K181" s="26">
        <v>17</v>
      </c>
      <c r="L181" s="26">
        <v>1</v>
      </c>
      <c r="M181" s="26">
        <v>9</v>
      </c>
      <c r="N181" s="26">
        <v>5</v>
      </c>
      <c r="O181" s="26">
        <v>20</v>
      </c>
      <c r="P181" s="26">
        <v>4</v>
      </c>
      <c r="Q181" s="26">
        <v>10</v>
      </c>
      <c r="R181" s="26">
        <v>12</v>
      </c>
      <c r="S181" s="26">
        <v>15</v>
      </c>
      <c r="T181" s="26">
        <v>16</v>
      </c>
      <c r="U181" s="26">
        <v>21</v>
      </c>
      <c r="V181" s="26">
        <v>2</v>
      </c>
      <c r="W181" s="26">
        <v>8</v>
      </c>
      <c r="X181" s="26">
        <v>7</v>
      </c>
      <c r="Y181" s="26">
        <v>13</v>
      </c>
      <c r="Z181" s="27">
        <v>3</v>
      </c>
    </row>
    <row r="182" spans="2:26" ht="14.25" customHeight="1" x14ac:dyDescent="0.2">
      <c r="B182" s="108"/>
      <c r="C182" s="88"/>
      <c r="D182" s="79" t="s">
        <v>3</v>
      </c>
      <c r="E182" s="28">
        <v>1</v>
      </c>
      <c r="F182" s="67">
        <v>0.875</v>
      </c>
      <c r="G182" s="67">
        <v>0.875</v>
      </c>
      <c r="H182" s="67">
        <v>0.75</v>
      </c>
      <c r="I182" s="67">
        <v>0.875</v>
      </c>
      <c r="J182" s="67">
        <v>0.875</v>
      </c>
      <c r="K182" s="67">
        <v>0.875</v>
      </c>
      <c r="L182" s="67">
        <v>0.875</v>
      </c>
      <c r="M182" s="67">
        <v>0.875</v>
      </c>
      <c r="N182" s="67">
        <v>0.875</v>
      </c>
      <c r="O182" s="67">
        <v>0.875</v>
      </c>
      <c r="P182" s="67">
        <v>0.875</v>
      </c>
      <c r="Q182" s="67">
        <v>0.875</v>
      </c>
      <c r="R182" s="67">
        <v>0.875</v>
      </c>
      <c r="S182" s="67">
        <v>0.875</v>
      </c>
      <c r="T182" s="67">
        <v>0.875</v>
      </c>
      <c r="U182" s="67">
        <v>0.875</v>
      </c>
      <c r="V182" s="67">
        <v>0.875</v>
      </c>
      <c r="W182" s="67">
        <v>0.875</v>
      </c>
      <c r="X182" s="67">
        <v>0.875</v>
      </c>
      <c r="Y182" s="67">
        <v>0.875</v>
      </c>
      <c r="Z182" s="67">
        <v>0.875</v>
      </c>
    </row>
    <row r="183" spans="2:26" ht="14.25" customHeight="1" x14ac:dyDescent="0.2">
      <c r="B183" s="108"/>
      <c r="C183" s="88"/>
      <c r="D183" s="80"/>
      <c r="E183" s="28">
        <v>2</v>
      </c>
      <c r="F183" s="67">
        <v>0</v>
      </c>
      <c r="G183" s="67">
        <v>0.58333333333333304</v>
      </c>
      <c r="H183" s="67">
        <v>0.58333333333333304</v>
      </c>
      <c r="I183" s="67">
        <v>0.66666666666666696</v>
      </c>
      <c r="J183" s="67">
        <v>0.83333333333333304</v>
      </c>
      <c r="K183" s="67">
        <v>0.75</v>
      </c>
      <c r="L183" s="67">
        <v>0.75</v>
      </c>
      <c r="M183" s="67">
        <v>0.83333333333333304</v>
      </c>
      <c r="N183" s="67">
        <v>0.75</v>
      </c>
      <c r="O183" s="67">
        <v>0.75</v>
      </c>
      <c r="P183" s="67">
        <v>0.83333333333333304</v>
      </c>
      <c r="Q183" s="67">
        <v>0.83333333333333304</v>
      </c>
      <c r="R183" s="67">
        <v>0.83333333333333304</v>
      </c>
      <c r="S183" s="67">
        <v>0.83333333333333304</v>
      </c>
      <c r="T183" s="67">
        <v>0.83333333333333304</v>
      </c>
      <c r="U183" s="67">
        <v>0.83333333333333304</v>
      </c>
      <c r="V183" s="67">
        <v>0.83333333333333304</v>
      </c>
      <c r="W183" s="67">
        <v>0.83333333333333304</v>
      </c>
      <c r="X183" s="67">
        <v>0.83333333333333304</v>
      </c>
      <c r="Y183" s="67">
        <v>0.83333333333333304</v>
      </c>
      <c r="Z183" s="67">
        <v>0.83333333333333304</v>
      </c>
    </row>
    <row r="184" spans="2:26" ht="14.25" customHeight="1" x14ac:dyDescent="0.2">
      <c r="B184" s="108"/>
      <c r="C184" s="88"/>
      <c r="D184" s="80"/>
      <c r="E184" s="28">
        <v>3</v>
      </c>
      <c r="F184" s="67">
        <v>0</v>
      </c>
      <c r="G184" s="67">
        <v>0</v>
      </c>
      <c r="H184" s="67">
        <v>0</v>
      </c>
      <c r="I184" s="67">
        <v>0</v>
      </c>
      <c r="J184" s="67">
        <v>0</v>
      </c>
      <c r="K184" s="67">
        <v>0</v>
      </c>
      <c r="L184" s="67">
        <v>0</v>
      </c>
      <c r="M184" s="67">
        <v>0</v>
      </c>
      <c r="N184" s="67">
        <v>0</v>
      </c>
      <c r="O184" s="67">
        <v>0.4</v>
      </c>
      <c r="P184" s="67">
        <v>0.4</v>
      </c>
      <c r="Q184" s="67">
        <v>0.4</v>
      </c>
      <c r="R184" s="67">
        <v>0.4</v>
      </c>
      <c r="S184" s="67">
        <v>0.4</v>
      </c>
      <c r="T184" s="67">
        <v>0.4</v>
      </c>
      <c r="U184" s="67">
        <v>0.4</v>
      </c>
      <c r="V184" s="67">
        <v>0.4</v>
      </c>
      <c r="W184" s="67">
        <v>0.4</v>
      </c>
      <c r="X184" s="67">
        <v>0.4</v>
      </c>
      <c r="Y184" s="67">
        <v>0.4</v>
      </c>
      <c r="Z184" s="67">
        <v>0.4</v>
      </c>
    </row>
    <row r="185" spans="2:26" ht="14.25" customHeight="1" x14ac:dyDescent="0.2">
      <c r="B185" s="108"/>
      <c r="C185" s="88"/>
      <c r="D185" s="80"/>
      <c r="E185" s="28">
        <v>4</v>
      </c>
      <c r="F185" s="67">
        <v>0.77777777777777801</v>
      </c>
      <c r="G185" s="67">
        <v>1</v>
      </c>
      <c r="H185" s="67">
        <v>0.77777777777777801</v>
      </c>
      <c r="I185" s="67">
        <v>0.77777777777777801</v>
      </c>
      <c r="J185" s="67">
        <v>0.77777777777777801</v>
      </c>
      <c r="K185" s="67">
        <v>0.77777777777777801</v>
      </c>
      <c r="L185" s="67">
        <v>0.77777777777777801</v>
      </c>
      <c r="M185" s="67">
        <v>0.77777777777777801</v>
      </c>
      <c r="N185" s="67">
        <v>0.77777777777777801</v>
      </c>
      <c r="O185" s="67">
        <v>0.77777777777777801</v>
      </c>
      <c r="P185" s="67">
        <v>0.77777777777777801</v>
      </c>
      <c r="Q185" s="67">
        <v>0.77777777777777801</v>
      </c>
      <c r="R185" s="67">
        <v>0.77777777777777801</v>
      </c>
      <c r="S185" s="67">
        <v>0.77777777777777801</v>
      </c>
      <c r="T185" s="67">
        <v>0.77777777777777801</v>
      </c>
      <c r="U185" s="67">
        <v>0.77777777777777801</v>
      </c>
      <c r="V185" s="67">
        <v>0.77777777777777801</v>
      </c>
      <c r="W185" s="67">
        <v>0.77777777777777801</v>
      </c>
      <c r="X185" s="67">
        <v>0.77777777777777801</v>
      </c>
      <c r="Y185" s="67">
        <v>0.77777777777777801</v>
      </c>
      <c r="Z185" s="67">
        <v>0.77777777777777801</v>
      </c>
    </row>
    <row r="186" spans="2:26" ht="14.25" customHeight="1" x14ac:dyDescent="0.2">
      <c r="B186" s="108"/>
      <c r="C186" s="88"/>
      <c r="D186" s="81"/>
      <c r="E186" s="28">
        <v>5</v>
      </c>
      <c r="F186" s="67">
        <v>0.75</v>
      </c>
      <c r="G186" s="67">
        <v>0.41666666666666702</v>
      </c>
      <c r="H186" s="67">
        <v>0.83333333333333304</v>
      </c>
      <c r="I186" s="67">
        <v>0.83333333333333304</v>
      </c>
      <c r="J186" s="67">
        <v>0.83333333333333304</v>
      </c>
      <c r="K186" s="67">
        <v>0.83333333333333304</v>
      </c>
      <c r="L186" s="67">
        <v>0.75</v>
      </c>
      <c r="M186" s="67">
        <v>0.83333333333333304</v>
      </c>
      <c r="N186" s="67">
        <v>0.75</v>
      </c>
      <c r="O186" s="67">
        <v>0.75</v>
      </c>
      <c r="P186" s="67">
        <v>0.75</v>
      </c>
      <c r="Q186" s="67">
        <v>0.83333333333333304</v>
      </c>
      <c r="R186" s="67">
        <v>0.83333333333333304</v>
      </c>
      <c r="S186" s="67">
        <v>0.83333333333333304</v>
      </c>
      <c r="T186" s="67">
        <v>0.83333333333333304</v>
      </c>
      <c r="U186" s="67">
        <v>0.83333333333333304</v>
      </c>
      <c r="V186" s="67">
        <v>0.83333333333333304</v>
      </c>
      <c r="W186" s="67">
        <v>0.83333333333333304</v>
      </c>
      <c r="X186" s="67">
        <v>0.83333333333333304</v>
      </c>
      <c r="Y186" s="67">
        <v>0.83333333333333304</v>
      </c>
      <c r="Z186" s="67">
        <v>0.83333333333333304</v>
      </c>
    </row>
    <row r="187" spans="2:26" ht="15" customHeight="1" x14ac:dyDescent="0.2">
      <c r="B187" s="108"/>
      <c r="C187" s="88"/>
      <c r="D187" s="52" t="s">
        <v>125</v>
      </c>
      <c r="E187" s="52"/>
      <c r="F187" s="82">
        <v>48.0555555555556</v>
      </c>
      <c r="G187" s="82">
        <v>57.5</v>
      </c>
      <c r="H187" s="82">
        <v>58.8888888888889</v>
      </c>
      <c r="I187" s="82">
        <v>63.0555555555556</v>
      </c>
      <c r="J187" s="82">
        <v>66.3888888888889</v>
      </c>
      <c r="K187" s="82">
        <v>64.7222222222222</v>
      </c>
      <c r="L187" s="82">
        <v>63.0555555555556</v>
      </c>
      <c r="M187" s="82">
        <v>66.3888888888889</v>
      </c>
      <c r="N187" s="82">
        <v>63.0555555555556</v>
      </c>
      <c r="O187" s="82">
        <v>71.0555555555555</v>
      </c>
      <c r="P187" s="59">
        <v>72.7222222222222</v>
      </c>
      <c r="Q187" s="82">
        <v>74.3888888888889</v>
      </c>
      <c r="R187" s="82">
        <v>74.3888888888889</v>
      </c>
      <c r="S187" s="82">
        <v>74.3888888888889</v>
      </c>
      <c r="T187" s="82">
        <v>74.3888888888889</v>
      </c>
      <c r="U187" s="82">
        <v>74.3888888888889</v>
      </c>
      <c r="V187" s="82">
        <v>74.3888888888889</v>
      </c>
      <c r="W187" s="82">
        <v>74.3888888888889</v>
      </c>
      <c r="X187" s="82">
        <v>74.3888888888889</v>
      </c>
      <c r="Y187" s="82">
        <v>74.3888888888889</v>
      </c>
      <c r="Z187" s="82">
        <v>74.3888888888889</v>
      </c>
    </row>
    <row r="188" spans="2:26" ht="15" customHeight="1" x14ac:dyDescent="0.2">
      <c r="B188" s="108"/>
      <c r="C188" s="88"/>
      <c r="D188" s="52" t="s">
        <v>36</v>
      </c>
      <c r="E188" s="52"/>
      <c r="F188" s="83">
        <v>1</v>
      </c>
      <c r="G188" s="83">
        <v>2</v>
      </c>
      <c r="H188" s="83">
        <v>3</v>
      </c>
      <c r="I188" s="83">
        <v>4</v>
      </c>
      <c r="J188" s="83">
        <v>5</v>
      </c>
      <c r="K188" s="83">
        <v>6</v>
      </c>
      <c r="L188" s="83">
        <v>7</v>
      </c>
      <c r="M188" s="83">
        <v>8</v>
      </c>
      <c r="N188" s="83">
        <v>9</v>
      </c>
      <c r="O188" s="83">
        <v>10</v>
      </c>
      <c r="P188" s="83">
        <v>11</v>
      </c>
      <c r="Q188" s="83">
        <v>12</v>
      </c>
      <c r="R188" s="83">
        <v>13</v>
      </c>
      <c r="S188" s="83">
        <v>14</v>
      </c>
      <c r="T188" s="83">
        <v>15</v>
      </c>
      <c r="U188" s="83">
        <v>16</v>
      </c>
      <c r="V188" s="83">
        <v>17</v>
      </c>
      <c r="W188" s="83">
        <v>18</v>
      </c>
      <c r="X188" s="83">
        <v>19</v>
      </c>
      <c r="Y188" s="83">
        <v>20</v>
      </c>
      <c r="Z188" s="83">
        <v>21</v>
      </c>
    </row>
    <row r="189" spans="2:26" ht="15" customHeight="1" x14ac:dyDescent="0.2">
      <c r="B189" s="108"/>
      <c r="C189" s="88"/>
      <c r="D189" s="85"/>
      <c r="E189" s="85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2:26" ht="15" customHeight="1" x14ac:dyDescent="0.2">
      <c r="B190" s="108"/>
      <c r="C190" s="88"/>
      <c r="D190" s="72" t="s">
        <v>153</v>
      </c>
      <c r="E190" s="73"/>
      <c r="F190" s="52" t="s">
        <v>134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2:26" ht="14.25" customHeight="1" x14ac:dyDescent="0.2">
      <c r="B191" s="108"/>
      <c r="C191" s="88"/>
      <c r="D191" s="75"/>
      <c r="E191" s="76"/>
      <c r="F191" s="40" t="s">
        <v>138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2:26" ht="15" customHeight="1" x14ac:dyDescent="0.2">
      <c r="B192" s="108"/>
      <c r="C192" s="88"/>
      <c r="D192" s="77"/>
      <c r="E192" s="78"/>
      <c r="F192" s="26">
        <v>11</v>
      </c>
      <c r="G192" s="26">
        <v>14</v>
      </c>
      <c r="H192" s="26">
        <v>19</v>
      </c>
      <c r="I192" s="26">
        <v>6</v>
      </c>
      <c r="J192" s="26">
        <v>18</v>
      </c>
      <c r="K192" s="26">
        <v>17</v>
      </c>
      <c r="L192" s="26">
        <v>1</v>
      </c>
      <c r="M192" s="26">
        <v>9</v>
      </c>
      <c r="N192" s="26">
        <v>5</v>
      </c>
      <c r="O192" s="26">
        <v>20</v>
      </c>
      <c r="P192" s="26">
        <v>4</v>
      </c>
      <c r="Q192" s="26">
        <v>10</v>
      </c>
      <c r="R192" s="26">
        <v>12</v>
      </c>
      <c r="S192" s="26">
        <v>15</v>
      </c>
      <c r="T192" s="26">
        <v>16</v>
      </c>
      <c r="U192" s="26">
        <v>21</v>
      </c>
      <c r="V192" s="26">
        <v>2</v>
      </c>
      <c r="W192" s="26">
        <v>8</v>
      </c>
      <c r="X192" s="26">
        <v>7</v>
      </c>
      <c r="Y192" s="26">
        <v>13</v>
      </c>
      <c r="Z192" s="27">
        <v>3</v>
      </c>
    </row>
    <row r="193" spans="2:26" ht="14.25" customHeight="1" x14ac:dyDescent="0.2">
      <c r="B193" s="108"/>
      <c r="C193" s="88"/>
      <c r="D193" s="79" t="s">
        <v>3</v>
      </c>
      <c r="E193" s="28">
        <v>1</v>
      </c>
      <c r="F193" s="67">
        <v>0.39344262295082</v>
      </c>
      <c r="G193" s="67">
        <v>0.44262295081967201</v>
      </c>
      <c r="H193" s="67">
        <v>0.34426229508196698</v>
      </c>
      <c r="I193" s="67">
        <v>0.39344262295082</v>
      </c>
      <c r="J193" s="67">
        <v>0.34426229508196698</v>
      </c>
      <c r="K193" s="67">
        <v>0.39344262295082</v>
      </c>
      <c r="L193" s="67">
        <v>0.37704918032786899</v>
      </c>
      <c r="M193" s="67">
        <v>0.36065573770491799</v>
      </c>
      <c r="N193" s="67">
        <v>0.37704918032786899</v>
      </c>
      <c r="O193" s="67">
        <v>0.36065573770491799</v>
      </c>
      <c r="P193" s="67">
        <v>0.36065573770491799</v>
      </c>
      <c r="Q193" s="67">
        <v>0.37704918032786899</v>
      </c>
      <c r="R193" s="67">
        <v>0.37704918032786899</v>
      </c>
      <c r="S193" s="67">
        <v>0.37704918032786899</v>
      </c>
      <c r="T193" s="67">
        <v>0.37704918032786899</v>
      </c>
      <c r="U193" s="67">
        <v>0.39344262295082</v>
      </c>
      <c r="V193" s="67">
        <v>0.39344262295082</v>
      </c>
      <c r="W193" s="67">
        <v>0.409836065573771</v>
      </c>
      <c r="X193" s="67">
        <v>0.409836065573771</v>
      </c>
      <c r="Y193" s="67">
        <v>0.409836065573771</v>
      </c>
      <c r="Z193" s="67">
        <v>0.409836065573771</v>
      </c>
    </row>
    <row r="194" spans="2:26" ht="14.25" customHeight="1" x14ac:dyDescent="0.2">
      <c r="B194" s="108"/>
      <c r="C194" s="88"/>
      <c r="D194" s="80"/>
      <c r="E194" s="28">
        <v>2</v>
      </c>
      <c r="F194" s="67">
        <v>0</v>
      </c>
      <c r="G194" s="67">
        <v>0.31034482758620702</v>
      </c>
      <c r="H194" s="67">
        <v>0.31034482758620702</v>
      </c>
      <c r="I194" s="67">
        <v>0.31034482758620702</v>
      </c>
      <c r="J194" s="67">
        <v>0.431034482758621</v>
      </c>
      <c r="K194" s="67">
        <v>0.37931034482758602</v>
      </c>
      <c r="L194" s="67">
        <v>0.41379310344827602</v>
      </c>
      <c r="M194" s="67">
        <v>0.37931034482758602</v>
      </c>
      <c r="N194" s="67">
        <v>0.39655172413793099</v>
      </c>
      <c r="O194" s="67">
        <v>0.37931034482758602</v>
      </c>
      <c r="P194" s="67">
        <v>0.37931034482758602</v>
      </c>
      <c r="Q194" s="67">
        <v>0.39655172413793099</v>
      </c>
      <c r="R194" s="67">
        <v>0.41379310344827602</v>
      </c>
      <c r="S194" s="67">
        <v>0.44827586206896602</v>
      </c>
      <c r="T194" s="67">
        <v>0.44827586206896602</v>
      </c>
      <c r="U194" s="67">
        <v>0.46551724137931</v>
      </c>
      <c r="V194" s="67">
        <v>0.51724137931034497</v>
      </c>
      <c r="W194" s="67">
        <v>0.51724137931034497</v>
      </c>
      <c r="X194" s="67">
        <v>0.5</v>
      </c>
      <c r="Y194" s="67">
        <v>0.51724137931034497</v>
      </c>
      <c r="Z194" s="67">
        <v>0.51724137931034497</v>
      </c>
    </row>
    <row r="195" spans="2:26" ht="14.25" customHeight="1" x14ac:dyDescent="0.2">
      <c r="B195" s="108"/>
      <c r="C195" s="88"/>
      <c r="D195" s="80"/>
      <c r="E195" s="28">
        <v>3</v>
      </c>
      <c r="F195" s="67">
        <v>0</v>
      </c>
      <c r="G195" s="67">
        <v>0</v>
      </c>
      <c r="H195" s="67">
        <v>0</v>
      </c>
      <c r="I195" s="67">
        <v>0</v>
      </c>
      <c r="J195" s="67">
        <v>0</v>
      </c>
      <c r="K195" s="67">
        <v>0</v>
      </c>
      <c r="L195" s="67">
        <v>0</v>
      </c>
      <c r="M195" s="67">
        <v>0</v>
      </c>
      <c r="N195" s="67">
        <v>0</v>
      </c>
      <c r="O195" s="67">
        <v>0.58064516129032295</v>
      </c>
      <c r="P195" s="67">
        <v>0.58064516129032295</v>
      </c>
      <c r="Q195" s="67">
        <v>0.58064516129032295</v>
      </c>
      <c r="R195" s="67">
        <v>0.56451612903225801</v>
      </c>
      <c r="S195" s="67">
        <v>0.56451612903225801</v>
      </c>
      <c r="T195" s="67">
        <v>0.56451612903225801</v>
      </c>
      <c r="U195" s="67">
        <v>0.54838709677419395</v>
      </c>
      <c r="V195" s="67">
        <v>0.532258064516129</v>
      </c>
      <c r="W195" s="67">
        <v>0.51612903225806495</v>
      </c>
      <c r="X195" s="67">
        <v>0.483870967741936</v>
      </c>
      <c r="Y195" s="67">
        <v>0.483870967741936</v>
      </c>
      <c r="Z195" s="67">
        <v>0.5</v>
      </c>
    </row>
    <row r="196" spans="2:26" ht="14.25" customHeight="1" x14ac:dyDescent="0.2">
      <c r="B196" s="108"/>
      <c r="C196" s="88"/>
      <c r="D196" s="80"/>
      <c r="E196" s="28">
        <v>4</v>
      </c>
      <c r="F196" s="67">
        <v>0.409836065573771</v>
      </c>
      <c r="G196" s="67">
        <v>0.49180327868852503</v>
      </c>
      <c r="H196" s="67">
        <v>0.36065573770491799</v>
      </c>
      <c r="I196" s="67">
        <v>0.44262295081967201</v>
      </c>
      <c r="J196" s="67">
        <v>0.42622950819672101</v>
      </c>
      <c r="K196" s="67">
        <v>0.409836065573771</v>
      </c>
      <c r="L196" s="67">
        <v>0.36065573770491799</v>
      </c>
      <c r="M196" s="67">
        <v>0.34426229508196698</v>
      </c>
      <c r="N196" s="67">
        <v>0.37704918032786899</v>
      </c>
      <c r="O196" s="67">
        <v>0.37704918032786899</v>
      </c>
      <c r="P196" s="67">
        <v>0.34426229508196698</v>
      </c>
      <c r="Q196" s="67">
        <v>0.37704918032786899</v>
      </c>
      <c r="R196" s="67">
        <v>0.37704918032786899</v>
      </c>
      <c r="S196" s="67">
        <v>0.409836065573771</v>
      </c>
      <c r="T196" s="67">
        <v>0.409836065573771</v>
      </c>
      <c r="U196" s="67">
        <v>0.42622950819672101</v>
      </c>
      <c r="V196" s="67">
        <v>0.44262295081967201</v>
      </c>
      <c r="W196" s="67">
        <v>0.44262295081967201</v>
      </c>
      <c r="X196" s="67">
        <v>0.44262295081967201</v>
      </c>
      <c r="Y196" s="67">
        <v>0.44262295081967201</v>
      </c>
      <c r="Z196" s="67">
        <v>0.44262295081967201</v>
      </c>
    </row>
    <row r="197" spans="2:26" ht="14.25" customHeight="1" x14ac:dyDescent="0.2">
      <c r="B197" s="108"/>
      <c r="C197" s="88"/>
      <c r="D197" s="81"/>
      <c r="E197" s="28">
        <v>5</v>
      </c>
      <c r="F197" s="67">
        <v>0.38596491228070201</v>
      </c>
      <c r="G197" s="67">
        <v>0.24561403508771901</v>
      </c>
      <c r="H197" s="67">
        <v>0.40350877192982498</v>
      </c>
      <c r="I197" s="67">
        <v>0.45614035087719301</v>
      </c>
      <c r="J197" s="67">
        <v>0.40350877192982498</v>
      </c>
      <c r="K197" s="67">
        <v>0.43859649122806998</v>
      </c>
      <c r="L197" s="67">
        <v>0.36842105263157898</v>
      </c>
      <c r="M197" s="67">
        <v>0.36842105263157898</v>
      </c>
      <c r="N197" s="67">
        <v>0.35087719298245601</v>
      </c>
      <c r="O197" s="67">
        <v>0.36842105263157898</v>
      </c>
      <c r="P197" s="67">
        <v>0.35087719298245601</v>
      </c>
      <c r="Q197" s="67">
        <v>0.40350877192982498</v>
      </c>
      <c r="R197" s="67">
        <v>0.40350877192982498</v>
      </c>
      <c r="S197" s="67">
        <v>0.40350877192982498</v>
      </c>
      <c r="T197" s="67">
        <v>0.40350877192982498</v>
      </c>
      <c r="U197" s="67">
        <v>0.45614035087719301</v>
      </c>
      <c r="V197" s="67">
        <v>0.49122807017543901</v>
      </c>
      <c r="W197" s="67">
        <v>0.47368421052631599</v>
      </c>
      <c r="X197" s="67">
        <v>0.47368421052631599</v>
      </c>
      <c r="Y197" s="67">
        <v>0.47368421052631599</v>
      </c>
      <c r="Z197" s="67">
        <v>0.47368421052631599</v>
      </c>
    </row>
    <row r="198" spans="2:26" ht="15" customHeight="1" x14ac:dyDescent="0.2">
      <c r="B198" s="108"/>
      <c r="C198" s="88"/>
      <c r="D198" s="52" t="s">
        <v>125</v>
      </c>
      <c r="E198" s="52"/>
      <c r="F198" s="82">
        <v>23.784872016105801</v>
      </c>
      <c r="G198" s="82">
        <v>29.807701843642501</v>
      </c>
      <c r="H198" s="82">
        <v>28.3754326460583</v>
      </c>
      <c r="I198" s="82">
        <v>32.051015044677797</v>
      </c>
      <c r="J198" s="82">
        <v>32.100701159342698</v>
      </c>
      <c r="K198" s="82">
        <v>32.423710491604901</v>
      </c>
      <c r="L198" s="82">
        <v>30.398381482252798</v>
      </c>
      <c r="M198" s="82">
        <v>29.052988604921001</v>
      </c>
      <c r="N198" s="82">
        <v>30.030545555522501</v>
      </c>
      <c r="O198" s="82">
        <v>41.321629535645499</v>
      </c>
      <c r="P198" s="59">
        <v>40.315014637745001</v>
      </c>
      <c r="Q198" s="82">
        <v>42.696080360276298</v>
      </c>
      <c r="R198" s="82">
        <v>42.718327301321899</v>
      </c>
      <c r="S198" s="82">
        <v>44.063720178653803</v>
      </c>
      <c r="T198" s="82">
        <v>44.063720178653803</v>
      </c>
      <c r="U198" s="82">
        <v>45.794336403564799</v>
      </c>
      <c r="V198" s="82">
        <v>47.535861755448103</v>
      </c>
      <c r="W198" s="82">
        <v>47.190272769763403</v>
      </c>
      <c r="X198" s="82">
        <v>46.200283893233902</v>
      </c>
      <c r="Y198" s="82">
        <v>46.545111479440799</v>
      </c>
      <c r="Z198" s="82">
        <v>46.867692124602101</v>
      </c>
    </row>
    <row r="199" spans="2:26" ht="15" customHeight="1" x14ac:dyDescent="0.2">
      <c r="B199" s="108"/>
      <c r="C199" s="88"/>
      <c r="D199" s="52" t="s">
        <v>36</v>
      </c>
      <c r="E199" s="52"/>
      <c r="F199" s="83">
        <v>1</v>
      </c>
      <c r="G199" s="83">
        <v>2</v>
      </c>
      <c r="H199" s="83">
        <v>3</v>
      </c>
      <c r="I199" s="83">
        <v>4</v>
      </c>
      <c r="J199" s="83">
        <v>5</v>
      </c>
      <c r="K199" s="83">
        <v>6</v>
      </c>
      <c r="L199" s="83">
        <v>7</v>
      </c>
      <c r="M199" s="83">
        <v>8</v>
      </c>
      <c r="N199" s="83">
        <v>9</v>
      </c>
      <c r="O199" s="83">
        <v>10</v>
      </c>
      <c r="P199" s="83">
        <v>11</v>
      </c>
      <c r="Q199" s="83">
        <v>12</v>
      </c>
      <c r="R199" s="83">
        <v>13</v>
      </c>
      <c r="S199" s="83">
        <v>14</v>
      </c>
      <c r="T199" s="83">
        <v>15</v>
      </c>
      <c r="U199" s="83">
        <v>16</v>
      </c>
      <c r="V199" s="83">
        <v>17</v>
      </c>
      <c r="W199" s="83">
        <v>18</v>
      </c>
      <c r="X199" s="83">
        <v>19</v>
      </c>
      <c r="Y199" s="83">
        <v>20</v>
      </c>
      <c r="Z199" s="83">
        <v>21</v>
      </c>
    </row>
    <row r="200" spans="2:26" ht="15" customHeight="1" x14ac:dyDescent="0.2">
      <c r="B200" s="10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2:26" ht="15" customHeight="1" x14ac:dyDescent="0.2">
      <c r="B201" s="108"/>
      <c r="C201" s="88"/>
      <c r="D201" s="72" t="s">
        <v>153</v>
      </c>
      <c r="E201" s="73"/>
      <c r="F201" s="52" t="s">
        <v>135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2:26" ht="15" customHeight="1" x14ac:dyDescent="0.2">
      <c r="B202" s="108"/>
      <c r="C202" s="88"/>
      <c r="D202" s="75"/>
      <c r="E202" s="76"/>
      <c r="F202" s="40" t="s">
        <v>138</v>
      </c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2:26" ht="15" customHeight="1" x14ac:dyDescent="0.2">
      <c r="B203" s="108"/>
      <c r="C203" s="88"/>
      <c r="D203" s="77"/>
      <c r="E203" s="78"/>
      <c r="F203" s="26">
        <v>11</v>
      </c>
      <c r="G203" s="26">
        <v>14</v>
      </c>
      <c r="H203" s="26">
        <v>19</v>
      </c>
      <c r="I203" s="26">
        <v>6</v>
      </c>
      <c r="J203" s="26">
        <v>18</v>
      </c>
      <c r="K203" s="26">
        <v>17</v>
      </c>
      <c r="L203" s="26">
        <v>1</v>
      </c>
      <c r="M203" s="26">
        <v>9</v>
      </c>
      <c r="N203" s="26">
        <v>5</v>
      </c>
      <c r="O203" s="26">
        <v>20</v>
      </c>
      <c r="P203" s="26">
        <v>4</v>
      </c>
      <c r="Q203" s="26">
        <v>10</v>
      </c>
      <c r="R203" s="26">
        <v>12</v>
      </c>
      <c r="S203" s="26">
        <v>15</v>
      </c>
      <c r="T203" s="26">
        <v>16</v>
      </c>
      <c r="U203" s="26">
        <v>21</v>
      </c>
      <c r="V203" s="26">
        <v>2</v>
      </c>
      <c r="W203" s="26">
        <v>8</v>
      </c>
      <c r="X203" s="26">
        <v>7</v>
      </c>
      <c r="Y203" s="26">
        <v>13</v>
      </c>
      <c r="Z203" s="27">
        <v>3</v>
      </c>
    </row>
    <row r="204" spans="2:26" ht="15" customHeight="1" x14ac:dyDescent="0.2">
      <c r="B204" s="108"/>
      <c r="C204" s="88"/>
      <c r="D204" s="79" t="s">
        <v>3</v>
      </c>
      <c r="E204" s="28">
        <v>1</v>
      </c>
      <c r="F204" s="67">
        <v>0.70809068398351804</v>
      </c>
      <c r="G204" s="67">
        <v>0.67477694070660199</v>
      </c>
      <c r="H204" s="67">
        <v>0.69915408610461105</v>
      </c>
      <c r="I204" s="67">
        <v>0.70809068398351804</v>
      </c>
      <c r="J204" s="67">
        <v>0.74101976155013005</v>
      </c>
      <c r="K204" s="67">
        <v>0.70809068398351804</v>
      </c>
      <c r="L204" s="67">
        <v>0.71911649711498005</v>
      </c>
      <c r="M204" s="67">
        <v>0.73009486746314101</v>
      </c>
      <c r="N204" s="67">
        <v>0.71911649711498005</v>
      </c>
      <c r="O204" s="67">
        <v>0.73009486746314101</v>
      </c>
      <c r="P204" s="67">
        <v>0.73009486746314101</v>
      </c>
      <c r="Q204" s="67">
        <v>0.71911649711498005</v>
      </c>
      <c r="R204" s="67">
        <v>0.71911649711498005</v>
      </c>
      <c r="S204" s="67">
        <v>0.71911649711498005</v>
      </c>
      <c r="T204" s="67">
        <v>0.71911649711498005</v>
      </c>
      <c r="U204" s="67">
        <v>0.70809068398351804</v>
      </c>
      <c r="V204" s="67">
        <v>0.70809068398351804</v>
      </c>
      <c r="W204" s="67">
        <v>0.69702260757196099</v>
      </c>
      <c r="X204" s="67">
        <v>0.69702260757196099</v>
      </c>
      <c r="Y204" s="67">
        <v>0.69702260757196099</v>
      </c>
      <c r="Z204" s="67">
        <v>0.69702260757196099</v>
      </c>
    </row>
    <row r="205" spans="2:26" ht="15" customHeight="1" x14ac:dyDescent="0.2">
      <c r="B205" s="108"/>
      <c r="C205" s="88"/>
      <c r="D205" s="80"/>
      <c r="E205" s="28">
        <v>2</v>
      </c>
      <c r="F205" s="67">
        <v>0.29289321881345298</v>
      </c>
      <c r="G205" s="67">
        <v>0.63262755742936905</v>
      </c>
      <c r="H205" s="67">
        <v>0.63262755742936905</v>
      </c>
      <c r="I205" s="67">
        <v>0.67795573043397905</v>
      </c>
      <c r="J205" s="67">
        <v>0.67322140285449406</v>
      </c>
      <c r="K205" s="67">
        <v>0.67877084682954003</v>
      </c>
      <c r="L205" s="67">
        <v>0.65814861967416605</v>
      </c>
      <c r="M205" s="67">
        <v>0.707037446530277</v>
      </c>
      <c r="N205" s="67">
        <v>0.668523552935683</v>
      </c>
      <c r="O205" s="67">
        <v>0.67877084682954003</v>
      </c>
      <c r="P205" s="67">
        <v>0.707037446530277</v>
      </c>
      <c r="Q205" s="67">
        <v>0.69583635350806305</v>
      </c>
      <c r="R205" s="67">
        <v>0.68456180459626204</v>
      </c>
      <c r="S205" s="67">
        <v>0.66182177310517798</v>
      </c>
      <c r="T205" s="67">
        <v>0.66182177310517798</v>
      </c>
      <c r="U205" s="67">
        <v>0.65036870863781304</v>
      </c>
      <c r="V205" s="67">
        <v>0.61573679446982799</v>
      </c>
      <c r="W205" s="67">
        <v>0.61573679446982799</v>
      </c>
      <c r="X205" s="67">
        <v>0.627322003750035</v>
      </c>
      <c r="Y205" s="67">
        <v>0.61573679446982799</v>
      </c>
      <c r="Z205" s="67">
        <v>0.61573679446982799</v>
      </c>
    </row>
    <row r="206" spans="2:26" ht="15" customHeight="1" x14ac:dyDescent="0.2">
      <c r="B206" s="108"/>
      <c r="C206" s="88"/>
      <c r="D206" s="80"/>
      <c r="E206" s="28">
        <v>3</v>
      </c>
      <c r="F206" s="67">
        <v>0.29289321881345298</v>
      </c>
      <c r="G206" s="67">
        <v>0.29289321881345298</v>
      </c>
      <c r="H206" s="67">
        <v>0.29289321881345298</v>
      </c>
      <c r="I206" s="67">
        <v>0.29289321881345298</v>
      </c>
      <c r="J206" s="67">
        <v>0.29289321881345298</v>
      </c>
      <c r="K206" s="67">
        <v>0.29289321881345298</v>
      </c>
      <c r="L206" s="67">
        <v>0.29289321881345298</v>
      </c>
      <c r="M206" s="67">
        <v>0.29289321881345298</v>
      </c>
      <c r="N206" s="67">
        <v>0.29289321881345298</v>
      </c>
      <c r="O206" s="67">
        <v>0.409598101574078</v>
      </c>
      <c r="P206" s="67">
        <v>0.409598101574078</v>
      </c>
      <c r="Q206" s="67">
        <v>0.409598101574078</v>
      </c>
      <c r="R206" s="67">
        <v>0.417471691701783</v>
      </c>
      <c r="S206" s="67">
        <v>0.417471691701783</v>
      </c>
      <c r="T206" s="67">
        <v>0.417471691701783</v>
      </c>
      <c r="U206" s="67">
        <v>0.42522682390858402</v>
      </c>
      <c r="V206" s="67">
        <v>0.43285863876699299</v>
      </c>
      <c r="W206" s="67">
        <v>0.44036209119661801</v>
      </c>
      <c r="X206" s="67">
        <v>0.45496279327759798</v>
      </c>
      <c r="Y206" s="67">
        <v>0.45496279327759798</v>
      </c>
      <c r="Z206" s="67">
        <v>0.44773194914063702</v>
      </c>
    </row>
    <row r="207" spans="2:26" ht="15" customHeight="1" x14ac:dyDescent="0.2">
      <c r="B207" s="108"/>
      <c r="C207" s="88"/>
      <c r="D207" s="80"/>
      <c r="E207" s="28">
        <v>4</v>
      </c>
      <c r="F207" s="67">
        <v>0.67034236191590302</v>
      </c>
      <c r="G207" s="67">
        <v>0.65224256662956703</v>
      </c>
      <c r="H207" s="67">
        <v>0.700454279625913</v>
      </c>
      <c r="I207" s="67">
        <v>0.64978735556686695</v>
      </c>
      <c r="J207" s="67">
        <v>0.66010714209695298</v>
      </c>
      <c r="K207" s="67">
        <v>0.67034236191590302</v>
      </c>
      <c r="L207" s="67">
        <v>0.700454279625913</v>
      </c>
      <c r="M207" s="67">
        <v>0.71025938853477399</v>
      </c>
      <c r="N207" s="67">
        <v>0.69052560652349604</v>
      </c>
      <c r="O207" s="67">
        <v>0.69052560652349604</v>
      </c>
      <c r="P207" s="67">
        <v>0.71025938853477399</v>
      </c>
      <c r="Q207" s="67">
        <v>0.69052560652349604</v>
      </c>
      <c r="R207" s="67">
        <v>0.69052560652349604</v>
      </c>
      <c r="S207" s="67">
        <v>0.67034236191590302</v>
      </c>
      <c r="T207" s="67">
        <v>0.67034236191590302</v>
      </c>
      <c r="U207" s="67">
        <v>0.66010714209695298</v>
      </c>
      <c r="V207" s="67">
        <v>0.64978735556686695</v>
      </c>
      <c r="W207" s="67">
        <v>0.64978735556686695</v>
      </c>
      <c r="X207" s="67">
        <v>0.64978735556686695</v>
      </c>
      <c r="Y207" s="67">
        <v>0.64978735556686695</v>
      </c>
      <c r="Z207" s="67">
        <v>0.64978735556686695</v>
      </c>
    </row>
    <row r="208" spans="2:26" ht="15" customHeight="1" x14ac:dyDescent="0.2">
      <c r="B208" s="108"/>
      <c r="C208" s="88"/>
      <c r="D208" s="81"/>
      <c r="E208" s="28">
        <v>5</v>
      </c>
      <c r="F208" s="67">
        <v>0.67483164859426303</v>
      </c>
      <c r="G208" s="67">
        <v>0.55244886772020696</v>
      </c>
      <c r="H208" s="67">
        <v>0.69129536219705701</v>
      </c>
      <c r="I208" s="67">
        <v>0.65660387489362504</v>
      </c>
      <c r="J208" s="67">
        <v>0.69129536219705701</v>
      </c>
      <c r="K208" s="67">
        <v>0.66822849738460599</v>
      </c>
      <c r="L208" s="67">
        <v>0.68517141805249004</v>
      </c>
      <c r="M208" s="67">
        <v>0.71407006994725197</v>
      </c>
      <c r="N208" s="67">
        <v>0.69535692642434199</v>
      </c>
      <c r="O208" s="67">
        <v>0.68517141805249004</v>
      </c>
      <c r="P208" s="67">
        <v>0.69535692642434199</v>
      </c>
      <c r="Q208" s="67">
        <v>0.69129536219705701</v>
      </c>
      <c r="R208" s="67">
        <v>0.69129536219705701</v>
      </c>
      <c r="S208" s="67">
        <v>0.69129536219705701</v>
      </c>
      <c r="T208" s="67">
        <v>0.69129536219705701</v>
      </c>
      <c r="U208" s="67">
        <v>0.65660387489362504</v>
      </c>
      <c r="V208" s="67">
        <v>0.63320114864815702</v>
      </c>
      <c r="W208" s="67">
        <v>0.64492640968405102</v>
      </c>
      <c r="X208" s="67">
        <v>0.64492640968405102</v>
      </c>
      <c r="Y208" s="67">
        <v>0.64492640968405102</v>
      </c>
      <c r="Z208" s="67">
        <v>0.64492640968405102</v>
      </c>
    </row>
    <row r="209" spans="2:26" ht="15" customHeight="1" x14ac:dyDescent="0.2">
      <c r="B209" s="108"/>
      <c r="C209" s="88"/>
      <c r="D209" s="52" t="s">
        <v>125</v>
      </c>
      <c r="E209" s="52"/>
      <c r="F209" s="82">
        <v>52.781022642411799</v>
      </c>
      <c r="G209" s="82">
        <v>56.099783025984003</v>
      </c>
      <c r="H209" s="82">
        <v>60.328490083407999</v>
      </c>
      <c r="I209" s="82">
        <v>59.706617273828797</v>
      </c>
      <c r="J209" s="82">
        <v>61.170737750241699</v>
      </c>
      <c r="K209" s="82">
        <v>60.366512178540397</v>
      </c>
      <c r="L209" s="82">
        <v>61.115680665619998</v>
      </c>
      <c r="M209" s="82">
        <v>63.087099825777997</v>
      </c>
      <c r="N209" s="82">
        <v>61.328316036239102</v>
      </c>
      <c r="O209" s="82">
        <v>63.883216808854897</v>
      </c>
      <c r="P209" s="59">
        <v>65.046934610532304</v>
      </c>
      <c r="Q209" s="82">
        <v>64.127438418353506</v>
      </c>
      <c r="R209" s="82">
        <v>64.059419242671595</v>
      </c>
      <c r="S209" s="82">
        <v>63.200953720698003</v>
      </c>
      <c r="T209" s="82">
        <v>63.200953720698003</v>
      </c>
      <c r="U209" s="82">
        <v>62.007944670409898</v>
      </c>
      <c r="V209" s="82">
        <v>60.793492428707303</v>
      </c>
      <c r="W209" s="82">
        <v>60.956705169786503</v>
      </c>
      <c r="X209" s="82">
        <v>61.480423397010199</v>
      </c>
      <c r="Y209" s="82">
        <v>61.248719211406097</v>
      </c>
      <c r="Z209" s="82">
        <v>61.104102328666897</v>
      </c>
    </row>
    <row r="210" spans="2:26" ht="15" customHeight="1" x14ac:dyDescent="0.2">
      <c r="B210" s="108"/>
      <c r="C210" s="88"/>
      <c r="D210" s="52" t="s">
        <v>36</v>
      </c>
      <c r="E210" s="52"/>
      <c r="F210" s="83">
        <v>1</v>
      </c>
      <c r="G210" s="83">
        <v>2</v>
      </c>
      <c r="H210" s="83">
        <v>3</v>
      </c>
      <c r="I210" s="83">
        <v>4</v>
      </c>
      <c r="J210" s="83">
        <v>5</v>
      </c>
      <c r="K210" s="83">
        <v>6</v>
      </c>
      <c r="L210" s="83">
        <v>7</v>
      </c>
      <c r="M210" s="83">
        <v>8</v>
      </c>
      <c r="N210" s="83">
        <v>9</v>
      </c>
      <c r="O210" s="83">
        <v>10</v>
      </c>
      <c r="P210" s="83">
        <v>11</v>
      </c>
      <c r="Q210" s="83">
        <v>12</v>
      </c>
      <c r="R210" s="83">
        <v>13</v>
      </c>
      <c r="S210" s="83">
        <v>14</v>
      </c>
      <c r="T210" s="83">
        <v>15</v>
      </c>
      <c r="U210" s="83">
        <v>16</v>
      </c>
      <c r="V210" s="83">
        <v>17</v>
      </c>
      <c r="W210" s="83">
        <v>18</v>
      </c>
      <c r="X210" s="83">
        <v>19</v>
      </c>
      <c r="Y210" s="83">
        <v>20</v>
      </c>
      <c r="Z210" s="83">
        <v>21</v>
      </c>
    </row>
    <row r="211" spans="2:26" x14ac:dyDescent="0.2">
      <c r="B211" s="10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26" ht="15" customHeight="1" x14ac:dyDescent="0.2">
      <c r="B212" s="108"/>
      <c r="C212" s="88"/>
      <c r="D212" s="72" t="s">
        <v>153</v>
      </c>
      <c r="E212" s="73"/>
      <c r="F212" s="52" t="s">
        <v>145</v>
      </c>
      <c r="G212" s="52"/>
      <c r="H212" s="52"/>
      <c r="I212" s="52"/>
      <c r="J212" s="52" t="s">
        <v>147</v>
      </c>
      <c r="K212" s="52"/>
      <c r="L212" s="52"/>
      <c r="M212" s="52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26" x14ac:dyDescent="0.2">
      <c r="B213" s="108"/>
      <c r="C213" s="88"/>
      <c r="D213" s="75"/>
      <c r="E213" s="76"/>
      <c r="F213" s="52"/>
      <c r="G213" s="52"/>
      <c r="H213" s="52"/>
      <c r="I213" s="52"/>
      <c r="J213" s="52"/>
      <c r="K213" s="52"/>
      <c r="L213" s="52"/>
      <c r="M213" s="52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26" x14ac:dyDescent="0.2">
      <c r="B214" s="108"/>
      <c r="C214" s="88"/>
      <c r="D214" s="77"/>
      <c r="E214" s="78"/>
      <c r="F214" s="28" t="s">
        <v>146</v>
      </c>
      <c r="G214" s="28" t="b">
        <v>0</v>
      </c>
      <c r="H214" s="28" t="b">
        <v>1</v>
      </c>
      <c r="I214" s="28" t="s">
        <v>123</v>
      </c>
      <c r="J214" s="28" t="s">
        <v>146</v>
      </c>
      <c r="K214" s="28" t="b">
        <v>0</v>
      </c>
      <c r="L214" s="28" t="b">
        <v>1</v>
      </c>
      <c r="M214" s="28" t="s">
        <v>123</v>
      </c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2:26" x14ac:dyDescent="0.2">
      <c r="B215" s="108"/>
      <c r="C215" s="88"/>
      <c r="D215" s="79" t="s">
        <v>3</v>
      </c>
      <c r="E215" s="28">
        <v>1</v>
      </c>
      <c r="F215" s="67">
        <v>276</v>
      </c>
      <c r="G215" s="67">
        <v>238</v>
      </c>
      <c r="H215" s="67">
        <v>38</v>
      </c>
      <c r="I215" s="67">
        <v>5</v>
      </c>
      <c r="J215" s="67">
        <v>69</v>
      </c>
      <c r="K215" s="67">
        <v>61</v>
      </c>
      <c r="L215" s="67">
        <v>8</v>
      </c>
      <c r="M215" s="67">
        <v>0</v>
      </c>
      <c r="N215" s="88"/>
      <c r="O215" s="88"/>
      <c r="P215" s="88" t="s">
        <v>213</v>
      </c>
      <c r="Q215" s="88" t="s">
        <v>207</v>
      </c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2:26" x14ac:dyDescent="0.2">
      <c r="B216" s="108"/>
      <c r="C216" s="88"/>
      <c r="D216" s="80"/>
      <c r="E216" s="28">
        <v>2</v>
      </c>
      <c r="F216" s="67">
        <v>275</v>
      </c>
      <c r="G216" s="67">
        <v>241</v>
      </c>
      <c r="H216" s="67">
        <v>34</v>
      </c>
      <c r="I216" s="67">
        <v>5</v>
      </c>
      <c r="J216" s="67">
        <v>70</v>
      </c>
      <c r="K216" s="67">
        <v>58</v>
      </c>
      <c r="L216" s="67">
        <v>12</v>
      </c>
      <c r="M216" s="67">
        <v>0</v>
      </c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2:26" x14ac:dyDescent="0.2">
      <c r="B217" s="108"/>
      <c r="C217" s="88"/>
      <c r="D217" s="80"/>
      <c r="E217" s="28">
        <v>3</v>
      </c>
      <c r="F217" s="67">
        <v>278</v>
      </c>
      <c r="G217" s="67">
        <v>237</v>
      </c>
      <c r="H217" s="67">
        <v>41</v>
      </c>
      <c r="I217" s="67">
        <v>3</v>
      </c>
      <c r="J217" s="67">
        <v>67</v>
      </c>
      <c r="K217" s="67">
        <v>62</v>
      </c>
      <c r="L217" s="67">
        <v>5</v>
      </c>
      <c r="M217" s="67">
        <v>0</v>
      </c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2:26" x14ac:dyDescent="0.2">
      <c r="B218" s="108"/>
      <c r="C218" s="88"/>
      <c r="D218" s="80"/>
      <c r="E218" s="28">
        <v>4</v>
      </c>
      <c r="F218" s="67">
        <v>275</v>
      </c>
      <c r="G218" s="67">
        <v>238</v>
      </c>
      <c r="H218" s="67">
        <v>37</v>
      </c>
      <c r="I218" s="67">
        <v>5</v>
      </c>
      <c r="J218" s="67">
        <v>70</v>
      </c>
      <c r="K218" s="67">
        <v>61</v>
      </c>
      <c r="L218" s="67">
        <v>9</v>
      </c>
      <c r="M218" s="67">
        <v>0</v>
      </c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2:26" x14ac:dyDescent="0.2">
      <c r="B219" s="108"/>
      <c r="C219" s="88"/>
      <c r="D219" s="81"/>
      <c r="E219" s="28">
        <v>5</v>
      </c>
      <c r="F219" s="67">
        <v>276</v>
      </c>
      <c r="G219" s="67">
        <v>242</v>
      </c>
      <c r="H219" s="67">
        <v>34</v>
      </c>
      <c r="I219" s="67">
        <v>3</v>
      </c>
      <c r="J219" s="67">
        <v>69</v>
      </c>
      <c r="K219" s="67">
        <v>57</v>
      </c>
      <c r="L219" s="67">
        <v>12</v>
      </c>
      <c r="M219" s="67">
        <v>0</v>
      </c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2:26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2:26" s="8" customFormat="1" ht="6.75" customHeight="1" x14ac:dyDescent="0.2"/>
    <row r="222" spans="2:26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2:26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2:26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2:26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2:26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2:26" x14ac:dyDescent="0.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2:26" x14ac:dyDescent="0.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2:26" x14ac:dyDescent="0.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2:26" x14ac:dyDescent="0.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2:26" x14ac:dyDescent="0.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2:26" x14ac:dyDescent="0.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2:26" x14ac:dyDescent="0.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2:26" x14ac:dyDescent="0.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2:26" x14ac:dyDescent="0.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2:26" x14ac:dyDescent="0.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2:26" x14ac:dyDescent="0.2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2:26" x14ac:dyDescent="0.2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2:26" x14ac:dyDescent="0.2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2:26" x14ac:dyDescent="0.2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2:26" x14ac:dyDescent="0.2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2:26" x14ac:dyDescent="0.2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2:26" x14ac:dyDescent="0.2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2:26" x14ac:dyDescent="0.2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2:26" x14ac:dyDescent="0.2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2:26" x14ac:dyDescent="0.2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2:26" x14ac:dyDescent="0.2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2:26" x14ac:dyDescent="0.2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2:26" x14ac:dyDescent="0.2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2:26" x14ac:dyDescent="0.2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2:26" x14ac:dyDescent="0.2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2:26" x14ac:dyDescent="0.2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2:26" x14ac:dyDescent="0.2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2:26" x14ac:dyDescent="0.2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2:26" x14ac:dyDescent="0.2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2:26" x14ac:dyDescent="0.2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2:26" x14ac:dyDescent="0.2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x14ac:dyDescent="0.2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 x14ac:dyDescent="0.2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2:26" x14ac:dyDescent="0.2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2:26" x14ac:dyDescent="0.2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2:26" x14ac:dyDescent="0.2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2:26" x14ac:dyDescent="0.2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2:26" x14ac:dyDescent="0.2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2:26" x14ac:dyDescent="0.2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2:26" x14ac:dyDescent="0.2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2:26" x14ac:dyDescent="0.2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2:26" x14ac:dyDescent="0.2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2:26" x14ac:dyDescent="0.2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2:26" x14ac:dyDescent="0.2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2:26" x14ac:dyDescent="0.2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2:26" x14ac:dyDescent="0.2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2:26" x14ac:dyDescent="0.2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2:26" x14ac:dyDescent="0.2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2:26" x14ac:dyDescent="0.2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2:26" x14ac:dyDescent="0.2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2:26" x14ac:dyDescent="0.2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2:26" x14ac:dyDescent="0.2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2:26" x14ac:dyDescent="0.2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2:26" x14ac:dyDescent="0.2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2:26" x14ac:dyDescent="0.2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2:26" x14ac:dyDescent="0.2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2:26" x14ac:dyDescent="0.2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2:26" x14ac:dyDescent="0.2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2:26" x14ac:dyDescent="0.2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2:26" x14ac:dyDescent="0.2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2:26" x14ac:dyDescent="0.2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2:26" x14ac:dyDescent="0.2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2:26" x14ac:dyDescent="0.2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2:26" x14ac:dyDescent="0.2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2:26" x14ac:dyDescent="0.2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2:26" x14ac:dyDescent="0.2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2:26" x14ac:dyDescent="0.2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2:26" x14ac:dyDescent="0.2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2:26" x14ac:dyDescent="0.2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2:26" x14ac:dyDescent="0.2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2:26" x14ac:dyDescent="0.2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2:26" x14ac:dyDescent="0.2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2:26" x14ac:dyDescent="0.2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2:26" x14ac:dyDescent="0.2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2:26" x14ac:dyDescent="0.2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2:26" x14ac:dyDescent="0.2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2:26" x14ac:dyDescent="0.2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2:26" x14ac:dyDescent="0.2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2:26" x14ac:dyDescent="0.2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2:26" x14ac:dyDescent="0.2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2:26" x14ac:dyDescent="0.2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2:26" x14ac:dyDescent="0.2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2:26" x14ac:dyDescent="0.2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2:26" x14ac:dyDescent="0.2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2:26" x14ac:dyDescent="0.2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2:26" x14ac:dyDescent="0.2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2:26" x14ac:dyDescent="0.2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2:26" x14ac:dyDescent="0.2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2:26" x14ac:dyDescent="0.2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2:26" x14ac:dyDescent="0.2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2:26" x14ac:dyDescent="0.2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2:26" x14ac:dyDescent="0.2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2:26" x14ac:dyDescent="0.2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2:26" x14ac:dyDescent="0.2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2:26" x14ac:dyDescent="0.2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2:26" x14ac:dyDescent="0.2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2:26" x14ac:dyDescent="0.2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2:26" x14ac:dyDescent="0.2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2:26" x14ac:dyDescent="0.2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2:26" x14ac:dyDescent="0.2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2:26" x14ac:dyDescent="0.2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2:26" x14ac:dyDescent="0.2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2:26" x14ac:dyDescent="0.2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2:26" x14ac:dyDescent="0.2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2:26" x14ac:dyDescent="0.2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2:26" x14ac:dyDescent="0.2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2:26" x14ac:dyDescent="0.2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2:26" x14ac:dyDescent="0.2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2:26" x14ac:dyDescent="0.2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2:26" x14ac:dyDescent="0.2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2:26" x14ac:dyDescent="0.2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2:26" x14ac:dyDescent="0.2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2:26" x14ac:dyDescent="0.2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2:26" x14ac:dyDescent="0.2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2:26" x14ac:dyDescent="0.2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2:26" x14ac:dyDescent="0.2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2:26" x14ac:dyDescent="0.2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2:26" x14ac:dyDescent="0.2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2:26" x14ac:dyDescent="0.2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2:26" x14ac:dyDescent="0.2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2:26" x14ac:dyDescent="0.2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2:26" x14ac:dyDescent="0.2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2:26" x14ac:dyDescent="0.2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2:26" x14ac:dyDescent="0.2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2:26" x14ac:dyDescent="0.2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2:26" x14ac:dyDescent="0.2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2:26" x14ac:dyDescent="0.2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2:26" x14ac:dyDescent="0.2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2:26" x14ac:dyDescent="0.2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2:26" x14ac:dyDescent="0.2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2:26" x14ac:dyDescent="0.2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2:26" x14ac:dyDescent="0.2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2:26" x14ac:dyDescent="0.2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2:26" x14ac:dyDescent="0.2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2:26" x14ac:dyDescent="0.2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2:26" x14ac:dyDescent="0.2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2:26" x14ac:dyDescent="0.2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2:26" x14ac:dyDescent="0.2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2:26" x14ac:dyDescent="0.2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2:26" x14ac:dyDescent="0.2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2:26" x14ac:dyDescent="0.2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2:26" x14ac:dyDescent="0.2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2:26" x14ac:dyDescent="0.2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2:26" x14ac:dyDescent="0.2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2:26" x14ac:dyDescent="0.2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2:26" x14ac:dyDescent="0.2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2:26" x14ac:dyDescent="0.2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2:26" x14ac:dyDescent="0.2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2:26" x14ac:dyDescent="0.2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2:26" x14ac:dyDescent="0.2"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2:26" x14ac:dyDescent="0.2"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2:26" x14ac:dyDescent="0.2"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2:26" x14ac:dyDescent="0.2"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2:26" x14ac:dyDescent="0.2"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2:26" x14ac:dyDescent="0.2"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2:26" x14ac:dyDescent="0.2"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2:26" x14ac:dyDescent="0.2"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2:26" x14ac:dyDescent="0.2"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2:26" x14ac:dyDescent="0.2"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2:26" x14ac:dyDescent="0.2"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2:26" x14ac:dyDescent="0.2"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2:26" x14ac:dyDescent="0.2"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2:26" x14ac:dyDescent="0.2"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2:26" x14ac:dyDescent="0.2"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2:26" x14ac:dyDescent="0.2"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2:26" x14ac:dyDescent="0.2"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2:26" x14ac:dyDescent="0.2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2:26" x14ac:dyDescent="0.2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2:26" x14ac:dyDescent="0.2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2:26" x14ac:dyDescent="0.2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2:26" x14ac:dyDescent="0.2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2:26" x14ac:dyDescent="0.2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2:26" x14ac:dyDescent="0.2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2:26" x14ac:dyDescent="0.2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2:26" x14ac:dyDescent="0.2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2:26" x14ac:dyDescent="0.2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2:26" x14ac:dyDescent="0.2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2:26" x14ac:dyDescent="0.2"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2:26" x14ac:dyDescent="0.2"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2:26" x14ac:dyDescent="0.2"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2:26" x14ac:dyDescent="0.2"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2:26" x14ac:dyDescent="0.2"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2:26" x14ac:dyDescent="0.2"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2:26" x14ac:dyDescent="0.2"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2:26" x14ac:dyDescent="0.2"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2:26" x14ac:dyDescent="0.2"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2:26" x14ac:dyDescent="0.2"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2:26" x14ac:dyDescent="0.2"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2:26" x14ac:dyDescent="0.2"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2:26" x14ac:dyDescent="0.2"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2:26" x14ac:dyDescent="0.2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2:26" x14ac:dyDescent="0.2"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2:26" x14ac:dyDescent="0.2"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2:26" x14ac:dyDescent="0.2"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2:26" x14ac:dyDescent="0.2"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2:26" x14ac:dyDescent="0.2"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2:26" x14ac:dyDescent="0.2"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2:26" x14ac:dyDescent="0.2"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2:26" x14ac:dyDescent="0.2"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2:26" x14ac:dyDescent="0.2"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2:26" x14ac:dyDescent="0.2"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2:26" x14ac:dyDescent="0.2"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2:26" x14ac:dyDescent="0.2"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2:26" x14ac:dyDescent="0.2"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2:26" x14ac:dyDescent="0.2"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2:26" x14ac:dyDescent="0.2"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2:26" x14ac:dyDescent="0.2"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2:26" x14ac:dyDescent="0.2"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2:26" x14ac:dyDescent="0.2"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2:26" x14ac:dyDescent="0.2"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2:26" x14ac:dyDescent="0.2"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2:26" x14ac:dyDescent="0.2"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2:26" x14ac:dyDescent="0.2"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2:26" x14ac:dyDescent="0.2"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2:26" x14ac:dyDescent="0.2"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2:26" x14ac:dyDescent="0.2"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2:26" x14ac:dyDescent="0.2"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2:26" x14ac:dyDescent="0.2"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2:26" x14ac:dyDescent="0.2"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2:26" x14ac:dyDescent="0.2"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2:26" x14ac:dyDescent="0.2"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2:26" x14ac:dyDescent="0.2"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2:26" x14ac:dyDescent="0.2"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2:26" x14ac:dyDescent="0.2"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2:26" x14ac:dyDescent="0.2"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2:26" x14ac:dyDescent="0.2"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2:26" x14ac:dyDescent="0.2"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2:26" x14ac:dyDescent="0.2"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2:26" x14ac:dyDescent="0.2"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2:26" x14ac:dyDescent="0.2"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2:26" x14ac:dyDescent="0.2"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2:26" x14ac:dyDescent="0.2"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2:26" x14ac:dyDescent="0.2"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2:26" x14ac:dyDescent="0.2"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2:26" x14ac:dyDescent="0.2"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2:26" x14ac:dyDescent="0.2"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2:26" x14ac:dyDescent="0.2"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2:26" x14ac:dyDescent="0.2"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2:26" x14ac:dyDescent="0.2"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2:26" x14ac:dyDescent="0.2"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2:26" x14ac:dyDescent="0.2"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2:26" x14ac:dyDescent="0.2"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2:26" x14ac:dyDescent="0.2"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2:26" x14ac:dyDescent="0.2"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2:26" x14ac:dyDescent="0.2"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2:26" x14ac:dyDescent="0.2"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2:26" x14ac:dyDescent="0.2"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2:26" x14ac:dyDescent="0.2"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2:26" x14ac:dyDescent="0.2"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2:26" x14ac:dyDescent="0.2"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2:26" x14ac:dyDescent="0.2"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2:26" x14ac:dyDescent="0.2"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2:26" x14ac:dyDescent="0.2"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2:26" x14ac:dyDescent="0.2"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2:26" x14ac:dyDescent="0.2"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2:26" x14ac:dyDescent="0.2"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2:26" x14ac:dyDescent="0.2"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2:26" x14ac:dyDescent="0.2"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2:26" x14ac:dyDescent="0.2"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2:26" x14ac:dyDescent="0.2"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2:26" x14ac:dyDescent="0.2"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2:26" x14ac:dyDescent="0.2"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2:26" x14ac:dyDescent="0.2"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2:26" x14ac:dyDescent="0.2"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2:26" x14ac:dyDescent="0.2"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2:26" x14ac:dyDescent="0.2"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2:26" x14ac:dyDescent="0.2"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2:26" x14ac:dyDescent="0.2"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2:26" x14ac:dyDescent="0.2"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2:26" x14ac:dyDescent="0.2"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2:26" x14ac:dyDescent="0.2"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2:26" x14ac:dyDescent="0.2"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2:26" x14ac:dyDescent="0.2"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2:26" x14ac:dyDescent="0.2"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2:26" x14ac:dyDescent="0.2"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2:26" x14ac:dyDescent="0.2"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2:26" x14ac:dyDescent="0.2"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2:26" x14ac:dyDescent="0.2"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2:26" x14ac:dyDescent="0.2"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2:26" x14ac:dyDescent="0.2"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2:26" x14ac:dyDescent="0.2"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2:26" x14ac:dyDescent="0.2"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2:26" x14ac:dyDescent="0.2"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2:26" x14ac:dyDescent="0.2"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2:26" x14ac:dyDescent="0.2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2:26" x14ac:dyDescent="0.2"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2:26" x14ac:dyDescent="0.2"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2:26" x14ac:dyDescent="0.2"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2:26" x14ac:dyDescent="0.2"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2:26" x14ac:dyDescent="0.2"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2:26" x14ac:dyDescent="0.2"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2:26" x14ac:dyDescent="0.2"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2:26" x14ac:dyDescent="0.2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2:26" x14ac:dyDescent="0.2"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2:26" x14ac:dyDescent="0.2"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2:26" x14ac:dyDescent="0.2"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2:26" x14ac:dyDescent="0.2"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2:26" x14ac:dyDescent="0.2"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2:26" x14ac:dyDescent="0.2"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2:26" x14ac:dyDescent="0.2"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2:26" x14ac:dyDescent="0.2"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2:26" x14ac:dyDescent="0.2"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2:26" x14ac:dyDescent="0.2"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2:26" x14ac:dyDescent="0.2"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2:26" x14ac:dyDescent="0.2"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2:26" x14ac:dyDescent="0.2"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2:26" x14ac:dyDescent="0.2"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2:26" x14ac:dyDescent="0.2"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2:26" x14ac:dyDescent="0.2"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2:26" x14ac:dyDescent="0.2"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2:26" x14ac:dyDescent="0.2"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2:26" x14ac:dyDescent="0.2"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2:26" x14ac:dyDescent="0.2"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2:26" x14ac:dyDescent="0.2"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2:26" x14ac:dyDescent="0.2"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2:26" x14ac:dyDescent="0.2"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2:26" x14ac:dyDescent="0.2"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2:26" x14ac:dyDescent="0.2"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2:26" x14ac:dyDescent="0.2"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2:26" x14ac:dyDescent="0.2"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2:26" x14ac:dyDescent="0.2"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2:26" x14ac:dyDescent="0.2"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2:26" x14ac:dyDescent="0.2"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2:26" x14ac:dyDescent="0.2"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2:26" x14ac:dyDescent="0.2"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2:26" x14ac:dyDescent="0.2"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2:26" x14ac:dyDescent="0.2"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2:26" x14ac:dyDescent="0.2"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2:26" x14ac:dyDescent="0.2"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2:26" x14ac:dyDescent="0.2"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2:26" x14ac:dyDescent="0.2"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2:26" x14ac:dyDescent="0.2"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2:26" x14ac:dyDescent="0.2"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2:26" x14ac:dyDescent="0.2"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2:26" x14ac:dyDescent="0.2"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2:26" x14ac:dyDescent="0.2"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2:26" x14ac:dyDescent="0.2"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2:26" x14ac:dyDescent="0.2"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2:26" x14ac:dyDescent="0.2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2:26" x14ac:dyDescent="0.2"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2:26" x14ac:dyDescent="0.2"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2:26" x14ac:dyDescent="0.2"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</sheetData>
  <mergeCells count="116">
    <mergeCell ref="F1:Z2"/>
    <mergeCell ref="B3:B43"/>
    <mergeCell ref="D3:E5"/>
    <mergeCell ref="F3:Z3"/>
    <mergeCell ref="F4:Z4"/>
    <mergeCell ref="D6:D10"/>
    <mergeCell ref="D11:E11"/>
    <mergeCell ref="D12:E12"/>
    <mergeCell ref="D25:E27"/>
    <mergeCell ref="F25:Z25"/>
    <mergeCell ref="F26:Z26"/>
    <mergeCell ref="D28:D32"/>
    <mergeCell ref="D33:E33"/>
    <mergeCell ref="D34:E34"/>
    <mergeCell ref="D14:E16"/>
    <mergeCell ref="F14:Z14"/>
    <mergeCell ref="F15:Z15"/>
    <mergeCell ref="D17:D21"/>
    <mergeCell ref="D22:E22"/>
    <mergeCell ref="D23:E23"/>
    <mergeCell ref="D56:E56"/>
    <mergeCell ref="D58:E60"/>
    <mergeCell ref="F58:Z58"/>
    <mergeCell ref="F59:Z59"/>
    <mergeCell ref="D61:D65"/>
    <mergeCell ref="D66:E66"/>
    <mergeCell ref="D36:E38"/>
    <mergeCell ref="F36:I37"/>
    <mergeCell ref="J36:M37"/>
    <mergeCell ref="D39:D43"/>
    <mergeCell ref="D47:E49"/>
    <mergeCell ref="F47:Z47"/>
    <mergeCell ref="F48:Z48"/>
    <mergeCell ref="D50:D54"/>
    <mergeCell ref="D55:E55"/>
    <mergeCell ref="B91:B131"/>
    <mergeCell ref="D91:E93"/>
    <mergeCell ref="F91:Z91"/>
    <mergeCell ref="F92:Z92"/>
    <mergeCell ref="D94:D98"/>
    <mergeCell ref="D67:E67"/>
    <mergeCell ref="D69:E71"/>
    <mergeCell ref="F69:Z69"/>
    <mergeCell ref="F70:Z70"/>
    <mergeCell ref="D72:D76"/>
    <mergeCell ref="D77:E77"/>
    <mergeCell ref="B47:B87"/>
    <mergeCell ref="D99:E99"/>
    <mergeCell ref="D100:E100"/>
    <mergeCell ref="D102:E104"/>
    <mergeCell ref="F102:Z102"/>
    <mergeCell ref="F103:Z103"/>
    <mergeCell ref="D105:D109"/>
    <mergeCell ref="D78:E78"/>
    <mergeCell ref="D80:E82"/>
    <mergeCell ref="F80:I81"/>
    <mergeCell ref="J80:M81"/>
    <mergeCell ref="D83:D87"/>
    <mergeCell ref="D121:E121"/>
    <mergeCell ref="D122:E122"/>
    <mergeCell ref="D124:E126"/>
    <mergeCell ref="F124:I125"/>
    <mergeCell ref="J124:M125"/>
    <mergeCell ref="D127:D131"/>
    <mergeCell ref="D110:E110"/>
    <mergeCell ref="D111:E111"/>
    <mergeCell ref="D113:E115"/>
    <mergeCell ref="F113:Z113"/>
    <mergeCell ref="F114:Z114"/>
    <mergeCell ref="D116:D120"/>
    <mergeCell ref="D160:D164"/>
    <mergeCell ref="D165:E165"/>
    <mergeCell ref="D166:E166"/>
    <mergeCell ref="D168:E170"/>
    <mergeCell ref="F168:I169"/>
    <mergeCell ref="J168:M169"/>
    <mergeCell ref="D149:D153"/>
    <mergeCell ref="D154:E154"/>
    <mergeCell ref="D155:E155"/>
    <mergeCell ref="D157:E159"/>
    <mergeCell ref="F157:Z157"/>
    <mergeCell ref="F158:Z158"/>
    <mergeCell ref="D171:D175"/>
    <mergeCell ref="B179:B219"/>
    <mergeCell ref="D179:E181"/>
    <mergeCell ref="F179:Z179"/>
    <mergeCell ref="F180:Z180"/>
    <mergeCell ref="D182:D186"/>
    <mergeCell ref="D187:E187"/>
    <mergeCell ref="D188:E188"/>
    <mergeCell ref="D190:E192"/>
    <mergeCell ref="F190:Z190"/>
    <mergeCell ref="B135:B175"/>
    <mergeCell ref="D135:E137"/>
    <mergeCell ref="F135:Z135"/>
    <mergeCell ref="F136:Z136"/>
    <mergeCell ref="D138:D142"/>
    <mergeCell ref="D143:E143"/>
    <mergeCell ref="D144:E144"/>
    <mergeCell ref="D146:E148"/>
    <mergeCell ref="F146:Z146"/>
    <mergeCell ref="F147:Z147"/>
    <mergeCell ref="D215:D219"/>
    <mergeCell ref="D204:D208"/>
    <mergeCell ref="D209:E209"/>
    <mergeCell ref="D210:E210"/>
    <mergeCell ref="D212:E214"/>
    <mergeCell ref="F212:I213"/>
    <mergeCell ref="J212:M213"/>
    <mergeCell ref="F191:Z191"/>
    <mergeCell ref="D193:D197"/>
    <mergeCell ref="D198:E198"/>
    <mergeCell ref="D199:E199"/>
    <mergeCell ref="D201:E203"/>
    <mergeCell ref="F201:Z201"/>
    <mergeCell ref="F202:Z20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568"/>
  <sheetViews>
    <sheetView showGridLines="0" zoomScale="70" zoomScaleNormal="70" workbookViewId="0">
      <selection activeCell="F5" sqref="F5:K5"/>
    </sheetView>
  </sheetViews>
  <sheetFormatPr defaultRowHeight="14.25" x14ac:dyDescent="0.2"/>
  <cols>
    <col min="1" max="1" width="9.140625" style="1"/>
    <col min="2" max="2" width="16" style="24" customWidth="1"/>
    <col min="3" max="3" width="5.85546875" style="24" customWidth="1"/>
    <col min="4" max="4" width="9.140625" style="24"/>
    <col min="5" max="5" width="9.42578125" style="24" customWidth="1"/>
    <col min="6" max="26" width="9.140625" style="24"/>
    <col min="27" max="16384" width="9.140625" style="1"/>
  </cols>
  <sheetData>
    <row r="1" spans="2:50" ht="26.25" x14ac:dyDescent="0.2">
      <c r="D1" s="1"/>
      <c r="E1" s="69"/>
      <c r="F1" s="70" t="s">
        <v>130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</row>
    <row r="2" spans="2:50" ht="15" customHeight="1" x14ac:dyDescent="0.2"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</row>
    <row r="3" spans="2:50" ht="15" customHeight="1" x14ac:dyDescent="0.2">
      <c r="B3" s="109" t="s">
        <v>7</v>
      </c>
      <c r="D3" s="72" t="s">
        <v>154</v>
      </c>
      <c r="E3" s="73"/>
      <c r="F3" s="52" t="s">
        <v>133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64"/>
      <c r="AT3" s="64"/>
      <c r="AU3" s="64"/>
      <c r="AV3" s="64"/>
      <c r="AW3" s="64"/>
      <c r="AX3" s="64"/>
    </row>
    <row r="4" spans="2:50" ht="14.25" customHeight="1" x14ac:dyDescent="0.2">
      <c r="B4" s="109"/>
      <c r="D4" s="75"/>
      <c r="E4" s="76"/>
      <c r="F4" s="40" t="s">
        <v>132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64"/>
      <c r="AT4" s="64"/>
      <c r="AU4" s="64"/>
      <c r="AV4" s="64"/>
      <c r="AW4" s="64"/>
      <c r="AX4" s="64"/>
    </row>
    <row r="5" spans="2:50" ht="15" customHeight="1" x14ac:dyDescent="0.2">
      <c r="B5" s="109"/>
      <c r="D5" s="77"/>
      <c r="E5" s="78"/>
      <c r="F5" s="82">
        <v>4</v>
      </c>
      <c r="G5" s="82">
        <v>16</v>
      </c>
      <c r="H5" s="82">
        <v>39</v>
      </c>
      <c r="I5" s="82">
        <v>22</v>
      </c>
      <c r="J5" s="82">
        <v>26</v>
      </c>
      <c r="K5" s="82">
        <v>2</v>
      </c>
      <c r="L5" s="82">
        <v>24</v>
      </c>
      <c r="M5" s="82">
        <v>27</v>
      </c>
      <c r="N5" s="82">
        <v>7</v>
      </c>
      <c r="O5" s="82">
        <v>14</v>
      </c>
      <c r="P5" s="82">
        <v>1</v>
      </c>
      <c r="Q5" s="82">
        <v>20</v>
      </c>
      <c r="R5" s="82">
        <v>28</v>
      </c>
      <c r="S5" s="82">
        <v>33</v>
      </c>
      <c r="T5" s="82">
        <v>34</v>
      </c>
      <c r="U5" s="82">
        <v>23</v>
      </c>
      <c r="V5" s="82">
        <v>37</v>
      </c>
      <c r="W5" s="82">
        <v>38</v>
      </c>
      <c r="X5" s="82">
        <v>35</v>
      </c>
      <c r="Y5" s="82">
        <v>13</v>
      </c>
      <c r="Z5" s="82">
        <v>31</v>
      </c>
      <c r="AA5" s="82">
        <v>3</v>
      </c>
      <c r="AB5" s="82">
        <v>18</v>
      </c>
      <c r="AC5" s="82">
        <v>11</v>
      </c>
      <c r="AD5" s="82">
        <v>21</v>
      </c>
      <c r="AE5" s="82">
        <v>36</v>
      </c>
      <c r="AF5" s="82">
        <v>8</v>
      </c>
      <c r="AG5" s="82">
        <v>6</v>
      </c>
      <c r="AH5" s="82">
        <v>30</v>
      </c>
      <c r="AI5" s="82">
        <v>5</v>
      </c>
      <c r="AJ5" s="82">
        <v>32</v>
      </c>
      <c r="AK5" s="82">
        <v>9</v>
      </c>
      <c r="AL5" s="82">
        <v>29</v>
      </c>
      <c r="AM5" s="82">
        <v>12</v>
      </c>
      <c r="AN5" s="82">
        <v>25</v>
      </c>
      <c r="AO5" s="82">
        <v>19</v>
      </c>
      <c r="AP5" s="82">
        <v>15</v>
      </c>
      <c r="AQ5" s="82">
        <v>10</v>
      </c>
      <c r="AR5" s="82">
        <v>17</v>
      </c>
      <c r="AS5" s="35"/>
      <c r="AT5" s="35"/>
      <c r="AU5" s="35"/>
      <c r="AV5" s="35"/>
      <c r="AW5" s="35"/>
      <c r="AX5" s="35"/>
    </row>
    <row r="6" spans="2:50" ht="14.25" customHeight="1" x14ac:dyDescent="0.2">
      <c r="B6" s="109"/>
      <c r="D6" s="79" t="s">
        <v>3</v>
      </c>
      <c r="E6" s="28">
        <v>1</v>
      </c>
      <c r="F6" s="67">
        <v>0.44444444444444398</v>
      </c>
      <c r="G6" s="67">
        <v>0.44444444444444398</v>
      </c>
      <c r="H6" s="67">
        <v>0.44444444444444398</v>
      </c>
      <c r="I6" s="67">
        <v>0.44444444444444398</v>
      </c>
      <c r="J6" s="67">
        <v>0.44444444444444398</v>
      </c>
      <c r="K6" s="67">
        <v>0</v>
      </c>
      <c r="L6" s="67">
        <v>0</v>
      </c>
      <c r="M6" s="67">
        <v>0.11111111111111099</v>
      </c>
      <c r="N6" s="67">
        <v>0</v>
      </c>
      <c r="O6" s="67">
        <v>0.33333333333333298</v>
      </c>
      <c r="P6" s="67">
        <v>0.33333333333333298</v>
      </c>
      <c r="Q6" s="67">
        <v>0.33333333333333298</v>
      </c>
      <c r="R6" s="67">
        <v>0</v>
      </c>
      <c r="S6" s="67">
        <v>0</v>
      </c>
      <c r="T6" s="67">
        <v>0.88888888888888895</v>
      </c>
      <c r="U6" s="67">
        <v>0.44444444444444398</v>
      </c>
      <c r="V6" s="67">
        <v>0.88888888888888895</v>
      </c>
      <c r="W6" s="67">
        <v>0.88888888888888895</v>
      </c>
      <c r="X6" s="67">
        <v>0.88888888888888895</v>
      </c>
      <c r="Y6" s="67">
        <v>0.88888888888888895</v>
      </c>
      <c r="Z6" s="67">
        <v>0.88888888888888895</v>
      </c>
      <c r="AA6" s="67">
        <v>0.88888888888888895</v>
      </c>
      <c r="AB6" s="67">
        <v>0.88888888888888895</v>
      </c>
      <c r="AC6" s="67">
        <v>1</v>
      </c>
      <c r="AD6" s="67">
        <v>1</v>
      </c>
      <c r="AE6" s="67">
        <v>1</v>
      </c>
      <c r="AF6" s="67">
        <v>1</v>
      </c>
      <c r="AG6" s="67">
        <v>1</v>
      </c>
      <c r="AH6" s="67">
        <v>1</v>
      </c>
      <c r="AI6" s="67">
        <v>1</v>
      </c>
      <c r="AJ6" s="67">
        <v>1</v>
      </c>
      <c r="AK6" s="67">
        <v>1</v>
      </c>
      <c r="AL6" s="67">
        <v>1</v>
      </c>
      <c r="AM6" s="67">
        <v>1</v>
      </c>
      <c r="AN6" s="67">
        <v>1</v>
      </c>
      <c r="AO6" s="67">
        <v>1</v>
      </c>
      <c r="AP6" s="67">
        <v>1</v>
      </c>
      <c r="AQ6" s="67">
        <v>1</v>
      </c>
      <c r="AR6" s="67">
        <v>1</v>
      </c>
      <c r="AS6" s="35"/>
      <c r="AT6" s="35"/>
      <c r="AU6" s="35"/>
      <c r="AV6" s="35"/>
      <c r="AW6" s="35"/>
      <c r="AX6" s="35"/>
    </row>
    <row r="7" spans="2:50" ht="14.25" customHeight="1" x14ac:dyDescent="0.2">
      <c r="B7" s="109"/>
      <c r="D7" s="80"/>
      <c r="E7" s="28">
        <v>2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</v>
      </c>
      <c r="N7" s="67">
        <v>0</v>
      </c>
      <c r="O7" s="67">
        <v>1</v>
      </c>
      <c r="P7" s="67">
        <v>0.25</v>
      </c>
      <c r="Q7" s="67">
        <v>0.25</v>
      </c>
      <c r="R7" s="67">
        <v>8.3333333333333301E-2</v>
      </c>
      <c r="S7" s="67">
        <v>8.3333333333333301E-2</v>
      </c>
      <c r="T7" s="67">
        <v>8.3333333333333301E-2</v>
      </c>
      <c r="U7" s="67">
        <v>8.3333333333333301E-2</v>
      </c>
      <c r="V7" s="67">
        <v>8.3333333333333301E-2</v>
      </c>
      <c r="W7" s="67">
        <v>8.3333333333333301E-2</v>
      </c>
      <c r="X7" s="67">
        <v>8.3333333333333301E-2</v>
      </c>
      <c r="Y7" s="67">
        <v>8.3333333333333301E-2</v>
      </c>
      <c r="Z7" s="67">
        <v>8.3333333333333301E-2</v>
      </c>
      <c r="AA7" s="67">
        <v>8.3333333333333301E-2</v>
      </c>
      <c r="AB7" s="67">
        <v>8.3333333333333301E-2</v>
      </c>
      <c r="AC7" s="67">
        <v>8.3333333333333301E-2</v>
      </c>
      <c r="AD7" s="67">
        <v>0.16666666666666699</v>
      </c>
      <c r="AE7" s="67">
        <v>0.16666666666666699</v>
      </c>
      <c r="AF7" s="67">
        <v>0.75</v>
      </c>
      <c r="AG7" s="67">
        <v>0.16666666666666699</v>
      </c>
      <c r="AH7" s="67">
        <v>0.25</v>
      </c>
      <c r="AI7" s="67">
        <v>0.25</v>
      </c>
      <c r="AJ7" s="67">
        <v>0.25</v>
      </c>
      <c r="AK7" s="67">
        <v>0.25</v>
      </c>
      <c r="AL7" s="67">
        <v>0.25</v>
      </c>
      <c r="AM7" s="67">
        <v>0.25</v>
      </c>
      <c r="AN7" s="67">
        <v>0.33333333333333298</v>
      </c>
      <c r="AO7" s="67">
        <v>0.33333333333333298</v>
      </c>
      <c r="AP7" s="67">
        <v>0.33333333333333298</v>
      </c>
      <c r="AQ7" s="67">
        <v>0.33333333333333298</v>
      </c>
      <c r="AR7" s="67">
        <v>0.25</v>
      </c>
      <c r="AS7" s="35"/>
      <c r="AT7" s="35"/>
      <c r="AU7" s="35"/>
      <c r="AV7" s="35"/>
      <c r="AW7" s="35"/>
      <c r="AX7" s="35"/>
    </row>
    <row r="8" spans="2:50" ht="14.25" customHeight="1" x14ac:dyDescent="0.2">
      <c r="B8" s="109"/>
      <c r="D8" s="80"/>
      <c r="E8" s="28">
        <v>3</v>
      </c>
      <c r="F8" s="67">
        <v>0</v>
      </c>
      <c r="G8" s="67">
        <v>0</v>
      </c>
      <c r="H8" s="67">
        <v>0</v>
      </c>
      <c r="I8" s="67">
        <v>0</v>
      </c>
      <c r="J8" s="67">
        <v>0</v>
      </c>
      <c r="K8" s="67">
        <v>1</v>
      </c>
      <c r="L8" s="67">
        <v>1</v>
      </c>
      <c r="M8" s="67">
        <v>1</v>
      </c>
      <c r="N8" s="67">
        <v>1</v>
      </c>
      <c r="O8" s="67">
        <v>1</v>
      </c>
      <c r="P8" s="67">
        <v>1</v>
      </c>
      <c r="Q8" s="67">
        <v>1</v>
      </c>
      <c r="R8" s="67">
        <v>1</v>
      </c>
      <c r="S8" s="67">
        <v>1</v>
      </c>
      <c r="T8" s="67">
        <v>1</v>
      </c>
      <c r="U8" s="67">
        <v>1</v>
      </c>
      <c r="V8" s="67">
        <v>1</v>
      </c>
      <c r="W8" s="67">
        <v>1</v>
      </c>
      <c r="X8" s="67">
        <v>1</v>
      </c>
      <c r="Y8" s="67">
        <v>1</v>
      </c>
      <c r="Z8" s="67">
        <v>1</v>
      </c>
      <c r="AA8" s="67">
        <v>1</v>
      </c>
      <c r="AB8" s="67">
        <v>1</v>
      </c>
      <c r="AC8" s="67">
        <v>1</v>
      </c>
      <c r="AD8" s="67">
        <v>1</v>
      </c>
      <c r="AE8" s="67">
        <v>1</v>
      </c>
      <c r="AF8" s="67">
        <v>1</v>
      </c>
      <c r="AG8" s="67">
        <v>1</v>
      </c>
      <c r="AH8" s="67">
        <v>1</v>
      </c>
      <c r="AI8" s="67">
        <v>1</v>
      </c>
      <c r="AJ8" s="67">
        <v>1</v>
      </c>
      <c r="AK8" s="67">
        <v>1</v>
      </c>
      <c r="AL8" s="67">
        <v>1</v>
      </c>
      <c r="AM8" s="67">
        <v>1</v>
      </c>
      <c r="AN8" s="67">
        <v>1</v>
      </c>
      <c r="AO8" s="67">
        <v>1</v>
      </c>
      <c r="AP8" s="67">
        <v>1</v>
      </c>
      <c r="AQ8" s="67">
        <v>1</v>
      </c>
      <c r="AR8" s="67">
        <v>1</v>
      </c>
      <c r="AS8" s="35"/>
      <c r="AT8" s="35"/>
      <c r="AU8" s="35"/>
      <c r="AV8" s="35"/>
      <c r="AW8" s="35"/>
      <c r="AX8" s="35"/>
    </row>
    <row r="9" spans="2:50" ht="14.25" customHeight="1" x14ac:dyDescent="0.2">
      <c r="B9" s="109"/>
      <c r="D9" s="80"/>
      <c r="E9" s="28">
        <v>4</v>
      </c>
      <c r="F9" s="67">
        <v>0.3</v>
      </c>
      <c r="G9" s="67">
        <v>0.3</v>
      </c>
      <c r="H9" s="67">
        <v>0.3</v>
      </c>
      <c r="I9" s="67">
        <v>0</v>
      </c>
      <c r="J9" s="67">
        <v>0</v>
      </c>
      <c r="K9" s="67">
        <v>0</v>
      </c>
      <c r="L9" s="67">
        <v>0</v>
      </c>
      <c r="M9" s="67">
        <v>0.2</v>
      </c>
      <c r="N9" s="67">
        <v>0.2</v>
      </c>
      <c r="O9" s="67">
        <v>0.2</v>
      </c>
      <c r="P9" s="67">
        <v>0</v>
      </c>
      <c r="Q9" s="67">
        <v>0</v>
      </c>
      <c r="R9" s="67">
        <v>0.4</v>
      </c>
      <c r="S9" s="67">
        <v>0.4</v>
      </c>
      <c r="T9" s="67">
        <v>0.5</v>
      </c>
      <c r="U9" s="67">
        <v>0.5</v>
      </c>
      <c r="V9" s="67">
        <v>1</v>
      </c>
      <c r="W9" s="67">
        <v>1</v>
      </c>
      <c r="X9" s="67">
        <v>1</v>
      </c>
      <c r="Y9" s="67">
        <v>1</v>
      </c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7">
        <v>1</v>
      </c>
      <c r="AF9" s="67">
        <v>1</v>
      </c>
      <c r="AG9" s="67">
        <v>1</v>
      </c>
      <c r="AH9" s="67">
        <v>1</v>
      </c>
      <c r="AI9" s="67">
        <v>1</v>
      </c>
      <c r="AJ9" s="67">
        <v>1</v>
      </c>
      <c r="AK9" s="67">
        <v>1</v>
      </c>
      <c r="AL9" s="67">
        <v>1</v>
      </c>
      <c r="AM9" s="67">
        <v>1</v>
      </c>
      <c r="AN9" s="67">
        <v>1</v>
      </c>
      <c r="AO9" s="67">
        <v>1</v>
      </c>
      <c r="AP9" s="67">
        <v>1</v>
      </c>
      <c r="AQ9" s="67">
        <v>1</v>
      </c>
      <c r="AR9" s="67">
        <v>1</v>
      </c>
      <c r="AS9" s="35"/>
      <c r="AT9" s="35"/>
      <c r="AU9" s="35"/>
      <c r="AV9" s="35"/>
      <c r="AW9" s="35"/>
      <c r="AX9" s="35"/>
    </row>
    <row r="10" spans="2:50" ht="14.25" customHeight="1" x14ac:dyDescent="0.2">
      <c r="B10" s="109"/>
      <c r="D10" s="81"/>
      <c r="E10" s="28">
        <v>5</v>
      </c>
      <c r="F10" s="67">
        <v>0</v>
      </c>
      <c r="G10" s="67">
        <v>0</v>
      </c>
      <c r="H10" s="67">
        <v>0</v>
      </c>
      <c r="I10" s="67">
        <v>0</v>
      </c>
      <c r="J10" s="67">
        <v>0.71428571428571397</v>
      </c>
      <c r="K10" s="67">
        <v>0.71428571428571397</v>
      </c>
      <c r="L10" s="67">
        <v>0.71428571428571397</v>
      </c>
      <c r="M10" s="67">
        <v>0.71428571428571397</v>
      </c>
      <c r="N10" s="67">
        <v>0.71428571428571397</v>
      </c>
      <c r="O10" s="67">
        <v>0.71428571428571397</v>
      </c>
      <c r="P10" s="67">
        <v>0.71428571428571397</v>
      </c>
      <c r="Q10" s="67">
        <v>0.71428571428571397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>
        <v>1</v>
      </c>
      <c r="AH10" s="67">
        <v>1</v>
      </c>
      <c r="AI10" s="67">
        <v>1</v>
      </c>
      <c r="AJ10" s="67">
        <v>1</v>
      </c>
      <c r="AK10" s="67">
        <v>1</v>
      </c>
      <c r="AL10" s="67">
        <v>1</v>
      </c>
      <c r="AM10" s="67">
        <v>1</v>
      </c>
      <c r="AN10" s="67">
        <v>1</v>
      </c>
      <c r="AO10" s="67">
        <v>0.85714285714285698</v>
      </c>
      <c r="AP10" s="67">
        <v>0.85714285714285698</v>
      </c>
      <c r="AQ10" s="67">
        <v>0.85714285714285698</v>
      </c>
      <c r="AR10" s="67">
        <v>0.85714285714285698</v>
      </c>
      <c r="AS10" s="35"/>
      <c r="AT10" s="35"/>
      <c r="AU10" s="35"/>
      <c r="AV10" s="35"/>
      <c r="AW10" s="35"/>
      <c r="AX10" s="35"/>
    </row>
    <row r="11" spans="2:50" ht="15" customHeight="1" x14ac:dyDescent="0.2">
      <c r="B11" s="109"/>
      <c r="D11" s="52" t="s">
        <v>125</v>
      </c>
      <c r="E11" s="52"/>
      <c r="F11" s="82">
        <v>14.8888888888889</v>
      </c>
      <c r="G11" s="82">
        <v>14.8888888888889</v>
      </c>
      <c r="H11" s="82">
        <v>14.8888888888889</v>
      </c>
      <c r="I11" s="82">
        <v>8.8888888888888893</v>
      </c>
      <c r="J11" s="82">
        <v>23.174603174603199</v>
      </c>
      <c r="K11" s="82">
        <v>34.285714285714299</v>
      </c>
      <c r="L11" s="82">
        <v>34.285714285714299</v>
      </c>
      <c r="M11" s="82">
        <v>40.507936507936499</v>
      </c>
      <c r="N11" s="82">
        <v>38.285714285714299</v>
      </c>
      <c r="O11" s="82">
        <v>64.952380952381006</v>
      </c>
      <c r="P11" s="82">
        <v>45.952380952380999</v>
      </c>
      <c r="Q11" s="82">
        <v>45.952380952380999</v>
      </c>
      <c r="R11" s="82">
        <v>49.6666666666667</v>
      </c>
      <c r="S11" s="82">
        <v>49.6666666666667</v>
      </c>
      <c r="T11" s="82">
        <v>69.4444444444444</v>
      </c>
      <c r="U11" s="82">
        <v>60.5555555555556</v>
      </c>
      <c r="V11" s="82">
        <v>79.4444444444445</v>
      </c>
      <c r="W11" s="82">
        <v>79.4444444444445</v>
      </c>
      <c r="X11" s="82">
        <v>79.4444444444445</v>
      </c>
      <c r="Y11" s="82">
        <v>79.4444444444445</v>
      </c>
      <c r="Z11" s="82">
        <v>79.4444444444445</v>
      </c>
      <c r="AA11" s="82">
        <v>79.4444444444445</v>
      </c>
      <c r="AB11" s="82">
        <v>79.4444444444445</v>
      </c>
      <c r="AC11" s="82">
        <v>81.6666666666667</v>
      </c>
      <c r="AD11" s="82">
        <v>83.3333333333333</v>
      </c>
      <c r="AE11" s="82">
        <v>83.3333333333333</v>
      </c>
      <c r="AF11" s="82">
        <v>95</v>
      </c>
      <c r="AG11" s="82">
        <v>83.3333333333333</v>
      </c>
      <c r="AH11" s="82">
        <v>85</v>
      </c>
      <c r="AI11" s="82">
        <v>85</v>
      </c>
      <c r="AJ11" s="82">
        <v>85</v>
      </c>
      <c r="AK11" s="82">
        <v>85</v>
      </c>
      <c r="AL11" s="82">
        <v>85</v>
      </c>
      <c r="AM11" s="82">
        <v>85</v>
      </c>
      <c r="AN11" s="82">
        <v>86.6666666666667</v>
      </c>
      <c r="AO11" s="82">
        <v>83.809523809523796</v>
      </c>
      <c r="AP11" s="82">
        <v>83.809523809523796</v>
      </c>
      <c r="AQ11" s="62">
        <v>83.809523809523796</v>
      </c>
      <c r="AR11" s="82">
        <v>82.142857142857096</v>
      </c>
    </row>
    <row r="12" spans="2:50" ht="15" customHeight="1" x14ac:dyDescent="0.2">
      <c r="B12" s="109"/>
      <c r="D12" s="52" t="s">
        <v>36</v>
      </c>
      <c r="E12" s="52"/>
      <c r="F12" s="83">
        <v>1</v>
      </c>
      <c r="G12" s="83">
        <v>2</v>
      </c>
      <c r="H12" s="83">
        <v>3</v>
      </c>
      <c r="I12" s="83">
        <v>4</v>
      </c>
      <c r="J12" s="83">
        <v>5</v>
      </c>
      <c r="K12" s="83">
        <v>6</v>
      </c>
      <c r="L12" s="83">
        <v>7</v>
      </c>
      <c r="M12" s="83">
        <v>8</v>
      </c>
      <c r="N12" s="83">
        <v>9</v>
      </c>
      <c r="O12" s="83">
        <v>10</v>
      </c>
      <c r="P12" s="83">
        <v>11</v>
      </c>
      <c r="Q12" s="83">
        <v>12</v>
      </c>
      <c r="R12" s="83">
        <v>13</v>
      </c>
      <c r="S12" s="83">
        <v>14</v>
      </c>
      <c r="T12" s="83">
        <v>15</v>
      </c>
      <c r="U12" s="83">
        <v>16</v>
      </c>
      <c r="V12" s="83">
        <v>17</v>
      </c>
      <c r="W12" s="83">
        <v>18</v>
      </c>
      <c r="X12" s="83">
        <v>19</v>
      </c>
      <c r="Y12" s="83">
        <v>20</v>
      </c>
      <c r="Z12" s="83">
        <v>21</v>
      </c>
      <c r="AA12" s="83">
        <v>22</v>
      </c>
      <c r="AB12" s="83">
        <v>23</v>
      </c>
      <c r="AC12" s="83">
        <v>24</v>
      </c>
      <c r="AD12" s="83">
        <v>25</v>
      </c>
      <c r="AE12" s="83">
        <v>26</v>
      </c>
      <c r="AF12" s="83">
        <v>27</v>
      </c>
      <c r="AG12" s="83">
        <v>28</v>
      </c>
      <c r="AH12" s="83">
        <v>29</v>
      </c>
      <c r="AI12" s="83">
        <v>30</v>
      </c>
      <c r="AJ12" s="83">
        <v>31</v>
      </c>
      <c r="AK12" s="83">
        <v>32</v>
      </c>
      <c r="AL12" s="83">
        <v>33</v>
      </c>
      <c r="AM12" s="83">
        <v>34</v>
      </c>
      <c r="AN12" s="83">
        <v>35</v>
      </c>
      <c r="AO12" s="83">
        <v>36</v>
      </c>
      <c r="AP12" s="83">
        <v>37</v>
      </c>
      <c r="AQ12" s="83">
        <v>38</v>
      </c>
      <c r="AR12" s="83">
        <v>39</v>
      </c>
    </row>
    <row r="13" spans="2:50" ht="15" customHeight="1" x14ac:dyDescent="0.2">
      <c r="B13" s="109"/>
      <c r="C13" s="84"/>
      <c r="D13" s="85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2:50" ht="15" customHeight="1" x14ac:dyDescent="0.2">
      <c r="B14" s="109"/>
      <c r="C14" s="84"/>
      <c r="D14" s="72" t="s">
        <v>154</v>
      </c>
      <c r="E14" s="73"/>
      <c r="F14" s="52" t="s">
        <v>134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</row>
    <row r="15" spans="2:50" ht="14.25" customHeight="1" x14ac:dyDescent="0.2">
      <c r="B15" s="109"/>
      <c r="C15" s="84"/>
      <c r="D15" s="75"/>
      <c r="E15" s="76"/>
      <c r="F15" s="40" t="s">
        <v>132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</row>
    <row r="16" spans="2:50" ht="15" customHeight="1" x14ac:dyDescent="0.2">
      <c r="B16" s="109"/>
      <c r="C16" s="84"/>
      <c r="D16" s="77"/>
      <c r="E16" s="78"/>
      <c r="F16" s="82">
        <v>4</v>
      </c>
      <c r="G16" s="82">
        <v>16</v>
      </c>
      <c r="H16" s="82">
        <v>39</v>
      </c>
      <c r="I16" s="82">
        <v>22</v>
      </c>
      <c r="J16" s="82">
        <v>26</v>
      </c>
      <c r="K16" s="82">
        <v>2</v>
      </c>
      <c r="L16" s="82">
        <v>24</v>
      </c>
      <c r="M16" s="82">
        <v>27</v>
      </c>
      <c r="N16" s="82">
        <v>7</v>
      </c>
      <c r="O16" s="82">
        <v>14</v>
      </c>
      <c r="P16" s="82">
        <v>1</v>
      </c>
      <c r="Q16" s="82">
        <v>20</v>
      </c>
      <c r="R16" s="82">
        <v>28</v>
      </c>
      <c r="S16" s="82">
        <v>33</v>
      </c>
      <c r="T16" s="82">
        <v>34</v>
      </c>
      <c r="U16" s="82">
        <v>23</v>
      </c>
      <c r="V16" s="82">
        <v>37</v>
      </c>
      <c r="W16" s="82">
        <v>38</v>
      </c>
      <c r="X16" s="82">
        <v>35</v>
      </c>
      <c r="Y16" s="82">
        <v>13</v>
      </c>
      <c r="Z16" s="82">
        <v>31</v>
      </c>
      <c r="AA16" s="82">
        <v>3</v>
      </c>
      <c r="AB16" s="82">
        <v>18</v>
      </c>
      <c r="AC16" s="82">
        <v>11</v>
      </c>
      <c r="AD16" s="82">
        <v>21</v>
      </c>
      <c r="AE16" s="82">
        <v>36</v>
      </c>
      <c r="AF16" s="82">
        <v>8</v>
      </c>
      <c r="AG16" s="82">
        <v>6</v>
      </c>
      <c r="AH16" s="82">
        <v>30</v>
      </c>
      <c r="AI16" s="82">
        <v>5</v>
      </c>
      <c r="AJ16" s="82">
        <v>32</v>
      </c>
      <c r="AK16" s="82">
        <v>9</v>
      </c>
      <c r="AL16" s="82">
        <v>29</v>
      </c>
      <c r="AM16" s="82">
        <v>12</v>
      </c>
      <c r="AN16" s="82">
        <v>25</v>
      </c>
      <c r="AO16" s="82">
        <v>19</v>
      </c>
      <c r="AP16" s="82">
        <v>15</v>
      </c>
      <c r="AQ16" s="82">
        <v>10</v>
      </c>
      <c r="AR16" s="82">
        <v>17</v>
      </c>
    </row>
    <row r="17" spans="2:44" ht="14.25" customHeight="1" x14ac:dyDescent="0.2">
      <c r="B17" s="109"/>
      <c r="C17" s="84"/>
      <c r="D17" s="79" t="s">
        <v>3</v>
      </c>
      <c r="E17" s="28">
        <v>1</v>
      </c>
      <c r="F17" s="67">
        <v>4.08163265306122E-2</v>
      </c>
      <c r="G17" s="87">
        <v>4.08163265306122E-2</v>
      </c>
      <c r="H17" s="67">
        <v>4.08163265306122E-2</v>
      </c>
      <c r="I17" s="67">
        <v>4.08163265306122E-2</v>
      </c>
      <c r="J17" s="67">
        <v>4.08163265306122E-2</v>
      </c>
      <c r="K17" s="67">
        <v>0</v>
      </c>
      <c r="L17" s="67">
        <v>0</v>
      </c>
      <c r="M17" s="67">
        <v>0.34693877551020402</v>
      </c>
      <c r="N17" s="67">
        <v>0</v>
      </c>
      <c r="O17" s="67">
        <v>0.20408163265306101</v>
      </c>
      <c r="P17" s="67">
        <v>0.22448979591836701</v>
      </c>
      <c r="Q17" s="67">
        <v>0.20408163265306101</v>
      </c>
      <c r="R17" s="67">
        <v>0</v>
      </c>
      <c r="S17" s="67">
        <v>0</v>
      </c>
      <c r="T17" s="67">
        <v>0.55102040816326503</v>
      </c>
      <c r="U17" s="67">
        <v>8.1632653061224497E-2</v>
      </c>
      <c r="V17" s="67">
        <v>0.469387755102041</v>
      </c>
      <c r="W17" s="67">
        <v>0.469387755102041</v>
      </c>
      <c r="X17" s="67">
        <v>0.469387755102041</v>
      </c>
      <c r="Y17" s="67">
        <v>0.469387755102041</v>
      </c>
      <c r="Z17" s="67">
        <v>0.469387755102041</v>
      </c>
      <c r="AA17" s="67">
        <v>0.48979591836734698</v>
      </c>
      <c r="AB17" s="67">
        <v>0.48979591836734698</v>
      </c>
      <c r="AC17" s="67">
        <v>0.48979591836734698</v>
      </c>
      <c r="AD17" s="67">
        <v>0.48979591836734698</v>
      </c>
      <c r="AE17" s="67">
        <v>0.530612244897959</v>
      </c>
      <c r="AF17" s="67">
        <v>0.469387755102041</v>
      </c>
      <c r="AG17" s="67">
        <v>0.469387755102041</v>
      </c>
      <c r="AH17" s="67">
        <v>0.530612244897959</v>
      </c>
      <c r="AI17" s="67">
        <v>0.530612244897959</v>
      </c>
      <c r="AJ17" s="67">
        <v>0.530612244897959</v>
      </c>
      <c r="AK17" s="67">
        <v>0.530612244897959</v>
      </c>
      <c r="AL17" s="67">
        <v>0.530612244897959</v>
      </c>
      <c r="AM17" s="67">
        <v>0.530612244897959</v>
      </c>
      <c r="AN17" s="67">
        <v>0.530612244897959</v>
      </c>
      <c r="AO17" s="67">
        <v>0.530612244897959</v>
      </c>
      <c r="AP17" s="67">
        <v>0.51020408163265296</v>
      </c>
      <c r="AQ17" s="67">
        <v>0.51020408163265296</v>
      </c>
      <c r="AR17" s="67">
        <v>0.530612244897959</v>
      </c>
    </row>
    <row r="18" spans="2:44" ht="14.25" customHeight="1" x14ac:dyDescent="0.2">
      <c r="B18" s="109"/>
      <c r="C18" s="84"/>
      <c r="D18" s="80"/>
      <c r="E18" s="28">
        <v>2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  <c r="N18" s="67">
        <v>0</v>
      </c>
      <c r="O18" s="67">
        <v>0.934782608695652</v>
      </c>
      <c r="P18" s="67">
        <v>0.26086956521739102</v>
      </c>
      <c r="Q18" s="67">
        <v>0.26086956521739102</v>
      </c>
      <c r="R18" s="67">
        <v>0.26086956521739102</v>
      </c>
      <c r="S18" s="67">
        <v>0.26086956521739102</v>
      </c>
      <c r="T18" s="67">
        <v>0.26086956521739102</v>
      </c>
      <c r="U18" s="67">
        <v>0.26086956521739102</v>
      </c>
      <c r="V18" s="67">
        <v>0.26086956521739102</v>
      </c>
      <c r="W18" s="67">
        <v>0.26086956521739102</v>
      </c>
      <c r="X18" s="67">
        <v>0.26086956521739102</v>
      </c>
      <c r="Y18" s="67">
        <v>0.26086956521739102</v>
      </c>
      <c r="Z18" s="67">
        <v>0.26086956521739102</v>
      </c>
      <c r="AA18" s="67">
        <v>0.26086956521739102</v>
      </c>
      <c r="AB18" s="67">
        <v>0.282608695652174</v>
      </c>
      <c r="AC18" s="67">
        <v>0.26086956521739102</v>
      </c>
      <c r="AD18" s="67">
        <v>0.26086956521739102</v>
      </c>
      <c r="AE18" s="67">
        <v>0.26086956521739102</v>
      </c>
      <c r="AF18" s="67">
        <v>0.71739130434782605</v>
      </c>
      <c r="AG18" s="67">
        <v>0.30434782608695699</v>
      </c>
      <c r="AH18" s="67">
        <v>0.30434782608695699</v>
      </c>
      <c r="AI18" s="67">
        <v>0.30434782608695699</v>
      </c>
      <c r="AJ18" s="67">
        <v>0.30434782608695699</v>
      </c>
      <c r="AK18" s="67">
        <v>0.30434782608695699</v>
      </c>
      <c r="AL18" s="67">
        <v>0.32608695652173902</v>
      </c>
      <c r="AM18" s="67">
        <v>0.30434782608695699</v>
      </c>
      <c r="AN18" s="67">
        <v>0.30434782608695699</v>
      </c>
      <c r="AO18" s="67">
        <v>0.34782608695652201</v>
      </c>
      <c r="AP18" s="67">
        <v>0.34782608695652201</v>
      </c>
      <c r="AQ18" s="67">
        <v>0.34782608695652201</v>
      </c>
      <c r="AR18" s="67">
        <v>0.34782608695652201</v>
      </c>
    </row>
    <row r="19" spans="2:44" ht="14.25" customHeight="1" x14ac:dyDescent="0.2">
      <c r="B19" s="109"/>
      <c r="C19" s="84"/>
      <c r="D19" s="80"/>
      <c r="E19" s="28">
        <v>3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0.62264150943396201</v>
      </c>
      <c r="L19" s="67">
        <v>0.62264150943396201</v>
      </c>
      <c r="M19" s="67">
        <v>0.62264150943396201</v>
      </c>
      <c r="N19" s="67">
        <v>0.62264150943396201</v>
      </c>
      <c r="O19" s="67">
        <v>0.62264150943396201</v>
      </c>
      <c r="P19" s="67">
        <v>0.62264150943396201</v>
      </c>
      <c r="Q19" s="67">
        <v>0.60377358490566002</v>
      </c>
      <c r="R19" s="67">
        <v>0.60377358490566002</v>
      </c>
      <c r="S19" s="67">
        <v>0.62264150943396201</v>
      </c>
      <c r="T19" s="67">
        <v>0.62264150943396201</v>
      </c>
      <c r="U19" s="67">
        <v>0.62264150943396201</v>
      </c>
      <c r="V19" s="67">
        <v>0.62264150943396201</v>
      </c>
      <c r="W19" s="67">
        <v>0.62264150943396201</v>
      </c>
      <c r="X19" s="67">
        <v>0.62264150943396201</v>
      </c>
      <c r="Y19" s="67">
        <v>0.62264150943396201</v>
      </c>
      <c r="Z19" s="67">
        <v>0.62264150943396201</v>
      </c>
      <c r="AA19" s="67">
        <v>0.62264150943396201</v>
      </c>
      <c r="AB19" s="67">
        <v>0.62264150943396201</v>
      </c>
      <c r="AC19" s="67">
        <v>0.62264150943396201</v>
      </c>
      <c r="AD19" s="67">
        <v>0.60377358490566002</v>
      </c>
      <c r="AE19" s="67">
        <v>0.60377358490566002</v>
      </c>
      <c r="AF19" s="67">
        <v>0.60377358490566002</v>
      </c>
      <c r="AG19" s="67">
        <v>0.60377358490566002</v>
      </c>
      <c r="AH19" s="67">
        <v>0.60377358490566002</v>
      </c>
      <c r="AI19" s="67">
        <v>0.60377358490566002</v>
      </c>
      <c r="AJ19" s="67">
        <v>0.60377358490566002</v>
      </c>
      <c r="AK19" s="67">
        <v>0.60377358490566002</v>
      </c>
      <c r="AL19" s="67">
        <v>0.60377358490566002</v>
      </c>
      <c r="AM19" s="67">
        <v>0.58490566037735903</v>
      </c>
      <c r="AN19" s="67">
        <v>0.56603773584905703</v>
      </c>
      <c r="AO19" s="67">
        <v>0.56603773584905703</v>
      </c>
      <c r="AP19" s="67">
        <v>0.56603773584905703</v>
      </c>
      <c r="AQ19" s="67">
        <v>0.56603773584905703</v>
      </c>
      <c r="AR19" s="67">
        <v>0.54716981132075504</v>
      </c>
    </row>
    <row r="20" spans="2:44" ht="14.25" customHeight="1" x14ac:dyDescent="0.2">
      <c r="B20" s="109"/>
      <c r="C20" s="84"/>
      <c r="D20" s="80"/>
      <c r="E20" s="28">
        <v>4</v>
      </c>
      <c r="F20" s="67">
        <v>4.2553191489361701E-2</v>
      </c>
      <c r="G20" s="67">
        <v>4.2553191489361701E-2</v>
      </c>
      <c r="H20" s="67">
        <v>4.2553191489361701E-2</v>
      </c>
      <c r="I20" s="67">
        <v>4.2553191489361701E-2</v>
      </c>
      <c r="J20" s="67">
        <v>0.14893617021276601</v>
      </c>
      <c r="K20" s="67">
        <v>0.14893617021276601</v>
      </c>
      <c r="L20" s="67">
        <v>0.14893617021276601</v>
      </c>
      <c r="M20" s="67">
        <v>0.14893617021276601</v>
      </c>
      <c r="N20" s="67">
        <v>0.14893617021276601</v>
      </c>
      <c r="O20" s="67">
        <v>8.5106382978723402E-2</v>
      </c>
      <c r="P20" s="67">
        <v>0</v>
      </c>
      <c r="Q20" s="67">
        <v>0</v>
      </c>
      <c r="R20" s="67">
        <v>8.5106382978723402E-2</v>
      </c>
      <c r="S20" s="67">
        <v>8.5106382978723402E-2</v>
      </c>
      <c r="T20" s="67">
        <v>0.14893617021276601</v>
      </c>
      <c r="U20" s="67">
        <v>0.14893617021276601</v>
      </c>
      <c r="V20" s="67">
        <v>0.72340425531914898</v>
      </c>
      <c r="W20" s="67">
        <v>0.72340425531914898</v>
      </c>
      <c r="X20" s="67">
        <v>0.72340425531914898</v>
      </c>
      <c r="Y20" s="67">
        <v>0.70212765957446799</v>
      </c>
      <c r="Z20" s="67">
        <v>0.70212765957446799</v>
      </c>
      <c r="AA20" s="67">
        <v>0.70212765957446799</v>
      </c>
      <c r="AB20" s="67">
        <v>0.70212765957446799</v>
      </c>
      <c r="AC20" s="67">
        <v>0.70212765957446799</v>
      </c>
      <c r="AD20" s="67">
        <v>0.70212765957446799</v>
      </c>
      <c r="AE20" s="67">
        <v>0.70212765957446799</v>
      </c>
      <c r="AF20" s="67">
        <v>0.70212765957446799</v>
      </c>
      <c r="AG20" s="67">
        <v>0.70212765957446799</v>
      </c>
      <c r="AH20" s="67">
        <v>0.70212765957446799</v>
      </c>
      <c r="AI20" s="67">
        <v>0.70212765957446799</v>
      </c>
      <c r="AJ20" s="67">
        <v>0.70212765957446799</v>
      </c>
      <c r="AK20" s="67">
        <v>0.70212765957446799</v>
      </c>
      <c r="AL20" s="67">
        <v>0.70212765957446799</v>
      </c>
      <c r="AM20" s="67">
        <v>0.70212765957446799</v>
      </c>
      <c r="AN20" s="67">
        <v>0.70212765957446799</v>
      </c>
      <c r="AO20" s="67">
        <v>0.70212765957446799</v>
      </c>
      <c r="AP20" s="67">
        <v>0.70212765957446799</v>
      </c>
      <c r="AQ20" s="67">
        <v>0.680851063829787</v>
      </c>
      <c r="AR20" s="67">
        <v>0.680851063829787</v>
      </c>
    </row>
    <row r="21" spans="2:44" ht="14.25" customHeight="1" x14ac:dyDescent="0.2">
      <c r="B21" s="109"/>
      <c r="C21" s="84"/>
      <c r="D21" s="81"/>
      <c r="E21" s="28">
        <v>5</v>
      </c>
      <c r="F21" s="67">
        <v>0</v>
      </c>
      <c r="G21" s="67">
        <v>0</v>
      </c>
      <c r="H21" s="67">
        <v>0</v>
      </c>
      <c r="I21" s="67">
        <v>0</v>
      </c>
      <c r="J21" s="67">
        <v>0.6</v>
      </c>
      <c r="K21" s="67">
        <v>0.66</v>
      </c>
      <c r="L21" s="67">
        <v>0.66</v>
      </c>
      <c r="M21" s="67">
        <v>0.66</v>
      </c>
      <c r="N21" s="67">
        <v>0.66</v>
      </c>
      <c r="O21" s="67">
        <v>0.66</v>
      </c>
      <c r="P21" s="67">
        <v>0.66</v>
      </c>
      <c r="Q21" s="67">
        <v>0.64</v>
      </c>
      <c r="R21" s="67">
        <v>0.66</v>
      </c>
      <c r="S21" s="67">
        <v>0.64</v>
      </c>
      <c r="T21" s="67">
        <v>0.64</v>
      </c>
      <c r="U21" s="67">
        <v>0.64</v>
      </c>
      <c r="V21" s="67">
        <v>0.64</v>
      </c>
      <c r="W21" s="67">
        <v>0.64</v>
      </c>
      <c r="X21" s="67">
        <v>0.62</v>
      </c>
      <c r="Y21" s="67">
        <v>0.62</v>
      </c>
      <c r="Z21" s="67">
        <v>0.62</v>
      </c>
      <c r="AA21" s="67">
        <v>0.62</v>
      </c>
      <c r="AB21" s="67">
        <v>0.62</v>
      </c>
      <c r="AC21" s="67">
        <v>0.62</v>
      </c>
      <c r="AD21" s="67">
        <v>0.62</v>
      </c>
      <c r="AE21" s="67">
        <v>0.6</v>
      </c>
      <c r="AF21" s="67">
        <v>0.57999999999999996</v>
      </c>
      <c r="AG21" s="67">
        <v>0.6</v>
      </c>
      <c r="AH21" s="67">
        <v>0.6</v>
      </c>
      <c r="AI21" s="67">
        <v>0.6</v>
      </c>
      <c r="AJ21" s="67">
        <v>0.62</v>
      </c>
      <c r="AK21" s="67">
        <v>0.62</v>
      </c>
      <c r="AL21" s="67">
        <v>0.62</v>
      </c>
      <c r="AM21" s="67">
        <v>0.6</v>
      </c>
      <c r="AN21" s="67">
        <v>0.6</v>
      </c>
      <c r="AO21" s="67">
        <v>0.57999999999999996</v>
      </c>
      <c r="AP21" s="67">
        <v>0.57999999999999996</v>
      </c>
      <c r="AQ21" s="67">
        <v>0.57999999999999996</v>
      </c>
      <c r="AR21" s="67">
        <v>0.57999999999999996</v>
      </c>
    </row>
    <row r="22" spans="2:44" ht="15" customHeight="1" x14ac:dyDescent="0.2">
      <c r="B22" s="109"/>
      <c r="C22" s="84"/>
      <c r="D22" s="52" t="s">
        <v>125</v>
      </c>
      <c r="E22" s="52"/>
      <c r="F22" s="82">
        <v>1.66739036039948</v>
      </c>
      <c r="G22" s="82">
        <v>1.66739036039948</v>
      </c>
      <c r="H22" s="82">
        <v>1.66739036039948</v>
      </c>
      <c r="I22" s="82">
        <v>1.66739036039948</v>
      </c>
      <c r="J22" s="82">
        <v>15.795049934867601</v>
      </c>
      <c r="K22" s="82">
        <v>28.631553592934601</v>
      </c>
      <c r="L22" s="82">
        <v>28.631553592934601</v>
      </c>
      <c r="M22" s="82">
        <v>35.570329103138697</v>
      </c>
      <c r="N22" s="82">
        <v>28.631553592934601</v>
      </c>
      <c r="O22" s="82">
        <v>50.132242675227999</v>
      </c>
      <c r="P22" s="82">
        <v>35.360017411394402</v>
      </c>
      <c r="Q22" s="82">
        <v>34.1744956555223</v>
      </c>
      <c r="R22" s="82">
        <v>32.194990662035501</v>
      </c>
      <c r="S22" s="82">
        <v>32.172349152601498</v>
      </c>
      <c r="T22" s="82">
        <v>44.469353060547697</v>
      </c>
      <c r="U22" s="82">
        <v>35.081597958506897</v>
      </c>
      <c r="V22" s="82">
        <v>54.326061701450897</v>
      </c>
      <c r="W22" s="82">
        <v>54.326061701450897</v>
      </c>
      <c r="X22" s="82">
        <v>53.926061701450898</v>
      </c>
      <c r="Y22" s="82">
        <v>53.500529786557301</v>
      </c>
      <c r="Z22" s="82">
        <v>53.500529786557301</v>
      </c>
      <c r="AA22" s="82">
        <v>53.908693051863402</v>
      </c>
      <c r="AB22" s="82">
        <v>54.343475660559001</v>
      </c>
      <c r="AC22" s="82">
        <v>53.908693051863402</v>
      </c>
      <c r="AD22" s="82">
        <v>53.5313345612973</v>
      </c>
      <c r="AE22" s="82">
        <v>53.947661091909602</v>
      </c>
      <c r="AF22" s="82">
        <v>61.453606078599897</v>
      </c>
      <c r="AG22" s="82">
        <v>53.592736513382498</v>
      </c>
      <c r="AH22" s="82">
        <v>54.817226309300899</v>
      </c>
      <c r="AI22" s="82">
        <v>54.817226309300899</v>
      </c>
      <c r="AJ22" s="82">
        <v>55.217226309300898</v>
      </c>
      <c r="AK22" s="82">
        <v>55.217226309300898</v>
      </c>
      <c r="AL22" s="82">
        <v>55.652008917996497</v>
      </c>
      <c r="AM22" s="82">
        <v>54.439867818734903</v>
      </c>
      <c r="AN22" s="82">
        <v>54.062509328168801</v>
      </c>
      <c r="AO22" s="82">
        <v>54.5320745455601</v>
      </c>
      <c r="AP22" s="82">
        <v>54.123911280253999</v>
      </c>
      <c r="AQ22" s="62">
        <v>53.698379365360402</v>
      </c>
      <c r="AR22" s="82">
        <v>53.7291841401005</v>
      </c>
    </row>
    <row r="23" spans="2:44" ht="15" customHeight="1" x14ac:dyDescent="0.2">
      <c r="B23" s="109"/>
      <c r="C23" s="84"/>
      <c r="D23" s="52" t="s">
        <v>36</v>
      </c>
      <c r="E23" s="52"/>
      <c r="F23" s="83">
        <v>1</v>
      </c>
      <c r="G23" s="83">
        <v>2</v>
      </c>
      <c r="H23" s="83">
        <v>3</v>
      </c>
      <c r="I23" s="83">
        <v>4</v>
      </c>
      <c r="J23" s="83">
        <v>5</v>
      </c>
      <c r="K23" s="83">
        <v>6</v>
      </c>
      <c r="L23" s="83">
        <v>7</v>
      </c>
      <c r="M23" s="83">
        <v>8</v>
      </c>
      <c r="N23" s="83">
        <v>9</v>
      </c>
      <c r="O23" s="83">
        <v>10</v>
      </c>
      <c r="P23" s="83">
        <v>11</v>
      </c>
      <c r="Q23" s="83">
        <v>12</v>
      </c>
      <c r="R23" s="83">
        <v>13</v>
      </c>
      <c r="S23" s="83">
        <v>14</v>
      </c>
      <c r="T23" s="83">
        <v>15</v>
      </c>
      <c r="U23" s="83">
        <v>16</v>
      </c>
      <c r="V23" s="83">
        <v>17</v>
      </c>
      <c r="W23" s="83">
        <v>18</v>
      </c>
      <c r="X23" s="83">
        <v>19</v>
      </c>
      <c r="Y23" s="83">
        <v>20</v>
      </c>
      <c r="Z23" s="83">
        <v>21</v>
      </c>
      <c r="AA23" s="83">
        <v>22</v>
      </c>
      <c r="AB23" s="83">
        <v>23</v>
      </c>
      <c r="AC23" s="83">
        <v>24</v>
      </c>
      <c r="AD23" s="83">
        <v>25</v>
      </c>
      <c r="AE23" s="83">
        <v>26</v>
      </c>
      <c r="AF23" s="83">
        <v>27</v>
      </c>
      <c r="AG23" s="83">
        <v>28</v>
      </c>
      <c r="AH23" s="83">
        <v>29</v>
      </c>
      <c r="AI23" s="83">
        <v>30</v>
      </c>
      <c r="AJ23" s="83">
        <v>31</v>
      </c>
      <c r="AK23" s="83">
        <v>32</v>
      </c>
      <c r="AL23" s="83">
        <v>33</v>
      </c>
      <c r="AM23" s="83">
        <v>34</v>
      </c>
      <c r="AN23" s="83">
        <v>35</v>
      </c>
      <c r="AO23" s="83">
        <v>36</v>
      </c>
      <c r="AP23" s="83">
        <v>37</v>
      </c>
      <c r="AQ23" s="83">
        <v>38</v>
      </c>
      <c r="AR23" s="83">
        <v>39</v>
      </c>
    </row>
    <row r="24" spans="2:44" ht="14.25" customHeight="1" x14ac:dyDescent="0.2">
      <c r="B24" s="109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2:44" ht="15" customHeight="1" x14ac:dyDescent="0.2">
      <c r="B25" s="109"/>
      <c r="C25" s="88"/>
      <c r="D25" s="72" t="s">
        <v>154</v>
      </c>
      <c r="E25" s="73"/>
      <c r="F25" s="52" t="s">
        <v>135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</row>
    <row r="26" spans="2:44" ht="14.25" customHeight="1" x14ac:dyDescent="0.2">
      <c r="B26" s="109"/>
      <c r="C26" s="88"/>
      <c r="D26" s="75"/>
      <c r="E26" s="76"/>
      <c r="F26" s="40" t="s">
        <v>132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</row>
    <row r="27" spans="2:44" ht="15" customHeight="1" x14ac:dyDescent="0.2">
      <c r="B27" s="109"/>
      <c r="C27" s="88"/>
      <c r="D27" s="77"/>
      <c r="E27" s="78"/>
      <c r="F27" s="82">
        <v>4</v>
      </c>
      <c r="G27" s="82">
        <v>16</v>
      </c>
      <c r="H27" s="82">
        <v>39</v>
      </c>
      <c r="I27" s="82">
        <v>22</v>
      </c>
      <c r="J27" s="82">
        <v>26</v>
      </c>
      <c r="K27" s="82">
        <v>2</v>
      </c>
      <c r="L27" s="82">
        <v>24</v>
      </c>
      <c r="M27" s="82">
        <v>27</v>
      </c>
      <c r="N27" s="82">
        <v>7</v>
      </c>
      <c r="O27" s="82">
        <v>14</v>
      </c>
      <c r="P27" s="82">
        <v>1</v>
      </c>
      <c r="Q27" s="82">
        <v>20</v>
      </c>
      <c r="R27" s="82">
        <v>28</v>
      </c>
      <c r="S27" s="82">
        <v>33</v>
      </c>
      <c r="T27" s="82">
        <v>34</v>
      </c>
      <c r="U27" s="82">
        <v>23</v>
      </c>
      <c r="V27" s="82">
        <v>37</v>
      </c>
      <c r="W27" s="82">
        <v>38</v>
      </c>
      <c r="X27" s="82">
        <v>35</v>
      </c>
      <c r="Y27" s="82">
        <v>13</v>
      </c>
      <c r="Z27" s="82">
        <v>31</v>
      </c>
      <c r="AA27" s="82">
        <v>3</v>
      </c>
      <c r="AB27" s="82">
        <v>18</v>
      </c>
      <c r="AC27" s="82">
        <v>11</v>
      </c>
      <c r="AD27" s="82">
        <v>21</v>
      </c>
      <c r="AE27" s="82">
        <v>36</v>
      </c>
      <c r="AF27" s="82">
        <v>8</v>
      </c>
      <c r="AG27" s="82">
        <v>6</v>
      </c>
      <c r="AH27" s="82">
        <v>30</v>
      </c>
      <c r="AI27" s="82">
        <v>5</v>
      </c>
      <c r="AJ27" s="82">
        <v>32</v>
      </c>
      <c r="AK27" s="82">
        <v>9</v>
      </c>
      <c r="AL27" s="82">
        <v>29</v>
      </c>
      <c r="AM27" s="82">
        <v>12</v>
      </c>
      <c r="AN27" s="82">
        <v>25</v>
      </c>
      <c r="AO27" s="82">
        <v>19</v>
      </c>
      <c r="AP27" s="82">
        <v>15</v>
      </c>
      <c r="AQ27" s="82">
        <v>10</v>
      </c>
      <c r="AR27" s="82">
        <v>17</v>
      </c>
    </row>
    <row r="28" spans="2:44" ht="14.25" customHeight="1" x14ac:dyDescent="0.2">
      <c r="B28" s="109"/>
      <c r="C28" s="88"/>
      <c r="D28" s="79" t="s">
        <v>3</v>
      </c>
      <c r="E28" s="28">
        <v>1</v>
      </c>
      <c r="F28" s="67">
        <v>0.60610410777713397</v>
      </c>
      <c r="G28" s="67">
        <v>0.60610410777713397</v>
      </c>
      <c r="H28" s="67">
        <v>0.60610410777713397</v>
      </c>
      <c r="I28" s="67">
        <v>0.60610410777713397</v>
      </c>
      <c r="J28" s="67">
        <v>0.60610410777713397</v>
      </c>
      <c r="K28" s="67">
        <v>0.29289321881345298</v>
      </c>
      <c r="L28" s="67">
        <v>0.29289321881345298</v>
      </c>
      <c r="M28" s="67">
        <v>0.32528155103678902</v>
      </c>
      <c r="N28" s="67">
        <v>0.29289321881345298</v>
      </c>
      <c r="O28" s="67">
        <v>0.50700215151038297</v>
      </c>
      <c r="P28" s="67">
        <v>0.50258663421862404</v>
      </c>
      <c r="Q28" s="67">
        <v>0.50700215151038297</v>
      </c>
      <c r="R28" s="67">
        <v>0.29289321881345298</v>
      </c>
      <c r="S28" s="67">
        <v>0.29289321881345298</v>
      </c>
      <c r="T28" s="67">
        <v>0.602527252994147</v>
      </c>
      <c r="U28" s="67">
        <v>0.60294467302751398</v>
      </c>
      <c r="V28" s="67">
        <v>0.65892043182559401</v>
      </c>
      <c r="W28" s="67">
        <v>0.65892043182559401</v>
      </c>
      <c r="X28" s="67">
        <v>0.65892043182559401</v>
      </c>
      <c r="Y28" s="67">
        <v>0.65892043182559401</v>
      </c>
      <c r="Z28" s="67">
        <v>0.65892043182559401</v>
      </c>
      <c r="AA28" s="67">
        <v>0.64486219529479905</v>
      </c>
      <c r="AB28" s="67">
        <v>0.64486219529479905</v>
      </c>
      <c r="AC28" s="67">
        <v>0.65366198472495596</v>
      </c>
      <c r="AD28" s="67">
        <v>0.65366198472495596</v>
      </c>
      <c r="AE28" s="67">
        <v>0.62480048345203598</v>
      </c>
      <c r="AF28" s="67">
        <v>0.668092735361417</v>
      </c>
      <c r="AG28" s="67">
        <v>0.668092735361417</v>
      </c>
      <c r="AH28" s="67">
        <v>0.62480048345203598</v>
      </c>
      <c r="AI28" s="67">
        <v>0.62480048345203598</v>
      </c>
      <c r="AJ28" s="67">
        <v>0.62480048345203598</v>
      </c>
      <c r="AK28" s="67">
        <v>0.62480048345203598</v>
      </c>
      <c r="AL28" s="67">
        <v>0.62480048345203598</v>
      </c>
      <c r="AM28" s="67">
        <v>0.62480048345203598</v>
      </c>
      <c r="AN28" s="67">
        <v>0.62480048345203598</v>
      </c>
      <c r="AO28" s="67">
        <v>0.62480048345203598</v>
      </c>
      <c r="AP28" s="67">
        <v>0.63923123408849603</v>
      </c>
      <c r="AQ28" s="67">
        <v>0.63923123408849603</v>
      </c>
      <c r="AR28" s="67">
        <v>0.62480048345203598</v>
      </c>
    </row>
    <row r="29" spans="2:44" ht="14.25" customHeight="1" x14ac:dyDescent="0.2">
      <c r="B29" s="109"/>
      <c r="C29" s="88"/>
      <c r="D29" s="80"/>
      <c r="E29" s="28">
        <v>2</v>
      </c>
      <c r="F29" s="67">
        <v>0.29289321881345298</v>
      </c>
      <c r="G29" s="67">
        <v>0.29289321881345298</v>
      </c>
      <c r="H29" s="67">
        <v>0.29289321881345298</v>
      </c>
      <c r="I29" s="67">
        <v>0.29289321881345298</v>
      </c>
      <c r="J29" s="67">
        <v>0.29289321881345298</v>
      </c>
      <c r="K29" s="67">
        <v>0.29289321881345298</v>
      </c>
      <c r="L29" s="67">
        <v>0.29289321881345298</v>
      </c>
      <c r="M29" s="67">
        <v>0.29289321881345298</v>
      </c>
      <c r="N29" s="67">
        <v>0.29289321881345298</v>
      </c>
      <c r="O29" s="67">
        <v>0.33900887845605299</v>
      </c>
      <c r="P29" s="67">
        <v>0.43850515137861201</v>
      </c>
      <c r="Q29" s="67">
        <v>0.43850515137861201</v>
      </c>
      <c r="R29" s="67">
        <v>0.32608208666244498</v>
      </c>
      <c r="S29" s="67">
        <v>0.32608208666244498</v>
      </c>
      <c r="T29" s="67">
        <v>0.32608208666244498</v>
      </c>
      <c r="U29" s="67">
        <v>0.32608208666244498</v>
      </c>
      <c r="V29" s="67">
        <v>0.32608208666244498</v>
      </c>
      <c r="W29" s="67">
        <v>0.32608208666244498</v>
      </c>
      <c r="X29" s="67">
        <v>0.32608208666244498</v>
      </c>
      <c r="Y29" s="67">
        <v>0.32608208666244498</v>
      </c>
      <c r="Z29" s="67">
        <v>0.32608208666244498</v>
      </c>
      <c r="AA29" s="67">
        <v>0.32608208666244498</v>
      </c>
      <c r="AB29" s="67">
        <v>0.32171338925348097</v>
      </c>
      <c r="AC29" s="67">
        <v>0.32608208666244498</v>
      </c>
      <c r="AD29" s="67">
        <v>0.38254661127290102</v>
      </c>
      <c r="AE29" s="67">
        <v>0.38254661127290102</v>
      </c>
      <c r="AF29" s="67">
        <v>0.462808095949932</v>
      </c>
      <c r="AG29" s="67">
        <v>0.37267550514574199</v>
      </c>
      <c r="AH29" s="67">
        <v>0.42766810361301</v>
      </c>
      <c r="AI29" s="67">
        <v>0.42766810361301</v>
      </c>
      <c r="AJ29" s="67">
        <v>0.42766810361301</v>
      </c>
      <c r="AK29" s="67">
        <v>0.42766810361301</v>
      </c>
      <c r="AL29" s="67">
        <v>0.42171257007712398</v>
      </c>
      <c r="AM29" s="67">
        <v>0.42766810361301</v>
      </c>
      <c r="AN29" s="67">
        <v>0.48179538612228601</v>
      </c>
      <c r="AO29" s="67">
        <v>0.46829170064219899</v>
      </c>
      <c r="AP29" s="67">
        <v>0.46829170064219899</v>
      </c>
      <c r="AQ29" s="67">
        <v>0.46829170064219899</v>
      </c>
      <c r="AR29" s="67">
        <v>0.41541339958587598</v>
      </c>
    </row>
    <row r="30" spans="2:44" ht="14.25" customHeight="1" x14ac:dyDescent="0.2">
      <c r="B30" s="109"/>
      <c r="C30" s="88"/>
      <c r="D30" s="80"/>
      <c r="E30" s="28">
        <v>3</v>
      </c>
      <c r="F30" s="67">
        <v>0.29289321881345298</v>
      </c>
      <c r="G30" s="67">
        <v>0.29289321881345298</v>
      </c>
      <c r="H30" s="67">
        <v>0.29289321881345298</v>
      </c>
      <c r="I30" s="67">
        <v>0.29289321881345298</v>
      </c>
      <c r="J30" s="67">
        <v>0.29289321881345298</v>
      </c>
      <c r="K30" s="67">
        <v>0.55972596643101802</v>
      </c>
      <c r="L30" s="67">
        <v>0.55972596643101802</v>
      </c>
      <c r="M30" s="67">
        <v>0.55972596643101802</v>
      </c>
      <c r="N30" s="67">
        <v>0.55972596643101802</v>
      </c>
      <c r="O30" s="67">
        <v>0.55972596643101802</v>
      </c>
      <c r="P30" s="67">
        <v>0.55972596643101802</v>
      </c>
      <c r="Q30" s="67">
        <v>0.57306760381189603</v>
      </c>
      <c r="R30" s="67">
        <v>0.57306760381189603</v>
      </c>
      <c r="S30" s="67">
        <v>0.55972596643101802</v>
      </c>
      <c r="T30" s="67">
        <v>0.55972596643101802</v>
      </c>
      <c r="U30" s="67">
        <v>0.55972596643101802</v>
      </c>
      <c r="V30" s="67">
        <v>0.55972596643101802</v>
      </c>
      <c r="W30" s="67">
        <v>0.55972596643101802</v>
      </c>
      <c r="X30" s="67">
        <v>0.55972596643101802</v>
      </c>
      <c r="Y30" s="67">
        <v>0.55972596643101802</v>
      </c>
      <c r="Z30" s="67">
        <v>0.55972596643101802</v>
      </c>
      <c r="AA30" s="67">
        <v>0.55972596643101802</v>
      </c>
      <c r="AB30" s="67">
        <v>0.55972596643101802</v>
      </c>
      <c r="AC30" s="67">
        <v>0.55972596643101802</v>
      </c>
      <c r="AD30" s="67">
        <v>0.57306760381189603</v>
      </c>
      <c r="AE30" s="67">
        <v>0.57306760381189603</v>
      </c>
      <c r="AF30" s="67">
        <v>0.57306760381189603</v>
      </c>
      <c r="AG30" s="67">
        <v>0.57306760381189603</v>
      </c>
      <c r="AH30" s="67">
        <v>0.57306760381189603</v>
      </c>
      <c r="AI30" s="67">
        <v>0.57306760381189603</v>
      </c>
      <c r="AJ30" s="67">
        <v>0.57306760381189603</v>
      </c>
      <c r="AK30" s="67">
        <v>0.57306760381189603</v>
      </c>
      <c r="AL30" s="67">
        <v>0.57306760381189603</v>
      </c>
      <c r="AM30" s="67">
        <v>0.58640924119277404</v>
      </c>
      <c r="AN30" s="67">
        <v>0.59975087857365195</v>
      </c>
      <c r="AO30" s="67">
        <v>0.59975087857365195</v>
      </c>
      <c r="AP30" s="67">
        <v>0.59975087857365195</v>
      </c>
      <c r="AQ30" s="67">
        <v>0.59975087857365195</v>
      </c>
      <c r="AR30" s="67">
        <v>0.61309251595453096</v>
      </c>
    </row>
    <row r="31" spans="2:44" ht="14.25" customHeight="1" x14ac:dyDescent="0.2">
      <c r="B31" s="109"/>
      <c r="C31" s="88"/>
      <c r="D31" s="80"/>
      <c r="E31" s="28">
        <v>4</v>
      </c>
      <c r="F31" s="67">
        <v>0.50411151752338001</v>
      </c>
      <c r="G31" s="67">
        <v>0.50411151752338001</v>
      </c>
      <c r="H31" s="67">
        <v>0.50411151752338001</v>
      </c>
      <c r="I31" s="67">
        <v>0.29225330304340902</v>
      </c>
      <c r="J31" s="67">
        <v>0.28509371845057702</v>
      </c>
      <c r="K31" s="67">
        <v>0.28509371845057702</v>
      </c>
      <c r="L31" s="67">
        <v>0.28509371845057702</v>
      </c>
      <c r="M31" s="67">
        <v>0.42459493276577498</v>
      </c>
      <c r="N31" s="67">
        <v>0.42459493276577498</v>
      </c>
      <c r="O31" s="67">
        <v>0.43112255431256502</v>
      </c>
      <c r="P31" s="67">
        <v>0.29289321881345298</v>
      </c>
      <c r="Q31" s="67">
        <v>0.29289321881345298</v>
      </c>
      <c r="R31" s="67">
        <v>0.57148915041523096</v>
      </c>
      <c r="S31" s="67">
        <v>0.57148915041523096</v>
      </c>
      <c r="T31" s="67">
        <v>0.63109487480000603</v>
      </c>
      <c r="U31" s="67">
        <v>0.63109487480000603</v>
      </c>
      <c r="V31" s="67">
        <v>0.48847594552462498</v>
      </c>
      <c r="W31" s="67">
        <v>0.48847594552462498</v>
      </c>
      <c r="X31" s="67">
        <v>0.48847594552462498</v>
      </c>
      <c r="Y31" s="67">
        <v>0.503520770656254</v>
      </c>
      <c r="Z31" s="67">
        <v>0.503520770656254</v>
      </c>
      <c r="AA31" s="67">
        <v>0.503520770656254</v>
      </c>
      <c r="AB31" s="67">
        <v>0.503520770656254</v>
      </c>
      <c r="AC31" s="67">
        <v>0.503520770656254</v>
      </c>
      <c r="AD31" s="67">
        <v>0.503520770656254</v>
      </c>
      <c r="AE31" s="67">
        <v>0.503520770656254</v>
      </c>
      <c r="AF31" s="67">
        <v>0.503520770656254</v>
      </c>
      <c r="AG31" s="67">
        <v>0.503520770656254</v>
      </c>
      <c r="AH31" s="67">
        <v>0.503520770656254</v>
      </c>
      <c r="AI31" s="67">
        <v>0.503520770656254</v>
      </c>
      <c r="AJ31" s="67">
        <v>0.503520770656254</v>
      </c>
      <c r="AK31" s="67">
        <v>0.503520770656254</v>
      </c>
      <c r="AL31" s="67">
        <v>0.503520770656254</v>
      </c>
      <c r="AM31" s="67">
        <v>0.503520770656254</v>
      </c>
      <c r="AN31" s="67">
        <v>0.503520770656254</v>
      </c>
      <c r="AO31" s="67">
        <v>0.503520770656254</v>
      </c>
      <c r="AP31" s="67">
        <v>0.503520770656254</v>
      </c>
      <c r="AQ31" s="67">
        <v>0.51856559578788297</v>
      </c>
      <c r="AR31" s="67">
        <v>0.51856559578788297</v>
      </c>
    </row>
    <row r="32" spans="2:44" ht="14.25" customHeight="1" x14ac:dyDescent="0.2">
      <c r="B32" s="109"/>
      <c r="C32" s="88"/>
      <c r="D32" s="81"/>
      <c r="E32" s="28">
        <v>5</v>
      </c>
      <c r="F32" s="67">
        <v>0.29289321881345298</v>
      </c>
      <c r="G32" s="67">
        <v>0.29289321881345298</v>
      </c>
      <c r="H32" s="67">
        <v>0.29289321881345298</v>
      </c>
      <c r="I32" s="67">
        <v>0.29289321881345298</v>
      </c>
      <c r="J32" s="67">
        <v>0.53008902276004199</v>
      </c>
      <c r="K32" s="67">
        <v>0.49145666209199801</v>
      </c>
      <c r="L32" s="67">
        <v>0.49145666209199801</v>
      </c>
      <c r="M32" s="67">
        <v>0.49145666209199801</v>
      </c>
      <c r="N32" s="67">
        <v>0.49145666209199801</v>
      </c>
      <c r="O32" s="67">
        <v>0.49145666209199801</v>
      </c>
      <c r="P32" s="67">
        <v>0.49145666209199801</v>
      </c>
      <c r="Q32" s="67">
        <v>0.50440306041036498</v>
      </c>
      <c r="R32" s="67">
        <v>0.53330952441687896</v>
      </c>
      <c r="S32" s="67">
        <v>0.54745166004060997</v>
      </c>
      <c r="T32" s="67">
        <v>0.54745166004060997</v>
      </c>
      <c r="U32" s="67">
        <v>0.54745166004060997</v>
      </c>
      <c r="V32" s="67">
        <v>0.54745166004060997</v>
      </c>
      <c r="W32" s="67">
        <v>0.54745166004060997</v>
      </c>
      <c r="X32" s="67">
        <v>0.56159379566434098</v>
      </c>
      <c r="Y32" s="67">
        <v>0.56159379566434098</v>
      </c>
      <c r="Z32" s="67">
        <v>0.56159379566434098</v>
      </c>
      <c r="AA32" s="67">
        <v>0.56159379566434098</v>
      </c>
      <c r="AB32" s="67">
        <v>0.56159379566434098</v>
      </c>
      <c r="AC32" s="67">
        <v>0.56159379566434098</v>
      </c>
      <c r="AD32" s="67">
        <v>0.56159379566434098</v>
      </c>
      <c r="AE32" s="67">
        <v>0.57573593128807199</v>
      </c>
      <c r="AF32" s="67">
        <v>0.589878066911802</v>
      </c>
      <c r="AG32" s="67">
        <v>0.57573593128807199</v>
      </c>
      <c r="AH32" s="67">
        <v>0.57573593128807199</v>
      </c>
      <c r="AI32" s="67">
        <v>0.57573593128807199</v>
      </c>
      <c r="AJ32" s="67">
        <v>0.56159379566434098</v>
      </c>
      <c r="AK32" s="67">
        <v>0.56159379566434098</v>
      </c>
      <c r="AL32" s="67">
        <v>0.56159379566434098</v>
      </c>
      <c r="AM32" s="67">
        <v>0.57573593128807199</v>
      </c>
      <c r="AN32" s="67">
        <v>0.57573593128807199</v>
      </c>
      <c r="AO32" s="67">
        <v>0.57762092661608699</v>
      </c>
      <c r="AP32" s="67">
        <v>0.57762092661608699</v>
      </c>
      <c r="AQ32" s="67">
        <v>0.57762092661608699</v>
      </c>
      <c r="AR32" s="67">
        <v>0.57762092661608699</v>
      </c>
    </row>
    <row r="33" spans="2:44" ht="15" customHeight="1" x14ac:dyDescent="0.2">
      <c r="B33" s="109"/>
      <c r="C33" s="88"/>
      <c r="D33" s="52" t="s">
        <v>125</v>
      </c>
      <c r="E33" s="52"/>
      <c r="F33" s="82">
        <v>39.777905634817401</v>
      </c>
      <c r="G33" s="82">
        <v>39.777905634817401</v>
      </c>
      <c r="H33" s="82">
        <v>39.777905634817401</v>
      </c>
      <c r="I33" s="82">
        <v>35.540741345218002</v>
      </c>
      <c r="J33" s="82">
        <v>40.141465732293199</v>
      </c>
      <c r="K33" s="82">
        <v>38.441255692010003</v>
      </c>
      <c r="L33" s="82">
        <v>38.441255692010003</v>
      </c>
      <c r="M33" s="82">
        <v>41.879046622780599</v>
      </c>
      <c r="N33" s="82">
        <v>41.2312799783139</v>
      </c>
      <c r="O33" s="82">
        <v>46.566324256040303</v>
      </c>
      <c r="P33" s="82">
        <v>45.703352658674099</v>
      </c>
      <c r="Q33" s="82">
        <v>46.317423718494197</v>
      </c>
      <c r="R33" s="82">
        <v>45.9368316823981</v>
      </c>
      <c r="S33" s="82">
        <v>45.952841647255099</v>
      </c>
      <c r="T33" s="82">
        <v>53.337636818564498</v>
      </c>
      <c r="U33" s="82">
        <v>53.345985219231899</v>
      </c>
      <c r="V33" s="82">
        <v>51.613121809685801</v>
      </c>
      <c r="W33" s="82">
        <v>51.613121809685801</v>
      </c>
      <c r="X33" s="82">
        <v>51.895964522160398</v>
      </c>
      <c r="Y33" s="82">
        <v>52.196861024793002</v>
      </c>
      <c r="Z33" s="82">
        <v>52.196861024793002</v>
      </c>
      <c r="AA33" s="82">
        <v>51.915696294177103</v>
      </c>
      <c r="AB33" s="82">
        <v>51.828322345997897</v>
      </c>
      <c r="AC33" s="82">
        <v>52.091692082780298</v>
      </c>
      <c r="AD33" s="82">
        <v>53.487815322606998</v>
      </c>
      <c r="AE33" s="82">
        <v>53.193428009623197</v>
      </c>
      <c r="AF33" s="82">
        <v>55.947345453826003</v>
      </c>
      <c r="AG33" s="82">
        <v>53.861850925267603</v>
      </c>
      <c r="AH33" s="82">
        <v>54.095857856425397</v>
      </c>
      <c r="AI33" s="82">
        <v>54.095857856425397</v>
      </c>
      <c r="AJ33" s="82">
        <v>53.8130151439507</v>
      </c>
      <c r="AK33" s="82">
        <v>53.8130151439507</v>
      </c>
      <c r="AL33" s="82">
        <v>53.693904473232998</v>
      </c>
      <c r="AM33" s="82">
        <v>54.362690604042903</v>
      </c>
      <c r="AN33" s="82">
        <v>55.712069001845997</v>
      </c>
      <c r="AO33" s="82">
        <v>55.479695198804599</v>
      </c>
      <c r="AP33" s="82">
        <v>55.768310211533802</v>
      </c>
      <c r="AQ33" s="62">
        <v>56.069206714166299</v>
      </c>
      <c r="AR33" s="82">
        <v>54.989858427928198</v>
      </c>
    </row>
    <row r="34" spans="2:44" ht="15" customHeight="1" x14ac:dyDescent="0.2">
      <c r="B34" s="109"/>
      <c r="C34" s="88"/>
      <c r="D34" s="52" t="s">
        <v>36</v>
      </c>
      <c r="E34" s="52"/>
      <c r="F34" s="83">
        <v>1</v>
      </c>
      <c r="G34" s="83">
        <v>2</v>
      </c>
      <c r="H34" s="83">
        <v>3</v>
      </c>
      <c r="I34" s="83">
        <v>4</v>
      </c>
      <c r="J34" s="83">
        <v>5</v>
      </c>
      <c r="K34" s="83">
        <v>6</v>
      </c>
      <c r="L34" s="83">
        <v>7</v>
      </c>
      <c r="M34" s="83">
        <v>8</v>
      </c>
      <c r="N34" s="83">
        <v>9</v>
      </c>
      <c r="O34" s="83">
        <v>10</v>
      </c>
      <c r="P34" s="83">
        <v>11</v>
      </c>
      <c r="Q34" s="83">
        <v>12</v>
      </c>
      <c r="R34" s="83">
        <v>13</v>
      </c>
      <c r="S34" s="83">
        <v>14</v>
      </c>
      <c r="T34" s="83">
        <v>15</v>
      </c>
      <c r="U34" s="83">
        <v>16</v>
      </c>
      <c r="V34" s="83">
        <v>17</v>
      </c>
      <c r="W34" s="83">
        <v>18</v>
      </c>
      <c r="X34" s="83">
        <v>19</v>
      </c>
      <c r="Y34" s="83">
        <v>20</v>
      </c>
      <c r="Z34" s="83">
        <v>21</v>
      </c>
      <c r="AA34" s="83">
        <v>22</v>
      </c>
      <c r="AB34" s="83">
        <v>23</v>
      </c>
      <c r="AC34" s="83">
        <v>24</v>
      </c>
      <c r="AD34" s="83">
        <v>25</v>
      </c>
      <c r="AE34" s="83">
        <v>26</v>
      </c>
      <c r="AF34" s="83">
        <v>27</v>
      </c>
      <c r="AG34" s="83">
        <v>28</v>
      </c>
      <c r="AH34" s="83">
        <v>29</v>
      </c>
      <c r="AI34" s="83">
        <v>30</v>
      </c>
      <c r="AJ34" s="83">
        <v>31</v>
      </c>
      <c r="AK34" s="83">
        <v>32</v>
      </c>
      <c r="AL34" s="83">
        <v>33</v>
      </c>
      <c r="AM34" s="83">
        <v>34</v>
      </c>
      <c r="AN34" s="83">
        <v>35</v>
      </c>
      <c r="AO34" s="83">
        <v>36</v>
      </c>
      <c r="AP34" s="83">
        <v>37</v>
      </c>
      <c r="AQ34" s="83">
        <v>38</v>
      </c>
      <c r="AR34" s="83">
        <v>39</v>
      </c>
    </row>
    <row r="35" spans="2:44" x14ac:dyDescent="0.2">
      <c r="B35" s="109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44" x14ac:dyDescent="0.2">
      <c r="B36" s="109"/>
      <c r="C36" s="88"/>
      <c r="D36" s="72" t="s">
        <v>154</v>
      </c>
      <c r="E36" s="73"/>
      <c r="F36" s="52" t="s">
        <v>145</v>
      </c>
      <c r="G36" s="52"/>
      <c r="H36" s="52"/>
      <c r="I36" s="52"/>
      <c r="J36" s="52" t="s">
        <v>147</v>
      </c>
      <c r="K36" s="52"/>
      <c r="L36" s="52"/>
      <c r="M36" s="52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44" x14ac:dyDescent="0.2">
      <c r="B37" s="109"/>
      <c r="C37" s="88"/>
      <c r="D37" s="75"/>
      <c r="E37" s="76"/>
      <c r="F37" s="52"/>
      <c r="G37" s="52"/>
      <c r="H37" s="52"/>
      <c r="I37" s="52"/>
      <c r="J37" s="52"/>
      <c r="K37" s="52"/>
      <c r="L37" s="52"/>
      <c r="M37" s="52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44" x14ac:dyDescent="0.2">
      <c r="B38" s="109"/>
      <c r="C38" s="88"/>
      <c r="D38" s="77"/>
      <c r="E38" s="78"/>
      <c r="F38" s="28" t="s">
        <v>146</v>
      </c>
      <c r="G38" s="28" t="b">
        <v>0</v>
      </c>
      <c r="H38" s="28" t="b">
        <v>1</v>
      </c>
      <c r="I38" s="28" t="s">
        <v>123</v>
      </c>
      <c r="J38" s="28" t="s">
        <v>146</v>
      </c>
      <c r="K38" s="28" t="b">
        <v>0</v>
      </c>
      <c r="L38" s="28" t="b">
        <v>1</v>
      </c>
      <c r="M38" s="28" t="s">
        <v>123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2:44" x14ac:dyDescent="0.2">
      <c r="B39" s="109"/>
      <c r="C39" s="88"/>
      <c r="D39" s="79" t="s">
        <v>3</v>
      </c>
      <c r="E39" s="28">
        <v>1</v>
      </c>
      <c r="F39" s="28">
        <v>230</v>
      </c>
      <c r="G39" s="28">
        <v>196</v>
      </c>
      <c r="H39" s="28">
        <v>34</v>
      </c>
      <c r="I39" s="28">
        <v>0</v>
      </c>
      <c r="J39" s="28">
        <v>58</v>
      </c>
      <c r="K39" s="28">
        <v>49</v>
      </c>
      <c r="L39" s="28">
        <v>9</v>
      </c>
      <c r="M39" s="28">
        <v>0</v>
      </c>
      <c r="N39" s="88"/>
      <c r="O39" s="88"/>
      <c r="P39" s="88" t="s">
        <v>214</v>
      </c>
      <c r="Q39" s="24" t="s">
        <v>215</v>
      </c>
      <c r="R39" s="88" t="s">
        <v>207</v>
      </c>
      <c r="S39" s="88"/>
      <c r="T39" s="88"/>
      <c r="U39" s="88"/>
      <c r="V39" s="88"/>
      <c r="W39" s="88"/>
      <c r="X39" s="88"/>
      <c r="Y39" s="88"/>
      <c r="Z39" s="88"/>
    </row>
    <row r="40" spans="2:44" x14ac:dyDescent="0.2">
      <c r="B40" s="109"/>
      <c r="C40" s="88"/>
      <c r="D40" s="80"/>
      <c r="E40" s="28">
        <v>2</v>
      </c>
      <c r="F40" s="28">
        <v>230</v>
      </c>
      <c r="G40" s="28">
        <v>199</v>
      </c>
      <c r="H40" s="28">
        <v>31</v>
      </c>
      <c r="I40" s="28">
        <v>0</v>
      </c>
      <c r="J40" s="28">
        <v>58</v>
      </c>
      <c r="K40" s="28">
        <v>46</v>
      </c>
      <c r="L40" s="28">
        <v>12</v>
      </c>
      <c r="M40" s="28">
        <v>0</v>
      </c>
      <c r="N40" s="88"/>
      <c r="O40" s="88"/>
      <c r="P40" s="88" t="s">
        <v>214</v>
      </c>
      <c r="Q40" s="88" t="s">
        <v>244</v>
      </c>
      <c r="R40" s="88" t="s">
        <v>207</v>
      </c>
      <c r="S40" s="88"/>
      <c r="T40" s="88"/>
      <c r="U40" s="88"/>
      <c r="V40" s="88"/>
      <c r="W40" s="88"/>
      <c r="X40" s="88"/>
      <c r="Y40" s="88"/>
      <c r="Z40" s="88"/>
    </row>
    <row r="41" spans="2:44" x14ac:dyDescent="0.2">
      <c r="B41" s="109"/>
      <c r="C41" s="88"/>
      <c r="D41" s="80"/>
      <c r="E41" s="28">
        <v>3</v>
      </c>
      <c r="F41" s="28">
        <v>230</v>
      </c>
      <c r="G41" s="28">
        <v>192</v>
      </c>
      <c r="H41" s="28">
        <v>38</v>
      </c>
      <c r="I41" s="28">
        <v>1</v>
      </c>
      <c r="J41" s="28">
        <v>58</v>
      </c>
      <c r="K41" s="28">
        <v>53</v>
      </c>
      <c r="L41" s="28">
        <v>5</v>
      </c>
      <c r="M41" s="28">
        <v>0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44" x14ac:dyDescent="0.2">
      <c r="B42" s="109"/>
      <c r="C42" s="88"/>
      <c r="D42" s="80"/>
      <c r="E42" s="28">
        <v>4</v>
      </c>
      <c r="F42" s="28">
        <v>231</v>
      </c>
      <c r="G42" s="28">
        <v>198</v>
      </c>
      <c r="H42" s="28">
        <v>33</v>
      </c>
      <c r="I42" s="28">
        <v>1</v>
      </c>
      <c r="J42" s="28">
        <v>57</v>
      </c>
      <c r="K42" s="28">
        <v>47</v>
      </c>
      <c r="L42" s="28">
        <v>10</v>
      </c>
      <c r="M42" s="28">
        <v>0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44" x14ac:dyDescent="0.2">
      <c r="B43" s="109"/>
      <c r="C43" s="88"/>
      <c r="D43" s="81"/>
      <c r="E43" s="28">
        <v>5</v>
      </c>
      <c r="F43" s="28">
        <v>231</v>
      </c>
      <c r="G43" s="28">
        <v>195</v>
      </c>
      <c r="H43" s="28">
        <v>36</v>
      </c>
      <c r="I43" s="28">
        <v>1</v>
      </c>
      <c r="J43" s="28">
        <v>57</v>
      </c>
      <c r="K43" s="28">
        <v>50</v>
      </c>
      <c r="L43" s="28">
        <v>7</v>
      </c>
      <c r="M43" s="28">
        <v>0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2:44" x14ac:dyDescent="0.2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2:44" s="8" customFormat="1" ht="6.75" customHeight="1" x14ac:dyDescent="0.2"/>
    <row r="46" spans="2:44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2:44" ht="15" customHeight="1" x14ac:dyDescent="0.2">
      <c r="B47" s="108" t="s">
        <v>10</v>
      </c>
      <c r="D47" s="72" t="s">
        <v>155</v>
      </c>
      <c r="E47" s="73"/>
      <c r="F47" s="52" t="s">
        <v>133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</row>
    <row r="48" spans="2:44" ht="14.25" customHeight="1" x14ac:dyDescent="0.2">
      <c r="B48" s="108"/>
      <c r="D48" s="75"/>
      <c r="E48" s="76"/>
      <c r="F48" s="40" t="s">
        <v>136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spans="2:44" ht="15" customHeight="1" x14ac:dyDescent="0.2">
      <c r="B49" s="108"/>
      <c r="D49" s="77"/>
      <c r="E49" s="78"/>
      <c r="F49" s="82">
        <v>24</v>
      </c>
      <c r="G49" s="82">
        <v>27</v>
      </c>
      <c r="H49" s="82">
        <v>2</v>
      </c>
      <c r="I49" s="82">
        <v>26</v>
      </c>
      <c r="J49" s="82">
        <v>22</v>
      </c>
      <c r="K49" s="82">
        <v>34</v>
      </c>
      <c r="L49" s="82">
        <v>39</v>
      </c>
      <c r="M49" s="82">
        <v>16</v>
      </c>
      <c r="N49" s="82">
        <v>33</v>
      </c>
      <c r="O49" s="82">
        <v>23</v>
      </c>
      <c r="P49" s="82">
        <v>37</v>
      </c>
      <c r="Q49" s="82">
        <v>20</v>
      </c>
      <c r="R49" s="82">
        <v>35</v>
      </c>
      <c r="S49" s="82">
        <v>4</v>
      </c>
      <c r="T49" s="82">
        <v>3</v>
      </c>
      <c r="U49" s="82">
        <v>7</v>
      </c>
      <c r="V49" s="82">
        <v>1</v>
      </c>
      <c r="W49" s="82">
        <v>18</v>
      </c>
      <c r="X49" s="82">
        <v>11</v>
      </c>
      <c r="Y49" s="82">
        <v>13</v>
      </c>
      <c r="Z49" s="82">
        <v>31</v>
      </c>
      <c r="AA49" s="82">
        <v>36</v>
      </c>
      <c r="AB49" s="82">
        <v>21</v>
      </c>
      <c r="AC49" s="82">
        <v>28</v>
      </c>
      <c r="AD49" s="82">
        <v>38</v>
      </c>
      <c r="AE49" s="82">
        <v>8</v>
      </c>
      <c r="AF49" s="82">
        <v>32</v>
      </c>
      <c r="AG49" s="82">
        <v>30</v>
      </c>
      <c r="AH49" s="82">
        <v>6</v>
      </c>
      <c r="AI49" s="82">
        <v>25</v>
      </c>
      <c r="AJ49" s="82">
        <v>29</v>
      </c>
      <c r="AK49" s="82">
        <v>9</v>
      </c>
      <c r="AL49" s="82">
        <v>14</v>
      </c>
      <c r="AM49" s="82">
        <v>5</v>
      </c>
      <c r="AN49" s="82">
        <v>19</v>
      </c>
      <c r="AO49" s="82">
        <v>12</v>
      </c>
      <c r="AP49" s="82">
        <v>10</v>
      </c>
      <c r="AQ49" s="82">
        <v>15</v>
      </c>
      <c r="AR49" s="82">
        <v>17</v>
      </c>
    </row>
    <row r="50" spans="2:44" ht="14.25" customHeight="1" x14ac:dyDescent="0.2">
      <c r="B50" s="108"/>
      <c r="D50" s="79" t="s">
        <v>3</v>
      </c>
      <c r="E50" s="28">
        <v>1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0.8</v>
      </c>
      <c r="R50" s="67">
        <v>0.8</v>
      </c>
      <c r="S50" s="67">
        <v>0.8</v>
      </c>
      <c r="T50" s="67">
        <v>0.8</v>
      </c>
      <c r="U50" s="67">
        <v>0.6</v>
      </c>
      <c r="V50" s="67">
        <v>0.6</v>
      </c>
      <c r="W50" s="67">
        <v>0.6</v>
      </c>
      <c r="X50" s="67">
        <v>0.8</v>
      </c>
      <c r="Y50" s="67">
        <v>0.8</v>
      </c>
      <c r="Z50" s="67">
        <v>0.8</v>
      </c>
      <c r="AA50" s="67">
        <v>0.8</v>
      </c>
      <c r="AB50" s="67">
        <v>0.8</v>
      </c>
      <c r="AC50" s="67">
        <v>0.8</v>
      </c>
      <c r="AD50" s="67">
        <v>0.8</v>
      </c>
      <c r="AE50" s="67">
        <v>0.8</v>
      </c>
      <c r="AF50" s="67">
        <v>0.8</v>
      </c>
      <c r="AG50" s="67">
        <v>0.8</v>
      </c>
      <c r="AH50" s="67">
        <v>0.8</v>
      </c>
      <c r="AI50" s="67">
        <v>0.8</v>
      </c>
      <c r="AJ50" s="67">
        <v>0.8</v>
      </c>
      <c r="AK50" s="67">
        <v>0.8</v>
      </c>
      <c r="AL50" s="67">
        <v>0.8</v>
      </c>
      <c r="AM50" s="67">
        <v>0.8</v>
      </c>
      <c r="AN50" s="67">
        <v>0.8</v>
      </c>
      <c r="AO50" s="67">
        <v>0.8</v>
      </c>
      <c r="AP50" s="67">
        <v>0.8</v>
      </c>
      <c r="AQ50" s="67">
        <v>0.8</v>
      </c>
      <c r="AR50" s="67">
        <v>0.8</v>
      </c>
    </row>
    <row r="51" spans="2:44" ht="14.25" customHeight="1" x14ac:dyDescent="0.2">
      <c r="B51" s="108"/>
      <c r="D51" s="80"/>
      <c r="E51" s="28">
        <v>2</v>
      </c>
      <c r="F51" s="67">
        <v>0</v>
      </c>
      <c r="G51" s="67">
        <v>0</v>
      </c>
      <c r="H51" s="67">
        <v>0.2</v>
      </c>
      <c r="I51" s="67">
        <v>0.1</v>
      </c>
      <c r="J51" s="67">
        <v>0.1</v>
      </c>
      <c r="K51" s="67">
        <v>0.1</v>
      </c>
      <c r="L51" s="67">
        <v>0.1</v>
      </c>
      <c r="M51" s="67">
        <v>0.1</v>
      </c>
      <c r="N51" s="67">
        <v>0.1</v>
      </c>
      <c r="O51" s="67">
        <v>0.1</v>
      </c>
      <c r="P51" s="67">
        <v>0.1</v>
      </c>
      <c r="Q51" s="67">
        <v>0.1</v>
      </c>
      <c r="R51" s="67">
        <v>0.1</v>
      </c>
      <c r="S51" s="67">
        <v>0.1</v>
      </c>
      <c r="T51" s="67">
        <v>0</v>
      </c>
      <c r="U51" s="67">
        <v>0</v>
      </c>
      <c r="V51" s="67">
        <v>0</v>
      </c>
      <c r="W51" s="67">
        <v>0</v>
      </c>
      <c r="X51" s="67">
        <v>0</v>
      </c>
      <c r="Y51" s="67">
        <v>0</v>
      </c>
      <c r="Z51" s="67">
        <v>0</v>
      </c>
      <c r="AA51" s="67">
        <v>0</v>
      </c>
      <c r="AB51" s="67">
        <v>0</v>
      </c>
      <c r="AC51" s="67">
        <v>0</v>
      </c>
      <c r="AD51" s="67">
        <v>0</v>
      </c>
      <c r="AE51" s="67">
        <v>0</v>
      </c>
      <c r="AF51" s="67">
        <v>0</v>
      </c>
      <c r="AG51" s="67">
        <v>0</v>
      </c>
      <c r="AH51" s="67">
        <v>0</v>
      </c>
      <c r="AI51" s="67">
        <v>0</v>
      </c>
      <c r="AJ51" s="67">
        <v>0</v>
      </c>
      <c r="AK51" s="67">
        <v>0</v>
      </c>
      <c r="AL51" s="67">
        <v>0</v>
      </c>
      <c r="AM51" s="67">
        <v>0</v>
      </c>
      <c r="AN51" s="67">
        <v>0</v>
      </c>
      <c r="AO51" s="67">
        <v>0</v>
      </c>
      <c r="AP51" s="67">
        <v>0</v>
      </c>
      <c r="AQ51" s="67">
        <v>0</v>
      </c>
      <c r="AR51" s="67">
        <v>0</v>
      </c>
    </row>
    <row r="52" spans="2:44" ht="14.25" customHeight="1" x14ac:dyDescent="0.2">
      <c r="B52" s="108"/>
      <c r="D52" s="80"/>
      <c r="E52" s="28">
        <v>3</v>
      </c>
      <c r="F52" s="67">
        <v>0</v>
      </c>
      <c r="G52" s="67">
        <v>0</v>
      </c>
      <c r="H52" s="67">
        <v>0.75</v>
      </c>
      <c r="I52" s="67">
        <v>0.75</v>
      </c>
      <c r="J52" s="67">
        <v>0.75</v>
      </c>
      <c r="K52" s="67">
        <v>0.75</v>
      </c>
      <c r="L52" s="67">
        <v>0.83333333333333304</v>
      </c>
      <c r="M52" s="67">
        <v>0.83333333333333304</v>
      </c>
      <c r="N52" s="67">
        <v>1</v>
      </c>
      <c r="O52" s="67">
        <v>1</v>
      </c>
      <c r="P52" s="67">
        <v>1</v>
      </c>
      <c r="Q52" s="67">
        <v>1</v>
      </c>
      <c r="R52" s="67">
        <v>1</v>
      </c>
      <c r="S52" s="67">
        <v>1</v>
      </c>
      <c r="T52" s="67">
        <v>1</v>
      </c>
      <c r="U52" s="67">
        <v>1</v>
      </c>
      <c r="V52" s="67">
        <v>1</v>
      </c>
      <c r="W52" s="67">
        <v>1</v>
      </c>
      <c r="X52" s="67">
        <v>1</v>
      </c>
      <c r="Y52" s="67">
        <v>1</v>
      </c>
      <c r="Z52" s="67">
        <v>1</v>
      </c>
      <c r="AA52" s="67">
        <v>0.91666666666666696</v>
      </c>
      <c r="AB52" s="67">
        <v>0.91666666666666696</v>
      </c>
      <c r="AC52" s="67">
        <v>0.91666666666666696</v>
      </c>
      <c r="AD52" s="67">
        <v>0.91666666666666696</v>
      </c>
      <c r="AE52" s="67">
        <v>0.91666666666666696</v>
      </c>
      <c r="AF52" s="67">
        <v>0.91666666666666696</v>
      </c>
      <c r="AG52" s="67">
        <v>0.91666666666666696</v>
      </c>
      <c r="AH52" s="67">
        <v>0.91666666666666696</v>
      </c>
      <c r="AI52" s="67">
        <v>0.91666666666666696</v>
      </c>
      <c r="AJ52" s="67">
        <v>0.91666666666666696</v>
      </c>
      <c r="AK52" s="67">
        <v>0.91666666666666696</v>
      </c>
      <c r="AL52" s="67">
        <v>0.91666666666666696</v>
      </c>
      <c r="AM52" s="67">
        <v>0.91666666666666696</v>
      </c>
      <c r="AN52" s="67">
        <v>0.75</v>
      </c>
      <c r="AO52" s="67">
        <v>0.75</v>
      </c>
      <c r="AP52" s="67">
        <v>0.75</v>
      </c>
      <c r="AQ52" s="67">
        <v>0.75</v>
      </c>
      <c r="AR52" s="67">
        <v>0.75</v>
      </c>
    </row>
    <row r="53" spans="2:44" ht="14.25" customHeight="1" x14ac:dyDescent="0.2">
      <c r="B53" s="108"/>
      <c r="D53" s="80"/>
      <c r="E53" s="28">
        <v>4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  <c r="K53" s="67">
        <v>9.0909090909090898E-2</v>
      </c>
      <c r="L53" s="67">
        <v>9.0909090909090898E-2</v>
      </c>
      <c r="M53" s="67">
        <v>9.0909090909090898E-2</v>
      </c>
      <c r="N53" s="67">
        <v>0</v>
      </c>
      <c r="O53" s="67">
        <v>9.0909090909090898E-2</v>
      </c>
      <c r="P53" s="67">
        <v>9.0909090909090898E-2</v>
      </c>
      <c r="Q53" s="67">
        <v>1</v>
      </c>
      <c r="R53" s="67">
        <v>1</v>
      </c>
      <c r="S53" s="67">
        <v>1</v>
      </c>
      <c r="T53" s="67">
        <v>1</v>
      </c>
      <c r="U53" s="67">
        <v>1</v>
      </c>
      <c r="V53" s="67">
        <v>0.90909090909090895</v>
      </c>
      <c r="W53" s="67">
        <v>1</v>
      </c>
      <c r="X53" s="67">
        <v>1</v>
      </c>
      <c r="Y53" s="67">
        <v>1</v>
      </c>
      <c r="Z53" s="67">
        <v>1</v>
      </c>
      <c r="AA53" s="67">
        <v>1</v>
      </c>
      <c r="AB53" s="67">
        <v>0.90909090909090895</v>
      </c>
      <c r="AC53" s="67">
        <v>0.90909090909090895</v>
      </c>
      <c r="AD53" s="67">
        <v>0.90909090909090895</v>
      </c>
      <c r="AE53" s="67">
        <v>0.90909090909090895</v>
      </c>
      <c r="AF53" s="67">
        <v>0.90909090909090895</v>
      </c>
      <c r="AG53" s="67">
        <v>0.90909090909090895</v>
      </c>
      <c r="AH53" s="67">
        <v>0.90909090909090895</v>
      </c>
      <c r="AI53" s="67">
        <v>0.90909090909090895</v>
      </c>
      <c r="AJ53" s="67">
        <v>0.90909090909090895</v>
      </c>
      <c r="AK53" s="67">
        <v>0.90909090909090895</v>
      </c>
      <c r="AL53" s="67">
        <v>0.90909090909090895</v>
      </c>
      <c r="AM53" s="67">
        <v>0.90909090909090895</v>
      </c>
      <c r="AN53" s="67">
        <v>0.90909090909090895</v>
      </c>
      <c r="AO53" s="67">
        <v>0.90909090909090895</v>
      </c>
      <c r="AP53" s="67">
        <v>0.90909090909090895</v>
      </c>
      <c r="AQ53" s="67">
        <v>0.90909090909090895</v>
      </c>
      <c r="AR53" s="67">
        <v>0.90909090909090895</v>
      </c>
    </row>
    <row r="54" spans="2:44" ht="14.25" customHeight="1" x14ac:dyDescent="0.2">
      <c r="B54" s="108"/>
      <c r="D54" s="81"/>
      <c r="E54" s="28">
        <v>5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</v>
      </c>
      <c r="L54" s="67">
        <v>0</v>
      </c>
      <c r="M54" s="67">
        <v>0</v>
      </c>
      <c r="N54" s="67">
        <v>0</v>
      </c>
      <c r="O54" s="67">
        <v>1</v>
      </c>
      <c r="P54" s="67">
        <v>1</v>
      </c>
      <c r="Q54" s="67">
        <v>1</v>
      </c>
      <c r="R54" s="67">
        <v>1</v>
      </c>
      <c r="S54" s="67">
        <v>0.4</v>
      </c>
      <c r="T54" s="67">
        <v>0.6</v>
      </c>
      <c r="U54" s="67">
        <v>0.6</v>
      </c>
      <c r="V54" s="67">
        <v>0.6</v>
      </c>
      <c r="W54" s="67">
        <v>1</v>
      </c>
      <c r="X54" s="67">
        <v>1</v>
      </c>
      <c r="Y54" s="67">
        <v>1</v>
      </c>
      <c r="Z54" s="67">
        <v>1</v>
      </c>
      <c r="AA54" s="67">
        <v>1</v>
      </c>
      <c r="AB54" s="67">
        <v>1</v>
      </c>
      <c r="AC54" s="67">
        <v>1</v>
      </c>
      <c r="AD54" s="67">
        <v>1</v>
      </c>
      <c r="AE54" s="67">
        <v>1</v>
      </c>
      <c r="AF54" s="67">
        <v>1</v>
      </c>
      <c r="AG54" s="67">
        <v>1</v>
      </c>
      <c r="AH54" s="67">
        <v>1</v>
      </c>
      <c r="AI54" s="67">
        <v>1</v>
      </c>
      <c r="AJ54" s="67">
        <v>1</v>
      </c>
      <c r="AK54" s="67">
        <v>1</v>
      </c>
      <c r="AL54" s="67">
        <v>1</v>
      </c>
      <c r="AM54" s="67">
        <v>1</v>
      </c>
      <c r="AN54" s="67">
        <v>1</v>
      </c>
      <c r="AO54" s="67">
        <v>1</v>
      </c>
      <c r="AP54" s="67">
        <v>1</v>
      </c>
      <c r="AQ54" s="67">
        <v>1</v>
      </c>
      <c r="AR54" s="67">
        <v>1</v>
      </c>
    </row>
    <row r="55" spans="2:44" ht="15" customHeight="1" x14ac:dyDescent="0.2">
      <c r="B55" s="108"/>
      <c r="D55" s="52" t="s">
        <v>125</v>
      </c>
      <c r="E55" s="52"/>
      <c r="F55" s="82">
        <v>0</v>
      </c>
      <c r="G55" s="82">
        <v>0</v>
      </c>
      <c r="H55" s="82">
        <v>19</v>
      </c>
      <c r="I55" s="82">
        <v>17</v>
      </c>
      <c r="J55" s="82">
        <v>17</v>
      </c>
      <c r="K55" s="82">
        <v>18.818181818181799</v>
      </c>
      <c r="L55" s="82">
        <v>20.484848484848499</v>
      </c>
      <c r="M55" s="82">
        <v>20.484848484848499</v>
      </c>
      <c r="N55" s="82">
        <v>22</v>
      </c>
      <c r="O55" s="82">
        <v>43.818181818181799</v>
      </c>
      <c r="P55" s="82">
        <v>43.818181818181799</v>
      </c>
      <c r="Q55" s="82">
        <v>78</v>
      </c>
      <c r="R55" s="82">
        <v>78</v>
      </c>
      <c r="S55" s="82">
        <v>66</v>
      </c>
      <c r="T55" s="82">
        <v>68</v>
      </c>
      <c r="U55" s="59">
        <v>64</v>
      </c>
      <c r="V55" s="82">
        <v>62.181818181818201</v>
      </c>
      <c r="W55" s="82">
        <v>72</v>
      </c>
      <c r="X55" s="82">
        <v>76</v>
      </c>
      <c r="Y55" s="82">
        <v>76</v>
      </c>
      <c r="Z55" s="82">
        <v>76</v>
      </c>
      <c r="AA55" s="82">
        <v>74.3333333333333</v>
      </c>
      <c r="AB55" s="82">
        <v>72.515151515151501</v>
      </c>
      <c r="AC55" s="82">
        <v>72.515151515151501</v>
      </c>
      <c r="AD55" s="82">
        <v>72.515151515151501</v>
      </c>
      <c r="AE55" s="82">
        <v>72.515151515151501</v>
      </c>
      <c r="AF55" s="82">
        <v>72.515151515151501</v>
      </c>
      <c r="AG55" s="82">
        <v>72.515151515151501</v>
      </c>
      <c r="AH55" s="82">
        <v>72.515151515151501</v>
      </c>
      <c r="AI55" s="82">
        <v>72.515151515151501</v>
      </c>
      <c r="AJ55" s="82">
        <v>72.515151515151501</v>
      </c>
      <c r="AK55" s="82">
        <v>72.515151515151501</v>
      </c>
      <c r="AL55" s="82">
        <v>72.515151515151501</v>
      </c>
      <c r="AM55" s="82">
        <v>72.515151515151501</v>
      </c>
      <c r="AN55" s="82">
        <v>69.181818181818201</v>
      </c>
      <c r="AO55" s="82">
        <v>69.181818181818201</v>
      </c>
      <c r="AP55" s="82">
        <v>69.181818181818201</v>
      </c>
      <c r="AQ55" s="82">
        <v>69.181818181818201</v>
      </c>
      <c r="AR55" s="82">
        <v>69.181818181818201</v>
      </c>
    </row>
    <row r="56" spans="2:44" ht="15" customHeight="1" x14ac:dyDescent="0.2">
      <c r="B56" s="108"/>
      <c r="D56" s="52" t="s">
        <v>36</v>
      </c>
      <c r="E56" s="52"/>
      <c r="F56" s="83">
        <v>1</v>
      </c>
      <c r="G56" s="83">
        <v>2</v>
      </c>
      <c r="H56" s="83">
        <v>3</v>
      </c>
      <c r="I56" s="83">
        <v>4</v>
      </c>
      <c r="J56" s="83">
        <v>5</v>
      </c>
      <c r="K56" s="83">
        <v>6</v>
      </c>
      <c r="L56" s="83">
        <v>7</v>
      </c>
      <c r="M56" s="83">
        <v>8</v>
      </c>
      <c r="N56" s="83">
        <v>9</v>
      </c>
      <c r="O56" s="83">
        <v>10</v>
      </c>
      <c r="P56" s="83">
        <v>11</v>
      </c>
      <c r="Q56" s="83">
        <v>12</v>
      </c>
      <c r="R56" s="83">
        <v>13</v>
      </c>
      <c r="S56" s="83">
        <v>14</v>
      </c>
      <c r="T56" s="83">
        <v>15</v>
      </c>
      <c r="U56" s="83">
        <v>16</v>
      </c>
      <c r="V56" s="83">
        <v>17</v>
      </c>
      <c r="W56" s="83">
        <v>18</v>
      </c>
      <c r="X56" s="83">
        <v>19</v>
      </c>
      <c r="Y56" s="83">
        <v>20</v>
      </c>
      <c r="Z56" s="83">
        <v>21</v>
      </c>
      <c r="AA56" s="83">
        <v>22</v>
      </c>
      <c r="AB56" s="83">
        <v>23</v>
      </c>
      <c r="AC56" s="83">
        <v>24</v>
      </c>
      <c r="AD56" s="83">
        <v>25</v>
      </c>
      <c r="AE56" s="83">
        <v>26</v>
      </c>
      <c r="AF56" s="83">
        <v>27</v>
      </c>
      <c r="AG56" s="83">
        <v>28</v>
      </c>
      <c r="AH56" s="83">
        <v>29</v>
      </c>
      <c r="AI56" s="83">
        <v>30</v>
      </c>
      <c r="AJ56" s="83">
        <v>31</v>
      </c>
      <c r="AK56" s="83">
        <v>32</v>
      </c>
      <c r="AL56" s="83">
        <v>33</v>
      </c>
      <c r="AM56" s="83">
        <v>34</v>
      </c>
      <c r="AN56" s="83">
        <v>35</v>
      </c>
      <c r="AO56" s="83">
        <v>36</v>
      </c>
      <c r="AP56" s="83">
        <v>37</v>
      </c>
      <c r="AQ56" s="83">
        <v>38</v>
      </c>
      <c r="AR56" s="83">
        <v>39</v>
      </c>
    </row>
    <row r="57" spans="2:44" ht="15" customHeight="1" x14ac:dyDescent="0.2">
      <c r="B57" s="108"/>
      <c r="C57" s="84"/>
      <c r="D57" s="85"/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2:44" ht="15" customHeight="1" x14ac:dyDescent="0.2">
      <c r="B58" s="108"/>
      <c r="C58" s="84"/>
      <c r="D58" s="72" t="s">
        <v>155</v>
      </c>
      <c r="E58" s="73"/>
      <c r="F58" s="52" t="s">
        <v>134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</row>
    <row r="59" spans="2:44" ht="14.25" customHeight="1" x14ac:dyDescent="0.2">
      <c r="B59" s="108"/>
      <c r="C59" s="84"/>
      <c r="D59" s="75"/>
      <c r="E59" s="76"/>
      <c r="F59" s="40" t="s">
        <v>136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</row>
    <row r="60" spans="2:44" ht="15" customHeight="1" x14ac:dyDescent="0.2">
      <c r="B60" s="108"/>
      <c r="C60" s="84"/>
      <c r="D60" s="77"/>
      <c r="E60" s="78"/>
      <c r="F60" s="82">
        <v>24</v>
      </c>
      <c r="G60" s="82">
        <v>27</v>
      </c>
      <c r="H60" s="82">
        <v>2</v>
      </c>
      <c r="I60" s="82">
        <v>26</v>
      </c>
      <c r="J60" s="82">
        <v>22</v>
      </c>
      <c r="K60" s="82">
        <v>34</v>
      </c>
      <c r="L60" s="82">
        <v>39</v>
      </c>
      <c r="M60" s="82">
        <v>16</v>
      </c>
      <c r="N60" s="82">
        <v>33</v>
      </c>
      <c r="O60" s="82">
        <v>23</v>
      </c>
      <c r="P60" s="82">
        <v>37</v>
      </c>
      <c r="Q60" s="82">
        <v>20</v>
      </c>
      <c r="R60" s="82">
        <v>35</v>
      </c>
      <c r="S60" s="82">
        <v>4</v>
      </c>
      <c r="T60" s="82">
        <v>3</v>
      </c>
      <c r="U60" s="82">
        <v>7</v>
      </c>
      <c r="V60" s="82">
        <v>1</v>
      </c>
      <c r="W60" s="82">
        <v>18</v>
      </c>
      <c r="X60" s="82">
        <v>11</v>
      </c>
      <c r="Y60" s="82">
        <v>13</v>
      </c>
      <c r="Z60" s="82">
        <v>31</v>
      </c>
      <c r="AA60" s="82">
        <v>36</v>
      </c>
      <c r="AB60" s="82">
        <v>21</v>
      </c>
      <c r="AC60" s="82">
        <v>28</v>
      </c>
      <c r="AD60" s="82">
        <v>38</v>
      </c>
      <c r="AE60" s="82">
        <v>8</v>
      </c>
      <c r="AF60" s="82">
        <v>32</v>
      </c>
      <c r="AG60" s="82">
        <v>30</v>
      </c>
      <c r="AH60" s="82">
        <v>6</v>
      </c>
      <c r="AI60" s="82">
        <v>25</v>
      </c>
      <c r="AJ60" s="82">
        <v>29</v>
      </c>
      <c r="AK60" s="82">
        <v>9</v>
      </c>
      <c r="AL60" s="82">
        <v>14</v>
      </c>
      <c r="AM60" s="82">
        <v>5</v>
      </c>
      <c r="AN60" s="82">
        <v>19</v>
      </c>
      <c r="AO60" s="82">
        <v>12</v>
      </c>
      <c r="AP60" s="82">
        <v>10</v>
      </c>
      <c r="AQ60" s="82">
        <v>15</v>
      </c>
      <c r="AR60" s="82">
        <v>17</v>
      </c>
    </row>
    <row r="61" spans="2:44" ht="14.25" customHeight="1" x14ac:dyDescent="0.2">
      <c r="B61" s="108"/>
      <c r="C61" s="84"/>
      <c r="D61" s="79" t="s">
        <v>3</v>
      </c>
      <c r="E61" s="28">
        <v>1</v>
      </c>
      <c r="F61" s="67">
        <v>0</v>
      </c>
      <c r="G61" s="24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0</v>
      </c>
      <c r="P61" s="67">
        <v>0</v>
      </c>
      <c r="Q61" s="67">
        <v>0.69811320754716999</v>
      </c>
      <c r="R61" s="67">
        <v>0.69811320754716999</v>
      </c>
      <c r="S61" s="67">
        <v>0.69811320754716999</v>
      </c>
      <c r="T61" s="67">
        <v>0.69811320754716999</v>
      </c>
      <c r="U61" s="67">
        <v>0.54716981132075504</v>
      </c>
      <c r="V61" s="67">
        <v>0.54716981132075504</v>
      </c>
      <c r="W61" s="67">
        <v>0.679245283018868</v>
      </c>
      <c r="X61" s="67">
        <v>0.679245283018868</v>
      </c>
      <c r="Y61" s="67">
        <v>0.679245283018868</v>
      </c>
      <c r="Z61" s="67">
        <v>0.679245283018868</v>
      </c>
      <c r="AA61" s="67">
        <v>0.64150943396226401</v>
      </c>
      <c r="AB61" s="67">
        <v>0.64150943396226401</v>
      </c>
      <c r="AC61" s="67">
        <v>0.64150943396226401</v>
      </c>
      <c r="AD61" s="67">
        <v>0.64150943396226401</v>
      </c>
      <c r="AE61" s="67">
        <v>0.64150943396226401</v>
      </c>
      <c r="AF61" s="67">
        <v>0.64150943396226401</v>
      </c>
      <c r="AG61" s="67">
        <v>0.64150943396226401</v>
      </c>
      <c r="AH61" s="67">
        <v>0.64150943396226401</v>
      </c>
      <c r="AI61" s="67">
        <v>0.660377358490566</v>
      </c>
      <c r="AJ61" s="67">
        <v>0.64150943396226401</v>
      </c>
      <c r="AK61" s="67">
        <v>0.64150943396226401</v>
      </c>
      <c r="AL61" s="67">
        <v>0.64150943396226401</v>
      </c>
      <c r="AM61" s="67">
        <v>0.64150943396226401</v>
      </c>
      <c r="AN61" s="67">
        <v>0.64150943396226401</v>
      </c>
      <c r="AO61" s="67">
        <v>0.62264150943396201</v>
      </c>
      <c r="AP61" s="67">
        <v>0.62264150943396201</v>
      </c>
      <c r="AQ61" s="67">
        <v>0.60377358490566002</v>
      </c>
      <c r="AR61" s="67">
        <v>0.60377358490566002</v>
      </c>
    </row>
    <row r="62" spans="2:44" ht="14.25" customHeight="1" x14ac:dyDescent="0.2">
      <c r="B62" s="108"/>
      <c r="C62" s="84"/>
      <c r="D62" s="80"/>
      <c r="E62" s="28">
        <v>2</v>
      </c>
      <c r="F62" s="67">
        <v>0</v>
      </c>
      <c r="G62" s="67">
        <v>0</v>
      </c>
      <c r="H62" s="67">
        <v>0.375</v>
      </c>
      <c r="I62" s="67">
        <v>0.35416666666666702</v>
      </c>
      <c r="J62" s="67">
        <v>0.375</v>
      </c>
      <c r="K62" s="67">
        <v>0.375</v>
      </c>
      <c r="L62" s="67">
        <v>0.33333333333333298</v>
      </c>
      <c r="M62" s="67">
        <v>0.29166666666666702</v>
      </c>
      <c r="N62" s="67">
        <v>0.27083333333333298</v>
      </c>
      <c r="O62" s="67">
        <v>0.375</v>
      </c>
      <c r="P62" s="67">
        <v>0.375</v>
      </c>
      <c r="Q62" s="67">
        <v>0.375</v>
      </c>
      <c r="R62" s="67">
        <v>0.375</v>
      </c>
      <c r="S62" s="67">
        <v>0.375</v>
      </c>
      <c r="T62" s="67">
        <v>0.375</v>
      </c>
      <c r="U62" s="67">
        <v>0.375</v>
      </c>
      <c r="V62" s="67">
        <v>0.375</v>
      </c>
      <c r="W62" s="67">
        <v>0.375</v>
      </c>
      <c r="X62" s="67">
        <v>0.39583333333333298</v>
      </c>
      <c r="Y62" s="67">
        <v>0.375</v>
      </c>
      <c r="Z62" s="67">
        <v>0.375</v>
      </c>
      <c r="AA62" s="67">
        <v>0.375</v>
      </c>
      <c r="AB62" s="67">
        <v>0.375</v>
      </c>
      <c r="AC62" s="67">
        <v>0.375</v>
      </c>
      <c r="AD62" s="67">
        <v>0.375</v>
      </c>
      <c r="AE62" s="67">
        <v>0.375</v>
      </c>
      <c r="AF62" s="67">
        <v>0.375</v>
      </c>
      <c r="AG62" s="67">
        <v>0.375</v>
      </c>
      <c r="AH62" s="67">
        <v>0.375</v>
      </c>
      <c r="AI62" s="67">
        <v>0.375</v>
      </c>
      <c r="AJ62" s="67">
        <v>0.375</v>
      </c>
      <c r="AK62" s="67">
        <v>0.375</v>
      </c>
      <c r="AL62" s="67">
        <v>0.375</v>
      </c>
      <c r="AM62" s="67">
        <v>0.375</v>
      </c>
      <c r="AN62" s="67">
        <v>0.375</v>
      </c>
      <c r="AO62" s="67">
        <v>0.375</v>
      </c>
      <c r="AP62" s="67">
        <v>0.39583333333333298</v>
      </c>
      <c r="AQ62" s="67">
        <v>0.375</v>
      </c>
      <c r="AR62" s="67">
        <v>0.375</v>
      </c>
    </row>
    <row r="63" spans="2:44" ht="14.25" customHeight="1" x14ac:dyDescent="0.2">
      <c r="B63" s="108"/>
      <c r="C63" s="84"/>
      <c r="D63" s="80"/>
      <c r="E63" s="28">
        <v>3</v>
      </c>
      <c r="F63" s="67">
        <v>0</v>
      </c>
      <c r="G63" s="67">
        <v>0</v>
      </c>
      <c r="H63" s="67">
        <v>0.63636363636363602</v>
      </c>
      <c r="I63" s="67">
        <v>0.63636363636363602</v>
      </c>
      <c r="J63" s="67">
        <v>0.63636363636363602</v>
      </c>
      <c r="K63" s="67">
        <v>0.63636363636363602</v>
      </c>
      <c r="L63" s="67">
        <v>0.63636363636363602</v>
      </c>
      <c r="M63" s="67">
        <v>0.63636363636363602</v>
      </c>
      <c r="N63" s="67">
        <v>0.63636363636363602</v>
      </c>
      <c r="O63" s="67">
        <v>0.63636363636363602</v>
      </c>
      <c r="P63" s="67">
        <v>0.63636363636363602</v>
      </c>
      <c r="Q63" s="67">
        <v>0.63636363636363602</v>
      </c>
      <c r="R63" s="67">
        <v>0.63636363636363602</v>
      </c>
      <c r="S63" s="67">
        <v>0.63636363636363602</v>
      </c>
      <c r="T63" s="67">
        <v>0.63636363636363602</v>
      </c>
      <c r="U63" s="67">
        <v>0.63636363636363602</v>
      </c>
      <c r="V63" s="67">
        <v>0.63636363636363602</v>
      </c>
      <c r="W63" s="67">
        <v>0.63636363636363602</v>
      </c>
      <c r="X63" s="67">
        <v>0.63636363636363602</v>
      </c>
      <c r="Y63" s="67">
        <v>0.63636363636363602</v>
      </c>
      <c r="Z63" s="67">
        <v>0.61363636363636398</v>
      </c>
      <c r="AA63" s="67">
        <v>0.59090909090909105</v>
      </c>
      <c r="AB63" s="67">
        <v>0.59090909090909105</v>
      </c>
      <c r="AC63" s="67">
        <v>0.59090909090909105</v>
      </c>
      <c r="AD63" s="67">
        <v>0.59090909090909105</v>
      </c>
      <c r="AE63" s="67">
        <v>0.59090909090909105</v>
      </c>
      <c r="AF63" s="67">
        <v>0.59090909090909105</v>
      </c>
      <c r="AG63" s="67">
        <v>0.59090909090909105</v>
      </c>
      <c r="AH63" s="67">
        <v>0.59090909090909105</v>
      </c>
      <c r="AI63" s="67">
        <v>0.59090909090909105</v>
      </c>
      <c r="AJ63" s="67">
        <v>0.59090909090909105</v>
      </c>
      <c r="AK63" s="67">
        <v>0.59090909090909105</v>
      </c>
      <c r="AL63" s="67">
        <v>0.59090909090909105</v>
      </c>
      <c r="AM63" s="67">
        <v>0.59090909090909105</v>
      </c>
      <c r="AN63" s="67">
        <v>0.56818181818181801</v>
      </c>
      <c r="AO63" s="67">
        <v>0.56818181818181801</v>
      </c>
      <c r="AP63" s="67">
        <v>0.56818181818181801</v>
      </c>
      <c r="AQ63" s="67">
        <v>0.56818181818181801</v>
      </c>
      <c r="AR63" s="67">
        <v>0.56818181818181801</v>
      </c>
    </row>
    <row r="64" spans="2:44" ht="14.25" customHeight="1" x14ac:dyDescent="0.2">
      <c r="B64" s="108"/>
      <c r="C64" s="84"/>
      <c r="D64" s="80"/>
      <c r="E64" s="28">
        <v>4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0.173913043478261</v>
      </c>
      <c r="L64" s="67">
        <v>0.173913043478261</v>
      </c>
      <c r="M64" s="67">
        <v>0.173913043478261</v>
      </c>
      <c r="N64" s="67">
        <v>0.108695652173913</v>
      </c>
      <c r="O64" s="67">
        <v>0.173913043478261</v>
      </c>
      <c r="P64" s="67">
        <v>0.173913043478261</v>
      </c>
      <c r="Q64" s="67">
        <v>0.69565217391304401</v>
      </c>
      <c r="R64" s="67">
        <v>0.63043478260869601</v>
      </c>
      <c r="S64" s="67">
        <v>0.63043478260869601</v>
      </c>
      <c r="T64" s="67">
        <v>0.63043478260869601</v>
      </c>
      <c r="U64" s="67">
        <v>0.63043478260869601</v>
      </c>
      <c r="V64" s="67">
        <v>0.63043478260869601</v>
      </c>
      <c r="W64" s="67">
        <v>0.63043478260869601</v>
      </c>
      <c r="X64" s="67">
        <v>0.63043478260869601</v>
      </c>
      <c r="Y64" s="67">
        <v>0.63043478260869601</v>
      </c>
      <c r="Z64" s="67">
        <v>0.63043478260869601</v>
      </c>
      <c r="AA64" s="67">
        <v>0.60869565217391297</v>
      </c>
      <c r="AB64" s="67">
        <v>0.565217391304348</v>
      </c>
      <c r="AC64" s="67">
        <v>0.58695652173913104</v>
      </c>
      <c r="AD64" s="67">
        <v>0.58695652173913104</v>
      </c>
      <c r="AE64" s="67">
        <v>0.565217391304348</v>
      </c>
      <c r="AF64" s="67">
        <v>0.565217391304348</v>
      </c>
      <c r="AG64" s="67">
        <v>0.58695652173913104</v>
      </c>
      <c r="AH64" s="67">
        <v>0.58695652173913104</v>
      </c>
      <c r="AI64" s="67">
        <v>0.565217391304348</v>
      </c>
      <c r="AJ64" s="67">
        <v>0.58695652173913104</v>
      </c>
      <c r="AK64" s="67">
        <v>0.58695652173913104</v>
      </c>
      <c r="AL64" s="67">
        <v>0.58695652173913104</v>
      </c>
      <c r="AM64" s="67">
        <v>0.58695652173913104</v>
      </c>
      <c r="AN64" s="67">
        <v>0.58695652173913104</v>
      </c>
      <c r="AO64" s="67">
        <v>0.54347826086956497</v>
      </c>
      <c r="AP64" s="67">
        <v>0.565217391304348</v>
      </c>
      <c r="AQ64" s="67">
        <v>0.54347826086956497</v>
      </c>
      <c r="AR64" s="67">
        <v>0.54347826086956497</v>
      </c>
    </row>
    <row r="65" spans="2:44" ht="14.25" customHeight="1" x14ac:dyDescent="0.2">
      <c r="B65" s="108"/>
      <c r="C65" s="84"/>
      <c r="D65" s="81"/>
      <c r="E65" s="28">
        <v>5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0.11111111111111099</v>
      </c>
      <c r="L65" s="67">
        <v>0.11111111111111099</v>
      </c>
      <c r="M65" s="67">
        <v>0.11111111111111099</v>
      </c>
      <c r="N65" s="67">
        <v>9.2592592592592601E-2</v>
      </c>
      <c r="O65" s="67">
        <v>0.66666666666666696</v>
      </c>
      <c r="P65" s="67">
        <v>0.66666666666666696</v>
      </c>
      <c r="Q65" s="67">
        <v>0.66666666666666696</v>
      </c>
      <c r="R65" s="67">
        <v>0.66666666666666696</v>
      </c>
      <c r="S65" s="67">
        <v>0.12962962962963001</v>
      </c>
      <c r="T65" s="67">
        <v>0.18518518518518501</v>
      </c>
      <c r="U65" s="67">
        <v>0.12962962962963001</v>
      </c>
      <c r="V65" s="67">
        <v>0.203703703703704</v>
      </c>
      <c r="W65" s="67">
        <v>0.66666666666666696</v>
      </c>
      <c r="X65" s="67">
        <v>0.66666666666666696</v>
      </c>
      <c r="Y65" s="67">
        <v>0.66666666666666696</v>
      </c>
      <c r="Z65" s="67">
        <v>0.66666666666666696</v>
      </c>
      <c r="AA65" s="67">
        <v>0.66666666666666696</v>
      </c>
      <c r="AB65" s="67">
        <v>0.66666666666666696</v>
      </c>
      <c r="AC65" s="67">
        <v>0.66666666666666696</v>
      </c>
      <c r="AD65" s="67">
        <v>0.66666666666666696</v>
      </c>
      <c r="AE65" s="67">
        <v>0.66666666666666696</v>
      </c>
      <c r="AF65" s="67">
        <v>0.66666666666666696</v>
      </c>
      <c r="AG65" s="67">
        <v>0.66666666666666696</v>
      </c>
      <c r="AH65" s="67">
        <v>0.66666666666666696</v>
      </c>
      <c r="AI65" s="67">
        <v>0.66666666666666696</v>
      </c>
      <c r="AJ65" s="67">
        <v>0.66666666666666696</v>
      </c>
      <c r="AK65" s="67">
        <v>0.64814814814814803</v>
      </c>
      <c r="AL65" s="67">
        <v>0.64814814814814803</v>
      </c>
      <c r="AM65" s="67">
        <v>0.62962962962962998</v>
      </c>
      <c r="AN65" s="67">
        <v>0.66666666666666696</v>
      </c>
      <c r="AO65" s="67">
        <v>0.64814814814814803</v>
      </c>
      <c r="AP65" s="67">
        <v>0.64814814814814803</v>
      </c>
      <c r="AQ65" s="67">
        <v>0.62962962962962998</v>
      </c>
      <c r="AR65" s="67">
        <v>0.62962962962962998</v>
      </c>
    </row>
    <row r="66" spans="2:44" ht="15" customHeight="1" x14ac:dyDescent="0.2">
      <c r="B66" s="108"/>
      <c r="C66" s="84"/>
      <c r="D66" s="52" t="s">
        <v>125</v>
      </c>
      <c r="E66" s="52"/>
      <c r="F66" s="82">
        <v>0</v>
      </c>
      <c r="G66" s="82">
        <v>0</v>
      </c>
      <c r="H66" s="82">
        <v>20.227272727272702</v>
      </c>
      <c r="I66" s="82">
        <v>19.810606060606101</v>
      </c>
      <c r="J66" s="82">
        <v>20.227272727272702</v>
      </c>
      <c r="K66" s="82">
        <v>25.927755819060199</v>
      </c>
      <c r="L66" s="82">
        <v>25.094422485726799</v>
      </c>
      <c r="M66" s="82">
        <v>24.261089152393499</v>
      </c>
      <c r="N66" s="82">
        <v>22.1697042892695</v>
      </c>
      <c r="O66" s="82">
        <v>37.038866930171302</v>
      </c>
      <c r="P66" s="82">
        <v>37.038866930171302</v>
      </c>
      <c r="Q66" s="82">
        <v>61.435913689810299</v>
      </c>
      <c r="R66" s="82">
        <v>60.131565863723402</v>
      </c>
      <c r="S66" s="82">
        <v>49.390825122982598</v>
      </c>
      <c r="T66" s="82">
        <v>50.501936234093698</v>
      </c>
      <c r="U66" s="59">
        <v>46.371957198454297</v>
      </c>
      <c r="V66" s="82">
        <v>47.853438679935799</v>
      </c>
      <c r="W66" s="82">
        <v>59.7542073731573</v>
      </c>
      <c r="X66" s="82">
        <v>60.170874039824</v>
      </c>
      <c r="Y66" s="82">
        <v>59.7542073731573</v>
      </c>
      <c r="Z66" s="82">
        <v>59.299661918611903</v>
      </c>
      <c r="AA66" s="82">
        <v>57.655616874238703</v>
      </c>
      <c r="AB66" s="82">
        <v>56.786051656847398</v>
      </c>
      <c r="AC66" s="82">
        <v>57.220834265542997</v>
      </c>
      <c r="AD66" s="82">
        <v>57.220834265542997</v>
      </c>
      <c r="AE66" s="82">
        <v>56.786051656847398</v>
      </c>
      <c r="AF66" s="82">
        <v>56.786051656847398</v>
      </c>
      <c r="AG66" s="82">
        <v>57.220834265542997</v>
      </c>
      <c r="AH66" s="82">
        <v>57.220834265542997</v>
      </c>
      <c r="AI66" s="82">
        <v>57.163410147413401</v>
      </c>
      <c r="AJ66" s="82">
        <v>57.220834265542997</v>
      </c>
      <c r="AK66" s="82">
        <v>56.850463895172702</v>
      </c>
      <c r="AL66" s="82">
        <v>56.850463895172702</v>
      </c>
      <c r="AM66" s="82">
        <v>56.480093524802299</v>
      </c>
      <c r="AN66" s="82">
        <v>56.766288810997601</v>
      </c>
      <c r="AO66" s="82">
        <v>55.148994732669898</v>
      </c>
      <c r="AP66" s="82">
        <v>56.000444008032197</v>
      </c>
      <c r="AQ66" s="82">
        <v>54.4012658717335</v>
      </c>
      <c r="AR66" s="82">
        <v>54.4012658717335</v>
      </c>
    </row>
    <row r="67" spans="2:44" ht="15" customHeight="1" x14ac:dyDescent="0.2">
      <c r="B67" s="108"/>
      <c r="C67" s="84"/>
      <c r="D67" s="52" t="s">
        <v>36</v>
      </c>
      <c r="E67" s="52"/>
      <c r="F67" s="83">
        <v>1</v>
      </c>
      <c r="G67" s="83">
        <v>2</v>
      </c>
      <c r="H67" s="83">
        <v>3</v>
      </c>
      <c r="I67" s="83">
        <v>4</v>
      </c>
      <c r="J67" s="83">
        <v>5</v>
      </c>
      <c r="K67" s="83">
        <v>6</v>
      </c>
      <c r="L67" s="83">
        <v>7</v>
      </c>
      <c r="M67" s="83">
        <v>8</v>
      </c>
      <c r="N67" s="83">
        <v>9</v>
      </c>
      <c r="O67" s="83">
        <v>10</v>
      </c>
      <c r="P67" s="83">
        <v>11</v>
      </c>
      <c r="Q67" s="83">
        <v>12</v>
      </c>
      <c r="R67" s="83">
        <v>13</v>
      </c>
      <c r="S67" s="83">
        <v>14</v>
      </c>
      <c r="T67" s="83">
        <v>15</v>
      </c>
      <c r="U67" s="83">
        <v>16</v>
      </c>
      <c r="V67" s="83">
        <v>17</v>
      </c>
      <c r="W67" s="83">
        <v>18</v>
      </c>
      <c r="X67" s="83">
        <v>19</v>
      </c>
      <c r="Y67" s="83">
        <v>20</v>
      </c>
      <c r="Z67" s="83">
        <v>21</v>
      </c>
      <c r="AA67" s="83">
        <v>22</v>
      </c>
      <c r="AB67" s="83">
        <v>23</v>
      </c>
      <c r="AC67" s="83">
        <v>24</v>
      </c>
      <c r="AD67" s="83">
        <v>25</v>
      </c>
      <c r="AE67" s="83">
        <v>26</v>
      </c>
      <c r="AF67" s="83">
        <v>27</v>
      </c>
      <c r="AG67" s="83">
        <v>28</v>
      </c>
      <c r="AH67" s="83">
        <v>29</v>
      </c>
      <c r="AI67" s="83">
        <v>30</v>
      </c>
      <c r="AJ67" s="83">
        <v>31</v>
      </c>
      <c r="AK67" s="83">
        <v>32</v>
      </c>
      <c r="AL67" s="83">
        <v>33</v>
      </c>
      <c r="AM67" s="83">
        <v>34</v>
      </c>
      <c r="AN67" s="83">
        <v>35</v>
      </c>
      <c r="AO67" s="83">
        <v>36</v>
      </c>
      <c r="AP67" s="83">
        <v>37</v>
      </c>
      <c r="AQ67" s="83">
        <v>38</v>
      </c>
      <c r="AR67" s="83">
        <v>39</v>
      </c>
    </row>
    <row r="68" spans="2:44" ht="15" customHeight="1" x14ac:dyDescent="0.2">
      <c r="B68" s="10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2:44" ht="15" customHeight="1" x14ac:dyDescent="0.2">
      <c r="B69" s="108"/>
      <c r="C69" s="88"/>
      <c r="D69" s="72" t="s">
        <v>155</v>
      </c>
      <c r="E69" s="73"/>
      <c r="F69" s="52" t="s">
        <v>135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</row>
    <row r="70" spans="2:44" ht="15" customHeight="1" x14ac:dyDescent="0.2">
      <c r="B70" s="108"/>
      <c r="C70" s="88"/>
      <c r="D70" s="75"/>
      <c r="E70" s="76"/>
      <c r="F70" s="40" t="s">
        <v>136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</row>
    <row r="71" spans="2:44" ht="15" customHeight="1" x14ac:dyDescent="0.2">
      <c r="B71" s="108"/>
      <c r="C71" s="88"/>
      <c r="D71" s="77"/>
      <c r="E71" s="78"/>
      <c r="F71" s="82">
        <v>24</v>
      </c>
      <c r="G71" s="82">
        <v>27</v>
      </c>
      <c r="H71" s="82">
        <v>2</v>
      </c>
      <c r="I71" s="82">
        <v>26</v>
      </c>
      <c r="J71" s="82">
        <v>22</v>
      </c>
      <c r="K71" s="82">
        <v>34</v>
      </c>
      <c r="L71" s="82">
        <v>39</v>
      </c>
      <c r="M71" s="82">
        <v>16</v>
      </c>
      <c r="N71" s="82">
        <v>33</v>
      </c>
      <c r="O71" s="82">
        <v>23</v>
      </c>
      <c r="P71" s="82">
        <v>37</v>
      </c>
      <c r="Q71" s="82">
        <v>20</v>
      </c>
      <c r="R71" s="82">
        <v>35</v>
      </c>
      <c r="S71" s="82">
        <v>4</v>
      </c>
      <c r="T71" s="82">
        <v>3</v>
      </c>
      <c r="U71" s="82">
        <v>7</v>
      </c>
      <c r="V71" s="82">
        <v>1</v>
      </c>
      <c r="W71" s="82">
        <v>18</v>
      </c>
      <c r="X71" s="82">
        <v>11</v>
      </c>
      <c r="Y71" s="82">
        <v>13</v>
      </c>
      <c r="Z71" s="82">
        <v>31</v>
      </c>
      <c r="AA71" s="82">
        <v>36</v>
      </c>
      <c r="AB71" s="82">
        <v>21</v>
      </c>
      <c r="AC71" s="82">
        <v>28</v>
      </c>
      <c r="AD71" s="82">
        <v>38</v>
      </c>
      <c r="AE71" s="82">
        <v>8</v>
      </c>
      <c r="AF71" s="82">
        <v>32</v>
      </c>
      <c r="AG71" s="82">
        <v>30</v>
      </c>
      <c r="AH71" s="82">
        <v>6</v>
      </c>
      <c r="AI71" s="82">
        <v>25</v>
      </c>
      <c r="AJ71" s="82">
        <v>29</v>
      </c>
      <c r="AK71" s="82">
        <v>9</v>
      </c>
      <c r="AL71" s="82">
        <v>14</v>
      </c>
      <c r="AM71" s="82">
        <v>5</v>
      </c>
      <c r="AN71" s="82">
        <v>19</v>
      </c>
      <c r="AO71" s="82">
        <v>12</v>
      </c>
      <c r="AP71" s="82">
        <v>10</v>
      </c>
      <c r="AQ71" s="82">
        <v>15</v>
      </c>
      <c r="AR71" s="82">
        <v>17</v>
      </c>
    </row>
    <row r="72" spans="2:44" ht="15" customHeight="1" x14ac:dyDescent="0.2">
      <c r="B72" s="108"/>
      <c r="C72" s="88"/>
      <c r="D72" s="79" t="s">
        <v>3</v>
      </c>
      <c r="E72" s="28">
        <v>1</v>
      </c>
      <c r="F72" s="67">
        <v>0.29289321881345298</v>
      </c>
      <c r="G72" s="67">
        <v>0.29289321881345298</v>
      </c>
      <c r="H72" s="67">
        <v>0.29289321881345298</v>
      </c>
      <c r="I72" s="67">
        <v>0.29289321881345298</v>
      </c>
      <c r="J72" s="67">
        <v>0.29289321881345298</v>
      </c>
      <c r="K72" s="67">
        <v>0.29289321881345298</v>
      </c>
      <c r="L72" s="67">
        <v>0.29289321881345298</v>
      </c>
      <c r="M72" s="67">
        <v>0.29289321881345298</v>
      </c>
      <c r="N72" s="67">
        <v>0.29289321881345298</v>
      </c>
      <c r="O72" s="67">
        <v>0.29289321881345298</v>
      </c>
      <c r="P72" s="67">
        <v>0.29289321881345298</v>
      </c>
      <c r="Q72" s="67">
        <v>0.48650119252728702</v>
      </c>
      <c r="R72" s="67">
        <v>0.48650119252728702</v>
      </c>
      <c r="S72" s="67">
        <v>0.48650119252728702</v>
      </c>
      <c r="T72" s="67">
        <v>0.48650119252728702</v>
      </c>
      <c r="U72" s="67">
        <v>0.52073243254900403</v>
      </c>
      <c r="V72" s="67">
        <v>0.52073243254900403</v>
      </c>
      <c r="W72" s="67">
        <v>0.44260689163599198</v>
      </c>
      <c r="X72" s="67">
        <v>0.49931339417586701</v>
      </c>
      <c r="Y72" s="67">
        <v>0.49931339417586701</v>
      </c>
      <c r="Z72" s="67">
        <v>0.49931339417586701</v>
      </c>
      <c r="AA72" s="67">
        <v>0.52485036364183901</v>
      </c>
      <c r="AB72" s="67">
        <v>0.52485036364183901</v>
      </c>
      <c r="AC72" s="67">
        <v>0.52485036364183901</v>
      </c>
      <c r="AD72" s="67">
        <v>0.52485036364183901</v>
      </c>
      <c r="AE72" s="67">
        <v>0.52485036364183901</v>
      </c>
      <c r="AF72" s="67">
        <v>0.52485036364183901</v>
      </c>
      <c r="AG72" s="67">
        <v>0.52485036364183901</v>
      </c>
      <c r="AH72" s="67">
        <v>0.52485036364183901</v>
      </c>
      <c r="AI72" s="67">
        <v>0.51209721480248904</v>
      </c>
      <c r="AJ72" s="67">
        <v>0.52485036364183901</v>
      </c>
      <c r="AK72" s="67">
        <v>0.52485036364183901</v>
      </c>
      <c r="AL72" s="67">
        <v>0.52485036364183901</v>
      </c>
      <c r="AM72" s="67">
        <v>0.52485036364183901</v>
      </c>
      <c r="AN72" s="67">
        <v>0.52485036364183901</v>
      </c>
      <c r="AO72" s="67">
        <v>0.53757030303504405</v>
      </c>
      <c r="AP72" s="67">
        <v>0.53757030303504405</v>
      </c>
      <c r="AQ72" s="67">
        <v>0.55025421523385398</v>
      </c>
      <c r="AR72" s="67">
        <v>0.55025421523385398</v>
      </c>
    </row>
    <row r="73" spans="2:44" ht="15" customHeight="1" x14ac:dyDescent="0.2">
      <c r="B73" s="108"/>
      <c r="C73" s="88"/>
      <c r="D73" s="80"/>
      <c r="E73" s="28">
        <v>2</v>
      </c>
      <c r="F73" s="67">
        <v>0.29289321881345298</v>
      </c>
      <c r="G73" s="67">
        <v>0.29289321881345298</v>
      </c>
      <c r="H73" s="67">
        <v>0.37525005002001</v>
      </c>
      <c r="I73" s="67">
        <v>0.31610160558099798</v>
      </c>
      <c r="J73" s="67">
        <v>0.31057088834311602</v>
      </c>
      <c r="K73" s="67">
        <v>0.31057088834311602</v>
      </c>
      <c r="L73" s="67">
        <v>0.32135756428325601</v>
      </c>
      <c r="M73" s="67">
        <v>0.33101963988303701</v>
      </c>
      <c r="N73" s="67">
        <v>0.33541340126194102</v>
      </c>
      <c r="O73" s="67">
        <v>0.31057088834311602</v>
      </c>
      <c r="P73" s="67">
        <v>0.31057088834311602</v>
      </c>
      <c r="Q73" s="67">
        <v>0.31057088834311602</v>
      </c>
      <c r="R73" s="67">
        <v>0.31057088834311602</v>
      </c>
      <c r="S73" s="67">
        <v>0.31057088834311602</v>
      </c>
      <c r="T73" s="67">
        <v>0.24480962665033901</v>
      </c>
      <c r="U73" s="67">
        <v>0.24480962665033901</v>
      </c>
      <c r="V73" s="67">
        <v>0.24480962665033901</v>
      </c>
      <c r="W73" s="67">
        <v>0.24480962665033901</v>
      </c>
      <c r="X73" s="67">
        <v>0.239511989648168</v>
      </c>
      <c r="Y73" s="67">
        <v>0.24480962665033901</v>
      </c>
      <c r="Z73" s="67">
        <v>0.24480962665033901</v>
      </c>
      <c r="AA73" s="67">
        <v>0.24480962665033901</v>
      </c>
      <c r="AB73" s="67">
        <v>0.24480962665033901</v>
      </c>
      <c r="AC73" s="67">
        <v>0.24480962665033901</v>
      </c>
      <c r="AD73" s="67">
        <v>0.24480962665033901</v>
      </c>
      <c r="AE73" s="67">
        <v>0.24480962665033901</v>
      </c>
      <c r="AF73" s="67">
        <v>0.24480962665033901</v>
      </c>
      <c r="AG73" s="67">
        <v>0.24480962665033901</v>
      </c>
      <c r="AH73" s="67">
        <v>0.24480962665033901</v>
      </c>
      <c r="AI73" s="67">
        <v>0.24480962665033901</v>
      </c>
      <c r="AJ73" s="67">
        <v>0.24480962665033901</v>
      </c>
      <c r="AK73" s="67">
        <v>0.24480962665033901</v>
      </c>
      <c r="AL73" s="67">
        <v>0.24480962665033901</v>
      </c>
      <c r="AM73" s="67">
        <v>0.24480962665033901</v>
      </c>
      <c r="AN73" s="67">
        <v>0.24480962665033901</v>
      </c>
      <c r="AO73" s="67">
        <v>0.24480962665033901</v>
      </c>
      <c r="AP73" s="67">
        <v>0.239511989648168</v>
      </c>
      <c r="AQ73" s="67">
        <v>0.24480962665033901</v>
      </c>
      <c r="AR73" s="67">
        <v>0.24480962665033901</v>
      </c>
    </row>
    <row r="74" spans="2:44" ht="15" customHeight="1" x14ac:dyDescent="0.2">
      <c r="B74" s="108"/>
      <c r="C74" s="88"/>
      <c r="D74" s="80"/>
      <c r="E74" s="28">
        <v>3</v>
      </c>
      <c r="F74" s="67">
        <v>0.29289321881345298</v>
      </c>
      <c r="G74" s="67">
        <v>0.29289321881345298</v>
      </c>
      <c r="H74" s="67">
        <v>0.51654437758675797</v>
      </c>
      <c r="I74" s="67">
        <v>0.51654437758675797</v>
      </c>
      <c r="J74" s="67">
        <v>0.51654437758675797</v>
      </c>
      <c r="K74" s="67">
        <v>0.51654437758675797</v>
      </c>
      <c r="L74" s="67">
        <v>0.534846017181553</v>
      </c>
      <c r="M74" s="67">
        <v>0.534846017181553</v>
      </c>
      <c r="N74" s="67">
        <v>0.55002295742674301</v>
      </c>
      <c r="O74" s="67">
        <v>0.55002295742674301</v>
      </c>
      <c r="P74" s="67">
        <v>0.55002295742674301</v>
      </c>
      <c r="Q74" s="67">
        <v>0.55002295742674301</v>
      </c>
      <c r="R74" s="67">
        <v>0.55002295742674301</v>
      </c>
      <c r="S74" s="67">
        <v>0.55002295742674301</v>
      </c>
      <c r="T74" s="67">
        <v>0.55002295742674301</v>
      </c>
      <c r="U74" s="67">
        <v>0.55002295742674301</v>
      </c>
      <c r="V74" s="67">
        <v>0.55002295742674301</v>
      </c>
      <c r="W74" s="67">
        <v>0.55002295742674301</v>
      </c>
      <c r="X74" s="67">
        <v>0.55002295742674301</v>
      </c>
      <c r="Y74" s="67">
        <v>0.55002295742674301</v>
      </c>
      <c r="Z74" s="67">
        <v>0.566093566090073</v>
      </c>
      <c r="AA74" s="67">
        <v>0.57802962298079896</v>
      </c>
      <c r="AB74" s="67">
        <v>0.57802962298079896</v>
      </c>
      <c r="AC74" s="67">
        <v>0.57802962298079896</v>
      </c>
      <c r="AD74" s="67">
        <v>0.57802962298079896</v>
      </c>
      <c r="AE74" s="67">
        <v>0.57802962298079896</v>
      </c>
      <c r="AF74" s="67">
        <v>0.57802962298079896</v>
      </c>
      <c r="AG74" s="67">
        <v>0.57802962298079896</v>
      </c>
      <c r="AH74" s="67">
        <v>0.57802962298079896</v>
      </c>
      <c r="AI74" s="67">
        <v>0.57802962298079896</v>
      </c>
      <c r="AJ74" s="67">
        <v>0.57802962298079896</v>
      </c>
      <c r="AK74" s="67">
        <v>0.57802962298079896</v>
      </c>
      <c r="AL74" s="67">
        <v>0.57802962298079896</v>
      </c>
      <c r="AM74" s="67">
        <v>0.57802962298079896</v>
      </c>
      <c r="AN74" s="67">
        <v>0.56106345645845501</v>
      </c>
      <c r="AO74" s="67">
        <v>0.56106345645845501</v>
      </c>
      <c r="AP74" s="67">
        <v>0.56106345645845501</v>
      </c>
      <c r="AQ74" s="67">
        <v>0.56106345645845501</v>
      </c>
      <c r="AR74" s="67">
        <v>0.56106345645845501</v>
      </c>
    </row>
    <row r="75" spans="2:44" ht="15" customHeight="1" x14ac:dyDescent="0.2">
      <c r="B75" s="108"/>
      <c r="C75" s="88"/>
      <c r="D75" s="80"/>
      <c r="E75" s="28">
        <v>4</v>
      </c>
      <c r="F75" s="67">
        <v>0.29289321881345298</v>
      </c>
      <c r="G75" s="67">
        <v>0.29289321881345298</v>
      </c>
      <c r="H75" s="67">
        <v>0.29289321881345298</v>
      </c>
      <c r="I75" s="67">
        <v>0.29289321881345298</v>
      </c>
      <c r="J75" s="67">
        <v>0.29289321881345298</v>
      </c>
      <c r="K75" s="67">
        <v>0.34551851527961203</v>
      </c>
      <c r="L75" s="67">
        <v>0.34551851527961203</v>
      </c>
      <c r="M75" s="67">
        <v>0.34551851527961203</v>
      </c>
      <c r="N75" s="67">
        <v>0.28872834134857001</v>
      </c>
      <c r="O75" s="67">
        <v>0.34551851527961203</v>
      </c>
      <c r="P75" s="67">
        <v>0.34551851527961203</v>
      </c>
      <c r="Q75" s="67">
        <v>0.50809963047892404</v>
      </c>
      <c r="R75" s="67">
        <v>0.55421529012152404</v>
      </c>
      <c r="S75" s="67">
        <v>0.55421529012152404</v>
      </c>
      <c r="T75" s="67">
        <v>0.55421529012152404</v>
      </c>
      <c r="U75" s="67">
        <v>0.55421529012152404</v>
      </c>
      <c r="V75" s="67">
        <v>0.54960435285585296</v>
      </c>
      <c r="W75" s="67">
        <v>0.55421529012152404</v>
      </c>
      <c r="X75" s="67">
        <v>0.55421529012152404</v>
      </c>
      <c r="Y75" s="67">
        <v>0.55421529012152404</v>
      </c>
      <c r="Z75" s="67">
        <v>0.55421529012152404</v>
      </c>
      <c r="AA75" s="67">
        <v>0.569587176669058</v>
      </c>
      <c r="AB75" s="67">
        <v>0.59519439094621596</v>
      </c>
      <c r="AC75" s="67">
        <v>0.58001046368866804</v>
      </c>
      <c r="AD75" s="67">
        <v>0.58001046368866804</v>
      </c>
      <c r="AE75" s="67">
        <v>0.59519439094621596</v>
      </c>
      <c r="AF75" s="67">
        <v>0.59519439094621596</v>
      </c>
      <c r="AG75" s="67">
        <v>0.58001046368866804</v>
      </c>
      <c r="AH75" s="67">
        <v>0.58001046368866804</v>
      </c>
      <c r="AI75" s="67">
        <v>0.59519439094621596</v>
      </c>
      <c r="AJ75" s="67">
        <v>0.58001046368866804</v>
      </c>
      <c r="AK75" s="67">
        <v>0.58001046368866804</v>
      </c>
      <c r="AL75" s="67">
        <v>0.58001046368866804</v>
      </c>
      <c r="AM75" s="67">
        <v>0.58001046368866804</v>
      </c>
      <c r="AN75" s="67">
        <v>0.58001046368866804</v>
      </c>
      <c r="AO75" s="67">
        <v>0.61036357790388496</v>
      </c>
      <c r="AP75" s="67">
        <v>0.59519439094621596</v>
      </c>
      <c r="AQ75" s="67">
        <v>0.61036357790388496</v>
      </c>
      <c r="AR75" s="67">
        <v>0.61036357790388496</v>
      </c>
    </row>
    <row r="76" spans="2:44" ht="15" customHeight="1" x14ac:dyDescent="0.2">
      <c r="B76" s="108"/>
      <c r="C76" s="88"/>
      <c r="D76" s="81"/>
      <c r="E76" s="28">
        <v>5</v>
      </c>
      <c r="F76" s="67">
        <v>0.29289321881345298</v>
      </c>
      <c r="G76" s="67">
        <v>0.29289321881345298</v>
      </c>
      <c r="H76" s="67">
        <v>0.29289321881345298</v>
      </c>
      <c r="I76" s="67">
        <v>0.29289321881345298</v>
      </c>
      <c r="J76" s="67">
        <v>0.29289321881345298</v>
      </c>
      <c r="K76" s="67">
        <v>0.28854175139635002</v>
      </c>
      <c r="L76" s="67">
        <v>0.28854175139635002</v>
      </c>
      <c r="M76" s="67">
        <v>0.28854175139635002</v>
      </c>
      <c r="N76" s="67">
        <v>0.28986853745133301</v>
      </c>
      <c r="O76" s="67">
        <v>0.52859547920896799</v>
      </c>
      <c r="P76" s="67">
        <v>0.52859547920896799</v>
      </c>
      <c r="Q76" s="67">
        <v>0.52859547920896799</v>
      </c>
      <c r="R76" s="67">
        <v>0.52859547920896799</v>
      </c>
      <c r="S76" s="67">
        <v>0.56594709949251898</v>
      </c>
      <c r="T76" s="67">
        <v>0.68831622370415901</v>
      </c>
      <c r="U76" s="67">
        <v>0.70267539550357205</v>
      </c>
      <c r="V76" s="67">
        <v>0.68259237650726901</v>
      </c>
      <c r="W76" s="67">
        <v>0.52859547920896799</v>
      </c>
      <c r="X76" s="67">
        <v>0.52859547920896799</v>
      </c>
      <c r="Y76" s="67">
        <v>0.52859547920896799</v>
      </c>
      <c r="Z76" s="67">
        <v>0.52859547920896799</v>
      </c>
      <c r="AA76" s="67">
        <v>0.52859547920896799</v>
      </c>
      <c r="AB76" s="67">
        <v>0.52859547920896799</v>
      </c>
      <c r="AC76" s="67">
        <v>0.52859547920896799</v>
      </c>
      <c r="AD76" s="67">
        <v>0.52859547920896799</v>
      </c>
      <c r="AE76" s="67">
        <v>0.52859547920896799</v>
      </c>
      <c r="AF76" s="67">
        <v>0.52859547920896799</v>
      </c>
      <c r="AG76" s="67">
        <v>0.52859547920896799</v>
      </c>
      <c r="AH76" s="67">
        <v>0.52859547920896799</v>
      </c>
      <c r="AI76" s="67">
        <v>0.52859547920896799</v>
      </c>
      <c r="AJ76" s="67">
        <v>0.52859547920896799</v>
      </c>
      <c r="AK76" s="67">
        <v>0.541690049230941</v>
      </c>
      <c r="AL76" s="67">
        <v>0.541690049230941</v>
      </c>
      <c r="AM76" s="67">
        <v>0.554784619252915</v>
      </c>
      <c r="AN76" s="67">
        <v>0.52859547920896799</v>
      </c>
      <c r="AO76" s="67">
        <v>0.541690049230941</v>
      </c>
      <c r="AP76" s="67">
        <v>0.541690049230941</v>
      </c>
      <c r="AQ76" s="67">
        <v>0.554784619252915</v>
      </c>
      <c r="AR76" s="67">
        <v>0.554784619252915</v>
      </c>
    </row>
    <row r="77" spans="2:44" ht="15" customHeight="1" x14ac:dyDescent="0.2">
      <c r="B77" s="108"/>
      <c r="C77" s="88"/>
      <c r="D77" s="52" t="s">
        <v>125</v>
      </c>
      <c r="E77" s="52"/>
      <c r="F77" s="82">
        <v>29.289321881345298</v>
      </c>
      <c r="G77" s="82">
        <v>29.289321881345298</v>
      </c>
      <c r="H77" s="82">
        <v>35.409481680942498</v>
      </c>
      <c r="I77" s="82">
        <v>34.226512792162303</v>
      </c>
      <c r="J77" s="82">
        <v>34.115898447404597</v>
      </c>
      <c r="K77" s="82">
        <v>35.0813750283858</v>
      </c>
      <c r="L77" s="82">
        <v>35.663141339084497</v>
      </c>
      <c r="M77" s="82">
        <v>35.856382851080099</v>
      </c>
      <c r="N77" s="82">
        <v>35.138529126040801</v>
      </c>
      <c r="O77" s="82">
        <v>40.552021181437802</v>
      </c>
      <c r="P77" s="82">
        <v>40.552021181437802</v>
      </c>
      <c r="Q77" s="82">
        <v>47.675802959700697</v>
      </c>
      <c r="R77" s="82">
        <v>48.598116152552798</v>
      </c>
      <c r="S77" s="82">
        <v>49.345148558223798</v>
      </c>
      <c r="T77" s="82">
        <v>50.477305808601002</v>
      </c>
      <c r="U77" s="59">
        <v>51.449114045023599</v>
      </c>
      <c r="V77" s="82">
        <v>50.955234919784203</v>
      </c>
      <c r="W77" s="82">
        <v>46.405004900871297</v>
      </c>
      <c r="X77" s="82">
        <v>47.4331822116254</v>
      </c>
      <c r="Y77" s="82">
        <v>47.5391349516688</v>
      </c>
      <c r="Z77" s="82">
        <v>47.860547124935401</v>
      </c>
      <c r="AA77" s="82">
        <v>48.917445383020102</v>
      </c>
      <c r="AB77" s="82">
        <v>49.429589668563302</v>
      </c>
      <c r="AC77" s="82">
        <v>49.125911123412301</v>
      </c>
      <c r="AD77" s="82">
        <v>49.125911123412301</v>
      </c>
      <c r="AE77" s="82">
        <v>49.429589668563302</v>
      </c>
      <c r="AF77" s="82">
        <v>49.429589668563302</v>
      </c>
      <c r="AG77" s="82">
        <v>49.125911123412301</v>
      </c>
      <c r="AH77" s="82">
        <v>49.125911123412301</v>
      </c>
      <c r="AI77" s="82">
        <v>49.174526691776201</v>
      </c>
      <c r="AJ77" s="82">
        <v>49.125911123412301</v>
      </c>
      <c r="AK77" s="82">
        <v>49.387802523851697</v>
      </c>
      <c r="AL77" s="82">
        <v>49.387802523851697</v>
      </c>
      <c r="AM77" s="82">
        <v>49.649693924291199</v>
      </c>
      <c r="AN77" s="82">
        <v>48.786587792965399</v>
      </c>
      <c r="AO77" s="82">
        <v>49.909940265573297</v>
      </c>
      <c r="AP77" s="82">
        <v>49.500603786376502</v>
      </c>
      <c r="AQ77" s="82">
        <v>50.425509909989003</v>
      </c>
      <c r="AR77" s="82">
        <v>50.425509909989003</v>
      </c>
    </row>
    <row r="78" spans="2:44" ht="15" customHeight="1" x14ac:dyDescent="0.2">
      <c r="B78" s="108"/>
      <c r="C78" s="88"/>
      <c r="D78" s="52" t="s">
        <v>36</v>
      </c>
      <c r="E78" s="52"/>
      <c r="F78" s="83">
        <v>1</v>
      </c>
      <c r="G78" s="83">
        <v>2</v>
      </c>
      <c r="H78" s="83">
        <v>3</v>
      </c>
      <c r="I78" s="83">
        <v>4</v>
      </c>
      <c r="J78" s="83">
        <v>5</v>
      </c>
      <c r="K78" s="83">
        <v>6</v>
      </c>
      <c r="L78" s="83">
        <v>7</v>
      </c>
      <c r="M78" s="83">
        <v>8</v>
      </c>
      <c r="N78" s="83">
        <v>9</v>
      </c>
      <c r="O78" s="83">
        <v>10</v>
      </c>
      <c r="P78" s="83">
        <v>11</v>
      </c>
      <c r="Q78" s="83">
        <v>12</v>
      </c>
      <c r="R78" s="83">
        <v>13</v>
      </c>
      <c r="S78" s="83">
        <v>14</v>
      </c>
      <c r="T78" s="83">
        <v>15</v>
      </c>
      <c r="U78" s="83">
        <v>16</v>
      </c>
      <c r="V78" s="83">
        <v>17</v>
      </c>
      <c r="W78" s="83">
        <v>18</v>
      </c>
      <c r="X78" s="83">
        <v>19</v>
      </c>
      <c r="Y78" s="83">
        <v>20</v>
      </c>
      <c r="Z78" s="83">
        <v>21</v>
      </c>
      <c r="AA78" s="83">
        <v>22</v>
      </c>
      <c r="AB78" s="83">
        <v>23</v>
      </c>
      <c r="AC78" s="83">
        <v>24</v>
      </c>
      <c r="AD78" s="83">
        <v>25</v>
      </c>
      <c r="AE78" s="83">
        <v>26</v>
      </c>
      <c r="AF78" s="83">
        <v>27</v>
      </c>
      <c r="AG78" s="83">
        <v>28</v>
      </c>
      <c r="AH78" s="83">
        <v>29</v>
      </c>
      <c r="AI78" s="83">
        <v>30</v>
      </c>
      <c r="AJ78" s="83">
        <v>31</v>
      </c>
      <c r="AK78" s="83">
        <v>32</v>
      </c>
      <c r="AL78" s="83">
        <v>33</v>
      </c>
      <c r="AM78" s="83">
        <v>34</v>
      </c>
      <c r="AN78" s="83">
        <v>35</v>
      </c>
      <c r="AO78" s="83">
        <v>36</v>
      </c>
      <c r="AP78" s="83">
        <v>37</v>
      </c>
      <c r="AQ78" s="83">
        <v>38</v>
      </c>
      <c r="AR78" s="83">
        <v>39</v>
      </c>
    </row>
    <row r="79" spans="2:44" x14ac:dyDescent="0.2">
      <c r="B79" s="10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2:44" ht="15" customHeight="1" x14ac:dyDescent="0.2">
      <c r="B80" s="108"/>
      <c r="C80" s="88"/>
      <c r="D80" s="72" t="s">
        <v>155</v>
      </c>
      <c r="E80" s="73"/>
      <c r="F80" s="52" t="s">
        <v>145</v>
      </c>
      <c r="G80" s="52"/>
      <c r="H80" s="52"/>
      <c r="I80" s="52"/>
      <c r="J80" s="52" t="s">
        <v>147</v>
      </c>
      <c r="K80" s="52"/>
      <c r="L80" s="52"/>
      <c r="M80" s="5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2:47" x14ac:dyDescent="0.2">
      <c r="B81" s="108"/>
      <c r="C81" s="88"/>
      <c r="D81" s="75"/>
      <c r="E81" s="76"/>
      <c r="F81" s="52"/>
      <c r="G81" s="52"/>
      <c r="H81" s="52"/>
      <c r="I81" s="52"/>
      <c r="J81" s="52"/>
      <c r="K81" s="52"/>
      <c r="L81" s="52"/>
      <c r="M81" s="5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2:47" x14ac:dyDescent="0.2">
      <c r="B82" s="108"/>
      <c r="C82" s="88"/>
      <c r="D82" s="77"/>
      <c r="E82" s="78"/>
      <c r="F82" s="28" t="s">
        <v>146</v>
      </c>
      <c r="G82" s="28" t="b">
        <v>0</v>
      </c>
      <c r="H82" s="28" t="b">
        <v>1</v>
      </c>
      <c r="I82" s="28" t="s">
        <v>123</v>
      </c>
      <c r="J82" s="28" t="s">
        <v>146</v>
      </c>
      <c r="K82" s="28" t="b">
        <v>0</v>
      </c>
      <c r="L82" s="28" t="b">
        <v>1</v>
      </c>
      <c r="M82" s="28" t="s">
        <v>123</v>
      </c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2:47" x14ac:dyDescent="0.2">
      <c r="B83" s="108"/>
      <c r="C83" s="88"/>
      <c r="D83" s="79" t="s">
        <v>3</v>
      </c>
      <c r="E83" s="28">
        <v>1</v>
      </c>
      <c r="F83" s="28">
        <v>230</v>
      </c>
      <c r="G83" s="28">
        <v>192</v>
      </c>
      <c r="H83" s="28">
        <v>38</v>
      </c>
      <c r="I83" s="28">
        <v>0</v>
      </c>
      <c r="J83" s="28">
        <v>58</v>
      </c>
      <c r="K83" s="28">
        <v>53</v>
      </c>
      <c r="L83" s="28">
        <v>5</v>
      </c>
      <c r="M83" s="28">
        <v>0</v>
      </c>
      <c r="N83" s="88"/>
      <c r="O83" s="88"/>
      <c r="P83" s="88" t="s">
        <v>216</v>
      </c>
      <c r="Q83" s="88" t="s">
        <v>217</v>
      </c>
      <c r="R83" s="88" t="s">
        <v>207</v>
      </c>
      <c r="S83" s="88"/>
      <c r="T83" s="88"/>
      <c r="U83" s="88"/>
      <c r="V83" s="88"/>
      <c r="W83" s="88"/>
      <c r="X83" s="88"/>
      <c r="Y83" s="88"/>
      <c r="Z83" s="88"/>
    </row>
    <row r="84" spans="2:47" x14ac:dyDescent="0.2">
      <c r="B84" s="108"/>
      <c r="C84" s="88"/>
      <c r="D84" s="80"/>
      <c r="E84" s="28">
        <v>2</v>
      </c>
      <c r="F84" s="28">
        <v>230</v>
      </c>
      <c r="G84" s="28">
        <v>197</v>
      </c>
      <c r="H84" s="28">
        <v>33</v>
      </c>
      <c r="I84" s="28">
        <v>1</v>
      </c>
      <c r="J84" s="28">
        <v>58</v>
      </c>
      <c r="K84" s="28">
        <v>48</v>
      </c>
      <c r="L84" s="28">
        <v>10</v>
      </c>
      <c r="M84" s="28">
        <v>0</v>
      </c>
      <c r="N84" s="88"/>
      <c r="O84" s="88"/>
      <c r="P84" s="88" t="s">
        <v>216</v>
      </c>
      <c r="Q84" s="88" t="s">
        <v>246</v>
      </c>
      <c r="R84" s="88" t="s">
        <v>207</v>
      </c>
      <c r="S84" s="88"/>
      <c r="T84" s="88"/>
      <c r="U84" s="88"/>
      <c r="V84" s="88"/>
      <c r="W84" s="88"/>
      <c r="X84" s="88"/>
      <c r="Y84" s="88"/>
      <c r="Z84" s="88"/>
    </row>
    <row r="85" spans="2:47" x14ac:dyDescent="0.2">
      <c r="B85" s="108"/>
      <c r="C85" s="88"/>
      <c r="D85" s="80"/>
      <c r="E85" s="28">
        <v>3</v>
      </c>
      <c r="F85" s="28">
        <v>232</v>
      </c>
      <c r="G85" s="28">
        <v>201</v>
      </c>
      <c r="H85" s="28">
        <v>31</v>
      </c>
      <c r="I85" s="28">
        <v>1</v>
      </c>
      <c r="J85" s="28">
        <v>56</v>
      </c>
      <c r="K85" s="28">
        <v>44</v>
      </c>
      <c r="L85" s="28">
        <v>12</v>
      </c>
      <c r="M85" s="28">
        <v>0</v>
      </c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2:47" x14ac:dyDescent="0.2">
      <c r="B86" s="108"/>
      <c r="C86" s="88"/>
      <c r="D86" s="80"/>
      <c r="E86" s="28">
        <v>4</v>
      </c>
      <c r="F86" s="28">
        <v>231</v>
      </c>
      <c r="G86" s="28">
        <v>199</v>
      </c>
      <c r="H86" s="28">
        <v>32</v>
      </c>
      <c r="I86" s="28">
        <v>0</v>
      </c>
      <c r="J86" s="28">
        <v>57</v>
      </c>
      <c r="K86" s="28">
        <v>46</v>
      </c>
      <c r="L86" s="28">
        <v>11</v>
      </c>
      <c r="M86" s="28">
        <v>0</v>
      </c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2:47" x14ac:dyDescent="0.2">
      <c r="B87" s="108"/>
      <c r="C87" s="88"/>
      <c r="D87" s="81"/>
      <c r="E87" s="28">
        <v>5</v>
      </c>
      <c r="F87" s="28">
        <v>229</v>
      </c>
      <c r="G87" s="28">
        <v>191</v>
      </c>
      <c r="H87" s="28">
        <v>38</v>
      </c>
      <c r="I87" s="28">
        <v>1</v>
      </c>
      <c r="J87" s="28">
        <v>59</v>
      </c>
      <c r="K87" s="28">
        <v>54</v>
      </c>
      <c r="L87" s="28">
        <v>5</v>
      </c>
      <c r="M87" s="28">
        <v>0</v>
      </c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2:47" x14ac:dyDescent="0.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2:47" s="8" customFormat="1" ht="6.75" customHeight="1" x14ac:dyDescent="0.2"/>
    <row r="90" spans="2:47" x14ac:dyDescent="0.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2:47" ht="15" customHeight="1" x14ac:dyDescent="0.2">
      <c r="B91" s="108" t="s">
        <v>11</v>
      </c>
      <c r="C91" s="88"/>
      <c r="D91" s="72" t="s">
        <v>156</v>
      </c>
      <c r="E91" s="73"/>
      <c r="F91" s="52" t="s">
        <v>133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</row>
    <row r="92" spans="2:47" ht="14.25" customHeight="1" x14ac:dyDescent="0.2">
      <c r="B92" s="108"/>
      <c r="C92" s="88"/>
      <c r="D92" s="75"/>
      <c r="E92" s="76"/>
      <c r="F92" s="40" t="s">
        <v>137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90"/>
      <c r="AT92" s="90"/>
      <c r="AU92" s="90"/>
    </row>
    <row r="93" spans="2:47" ht="15" customHeight="1" x14ac:dyDescent="0.2">
      <c r="B93" s="108"/>
      <c r="C93" s="88"/>
      <c r="D93" s="77"/>
      <c r="E93" s="78"/>
      <c r="F93" s="82">
        <v>2</v>
      </c>
      <c r="G93" s="82">
        <v>28</v>
      </c>
      <c r="H93" s="82">
        <v>7</v>
      </c>
      <c r="I93" s="82">
        <v>12</v>
      </c>
      <c r="J93" s="82">
        <v>15</v>
      </c>
      <c r="K93" s="82">
        <v>39</v>
      </c>
      <c r="L93" s="82">
        <v>14</v>
      </c>
      <c r="M93" s="82">
        <v>17</v>
      </c>
      <c r="N93" s="82">
        <v>18</v>
      </c>
      <c r="O93" s="82">
        <v>16</v>
      </c>
      <c r="P93" s="82">
        <v>10</v>
      </c>
      <c r="Q93" s="82">
        <v>38</v>
      </c>
      <c r="R93" s="82">
        <v>8</v>
      </c>
      <c r="S93" s="82">
        <v>3</v>
      </c>
      <c r="T93" s="82">
        <v>5</v>
      </c>
      <c r="U93" s="82">
        <v>6</v>
      </c>
      <c r="V93" s="82">
        <v>19</v>
      </c>
      <c r="W93" s="82">
        <v>20</v>
      </c>
      <c r="X93" s="82">
        <v>1</v>
      </c>
      <c r="Y93" s="82">
        <v>29</v>
      </c>
      <c r="Z93" s="82">
        <v>30</v>
      </c>
      <c r="AA93" s="82">
        <v>31</v>
      </c>
      <c r="AB93" s="82">
        <v>33</v>
      </c>
      <c r="AC93" s="82">
        <v>35</v>
      </c>
      <c r="AD93" s="82">
        <v>34</v>
      </c>
      <c r="AE93" s="82">
        <v>27</v>
      </c>
      <c r="AF93" s="82">
        <v>23</v>
      </c>
      <c r="AG93" s="82">
        <v>24</v>
      </c>
      <c r="AH93" s="82">
        <v>25</v>
      </c>
      <c r="AI93" s="82">
        <v>4</v>
      </c>
      <c r="AJ93" s="82">
        <v>32</v>
      </c>
      <c r="AK93" s="82">
        <v>13</v>
      </c>
      <c r="AL93" s="82">
        <v>37</v>
      </c>
      <c r="AM93" s="82">
        <v>9</v>
      </c>
      <c r="AN93" s="82">
        <v>21</v>
      </c>
      <c r="AO93" s="82">
        <v>22</v>
      </c>
      <c r="AP93" s="82">
        <v>26</v>
      </c>
      <c r="AQ93" s="82">
        <v>11</v>
      </c>
      <c r="AR93" s="82">
        <v>36</v>
      </c>
      <c r="AS93" s="91"/>
      <c r="AT93" s="35"/>
      <c r="AU93" s="90"/>
    </row>
    <row r="94" spans="2:47" ht="14.25" customHeight="1" x14ac:dyDescent="0.2">
      <c r="B94" s="108"/>
      <c r="C94" s="88"/>
      <c r="D94" s="79" t="s">
        <v>3</v>
      </c>
      <c r="E94" s="28">
        <v>1</v>
      </c>
      <c r="F94" s="67">
        <v>0</v>
      </c>
      <c r="G94" s="67">
        <v>0</v>
      </c>
      <c r="H94" s="67">
        <v>0</v>
      </c>
      <c r="I94" s="67">
        <v>0</v>
      </c>
      <c r="J94" s="67">
        <v>0.2</v>
      </c>
      <c r="K94" s="67">
        <v>0.2</v>
      </c>
      <c r="L94" s="67">
        <v>0</v>
      </c>
      <c r="M94" s="67">
        <v>0.2</v>
      </c>
      <c r="N94" s="67">
        <v>0.2</v>
      </c>
      <c r="O94" s="67">
        <v>0.2</v>
      </c>
      <c r="P94" s="67">
        <v>0</v>
      </c>
      <c r="Q94" s="67">
        <v>0.8</v>
      </c>
      <c r="R94" s="67">
        <v>0.6</v>
      </c>
      <c r="S94" s="67">
        <v>0.6</v>
      </c>
      <c r="T94" s="67">
        <v>0.6</v>
      </c>
      <c r="U94" s="67">
        <v>1</v>
      </c>
      <c r="V94" s="67">
        <v>1</v>
      </c>
      <c r="W94" s="67">
        <v>1</v>
      </c>
      <c r="X94" s="67">
        <v>1</v>
      </c>
      <c r="Y94" s="67">
        <v>1</v>
      </c>
      <c r="Z94" s="67">
        <v>1</v>
      </c>
      <c r="AA94" s="67">
        <v>1</v>
      </c>
      <c r="AB94" s="67">
        <v>1</v>
      </c>
      <c r="AC94" s="67">
        <v>1</v>
      </c>
      <c r="AD94" s="67">
        <v>1</v>
      </c>
      <c r="AE94" s="67">
        <v>1</v>
      </c>
      <c r="AF94" s="67">
        <v>1</v>
      </c>
      <c r="AG94" s="67">
        <v>1</v>
      </c>
      <c r="AH94" s="67">
        <v>1</v>
      </c>
      <c r="AI94" s="67">
        <v>1</v>
      </c>
      <c r="AJ94" s="67">
        <v>1</v>
      </c>
      <c r="AK94" s="67">
        <v>1</v>
      </c>
      <c r="AL94" s="67">
        <v>1</v>
      </c>
      <c r="AM94" s="67">
        <v>1</v>
      </c>
      <c r="AN94" s="67">
        <v>1</v>
      </c>
      <c r="AO94" s="67">
        <v>1</v>
      </c>
      <c r="AP94" s="67">
        <v>1</v>
      </c>
      <c r="AQ94" s="67">
        <v>1</v>
      </c>
      <c r="AR94" s="67">
        <v>1</v>
      </c>
      <c r="AS94" s="90"/>
      <c r="AT94" s="90"/>
      <c r="AU94" s="90"/>
    </row>
    <row r="95" spans="2:47" ht="14.25" customHeight="1" x14ac:dyDescent="0.2">
      <c r="B95" s="108"/>
      <c r="C95" s="88"/>
      <c r="D95" s="80"/>
      <c r="E95" s="28">
        <v>2</v>
      </c>
      <c r="F95" s="67">
        <v>0.46153846153846201</v>
      </c>
      <c r="G95" s="67">
        <v>0.230769230769231</v>
      </c>
      <c r="H95" s="67">
        <v>0.30769230769230799</v>
      </c>
      <c r="I95" s="67">
        <v>0.38461538461538503</v>
      </c>
      <c r="J95" s="67">
        <v>0.38461538461538503</v>
      </c>
      <c r="K95" s="67">
        <v>0.30769230769230799</v>
      </c>
      <c r="L95" s="67">
        <v>0.30769230769230799</v>
      </c>
      <c r="M95" s="67">
        <v>0.30769230769230799</v>
      </c>
      <c r="N95" s="67">
        <v>0.38461538461538503</v>
      </c>
      <c r="O95" s="67">
        <v>0.30769230769230799</v>
      </c>
      <c r="P95" s="67">
        <v>0.230769230769231</v>
      </c>
      <c r="Q95" s="67">
        <v>0.30769230769230799</v>
      </c>
      <c r="R95" s="67">
        <v>0.230769230769231</v>
      </c>
      <c r="S95" s="67">
        <v>0.15384615384615399</v>
      </c>
      <c r="T95" s="67">
        <v>0.15384615384615399</v>
      </c>
      <c r="U95" s="67">
        <v>0.230769230769231</v>
      </c>
      <c r="V95" s="67">
        <v>0.230769230769231</v>
      </c>
      <c r="W95" s="67">
        <v>0.15384615384615399</v>
      </c>
      <c r="X95" s="67">
        <v>0.230769230769231</v>
      </c>
      <c r="Y95" s="67">
        <v>0.230769230769231</v>
      </c>
      <c r="Z95" s="67">
        <v>0.15384615384615399</v>
      </c>
      <c r="AA95" s="67">
        <v>0.230769230769231</v>
      </c>
      <c r="AB95" s="67">
        <v>0.15384615384615399</v>
      </c>
      <c r="AC95" s="67">
        <v>0.15384615384615399</v>
      </c>
      <c r="AD95" s="67">
        <v>0.15379999999999999</v>
      </c>
      <c r="AE95" s="67">
        <v>0.15379999999999999</v>
      </c>
      <c r="AF95" s="67">
        <v>0.15379999999999999</v>
      </c>
      <c r="AG95" s="67">
        <v>0.15379999999999999</v>
      </c>
      <c r="AH95" s="67">
        <v>0.15379999999999999</v>
      </c>
      <c r="AI95" s="67">
        <v>0.15379999999999999</v>
      </c>
      <c r="AJ95" s="67">
        <v>0.15379999999999999</v>
      </c>
      <c r="AK95" s="67">
        <v>0.15379999999999999</v>
      </c>
      <c r="AL95" s="67">
        <v>0.15379999999999999</v>
      </c>
      <c r="AM95" s="67">
        <v>0.15379999999999999</v>
      </c>
      <c r="AN95" s="67">
        <v>0.15379999999999999</v>
      </c>
      <c r="AO95" s="67">
        <v>0.15379999999999999</v>
      </c>
      <c r="AP95" s="67">
        <v>0.15379999999999999</v>
      </c>
      <c r="AQ95" s="67">
        <v>0.15379999999999999</v>
      </c>
      <c r="AR95" s="67">
        <v>0.15379999999999999</v>
      </c>
      <c r="AS95" s="90"/>
      <c r="AT95" s="90"/>
      <c r="AU95" s="90"/>
    </row>
    <row r="96" spans="2:47" ht="14.25" customHeight="1" x14ac:dyDescent="0.2">
      <c r="B96" s="108"/>
      <c r="C96" s="88"/>
      <c r="D96" s="80"/>
      <c r="E96" s="28">
        <v>3</v>
      </c>
      <c r="F96" s="67">
        <v>0</v>
      </c>
      <c r="G96" s="67">
        <v>0</v>
      </c>
      <c r="H96" s="67">
        <v>0.33333333333333298</v>
      </c>
      <c r="I96" s="67">
        <v>0.22222222222222199</v>
      </c>
      <c r="J96" s="67">
        <v>0.44444444444444398</v>
      </c>
      <c r="K96" s="67">
        <v>0.22222222222222199</v>
      </c>
      <c r="L96" s="67">
        <v>0.22222222222222199</v>
      </c>
      <c r="M96" s="67">
        <v>0</v>
      </c>
      <c r="N96" s="67">
        <v>0.11111111111111099</v>
      </c>
      <c r="O96" s="67">
        <v>0</v>
      </c>
      <c r="P96" s="67">
        <v>0</v>
      </c>
      <c r="Q96" s="67">
        <v>0</v>
      </c>
      <c r="R96" s="67">
        <v>0</v>
      </c>
      <c r="S96" s="67">
        <v>0</v>
      </c>
      <c r="T96" s="67">
        <v>0</v>
      </c>
      <c r="U96" s="67">
        <v>0</v>
      </c>
      <c r="V96" s="67">
        <v>0</v>
      </c>
      <c r="W96" s="67">
        <v>0</v>
      </c>
      <c r="X96" s="67">
        <v>0</v>
      </c>
      <c r="Y96" s="67">
        <v>0</v>
      </c>
      <c r="Z96" s="92">
        <v>0</v>
      </c>
      <c r="AA96" s="67">
        <v>0</v>
      </c>
      <c r="AB96" s="67">
        <v>0</v>
      </c>
      <c r="AC96" s="67">
        <v>0</v>
      </c>
      <c r="AD96" s="67">
        <v>0</v>
      </c>
      <c r="AE96" s="67">
        <v>0</v>
      </c>
      <c r="AF96" s="67">
        <v>0</v>
      </c>
      <c r="AG96" s="67">
        <v>0</v>
      </c>
      <c r="AH96" s="67">
        <v>0</v>
      </c>
      <c r="AI96" s="67">
        <v>0</v>
      </c>
      <c r="AJ96" s="67">
        <v>0.1111</v>
      </c>
      <c r="AK96" s="67">
        <v>0</v>
      </c>
      <c r="AL96" s="67">
        <v>0</v>
      </c>
      <c r="AM96" s="67">
        <v>0</v>
      </c>
      <c r="AN96" s="67">
        <v>0</v>
      </c>
      <c r="AO96" s="67">
        <v>0</v>
      </c>
      <c r="AP96" s="67">
        <v>0</v>
      </c>
      <c r="AQ96" s="67">
        <v>0</v>
      </c>
      <c r="AR96" s="67">
        <v>0.1111</v>
      </c>
      <c r="AS96" s="90"/>
      <c r="AT96" s="90"/>
      <c r="AU96" s="90"/>
    </row>
    <row r="97" spans="2:47" ht="14.25" customHeight="1" x14ac:dyDescent="0.2">
      <c r="B97" s="108"/>
      <c r="C97" s="88"/>
      <c r="D97" s="80"/>
      <c r="E97" s="28">
        <v>4</v>
      </c>
      <c r="F97" s="67">
        <v>0.25</v>
      </c>
      <c r="G97" s="67">
        <v>0.875</v>
      </c>
      <c r="H97" s="67">
        <v>0.625</v>
      </c>
      <c r="I97" s="67">
        <v>0.25</v>
      </c>
      <c r="J97" s="67">
        <v>0.5</v>
      </c>
      <c r="K97" s="67">
        <v>0.625</v>
      </c>
      <c r="L97" s="67">
        <v>0.25</v>
      </c>
      <c r="M97" s="67">
        <v>0.25</v>
      </c>
      <c r="N97" s="67">
        <v>0.25</v>
      </c>
      <c r="O97" s="67">
        <v>0.25</v>
      </c>
      <c r="P97" s="67">
        <v>0.25</v>
      </c>
      <c r="Q97" s="67">
        <v>0.625</v>
      </c>
      <c r="R97" s="67">
        <v>0.5</v>
      </c>
      <c r="S97" s="67">
        <v>0.875</v>
      </c>
      <c r="T97" s="67">
        <v>0.875</v>
      </c>
      <c r="U97" s="67">
        <v>0.875</v>
      </c>
      <c r="V97" s="67">
        <v>0.875</v>
      </c>
      <c r="W97" s="67">
        <v>0.875</v>
      </c>
      <c r="X97" s="67">
        <v>0.875</v>
      </c>
      <c r="Y97" s="67">
        <v>0.875</v>
      </c>
      <c r="Z97" s="92">
        <v>0.875</v>
      </c>
      <c r="AA97" s="67">
        <v>0.75</v>
      </c>
      <c r="AB97" s="67">
        <v>0.75</v>
      </c>
      <c r="AC97" s="67">
        <v>0.875</v>
      </c>
      <c r="AD97" s="67">
        <v>0.875</v>
      </c>
      <c r="AE97" s="67">
        <v>0.875</v>
      </c>
      <c r="AF97" s="67">
        <v>0.875</v>
      </c>
      <c r="AG97" s="67">
        <v>0.875</v>
      </c>
      <c r="AH97" s="67">
        <v>0.875</v>
      </c>
      <c r="AI97" s="67">
        <v>0.875</v>
      </c>
      <c r="AJ97" s="67">
        <v>0.875</v>
      </c>
      <c r="AK97" s="67">
        <v>0.875</v>
      </c>
      <c r="AL97" s="67">
        <v>0.875</v>
      </c>
      <c r="AM97" s="67">
        <v>0.875</v>
      </c>
      <c r="AN97" s="67">
        <v>0.875</v>
      </c>
      <c r="AO97" s="67">
        <v>0.875</v>
      </c>
      <c r="AP97" s="67">
        <v>0.875</v>
      </c>
      <c r="AQ97" s="67">
        <v>0.875</v>
      </c>
      <c r="AR97" s="67">
        <v>0.875</v>
      </c>
      <c r="AS97" s="90"/>
      <c r="AT97" s="90"/>
      <c r="AU97" s="90"/>
    </row>
    <row r="98" spans="2:47" ht="14.25" customHeight="1" x14ac:dyDescent="0.2">
      <c r="B98" s="108"/>
      <c r="C98" s="88"/>
      <c r="D98" s="81"/>
      <c r="E98" s="28">
        <v>5</v>
      </c>
      <c r="F98" s="67">
        <v>0.125</v>
      </c>
      <c r="G98" s="67">
        <v>0.875</v>
      </c>
      <c r="H98" s="67">
        <v>0.875</v>
      </c>
      <c r="I98" s="67">
        <v>0.875</v>
      </c>
      <c r="J98" s="67">
        <v>0.875</v>
      </c>
      <c r="K98" s="67">
        <v>0.875</v>
      </c>
      <c r="L98" s="67">
        <v>0.125</v>
      </c>
      <c r="M98" s="67">
        <v>0.125</v>
      </c>
      <c r="N98" s="67">
        <v>0.75</v>
      </c>
      <c r="O98" s="67">
        <v>0.75</v>
      </c>
      <c r="P98" s="67">
        <v>0.875</v>
      </c>
      <c r="Q98" s="67">
        <v>0.875</v>
      </c>
      <c r="R98" s="67">
        <v>0.75</v>
      </c>
      <c r="S98" s="67">
        <v>0.625</v>
      </c>
      <c r="T98" s="67">
        <v>0.75</v>
      </c>
      <c r="U98" s="67">
        <v>1</v>
      </c>
      <c r="V98" s="67">
        <v>1</v>
      </c>
      <c r="W98" s="67">
        <v>0.875</v>
      </c>
      <c r="X98" s="67">
        <v>0.75</v>
      </c>
      <c r="Y98" s="67">
        <v>0.875</v>
      </c>
      <c r="Z98" s="92">
        <v>1</v>
      </c>
      <c r="AA98" s="67">
        <v>1</v>
      </c>
      <c r="AB98" s="67">
        <v>1</v>
      </c>
      <c r="AC98" s="67">
        <v>1</v>
      </c>
      <c r="AD98" s="67">
        <v>1</v>
      </c>
      <c r="AE98" s="67">
        <v>1</v>
      </c>
      <c r="AF98" s="67">
        <v>1</v>
      </c>
      <c r="AG98" s="67">
        <v>1</v>
      </c>
      <c r="AH98" s="67">
        <v>1</v>
      </c>
      <c r="AI98" s="67">
        <v>1</v>
      </c>
      <c r="AJ98" s="67">
        <v>1</v>
      </c>
      <c r="AK98" s="67">
        <v>1</v>
      </c>
      <c r="AL98" s="67">
        <v>1</v>
      </c>
      <c r="AM98" s="67">
        <v>1</v>
      </c>
      <c r="AN98" s="67">
        <v>1</v>
      </c>
      <c r="AO98" s="67">
        <v>1</v>
      </c>
      <c r="AP98" s="67">
        <v>1</v>
      </c>
      <c r="AQ98" s="67">
        <v>1</v>
      </c>
      <c r="AR98" s="67">
        <v>1</v>
      </c>
      <c r="AS98" s="90"/>
      <c r="AT98" s="90"/>
      <c r="AU98" s="90"/>
    </row>
    <row r="99" spans="2:47" ht="15" customHeight="1" x14ac:dyDescent="0.2">
      <c r="B99" s="108"/>
      <c r="C99" s="88"/>
      <c r="D99" s="52" t="s">
        <v>125</v>
      </c>
      <c r="E99" s="52"/>
      <c r="F99" s="82">
        <v>16.730769230769202</v>
      </c>
      <c r="G99" s="82">
        <v>39.615384615384599</v>
      </c>
      <c r="H99" s="82">
        <v>42.820512820512803</v>
      </c>
      <c r="I99" s="82">
        <v>34.636752136752101</v>
      </c>
      <c r="J99" s="82">
        <v>48.0811965811966</v>
      </c>
      <c r="K99" s="82">
        <v>44.598290598290603</v>
      </c>
      <c r="L99" s="82">
        <v>18.0982905982906</v>
      </c>
      <c r="M99" s="82">
        <v>17.653846153846199</v>
      </c>
      <c r="N99" s="82">
        <v>33.914529914529901</v>
      </c>
      <c r="O99" s="82">
        <v>30.153846153846199</v>
      </c>
      <c r="P99" s="82">
        <v>27.115384615384599</v>
      </c>
      <c r="Q99" s="82">
        <v>52.153846153846203</v>
      </c>
      <c r="R99" s="82">
        <v>41.615384615384599</v>
      </c>
      <c r="S99" s="82">
        <v>45.076923076923102</v>
      </c>
      <c r="T99" s="82">
        <v>47.576923076923102</v>
      </c>
      <c r="U99" s="82">
        <v>62.115384615384599</v>
      </c>
      <c r="V99" s="82">
        <v>62.115384615384599</v>
      </c>
      <c r="W99" s="82">
        <v>58.076923076923102</v>
      </c>
      <c r="X99" s="59">
        <v>57.115384615384599</v>
      </c>
      <c r="Y99" s="82">
        <v>59.615384615384599</v>
      </c>
      <c r="Z99" s="82">
        <v>60.576923076923102</v>
      </c>
      <c r="AA99" s="82">
        <v>59.615384615384599</v>
      </c>
      <c r="AB99" s="82">
        <v>58.076923076923102</v>
      </c>
      <c r="AC99" s="82">
        <v>60.576923076923102</v>
      </c>
      <c r="AD99" s="82">
        <v>60.576923076923102</v>
      </c>
      <c r="AE99" s="82">
        <v>60.576923076923102</v>
      </c>
      <c r="AF99" s="82">
        <v>60.576923076923102</v>
      </c>
      <c r="AG99" s="82">
        <v>60.576923076923102</v>
      </c>
      <c r="AH99" s="82">
        <v>60.576923076923102</v>
      </c>
      <c r="AI99" s="82">
        <v>60.576923076923102</v>
      </c>
      <c r="AJ99" s="82">
        <v>62.799145299145302</v>
      </c>
      <c r="AK99" s="82">
        <v>60.576923076923102</v>
      </c>
      <c r="AL99" s="82">
        <v>60.576923076923102</v>
      </c>
      <c r="AM99" s="82">
        <v>60.576923076923102</v>
      </c>
      <c r="AN99" s="82">
        <v>60.576923076923102</v>
      </c>
      <c r="AO99" s="82">
        <v>60.576923076923102</v>
      </c>
      <c r="AP99" s="82">
        <v>60.576923076923102</v>
      </c>
      <c r="AQ99" s="82">
        <v>60.576923076923102</v>
      </c>
      <c r="AR99" s="82">
        <v>62.799145299145302</v>
      </c>
      <c r="AS99" s="90"/>
      <c r="AT99" s="90"/>
      <c r="AU99" s="90"/>
    </row>
    <row r="100" spans="2:47" ht="15" customHeight="1" x14ac:dyDescent="0.2">
      <c r="B100" s="108"/>
      <c r="C100" s="88"/>
      <c r="D100" s="52" t="s">
        <v>36</v>
      </c>
      <c r="E100" s="52"/>
      <c r="F100" s="83">
        <v>1</v>
      </c>
      <c r="G100" s="83">
        <v>2</v>
      </c>
      <c r="H100" s="83">
        <v>3</v>
      </c>
      <c r="I100" s="83">
        <v>4</v>
      </c>
      <c r="J100" s="83">
        <v>5</v>
      </c>
      <c r="K100" s="83">
        <v>6</v>
      </c>
      <c r="L100" s="83">
        <v>7</v>
      </c>
      <c r="M100" s="83">
        <v>8</v>
      </c>
      <c r="N100" s="83">
        <v>9</v>
      </c>
      <c r="O100" s="83">
        <v>10</v>
      </c>
      <c r="P100" s="83">
        <v>11</v>
      </c>
      <c r="Q100" s="83">
        <v>12</v>
      </c>
      <c r="R100" s="83">
        <v>13</v>
      </c>
      <c r="S100" s="83">
        <v>14</v>
      </c>
      <c r="T100" s="83">
        <v>15</v>
      </c>
      <c r="U100" s="83">
        <v>16</v>
      </c>
      <c r="V100" s="83">
        <v>17</v>
      </c>
      <c r="W100" s="83">
        <v>18</v>
      </c>
      <c r="X100" s="83">
        <v>19</v>
      </c>
      <c r="Y100" s="83">
        <v>20</v>
      </c>
      <c r="Z100" s="83">
        <v>21</v>
      </c>
      <c r="AA100" s="83">
        <v>22</v>
      </c>
      <c r="AB100" s="83">
        <v>23</v>
      </c>
      <c r="AC100" s="83">
        <v>24</v>
      </c>
      <c r="AD100" s="83">
        <v>25</v>
      </c>
      <c r="AE100" s="83">
        <v>26</v>
      </c>
      <c r="AF100" s="83">
        <v>27</v>
      </c>
      <c r="AG100" s="83">
        <v>28</v>
      </c>
      <c r="AH100" s="83">
        <v>29</v>
      </c>
      <c r="AI100" s="83">
        <v>30</v>
      </c>
      <c r="AJ100" s="83">
        <v>31</v>
      </c>
      <c r="AK100" s="83">
        <v>32</v>
      </c>
      <c r="AL100" s="83">
        <v>33</v>
      </c>
      <c r="AM100" s="83">
        <v>34</v>
      </c>
      <c r="AN100" s="83">
        <v>35</v>
      </c>
      <c r="AO100" s="83">
        <v>36</v>
      </c>
      <c r="AP100" s="83">
        <v>37</v>
      </c>
      <c r="AQ100" s="83">
        <v>38</v>
      </c>
      <c r="AR100" s="83">
        <v>39</v>
      </c>
      <c r="AS100" s="90"/>
      <c r="AT100" s="90"/>
      <c r="AU100" s="90"/>
    </row>
    <row r="101" spans="2:47" ht="15" customHeight="1" x14ac:dyDescent="0.2">
      <c r="B101" s="108"/>
      <c r="C101" s="88"/>
      <c r="D101" s="85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R101" s="90"/>
      <c r="AS101" s="90"/>
      <c r="AT101" s="90"/>
      <c r="AU101" s="90"/>
    </row>
    <row r="102" spans="2:47" ht="15" customHeight="1" x14ac:dyDescent="0.2">
      <c r="B102" s="108"/>
      <c r="C102" s="88"/>
      <c r="D102" s="72" t="s">
        <v>156</v>
      </c>
      <c r="E102" s="73"/>
      <c r="F102" s="52" t="s">
        <v>134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90"/>
      <c r="AT102" s="90"/>
      <c r="AU102" s="90"/>
    </row>
    <row r="103" spans="2:47" ht="14.25" customHeight="1" x14ac:dyDescent="0.2">
      <c r="B103" s="108"/>
      <c r="C103" s="88"/>
      <c r="D103" s="75"/>
      <c r="E103" s="76"/>
      <c r="F103" s="40" t="s">
        <v>137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90"/>
      <c r="AT103" s="90"/>
      <c r="AU103" s="90"/>
    </row>
    <row r="104" spans="2:47" ht="15" customHeight="1" x14ac:dyDescent="0.2">
      <c r="B104" s="108"/>
      <c r="C104" s="88"/>
      <c r="D104" s="77"/>
      <c r="E104" s="78"/>
      <c r="F104" s="82">
        <v>2</v>
      </c>
      <c r="G104" s="82">
        <v>28</v>
      </c>
      <c r="H104" s="82">
        <v>7</v>
      </c>
      <c r="I104" s="82">
        <v>12</v>
      </c>
      <c r="J104" s="82">
        <v>15</v>
      </c>
      <c r="K104" s="82">
        <v>39</v>
      </c>
      <c r="L104" s="82">
        <v>14</v>
      </c>
      <c r="M104" s="82">
        <v>17</v>
      </c>
      <c r="N104" s="82">
        <v>18</v>
      </c>
      <c r="O104" s="82">
        <v>16</v>
      </c>
      <c r="P104" s="82">
        <v>10</v>
      </c>
      <c r="Q104" s="82">
        <v>38</v>
      </c>
      <c r="R104" s="82">
        <v>8</v>
      </c>
      <c r="S104" s="82">
        <v>3</v>
      </c>
      <c r="T104" s="82">
        <v>5</v>
      </c>
      <c r="U104" s="82">
        <v>6</v>
      </c>
      <c r="V104" s="82">
        <v>19</v>
      </c>
      <c r="W104" s="82">
        <v>20</v>
      </c>
      <c r="X104" s="82">
        <v>1</v>
      </c>
      <c r="Y104" s="82">
        <v>29</v>
      </c>
      <c r="Z104" s="82">
        <v>30</v>
      </c>
      <c r="AA104" s="82">
        <v>31</v>
      </c>
      <c r="AB104" s="82">
        <v>33</v>
      </c>
      <c r="AC104" s="82">
        <v>35</v>
      </c>
      <c r="AD104" s="82">
        <v>34</v>
      </c>
      <c r="AE104" s="82">
        <v>27</v>
      </c>
      <c r="AF104" s="82">
        <v>23</v>
      </c>
      <c r="AG104" s="82">
        <v>24</v>
      </c>
      <c r="AH104" s="82">
        <v>25</v>
      </c>
      <c r="AI104" s="82">
        <v>4</v>
      </c>
      <c r="AJ104" s="82">
        <v>32</v>
      </c>
      <c r="AK104" s="82">
        <v>13</v>
      </c>
      <c r="AL104" s="82">
        <v>37</v>
      </c>
      <c r="AM104" s="82">
        <v>9</v>
      </c>
      <c r="AN104" s="82">
        <v>21</v>
      </c>
      <c r="AO104" s="82">
        <v>22</v>
      </c>
      <c r="AP104" s="82">
        <v>26</v>
      </c>
      <c r="AQ104" s="82">
        <v>11</v>
      </c>
      <c r="AR104" s="82">
        <v>36</v>
      </c>
      <c r="AS104" s="90"/>
      <c r="AT104" s="90"/>
      <c r="AU104" s="90"/>
    </row>
    <row r="105" spans="2:47" ht="14.25" customHeight="1" x14ac:dyDescent="0.2">
      <c r="B105" s="108"/>
      <c r="C105" s="88"/>
      <c r="D105" s="79" t="s">
        <v>3</v>
      </c>
      <c r="E105" s="28">
        <v>1</v>
      </c>
      <c r="F105" s="67">
        <v>0</v>
      </c>
      <c r="G105" s="67">
        <v>0</v>
      </c>
      <c r="H105" s="67">
        <v>0</v>
      </c>
      <c r="I105" s="67">
        <v>0</v>
      </c>
      <c r="J105" s="67">
        <v>0.47169811320754701</v>
      </c>
      <c r="K105" s="67">
        <v>0.54716981132075504</v>
      </c>
      <c r="L105" s="67">
        <v>0.169811320754717</v>
      </c>
      <c r="M105" s="67">
        <v>0.52830188679245305</v>
      </c>
      <c r="N105" s="67">
        <v>0.52830188679245305</v>
      </c>
      <c r="O105" s="67">
        <v>0.52830188679245305</v>
      </c>
      <c r="P105" s="67">
        <v>1.88679245283019E-2</v>
      </c>
      <c r="Q105" s="67">
        <v>0.679245283018868</v>
      </c>
      <c r="R105" s="67">
        <v>0.490566037735849</v>
      </c>
      <c r="S105" s="67">
        <v>0.54716981132075504</v>
      </c>
      <c r="T105" s="67">
        <v>0.490566037735849</v>
      </c>
      <c r="U105" s="67">
        <v>0.50943396226415105</v>
      </c>
      <c r="V105" s="67">
        <v>0.52830188679245305</v>
      </c>
      <c r="W105" s="67">
        <v>0.64150943396226401</v>
      </c>
      <c r="X105" s="67">
        <v>0.52830188679245305</v>
      </c>
      <c r="Y105" s="67">
        <v>0.60377358490566002</v>
      </c>
      <c r="Z105" s="67">
        <v>0.54716981132075504</v>
      </c>
      <c r="AA105" s="67">
        <v>0.58490566037735903</v>
      </c>
      <c r="AB105" s="67">
        <v>0.56603773584905703</v>
      </c>
      <c r="AC105" s="67">
        <v>0.58490566037735903</v>
      </c>
      <c r="AD105" s="67">
        <v>0.58489999999999998</v>
      </c>
      <c r="AE105" s="67">
        <v>0.58489999999999998</v>
      </c>
      <c r="AF105" s="67">
        <v>0.6038</v>
      </c>
      <c r="AG105" s="67">
        <v>0.6038</v>
      </c>
      <c r="AH105" s="67">
        <v>0.58489999999999998</v>
      </c>
      <c r="AI105" s="67">
        <v>0.58489999999999998</v>
      </c>
      <c r="AJ105" s="67">
        <v>0.58489999999999998</v>
      </c>
      <c r="AK105" s="67">
        <v>0.56599999999999995</v>
      </c>
      <c r="AL105" s="67">
        <v>0.56599999999999995</v>
      </c>
      <c r="AM105" s="67">
        <v>0.56599999999999995</v>
      </c>
      <c r="AN105" s="67">
        <v>0.56599999999999995</v>
      </c>
      <c r="AO105" s="67">
        <v>0.58489999999999998</v>
      </c>
      <c r="AP105" s="67">
        <v>0.56599999999999995</v>
      </c>
      <c r="AQ105" s="67">
        <v>0.58489999999999998</v>
      </c>
      <c r="AR105" s="67">
        <v>0.56599999999999995</v>
      </c>
      <c r="AS105" s="90"/>
      <c r="AT105" s="90"/>
      <c r="AU105" s="90"/>
    </row>
    <row r="106" spans="2:47" ht="14.25" customHeight="1" x14ac:dyDescent="0.2">
      <c r="B106" s="108"/>
      <c r="C106" s="88"/>
      <c r="D106" s="80"/>
      <c r="E106" s="28">
        <v>2</v>
      </c>
      <c r="F106" s="67">
        <v>0.55555555555555602</v>
      </c>
      <c r="G106" s="67">
        <v>0.28888888888888897</v>
      </c>
      <c r="H106" s="67">
        <v>0.28888888888888897</v>
      </c>
      <c r="I106" s="67">
        <v>0.53333333333333299</v>
      </c>
      <c r="J106" s="67">
        <v>0.51111111111111096</v>
      </c>
      <c r="K106" s="67">
        <v>0.33333333333333298</v>
      </c>
      <c r="L106" s="67">
        <v>0.33333333333333298</v>
      </c>
      <c r="M106" s="67">
        <v>0.422222222222222</v>
      </c>
      <c r="N106" s="67">
        <v>0.51111111111111096</v>
      </c>
      <c r="O106" s="67">
        <v>0.33333333333333298</v>
      </c>
      <c r="P106" s="67">
        <v>0.33333333333333298</v>
      </c>
      <c r="Q106" s="67">
        <v>0.422222222222222</v>
      </c>
      <c r="R106" s="67">
        <v>0.33333333333333298</v>
      </c>
      <c r="S106" s="67">
        <v>0.33333333333333298</v>
      </c>
      <c r="T106" s="67">
        <v>0.37777777777777799</v>
      </c>
      <c r="U106" s="67">
        <v>0.44444444444444398</v>
      </c>
      <c r="V106" s="67">
        <v>0.422222222222222</v>
      </c>
      <c r="W106" s="67">
        <v>0.35555555555555601</v>
      </c>
      <c r="X106" s="67">
        <v>0.4</v>
      </c>
      <c r="Y106" s="67">
        <v>0.4</v>
      </c>
      <c r="Z106" s="67">
        <v>0.31111111111111101</v>
      </c>
      <c r="AA106" s="67">
        <v>0.35555555555555601</v>
      </c>
      <c r="AB106" s="67">
        <v>0.35555555555555601</v>
      </c>
      <c r="AC106" s="67">
        <v>0.35555555555555601</v>
      </c>
      <c r="AD106" s="67">
        <v>0.44440000000000002</v>
      </c>
      <c r="AE106" s="67">
        <v>0.42220000000000002</v>
      </c>
      <c r="AF106" s="67">
        <v>0.44440000000000002</v>
      </c>
      <c r="AG106" s="67">
        <v>0.42220000000000002</v>
      </c>
      <c r="AH106" s="67">
        <v>0.42220000000000002</v>
      </c>
      <c r="AI106" s="67">
        <v>0.42220000000000002</v>
      </c>
      <c r="AJ106" s="67">
        <v>0.42220000000000002</v>
      </c>
      <c r="AK106" s="67">
        <v>0.44440000000000002</v>
      </c>
      <c r="AL106" s="67">
        <v>0.44440000000000002</v>
      </c>
      <c r="AM106" s="67">
        <v>0.44440000000000002</v>
      </c>
      <c r="AN106" s="67">
        <v>0.44440000000000002</v>
      </c>
      <c r="AO106" s="67">
        <v>0.44440000000000002</v>
      </c>
      <c r="AP106" s="67">
        <v>0.42220000000000002</v>
      </c>
      <c r="AQ106" s="67">
        <v>0.44440000000000002</v>
      </c>
      <c r="AR106" s="67">
        <v>0.44440000000000002</v>
      </c>
      <c r="AS106" s="90"/>
      <c r="AT106" s="90"/>
      <c r="AU106" s="90"/>
    </row>
    <row r="107" spans="2:47" ht="14.25" customHeight="1" x14ac:dyDescent="0.2">
      <c r="B107" s="108"/>
      <c r="C107" s="88"/>
      <c r="D107" s="80"/>
      <c r="E107" s="28">
        <v>3</v>
      </c>
      <c r="F107" s="67">
        <v>0</v>
      </c>
      <c r="G107" s="67">
        <v>0.29166666666666702</v>
      </c>
      <c r="H107" s="67">
        <v>0.5</v>
      </c>
      <c r="I107" s="67">
        <v>0.47916666666666702</v>
      </c>
      <c r="J107" s="67">
        <v>0.5</v>
      </c>
      <c r="K107" s="67">
        <v>0.45833333333333298</v>
      </c>
      <c r="L107" s="67">
        <v>0.45833333333333298</v>
      </c>
      <c r="M107" s="67">
        <v>0.35416666666666702</v>
      </c>
      <c r="N107" s="67">
        <v>0.45833333333333298</v>
      </c>
      <c r="O107" s="67">
        <v>0.35416666666666702</v>
      </c>
      <c r="P107" s="67">
        <v>0.3125</v>
      </c>
      <c r="Q107" s="67">
        <v>0.3125</v>
      </c>
      <c r="R107" s="67">
        <v>0.27083333333333298</v>
      </c>
      <c r="S107" s="67">
        <v>0.25</v>
      </c>
      <c r="T107" s="67">
        <v>0.25</v>
      </c>
      <c r="U107" s="67">
        <v>0.25</v>
      </c>
      <c r="V107" s="67">
        <v>0.29166666666666702</v>
      </c>
      <c r="W107" s="67">
        <v>0.27083333333333298</v>
      </c>
      <c r="X107" s="67">
        <v>0.25</v>
      </c>
      <c r="Y107" s="67">
        <v>0.25</v>
      </c>
      <c r="Z107" s="67">
        <v>0.22916666666666699</v>
      </c>
      <c r="AA107" s="67">
        <v>0.27083333333333298</v>
      </c>
      <c r="AB107" s="67">
        <v>0.25</v>
      </c>
      <c r="AC107" s="67">
        <v>0.29166666666666702</v>
      </c>
      <c r="AD107" s="67">
        <v>0.27079999999999999</v>
      </c>
      <c r="AE107" s="67">
        <v>0.25</v>
      </c>
      <c r="AF107" s="67">
        <v>0.27079999999999999</v>
      </c>
      <c r="AG107" s="67">
        <v>0.27079999999999999</v>
      </c>
      <c r="AH107" s="67">
        <v>0.29170000000000001</v>
      </c>
      <c r="AI107" s="67">
        <v>0.29170000000000001</v>
      </c>
      <c r="AJ107" s="67">
        <v>0.35420000000000001</v>
      </c>
      <c r="AK107" s="67">
        <v>0.3125</v>
      </c>
      <c r="AL107" s="67">
        <v>0.3125</v>
      </c>
      <c r="AM107" s="67">
        <v>0.3125</v>
      </c>
      <c r="AN107" s="67">
        <v>0.3125</v>
      </c>
      <c r="AO107" s="67">
        <v>0.3125</v>
      </c>
      <c r="AP107" s="67">
        <v>0.29170000000000001</v>
      </c>
      <c r="AQ107" s="67">
        <v>0.33329999999999999</v>
      </c>
      <c r="AR107" s="67">
        <v>0.35420000000000001</v>
      </c>
      <c r="AS107" s="90"/>
      <c r="AT107" s="90"/>
      <c r="AU107" s="90"/>
    </row>
    <row r="108" spans="2:47" ht="14.25" customHeight="1" x14ac:dyDescent="0.2">
      <c r="B108" s="108"/>
      <c r="C108" s="88"/>
      <c r="D108" s="80"/>
      <c r="E108" s="28">
        <v>4</v>
      </c>
      <c r="F108" s="67">
        <v>4.08163265306122E-2</v>
      </c>
      <c r="G108" s="67">
        <v>0.73469387755102</v>
      </c>
      <c r="H108" s="67">
        <v>0.67346938775510201</v>
      </c>
      <c r="I108" s="67">
        <v>4.08163265306122E-2</v>
      </c>
      <c r="J108" s="67">
        <v>0.57142857142857095</v>
      </c>
      <c r="K108" s="67">
        <v>0.67346938775510201</v>
      </c>
      <c r="L108" s="67">
        <v>4.08163265306122E-2</v>
      </c>
      <c r="M108" s="67">
        <v>4.08163265306122E-2</v>
      </c>
      <c r="N108" s="67">
        <v>0.122448979591837</v>
      </c>
      <c r="O108" s="67">
        <v>0.122448979591837</v>
      </c>
      <c r="P108" s="67">
        <v>0.122448979591837</v>
      </c>
      <c r="Q108" s="67">
        <v>0.51020408163265296</v>
      </c>
      <c r="R108" s="67">
        <v>0.44897959183673503</v>
      </c>
      <c r="S108" s="67">
        <v>0.69387755102040805</v>
      </c>
      <c r="T108" s="67">
        <v>0.65306122448979598</v>
      </c>
      <c r="U108" s="67">
        <v>0.61224489795918402</v>
      </c>
      <c r="V108" s="67">
        <v>0.71428571428571397</v>
      </c>
      <c r="W108" s="67">
        <v>0.61224489795918402</v>
      </c>
      <c r="X108" s="67">
        <v>0.61224489795918402</v>
      </c>
      <c r="Y108" s="67">
        <v>0.57142857142857095</v>
      </c>
      <c r="Z108" s="67">
        <v>0.55102040816326503</v>
      </c>
      <c r="AA108" s="67">
        <v>0.55102040816326503</v>
      </c>
      <c r="AB108" s="67">
        <v>0.55102040816326503</v>
      </c>
      <c r="AC108" s="67">
        <v>0.57142857142857095</v>
      </c>
      <c r="AD108" s="67">
        <v>0.57140000000000002</v>
      </c>
      <c r="AE108" s="67">
        <v>0.61219999999999997</v>
      </c>
      <c r="AF108" s="67">
        <v>0.63270000000000004</v>
      </c>
      <c r="AG108" s="67">
        <v>0.63270000000000004</v>
      </c>
      <c r="AH108" s="67">
        <v>0.61219999999999997</v>
      </c>
      <c r="AI108" s="67">
        <v>0.61219999999999997</v>
      </c>
      <c r="AJ108" s="67">
        <v>0.61219999999999997</v>
      </c>
      <c r="AK108" s="67">
        <v>0.61219999999999997</v>
      </c>
      <c r="AL108" s="67">
        <v>0.61219999999999997</v>
      </c>
      <c r="AM108" s="67">
        <v>0.61219999999999997</v>
      </c>
      <c r="AN108" s="67">
        <v>0.61219999999999997</v>
      </c>
      <c r="AO108" s="67">
        <v>0.61219999999999997</v>
      </c>
      <c r="AP108" s="67">
        <v>0.61219999999999997</v>
      </c>
      <c r="AQ108" s="67">
        <v>0.61219999999999997</v>
      </c>
      <c r="AR108" s="67">
        <v>0.61219999999999997</v>
      </c>
      <c r="AS108" s="90"/>
      <c r="AT108" s="90"/>
      <c r="AU108" s="90"/>
    </row>
    <row r="109" spans="2:47" ht="14.25" customHeight="1" x14ac:dyDescent="0.2">
      <c r="B109" s="108"/>
      <c r="C109" s="88"/>
      <c r="D109" s="81"/>
      <c r="E109" s="28">
        <v>5</v>
      </c>
      <c r="F109" s="67">
        <v>0.04</v>
      </c>
      <c r="G109" s="67">
        <v>0.46</v>
      </c>
      <c r="H109" s="67">
        <v>0.28000000000000003</v>
      </c>
      <c r="I109" s="67">
        <v>0.44</v>
      </c>
      <c r="J109" s="67">
        <v>0.44</v>
      </c>
      <c r="K109" s="67">
        <v>0.46</v>
      </c>
      <c r="L109" s="67">
        <v>0.08</v>
      </c>
      <c r="M109" s="67">
        <v>0.08</v>
      </c>
      <c r="N109" s="67">
        <v>0.34</v>
      </c>
      <c r="O109" s="67">
        <v>0.34</v>
      </c>
      <c r="P109" s="67">
        <v>0.44</v>
      </c>
      <c r="Q109" s="67">
        <v>0.42</v>
      </c>
      <c r="R109" s="67">
        <v>0.32</v>
      </c>
      <c r="S109" s="67">
        <v>0.2</v>
      </c>
      <c r="T109" s="67">
        <v>0.4</v>
      </c>
      <c r="U109" s="67">
        <v>0.52</v>
      </c>
      <c r="V109" s="67">
        <v>0.52</v>
      </c>
      <c r="W109" s="67">
        <v>0.48</v>
      </c>
      <c r="X109" s="67">
        <v>0.4</v>
      </c>
      <c r="Y109" s="67">
        <v>0.56000000000000005</v>
      </c>
      <c r="Z109" s="67">
        <v>0.52</v>
      </c>
      <c r="AA109" s="67">
        <v>0.52</v>
      </c>
      <c r="AB109" s="67">
        <v>0.56000000000000005</v>
      </c>
      <c r="AC109" s="67">
        <v>0.54</v>
      </c>
      <c r="AD109" s="67">
        <v>0.54</v>
      </c>
      <c r="AE109" s="67">
        <v>0.57999999999999996</v>
      </c>
      <c r="AF109" s="67">
        <v>0.57999999999999996</v>
      </c>
      <c r="AG109" s="67">
        <v>0.57999999999999996</v>
      </c>
      <c r="AH109" s="67">
        <v>0.57999999999999996</v>
      </c>
      <c r="AI109" s="67">
        <v>0.57999999999999996</v>
      </c>
      <c r="AJ109" s="67">
        <v>0.57999999999999996</v>
      </c>
      <c r="AK109" s="67">
        <v>0.56000000000000005</v>
      </c>
      <c r="AL109" s="67">
        <v>0.56000000000000005</v>
      </c>
      <c r="AM109" s="67">
        <v>0.56000000000000005</v>
      </c>
      <c r="AN109" s="67">
        <v>0.56000000000000005</v>
      </c>
      <c r="AO109" s="67">
        <v>0.56000000000000005</v>
      </c>
      <c r="AP109" s="67">
        <v>0.56000000000000005</v>
      </c>
      <c r="AQ109" s="67">
        <v>0.56000000000000005</v>
      </c>
      <c r="AR109" s="67">
        <v>0.56000000000000005</v>
      </c>
      <c r="AS109" s="90"/>
      <c r="AT109" s="90"/>
      <c r="AU109" s="90"/>
    </row>
    <row r="110" spans="2:47" ht="15" customHeight="1" x14ac:dyDescent="0.2">
      <c r="B110" s="108"/>
      <c r="C110" s="88"/>
      <c r="D110" s="52" t="s">
        <v>125</v>
      </c>
      <c r="E110" s="52"/>
      <c r="F110" s="82">
        <v>12.7274376417234</v>
      </c>
      <c r="G110" s="82">
        <v>35.504988662131503</v>
      </c>
      <c r="H110" s="82">
        <v>34.847165532879799</v>
      </c>
      <c r="I110" s="82">
        <v>29.866326530612199</v>
      </c>
      <c r="J110" s="82">
        <v>49.884755914944598</v>
      </c>
      <c r="K110" s="82">
        <v>49.446117314850497</v>
      </c>
      <c r="L110" s="82">
        <v>21.6458862790399</v>
      </c>
      <c r="M110" s="82">
        <v>28.5101420442391</v>
      </c>
      <c r="N110" s="82">
        <v>39.203906216574701</v>
      </c>
      <c r="O110" s="82">
        <v>33.565017327685801</v>
      </c>
      <c r="P110" s="82">
        <v>24.5430047490694</v>
      </c>
      <c r="Q110" s="82">
        <v>46.883431737474901</v>
      </c>
      <c r="R110" s="82">
        <v>37.274245924784999</v>
      </c>
      <c r="S110" s="82">
        <v>40.487613913489902</v>
      </c>
      <c r="T110" s="82">
        <v>43.428100800068499</v>
      </c>
      <c r="U110" s="82">
        <v>46.7224660933556</v>
      </c>
      <c r="V110" s="82">
        <v>49.529529799341098</v>
      </c>
      <c r="W110" s="82">
        <v>47.202864416206701</v>
      </c>
      <c r="X110" s="59">
        <v>43.810935695032697</v>
      </c>
      <c r="Y110" s="82">
        <v>47.704043126684603</v>
      </c>
      <c r="Z110" s="82">
        <v>43.169359945236003</v>
      </c>
      <c r="AA110" s="82">
        <v>45.646299148590302</v>
      </c>
      <c r="AB110" s="82">
        <v>45.652273991357603</v>
      </c>
      <c r="AC110" s="82">
        <v>46.871129080563001</v>
      </c>
      <c r="AD110" s="82">
        <v>48.232240191674101</v>
      </c>
      <c r="AE110" s="82">
        <v>48.987455611175299</v>
      </c>
      <c r="AF110" s="82">
        <v>50.634088478158603</v>
      </c>
      <c r="AG110" s="82">
        <v>50.189644033714103</v>
      </c>
      <c r="AH110" s="82">
        <v>49.8207889445086</v>
      </c>
      <c r="AI110" s="82">
        <v>49.8207889445086</v>
      </c>
      <c r="AJ110" s="82">
        <v>51.0707889445086</v>
      </c>
      <c r="AK110" s="82">
        <v>49.904541565053698</v>
      </c>
      <c r="AL110" s="82">
        <v>49.904541565053698</v>
      </c>
      <c r="AM110" s="82">
        <v>49.904541565053698</v>
      </c>
      <c r="AN110" s="82">
        <v>49.904541565053698</v>
      </c>
      <c r="AO110" s="82">
        <v>50.281900055619701</v>
      </c>
      <c r="AP110" s="82">
        <v>49.043430453942598</v>
      </c>
      <c r="AQ110" s="82">
        <v>50.698566722286401</v>
      </c>
      <c r="AR110" s="82">
        <v>50.737874898386998</v>
      </c>
      <c r="AS110" s="90"/>
      <c r="AT110" s="90"/>
      <c r="AU110" s="90"/>
    </row>
    <row r="111" spans="2:47" ht="15" customHeight="1" x14ac:dyDescent="0.2">
      <c r="B111" s="108"/>
      <c r="C111" s="88"/>
      <c r="D111" s="52" t="s">
        <v>36</v>
      </c>
      <c r="E111" s="52"/>
      <c r="F111" s="83">
        <v>1</v>
      </c>
      <c r="G111" s="83">
        <v>2</v>
      </c>
      <c r="H111" s="83">
        <v>3</v>
      </c>
      <c r="I111" s="83">
        <v>4</v>
      </c>
      <c r="J111" s="83">
        <v>5</v>
      </c>
      <c r="K111" s="83">
        <v>6</v>
      </c>
      <c r="L111" s="83">
        <v>7</v>
      </c>
      <c r="M111" s="83">
        <v>8</v>
      </c>
      <c r="N111" s="83">
        <v>9</v>
      </c>
      <c r="O111" s="83">
        <v>10</v>
      </c>
      <c r="P111" s="83">
        <v>11</v>
      </c>
      <c r="Q111" s="83">
        <v>12</v>
      </c>
      <c r="R111" s="83">
        <v>13</v>
      </c>
      <c r="S111" s="83">
        <v>14</v>
      </c>
      <c r="T111" s="83">
        <v>15</v>
      </c>
      <c r="U111" s="83">
        <v>16</v>
      </c>
      <c r="V111" s="83">
        <v>17</v>
      </c>
      <c r="W111" s="83">
        <v>18</v>
      </c>
      <c r="X111" s="83">
        <v>19</v>
      </c>
      <c r="Y111" s="83">
        <v>20</v>
      </c>
      <c r="Z111" s="83">
        <v>21</v>
      </c>
      <c r="AA111" s="83">
        <v>22</v>
      </c>
      <c r="AB111" s="83">
        <v>23</v>
      </c>
      <c r="AC111" s="83">
        <v>24</v>
      </c>
      <c r="AD111" s="83">
        <v>25</v>
      </c>
      <c r="AE111" s="83">
        <v>26</v>
      </c>
      <c r="AF111" s="83">
        <v>27</v>
      </c>
      <c r="AG111" s="83">
        <v>28</v>
      </c>
      <c r="AH111" s="83">
        <v>29</v>
      </c>
      <c r="AI111" s="83">
        <v>30</v>
      </c>
      <c r="AJ111" s="83">
        <v>31</v>
      </c>
      <c r="AK111" s="83">
        <v>32</v>
      </c>
      <c r="AL111" s="83">
        <v>33</v>
      </c>
      <c r="AM111" s="83">
        <v>34</v>
      </c>
      <c r="AN111" s="83">
        <v>35</v>
      </c>
      <c r="AO111" s="83">
        <v>36</v>
      </c>
      <c r="AP111" s="83">
        <v>37</v>
      </c>
      <c r="AQ111" s="83">
        <v>38</v>
      </c>
      <c r="AR111" s="83">
        <v>39</v>
      </c>
      <c r="AS111" s="90"/>
      <c r="AT111" s="90"/>
      <c r="AU111" s="90"/>
    </row>
    <row r="112" spans="2:47" ht="15" customHeight="1" x14ac:dyDescent="0.2">
      <c r="B112" s="10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R112" s="90"/>
      <c r="AS112" s="90"/>
      <c r="AT112" s="90"/>
      <c r="AU112" s="90"/>
    </row>
    <row r="113" spans="2:47" ht="15" customHeight="1" x14ac:dyDescent="0.2">
      <c r="B113" s="108"/>
      <c r="C113" s="88"/>
      <c r="D113" s="72" t="s">
        <v>156</v>
      </c>
      <c r="E113" s="73"/>
      <c r="F113" s="52" t="s">
        <v>135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90"/>
      <c r="AT113" s="90"/>
      <c r="AU113" s="90"/>
    </row>
    <row r="114" spans="2:47" ht="15" customHeight="1" x14ac:dyDescent="0.2">
      <c r="B114" s="108"/>
      <c r="C114" s="88"/>
      <c r="D114" s="75"/>
      <c r="E114" s="76"/>
      <c r="F114" s="40" t="s">
        <v>137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90"/>
      <c r="AT114" s="90"/>
      <c r="AU114" s="90"/>
    </row>
    <row r="115" spans="2:47" ht="15" customHeight="1" x14ac:dyDescent="0.2">
      <c r="B115" s="108"/>
      <c r="C115" s="88"/>
      <c r="D115" s="77"/>
      <c r="E115" s="78"/>
      <c r="F115" s="82">
        <v>2</v>
      </c>
      <c r="G115" s="82">
        <v>28</v>
      </c>
      <c r="H115" s="82">
        <v>7</v>
      </c>
      <c r="I115" s="82">
        <v>12</v>
      </c>
      <c r="J115" s="82">
        <v>15</v>
      </c>
      <c r="K115" s="82">
        <v>39</v>
      </c>
      <c r="L115" s="82">
        <v>14</v>
      </c>
      <c r="M115" s="82">
        <v>17</v>
      </c>
      <c r="N115" s="82">
        <v>18</v>
      </c>
      <c r="O115" s="82">
        <v>16</v>
      </c>
      <c r="P115" s="82">
        <v>10</v>
      </c>
      <c r="Q115" s="82">
        <v>38</v>
      </c>
      <c r="R115" s="82">
        <v>8</v>
      </c>
      <c r="S115" s="82">
        <v>3</v>
      </c>
      <c r="T115" s="82">
        <v>5</v>
      </c>
      <c r="U115" s="82">
        <v>6</v>
      </c>
      <c r="V115" s="82">
        <v>19</v>
      </c>
      <c r="W115" s="82">
        <v>20</v>
      </c>
      <c r="X115" s="82">
        <v>1</v>
      </c>
      <c r="Y115" s="82">
        <v>29</v>
      </c>
      <c r="Z115" s="82">
        <v>30</v>
      </c>
      <c r="AA115" s="82">
        <v>31</v>
      </c>
      <c r="AB115" s="82">
        <v>33</v>
      </c>
      <c r="AC115" s="82">
        <v>35</v>
      </c>
      <c r="AD115" s="82">
        <v>34</v>
      </c>
      <c r="AE115" s="82">
        <v>27</v>
      </c>
      <c r="AF115" s="82">
        <v>23</v>
      </c>
      <c r="AG115" s="82">
        <v>24</v>
      </c>
      <c r="AH115" s="82">
        <v>25</v>
      </c>
      <c r="AI115" s="82">
        <v>4</v>
      </c>
      <c r="AJ115" s="82">
        <v>32</v>
      </c>
      <c r="AK115" s="82">
        <v>13</v>
      </c>
      <c r="AL115" s="82">
        <v>37</v>
      </c>
      <c r="AM115" s="82">
        <v>9</v>
      </c>
      <c r="AN115" s="82">
        <v>21</v>
      </c>
      <c r="AO115" s="82">
        <v>22</v>
      </c>
      <c r="AP115" s="82">
        <v>26</v>
      </c>
      <c r="AQ115" s="82">
        <v>11</v>
      </c>
      <c r="AR115" s="82">
        <v>36</v>
      </c>
      <c r="AS115" s="90"/>
      <c r="AT115" s="90"/>
      <c r="AU115" s="90"/>
    </row>
    <row r="116" spans="2:47" ht="15" customHeight="1" x14ac:dyDescent="0.2">
      <c r="B116" s="108"/>
      <c r="C116" s="88"/>
      <c r="D116" s="79" t="s">
        <v>3</v>
      </c>
      <c r="E116" s="28">
        <v>1</v>
      </c>
      <c r="F116" s="67">
        <v>0.29289321881345298</v>
      </c>
      <c r="G116" s="67">
        <v>0.29289321881345298</v>
      </c>
      <c r="H116" s="67">
        <v>0.29289321881345298</v>
      </c>
      <c r="I116" s="67">
        <v>0.29289321881345298</v>
      </c>
      <c r="J116" s="67">
        <v>0.34330406198775698</v>
      </c>
      <c r="K116" s="67">
        <v>0.31465526834271601</v>
      </c>
      <c r="L116" s="67">
        <v>0.282770648726483</v>
      </c>
      <c r="M116" s="67">
        <v>0.32209776383741501</v>
      </c>
      <c r="N116" s="67">
        <v>0.32209776383741501</v>
      </c>
      <c r="O116" s="67">
        <v>0.32209776383741501</v>
      </c>
      <c r="P116" s="67">
        <v>0.29276736550976201</v>
      </c>
      <c r="Q116" s="67">
        <v>0.49931339417586701</v>
      </c>
      <c r="R116" s="67">
        <v>0.552420377262408</v>
      </c>
      <c r="S116" s="67">
        <v>0.52073243254900403</v>
      </c>
      <c r="T116" s="67">
        <v>0.552420377262408</v>
      </c>
      <c r="U116" s="67">
        <v>0.63977579071628699</v>
      </c>
      <c r="V116" s="67">
        <v>0.62643415333540897</v>
      </c>
      <c r="W116" s="67">
        <v>0.54638432905013901</v>
      </c>
      <c r="X116" s="67">
        <v>0.62643415333540897</v>
      </c>
      <c r="Y116" s="67">
        <v>0.57306760381189603</v>
      </c>
      <c r="Z116" s="67">
        <v>0.61309251595453096</v>
      </c>
      <c r="AA116" s="67">
        <v>0.58640924119277404</v>
      </c>
      <c r="AB116" s="67">
        <v>0.59975087857365195</v>
      </c>
      <c r="AC116" s="67">
        <v>0.58640924119277404</v>
      </c>
      <c r="AD116" s="67">
        <v>0.58640924119277404</v>
      </c>
      <c r="AE116" s="67">
        <v>0.58640924119277404</v>
      </c>
      <c r="AF116" s="67">
        <v>0.57306760381189603</v>
      </c>
      <c r="AG116" s="67">
        <v>0.57306760381189603</v>
      </c>
      <c r="AH116" s="67">
        <v>0.58640924119277404</v>
      </c>
      <c r="AI116" s="67">
        <v>0.58640924119277404</v>
      </c>
      <c r="AJ116" s="67">
        <v>0.58640924119277404</v>
      </c>
      <c r="AK116" s="67">
        <v>0.59975087857365195</v>
      </c>
      <c r="AL116" s="67">
        <v>0.59975087857365195</v>
      </c>
      <c r="AM116" s="67">
        <v>0.59975087857365195</v>
      </c>
      <c r="AN116" s="67">
        <v>0.59975087857365195</v>
      </c>
      <c r="AO116" s="67">
        <v>0.58640924119277404</v>
      </c>
      <c r="AP116" s="67">
        <v>0.59975087857365195</v>
      </c>
      <c r="AQ116" s="67">
        <v>0.58640924119277404</v>
      </c>
      <c r="AR116" s="67">
        <v>0.59975087857365195</v>
      </c>
      <c r="AS116" s="90"/>
      <c r="AT116" s="90"/>
      <c r="AU116" s="90"/>
    </row>
    <row r="117" spans="2:47" ht="15" customHeight="1" x14ac:dyDescent="0.2">
      <c r="B117" s="108"/>
      <c r="C117" s="88"/>
      <c r="D117" s="80"/>
      <c r="E117" s="28">
        <v>2</v>
      </c>
      <c r="F117" s="67">
        <v>0.45292468356221299</v>
      </c>
      <c r="G117" s="67">
        <v>0.41897815598085397</v>
      </c>
      <c r="H117" s="67">
        <v>0.46955361677552199</v>
      </c>
      <c r="I117" s="67">
        <v>0.42417768830284303</v>
      </c>
      <c r="J117" s="67">
        <v>0.43434427751798299</v>
      </c>
      <c r="K117" s="67">
        <v>0.45667640768161299</v>
      </c>
      <c r="L117" s="67">
        <v>0.45667640768161299</v>
      </c>
      <c r="M117" s="67">
        <v>0.42660591833945799</v>
      </c>
      <c r="N117" s="67">
        <v>0.43434427751798299</v>
      </c>
      <c r="O117" s="67">
        <v>0.45667640768161299</v>
      </c>
      <c r="P117" s="67">
        <v>0.40719856298990298</v>
      </c>
      <c r="Q117" s="67">
        <v>0.42660591833945799</v>
      </c>
      <c r="R117" s="67">
        <v>0.40719856298990298</v>
      </c>
      <c r="S117" s="67">
        <v>0.35692634851361799</v>
      </c>
      <c r="T117" s="67">
        <v>0.34475486238215303</v>
      </c>
      <c r="U117" s="67">
        <v>0.37180940769186499</v>
      </c>
      <c r="V117" s="67">
        <v>0.37952132136968902</v>
      </c>
      <c r="W117" s="67">
        <v>0.35100227872227202</v>
      </c>
      <c r="X117" s="67">
        <v>0.38692742014857601</v>
      </c>
      <c r="Y117" s="67">
        <v>0.38692742014857601</v>
      </c>
      <c r="Z117" s="67">
        <v>0.362518057189956</v>
      </c>
      <c r="AA117" s="67">
        <v>0.400777282883159</v>
      </c>
      <c r="AB117" s="67">
        <v>0.35100227872227202</v>
      </c>
      <c r="AC117" s="67">
        <v>0.35100227872227202</v>
      </c>
      <c r="AD117" s="67">
        <v>0.32416451870352497</v>
      </c>
      <c r="AE117" s="67">
        <v>0.33132671045598899</v>
      </c>
      <c r="AF117" s="67">
        <v>0.32416451870352497</v>
      </c>
      <c r="AG117" s="67">
        <v>0.33132671045598899</v>
      </c>
      <c r="AH117" s="67">
        <v>0.33132671045598899</v>
      </c>
      <c r="AI117" s="67">
        <v>0.33132671045598899</v>
      </c>
      <c r="AJ117" s="67">
        <v>0.33132671045598899</v>
      </c>
      <c r="AK117" s="67">
        <v>0.32416451870352497</v>
      </c>
      <c r="AL117" s="67">
        <v>0.32416451870352497</v>
      </c>
      <c r="AM117" s="67">
        <v>0.32416451870352497</v>
      </c>
      <c r="AN117" s="67">
        <v>0.32416451870352497</v>
      </c>
      <c r="AO117" s="67">
        <v>0.32416451870352497</v>
      </c>
      <c r="AP117" s="67">
        <v>0.33132671045598899</v>
      </c>
      <c r="AQ117" s="67">
        <v>0.32416451870352497</v>
      </c>
      <c r="AR117" s="67">
        <v>0.32416451870352497</v>
      </c>
      <c r="AS117" s="90"/>
      <c r="AT117" s="90"/>
      <c r="AU117" s="90"/>
    </row>
    <row r="118" spans="2:47" ht="15" customHeight="1" x14ac:dyDescent="0.2">
      <c r="B118" s="108"/>
      <c r="C118" s="88"/>
      <c r="D118" s="80"/>
      <c r="E118" s="28">
        <v>3</v>
      </c>
      <c r="F118" s="67">
        <v>0.29289321881345298</v>
      </c>
      <c r="G118" s="67">
        <v>0.26343043626401302</v>
      </c>
      <c r="H118" s="67">
        <v>0.41074434901120999</v>
      </c>
      <c r="I118" s="67">
        <v>0.35403600485422498</v>
      </c>
      <c r="J118" s="67">
        <v>0.47149173359887703</v>
      </c>
      <c r="K118" s="67">
        <v>0.36163971142881102</v>
      </c>
      <c r="L118" s="67">
        <v>0.36163971142881102</v>
      </c>
      <c r="M118" s="67">
        <v>0.249855338025465</v>
      </c>
      <c r="N118" s="67">
        <v>0.29282502121661302</v>
      </c>
      <c r="O118" s="67">
        <v>0.249855338025465</v>
      </c>
      <c r="P118" s="67">
        <v>0.25917065055439398</v>
      </c>
      <c r="Q118" s="67">
        <v>0.25917065055439398</v>
      </c>
      <c r="R118" s="67">
        <v>0.26741870947844798</v>
      </c>
      <c r="S118" s="67">
        <v>0.27113101314433802</v>
      </c>
      <c r="T118" s="67">
        <v>0.27113101314433802</v>
      </c>
      <c r="U118" s="67">
        <v>0.27113101314433802</v>
      </c>
      <c r="V118" s="67">
        <v>0.26343043626401302</v>
      </c>
      <c r="W118" s="67">
        <v>0.26741870947844798</v>
      </c>
      <c r="X118" s="67">
        <v>0.27113101314433802</v>
      </c>
      <c r="Y118" s="67">
        <v>0.27113101314433802</v>
      </c>
      <c r="Z118" s="67">
        <v>0.274563110563327</v>
      </c>
      <c r="AA118" s="67">
        <v>0.26741870947844798</v>
      </c>
      <c r="AB118" s="67">
        <v>0.27113101314433802</v>
      </c>
      <c r="AC118" s="67">
        <v>0.26343043626401302</v>
      </c>
      <c r="AD118" s="67">
        <v>0.26741870947844798</v>
      </c>
      <c r="AE118" s="67">
        <v>0.27113101314433802</v>
      </c>
      <c r="AF118" s="67">
        <v>0.26741870947844798</v>
      </c>
      <c r="AG118" s="67">
        <v>0.26741870947844798</v>
      </c>
      <c r="AH118" s="67">
        <v>0.26343043626401302</v>
      </c>
      <c r="AI118" s="67">
        <v>0.26343043626401302</v>
      </c>
      <c r="AJ118" s="67">
        <v>0.32340651622709898</v>
      </c>
      <c r="AK118" s="67">
        <v>0.25917065055439398</v>
      </c>
      <c r="AL118" s="67">
        <v>0.25917065055439398</v>
      </c>
      <c r="AM118" s="67">
        <v>0.25917065055439398</v>
      </c>
      <c r="AN118" s="67">
        <v>0.25917065055439398</v>
      </c>
      <c r="AO118" s="67">
        <v>0.25917065055439398</v>
      </c>
      <c r="AP118" s="67">
        <v>0.26343043626401302</v>
      </c>
      <c r="AQ118" s="67">
        <v>0.25464400750006999</v>
      </c>
      <c r="AR118" s="67">
        <v>0.32340651622709898</v>
      </c>
      <c r="AS118" s="90"/>
      <c r="AT118" s="90"/>
      <c r="AU118" s="90"/>
    </row>
    <row r="119" spans="2:47" ht="15" customHeight="1" x14ac:dyDescent="0.2">
      <c r="B119" s="108"/>
      <c r="C119" s="88"/>
      <c r="D119" s="80"/>
      <c r="E119" s="28">
        <v>4</v>
      </c>
      <c r="F119" s="67">
        <v>0.46888514777335899</v>
      </c>
      <c r="G119" s="67">
        <v>0.473027470492553</v>
      </c>
      <c r="H119" s="67">
        <v>0.454937610798896</v>
      </c>
      <c r="I119" s="67">
        <v>0.46888514777335899</v>
      </c>
      <c r="J119" s="67">
        <v>0.463096557915253</v>
      </c>
      <c r="K119" s="67">
        <v>0.454937610798896</v>
      </c>
      <c r="L119" s="67">
        <v>0.46888514777335899</v>
      </c>
      <c r="M119" s="67">
        <v>0.46888514777335899</v>
      </c>
      <c r="N119" s="67">
        <v>0.46264827505483802</v>
      </c>
      <c r="O119" s="67">
        <v>0.46264827505483802</v>
      </c>
      <c r="P119" s="67">
        <v>0.46264827505483802</v>
      </c>
      <c r="Q119" s="67">
        <v>0.55226503100906998</v>
      </c>
      <c r="R119" s="67">
        <v>0.52482494073979402</v>
      </c>
      <c r="S119" s="67">
        <v>0.50145659376034302</v>
      </c>
      <c r="T119" s="67">
        <v>0.52983302809953203</v>
      </c>
      <c r="U119" s="67">
        <v>0.55814662212615596</v>
      </c>
      <c r="V119" s="67">
        <v>0.48724807087995597</v>
      </c>
      <c r="W119" s="67">
        <v>0.55814662212615596</v>
      </c>
      <c r="X119" s="67">
        <v>0.55814662212615596</v>
      </c>
      <c r="Y119" s="67">
        <v>0.58638447064641197</v>
      </c>
      <c r="Z119" s="67">
        <v>0.60046996970664901</v>
      </c>
      <c r="AA119" s="67">
        <v>0.57214284497486101</v>
      </c>
      <c r="AB119" s="67">
        <v>0.57214284497486101</v>
      </c>
      <c r="AC119" s="67">
        <v>0.58638447064641197</v>
      </c>
      <c r="AD119" s="67">
        <v>0.58638447064641197</v>
      </c>
      <c r="AE119" s="67">
        <v>0.55814662212615596</v>
      </c>
      <c r="AF119" s="67">
        <v>0.54399841235105395</v>
      </c>
      <c r="AG119" s="67">
        <v>0.54399841235105395</v>
      </c>
      <c r="AH119" s="67">
        <v>0.55814662212615596</v>
      </c>
      <c r="AI119" s="67">
        <v>0.55814662212615596</v>
      </c>
      <c r="AJ119" s="67">
        <v>0.55814662212615596</v>
      </c>
      <c r="AK119" s="67">
        <v>0.55814662212615596</v>
      </c>
      <c r="AL119" s="67">
        <v>0.55814662212615596</v>
      </c>
      <c r="AM119" s="67">
        <v>0.55814662212615596</v>
      </c>
      <c r="AN119" s="67">
        <v>0.55814662212615596</v>
      </c>
      <c r="AO119" s="67">
        <v>0.55814662212615596</v>
      </c>
      <c r="AP119" s="67">
        <v>0.55814662212615596</v>
      </c>
      <c r="AQ119" s="67">
        <v>0.55814662212615596</v>
      </c>
      <c r="AR119" s="67">
        <v>0.55814662212615596</v>
      </c>
      <c r="AS119" s="90"/>
      <c r="AT119" s="90"/>
      <c r="AU119" s="90"/>
    </row>
    <row r="120" spans="2:47" ht="15" customHeight="1" x14ac:dyDescent="0.2">
      <c r="B120" s="108"/>
      <c r="C120" s="88"/>
      <c r="D120" s="81"/>
      <c r="E120" s="28">
        <v>5</v>
      </c>
      <c r="F120" s="67">
        <v>0.380635406242817</v>
      </c>
      <c r="G120" s="67">
        <v>0.66293546611961696</v>
      </c>
      <c r="H120" s="67">
        <v>0.78317633892953498</v>
      </c>
      <c r="I120" s="67">
        <v>0.67656144323844103</v>
      </c>
      <c r="J120" s="67">
        <v>0.67656144323844103</v>
      </c>
      <c r="K120" s="67">
        <v>0.66293546611961696</v>
      </c>
      <c r="L120" s="67">
        <v>0.378700957670141</v>
      </c>
      <c r="M120" s="67">
        <v>0.378700957670141</v>
      </c>
      <c r="N120" s="67">
        <v>0.70158753377246497</v>
      </c>
      <c r="O120" s="67">
        <v>0.70158753377246497</v>
      </c>
      <c r="P120" s="67">
        <v>0.67656144323844103</v>
      </c>
      <c r="Q120" s="67">
        <v>0.69014116117173596</v>
      </c>
      <c r="R120" s="67">
        <v>0.71285891969277604</v>
      </c>
      <c r="S120" s="67">
        <v>0.69947961799571701</v>
      </c>
      <c r="T120" s="67">
        <v>0.66645839839684196</v>
      </c>
      <c r="U120" s="67">
        <v>0.63230447378299504</v>
      </c>
      <c r="V120" s="67">
        <v>0.63230447378299504</v>
      </c>
      <c r="W120" s="67">
        <v>0.64926862130684704</v>
      </c>
      <c r="X120" s="67">
        <v>0.66645839839684196</v>
      </c>
      <c r="Y120" s="67">
        <v>0.59427533966986901</v>
      </c>
      <c r="Z120" s="67">
        <v>0.63230447378299504</v>
      </c>
      <c r="AA120" s="67">
        <v>0.63230447378299504</v>
      </c>
      <c r="AB120" s="67">
        <v>0.60402020253553401</v>
      </c>
      <c r="AC120" s="67">
        <v>0.61816233815926402</v>
      </c>
      <c r="AD120" s="67">
        <v>0.61816233815926402</v>
      </c>
      <c r="AE120" s="67">
        <v>0.589878066911802</v>
      </c>
      <c r="AF120" s="67">
        <v>0.589878066911802</v>
      </c>
      <c r="AG120" s="67">
        <v>0.589878066911802</v>
      </c>
      <c r="AH120" s="67">
        <v>0.589878066911802</v>
      </c>
      <c r="AI120" s="67">
        <v>0.589878066911802</v>
      </c>
      <c r="AJ120" s="67">
        <v>0.589878066911802</v>
      </c>
      <c r="AK120" s="67">
        <v>0.60402020253553401</v>
      </c>
      <c r="AL120" s="67">
        <v>0.60402020253553401</v>
      </c>
      <c r="AM120" s="67">
        <v>0.60402020253553401</v>
      </c>
      <c r="AN120" s="67">
        <v>0.60402020253553401</v>
      </c>
      <c r="AO120" s="67">
        <v>0.60402020253553401</v>
      </c>
      <c r="AP120" s="67">
        <v>0.60402020253553401</v>
      </c>
      <c r="AQ120" s="67">
        <v>0.60402020253553401</v>
      </c>
      <c r="AR120" s="67">
        <v>0.60402020253553401</v>
      </c>
      <c r="AS120" s="90"/>
      <c r="AT120" s="90"/>
      <c r="AU120" s="90"/>
    </row>
    <row r="121" spans="2:47" ht="15" customHeight="1" x14ac:dyDescent="0.2">
      <c r="B121" s="108"/>
      <c r="C121" s="88"/>
      <c r="D121" s="52" t="s">
        <v>125</v>
      </c>
      <c r="E121" s="52"/>
      <c r="F121" s="82">
        <v>37.764633504105902</v>
      </c>
      <c r="G121" s="82">
        <v>42.225294953409801</v>
      </c>
      <c r="H121" s="82">
        <v>48.226102686572297</v>
      </c>
      <c r="I121" s="82">
        <v>44.3310700596464</v>
      </c>
      <c r="J121" s="82">
        <v>47.775961485166199</v>
      </c>
      <c r="K121" s="82">
        <v>45.016889287433102</v>
      </c>
      <c r="L121" s="82">
        <v>38.973457465608099</v>
      </c>
      <c r="M121" s="82">
        <v>36.922902512916799</v>
      </c>
      <c r="N121" s="82">
        <v>44.270057427986302</v>
      </c>
      <c r="O121" s="82">
        <v>43.857306367435903</v>
      </c>
      <c r="P121" s="82">
        <v>41.966925946946802</v>
      </c>
      <c r="Q121" s="82">
        <v>48.5499231050105</v>
      </c>
      <c r="R121" s="82">
        <v>49.2944302032666</v>
      </c>
      <c r="S121" s="82">
        <v>46.9945201192604</v>
      </c>
      <c r="T121" s="82">
        <v>47.2919535857054</v>
      </c>
      <c r="U121" s="82">
        <v>49.463346149232798</v>
      </c>
      <c r="V121" s="82">
        <v>47.7787691126412</v>
      </c>
      <c r="W121" s="82">
        <v>47.444411213677299</v>
      </c>
      <c r="X121" s="59">
        <v>50.1819521430264</v>
      </c>
      <c r="Y121" s="82">
        <v>48.235716948421803</v>
      </c>
      <c r="Z121" s="82">
        <v>49.658962543949201</v>
      </c>
      <c r="AA121" s="82">
        <v>49.181051046244797</v>
      </c>
      <c r="AB121" s="82">
        <v>47.960944359013098</v>
      </c>
      <c r="AC121" s="82">
        <v>48.107775299694701</v>
      </c>
      <c r="AD121" s="82">
        <v>47.650785563608501</v>
      </c>
      <c r="AE121" s="82">
        <v>46.7378330766212</v>
      </c>
      <c r="AF121" s="82">
        <v>45.970546225134498</v>
      </c>
      <c r="AG121" s="82">
        <v>46.113790060183803</v>
      </c>
      <c r="AH121" s="82">
        <v>46.5838215390147</v>
      </c>
      <c r="AI121" s="82">
        <v>46.5838215390147</v>
      </c>
      <c r="AJ121" s="82">
        <v>47.7833431382764</v>
      </c>
      <c r="AK121" s="82">
        <v>46.905057449865197</v>
      </c>
      <c r="AL121" s="82">
        <v>46.905057449865197</v>
      </c>
      <c r="AM121" s="82">
        <v>46.905057449865197</v>
      </c>
      <c r="AN121" s="82">
        <v>46.905057449865197</v>
      </c>
      <c r="AO121" s="82">
        <v>46.638224702247697</v>
      </c>
      <c r="AP121" s="82">
        <v>47.133496999106903</v>
      </c>
      <c r="AQ121" s="82">
        <v>46.547691841161203</v>
      </c>
      <c r="AR121" s="82">
        <v>48.189774763319299</v>
      </c>
      <c r="AS121" s="90"/>
      <c r="AT121" s="90"/>
      <c r="AU121" s="90"/>
    </row>
    <row r="122" spans="2:47" ht="15" customHeight="1" x14ac:dyDescent="0.2">
      <c r="B122" s="108"/>
      <c r="C122" s="88"/>
      <c r="D122" s="52" t="s">
        <v>36</v>
      </c>
      <c r="E122" s="52"/>
      <c r="F122" s="83">
        <v>1</v>
      </c>
      <c r="G122" s="83">
        <v>2</v>
      </c>
      <c r="H122" s="83">
        <v>3</v>
      </c>
      <c r="I122" s="83">
        <v>4</v>
      </c>
      <c r="J122" s="83">
        <v>5</v>
      </c>
      <c r="K122" s="83">
        <v>6</v>
      </c>
      <c r="L122" s="83">
        <v>7</v>
      </c>
      <c r="M122" s="83">
        <v>8</v>
      </c>
      <c r="N122" s="83">
        <v>9</v>
      </c>
      <c r="O122" s="83">
        <v>10</v>
      </c>
      <c r="P122" s="83">
        <v>11</v>
      </c>
      <c r="Q122" s="83">
        <v>12</v>
      </c>
      <c r="R122" s="83">
        <v>13</v>
      </c>
      <c r="S122" s="83">
        <v>14</v>
      </c>
      <c r="T122" s="83">
        <v>15</v>
      </c>
      <c r="U122" s="83">
        <v>16</v>
      </c>
      <c r="V122" s="83">
        <v>17</v>
      </c>
      <c r="W122" s="83">
        <v>18</v>
      </c>
      <c r="X122" s="83">
        <v>19</v>
      </c>
      <c r="Y122" s="83">
        <v>20</v>
      </c>
      <c r="Z122" s="83">
        <v>21</v>
      </c>
      <c r="AA122" s="83">
        <v>22</v>
      </c>
      <c r="AB122" s="83">
        <v>23</v>
      </c>
      <c r="AC122" s="83">
        <v>24</v>
      </c>
      <c r="AD122" s="83">
        <v>25</v>
      </c>
      <c r="AE122" s="83">
        <v>26</v>
      </c>
      <c r="AF122" s="83">
        <v>27</v>
      </c>
      <c r="AG122" s="83">
        <v>28</v>
      </c>
      <c r="AH122" s="83">
        <v>29</v>
      </c>
      <c r="AI122" s="83">
        <v>30</v>
      </c>
      <c r="AJ122" s="83">
        <v>31</v>
      </c>
      <c r="AK122" s="83">
        <v>32</v>
      </c>
      <c r="AL122" s="83">
        <v>33</v>
      </c>
      <c r="AM122" s="83">
        <v>34</v>
      </c>
      <c r="AN122" s="83">
        <v>35</v>
      </c>
      <c r="AO122" s="83">
        <v>36</v>
      </c>
      <c r="AP122" s="83">
        <v>37</v>
      </c>
      <c r="AQ122" s="83">
        <v>38</v>
      </c>
      <c r="AR122" s="83">
        <v>39</v>
      </c>
      <c r="AS122" s="90"/>
      <c r="AT122" s="90"/>
      <c r="AU122" s="90"/>
    </row>
    <row r="123" spans="2:47" x14ac:dyDescent="0.2">
      <c r="B123" s="10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2:47" ht="15" customHeight="1" x14ac:dyDescent="0.2">
      <c r="B124" s="108"/>
      <c r="C124" s="88"/>
      <c r="D124" s="72" t="s">
        <v>156</v>
      </c>
      <c r="E124" s="73"/>
      <c r="F124" s="52" t="s">
        <v>145</v>
      </c>
      <c r="G124" s="52"/>
      <c r="H124" s="52"/>
      <c r="I124" s="52"/>
      <c r="J124" s="52" t="s">
        <v>147</v>
      </c>
      <c r="K124" s="52"/>
      <c r="L124" s="52"/>
      <c r="M124" s="52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2:47" x14ac:dyDescent="0.2">
      <c r="B125" s="108"/>
      <c r="C125" s="88"/>
      <c r="D125" s="75"/>
      <c r="E125" s="76"/>
      <c r="F125" s="52"/>
      <c r="G125" s="52"/>
      <c r="H125" s="52"/>
      <c r="I125" s="52"/>
      <c r="J125" s="52"/>
      <c r="K125" s="52"/>
      <c r="L125" s="52"/>
      <c r="M125" s="52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2:47" x14ac:dyDescent="0.2">
      <c r="B126" s="108"/>
      <c r="C126" s="88"/>
      <c r="D126" s="77"/>
      <c r="E126" s="78"/>
      <c r="F126" s="28" t="s">
        <v>146</v>
      </c>
      <c r="G126" s="28" t="b">
        <v>0</v>
      </c>
      <c r="H126" s="28" t="b">
        <v>1</v>
      </c>
      <c r="I126" s="28" t="s">
        <v>123</v>
      </c>
      <c r="J126" s="28" t="s">
        <v>146</v>
      </c>
      <c r="K126" s="28" t="b">
        <v>0</v>
      </c>
      <c r="L126" s="28" t="b">
        <v>1</v>
      </c>
      <c r="M126" s="28" t="s">
        <v>123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2:47" x14ac:dyDescent="0.2">
      <c r="B127" s="108"/>
      <c r="C127" s="88"/>
      <c r="D127" s="79" t="s">
        <v>3</v>
      </c>
      <c r="E127" s="28">
        <v>1</v>
      </c>
      <c r="F127" s="28">
        <v>230</v>
      </c>
      <c r="G127" s="28">
        <v>192</v>
      </c>
      <c r="H127" s="28">
        <v>38</v>
      </c>
      <c r="I127" s="28">
        <v>0</v>
      </c>
      <c r="J127" s="28">
        <v>58</v>
      </c>
      <c r="K127" s="28">
        <v>53</v>
      </c>
      <c r="L127" s="28">
        <v>5</v>
      </c>
      <c r="M127" s="28">
        <v>0</v>
      </c>
      <c r="N127" s="88"/>
      <c r="O127" s="88"/>
      <c r="P127" s="88" t="s">
        <v>218</v>
      </c>
      <c r="Q127" s="88" t="s">
        <v>219</v>
      </c>
      <c r="R127" s="88" t="s">
        <v>207</v>
      </c>
      <c r="S127" s="88"/>
      <c r="T127" s="88"/>
      <c r="U127" s="88"/>
      <c r="V127" s="88"/>
      <c r="W127" s="88"/>
      <c r="X127" s="88"/>
      <c r="Y127" s="88"/>
      <c r="Z127" s="88"/>
    </row>
    <row r="128" spans="2:47" x14ac:dyDescent="0.2">
      <c r="B128" s="108"/>
      <c r="C128" s="88"/>
      <c r="D128" s="80"/>
      <c r="E128" s="28">
        <v>2</v>
      </c>
      <c r="F128" s="28">
        <v>230</v>
      </c>
      <c r="G128" s="28">
        <v>200</v>
      </c>
      <c r="H128" s="28">
        <v>30</v>
      </c>
      <c r="I128" s="28">
        <v>0</v>
      </c>
      <c r="J128" s="28">
        <v>58</v>
      </c>
      <c r="K128" s="28">
        <v>45</v>
      </c>
      <c r="L128" s="28">
        <v>13</v>
      </c>
      <c r="M128" s="28">
        <v>0</v>
      </c>
      <c r="N128" s="88"/>
      <c r="O128" s="88"/>
      <c r="P128" s="88" t="s">
        <v>218</v>
      </c>
      <c r="Q128" s="88" t="s">
        <v>247</v>
      </c>
      <c r="R128" s="88" t="s">
        <v>207</v>
      </c>
      <c r="S128" s="88"/>
      <c r="T128" s="88"/>
      <c r="U128" s="88"/>
      <c r="V128" s="88"/>
      <c r="W128" s="88"/>
      <c r="X128" s="88"/>
      <c r="Y128" s="88"/>
      <c r="Z128" s="88"/>
    </row>
    <row r="129" spans="2:44" x14ac:dyDescent="0.2">
      <c r="B129" s="108"/>
      <c r="C129" s="88"/>
      <c r="D129" s="80"/>
      <c r="E129" s="28">
        <v>3</v>
      </c>
      <c r="F129" s="28">
        <v>231</v>
      </c>
      <c r="G129" s="28">
        <v>197</v>
      </c>
      <c r="H129" s="28">
        <v>34</v>
      </c>
      <c r="I129" s="28">
        <v>1</v>
      </c>
      <c r="J129" s="28">
        <v>57</v>
      </c>
      <c r="K129" s="28">
        <v>48</v>
      </c>
      <c r="L129" s="28">
        <v>9</v>
      </c>
      <c r="M129" s="28">
        <v>0</v>
      </c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2:44" x14ac:dyDescent="0.2">
      <c r="B130" s="108"/>
      <c r="C130" s="88"/>
      <c r="D130" s="80"/>
      <c r="E130" s="28">
        <v>4</v>
      </c>
      <c r="F130" s="28">
        <v>231</v>
      </c>
      <c r="G130" s="28">
        <v>196</v>
      </c>
      <c r="H130" s="28">
        <v>35</v>
      </c>
      <c r="I130" s="28">
        <v>1</v>
      </c>
      <c r="J130" s="28">
        <v>57</v>
      </c>
      <c r="K130" s="28">
        <v>49</v>
      </c>
      <c r="L130" s="28">
        <v>8</v>
      </c>
      <c r="M130" s="28">
        <v>0</v>
      </c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2:44" x14ac:dyDescent="0.2">
      <c r="B131" s="108"/>
      <c r="C131" s="88"/>
      <c r="D131" s="81"/>
      <c r="E131" s="28">
        <v>5</v>
      </c>
      <c r="F131" s="28">
        <v>230</v>
      </c>
      <c r="G131" s="28">
        <v>195</v>
      </c>
      <c r="H131" s="28">
        <v>35</v>
      </c>
      <c r="I131" s="28">
        <v>1</v>
      </c>
      <c r="J131" s="28">
        <v>58</v>
      </c>
      <c r="K131" s="28">
        <v>50</v>
      </c>
      <c r="L131" s="28">
        <v>8</v>
      </c>
      <c r="M131" s="28">
        <v>0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2:44" x14ac:dyDescent="0.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2:44" s="8" customFormat="1" ht="6.75" customHeight="1" x14ac:dyDescent="0.2"/>
    <row r="134" spans="2:44" x14ac:dyDescent="0.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2:44" ht="15" customHeight="1" x14ac:dyDescent="0.2">
      <c r="B135" s="108" t="s">
        <v>12</v>
      </c>
      <c r="C135" s="88"/>
      <c r="D135" s="72" t="s">
        <v>157</v>
      </c>
      <c r="E135" s="73"/>
      <c r="F135" s="52" t="s">
        <v>133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</row>
    <row r="136" spans="2:44" ht="14.25" customHeight="1" x14ac:dyDescent="0.2">
      <c r="B136" s="108"/>
      <c r="C136" s="88"/>
      <c r="D136" s="75"/>
      <c r="E136" s="76"/>
      <c r="F136" s="40" t="s">
        <v>139</v>
      </c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</row>
    <row r="137" spans="2:44" ht="15" customHeight="1" x14ac:dyDescent="0.2">
      <c r="B137" s="108"/>
      <c r="C137" s="88"/>
      <c r="D137" s="77"/>
      <c r="E137" s="78"/>
      <c r="F137" s="82">
        <v>24</v>
      </c>
      <c r="G137" s="82">
        <v>26</v>
      </c>
      <c r="H137" s="82">
        <v>22</v>
      </c>
      <c r="I137" s="82">
        <v>27</v>
      </c>
      <c r="J137" s="82">
        <v>33</v>
      </c>
      <c r="K137" s="82">
        <v>8</v>
      </c>
      <c r="L137" s="82">
        <v>23</v>
      </c>
      <c r="M137" s="82">
        <v>39</v>
      </c>
      <c r="N137" s="82">
        <v>16</v>
      </c>
      <c r="O137" s="82">
        <v>34</v>
      </c>
      <c r="P137" s="82">
        <v>35</v>
      </c>
      <c r="Q137" s="82">
        <v>38</v>
      </c>
      <c r="R137" s="82">
        <v>20</v>
      </c>
      <c r="S137" s="82">
        <v>5</v>
      </c>
      <c r="T137" s="82">
        <v>36</v>
      </c>
      <c r="U137" s="82">
        <v>25</v>
      </c>
      <c r="V137" s="82">
        <v>32</v>
      </c>
      <c r="W137" s="82">
        <v>13</v>
      </c>
      <c r="X137" s="82">
        <v>37</v>
      </c>
      <c r="Y137" s="82">
        <v>3</v>
      </c>
      <c r="Z137" s="82">
        <v>21</v>
      </c>
      <c r="AA137" s="82">
        <v>18</v>
      </c>
      <c r="AB137" s="82">
        <v>4</v>
      </c>
      <c r="AC137" s="82">
        <v>19</v>
      </c>
      <c r="AD137" s="82">
        <v>11</v>
      </c>
      <c r="AE137" s="82">
        <v>2</v>
      </c>
      <c r="AF137" s="82">
        <v>17</v>
      </c>
      <c r="AG137" s="82">
        <v>31</v>
      </c>
      <c r="AH137" s="82">
        <v>12</v>
      </c>
      <c r="AI137" s="82">
        <v>7</v>
      </c>
      <c r="AJ137" s="82">
        <v>15</v>
      </c>
      <c r="AK137" s="82">
        <v>28</v>
      </c>
      <c r="AL137" s="82">
        <v>1</v>
      </c>
      <c r="AM137" s="82">
        <v>14</v>
      </c>
      <c r="AN137" s="82">
        <v>29</v>
      </c>
      <c r="AO137" s="82">
        <v>10</v>
      </c>
      <c r="AP137" s="82">
        <v>9</v>
      </c>
      <c r="AQ137" s="82">
        <v>6</v>
      </c>
      <c r="AR137" s="82">
        <v>30</v>
      </c>
    </row>
    <row r="138" spans="2:44" ht="14.25" customHeight="1" x14ac:dyDescent="0.2">
      <c r="B138" s="108"/>
      <c r="C138" s="88"/>
      <c r="D138" s="79" t="s">
        <v>3</v>
      </c>
      <c r="E138" s="28">
        <v>1</v>
      </c>
      <c r="F138" s="67">
        <v>0</v>
      </c>
      <c r="G138" s="67">
        <v>0</v>
      </c>
      <c r="H138" s="67">
        <v>0</v>
      </c>
      <c r="I138" s="67">
        <v>0</v>
      </c>
      <c r="J138" s="67">
        <v>0</v>
      </c>
      <c r="K138" s="67">
        <v>0</v>
      </c>
      <c r="L138" s="67">
        <v>0.6</v>
      </c>
      <c r="M138" s="67">
        <v>0.6</v>
      </c>
      <c r="N138" s="67">
        <v>0.6</v>
      </c>
      <c r="O138" s="67">
        <v>0.6</v>
      </c>
      <c r="P138" s="67">
        <v>0.8</v>
      </c>
      <c r="Q138" s="67">
        <v>0.8</v>
      </c>
      <c r="R138" s="67">
        <v>0.8</v>
      </c>
      <c r="S138" s="67">
        <v>0.8</v>
      </c>
      <c r="T138" s="67">
        <v>0.8</v>
      </c>
      <c r="U138" s="67">
        <v>0.8</v>
      </c>
      <c r="V138" s="67">
        <v>0.8</v>
      </c>
      <c r="W138" s="67">
        <v>0.8</v>
      </c>
      <c r="X138" s="67">
        <v>0.8</v>
      </c>
      <c r="Y138" s="67">
        <v>0.8</v>
      </c>
      <c r="Z138" s="92">
        <v>0.8</v>
      </c>
      <c r="AA138" s="67">
        <v>0.8</v>
      </c>
      <c r="AB138" s="67">
        <v>0.8</v>
      </c>
      <c r="AC138" s="67">
        <v>0.8</v>
      </c>
      <c r="AD138" s="67">
        <v>0.8</v>
      </c>
      <c r="AE138" s="67">
        <v>0.8</v>
      </c>
      <c r="AF138" s="67">
        <v>0.8</v>
      </c>
      <c r="AG138" s="67">
        <v>0.8</v>
      </c>
      <c r="AH138" s="67">
        <v>0.8</v>
      </c>
      <c r="AI138" s="67">
        <v>0.8</v>
      </c>
      <c r="AJ138" s="67">
        <v>0.8</v>
      </c>
      <c r="AK138" s="67">
        <v>0.8</v>
      </c>
      <c r="AL138" s="67">
        <v>0.8</v>
      </c>
      <c r="AM138" s="67">
        <v>0.8</v>
      </c>
      <c r="AN138" s="67">
        <v>0.8</v>
      </c>
      <c r="AO138" s="67">
        <v>0.8</v>
      </c>
      <c r="AP138" s="67">
        <v>0.8</v>
      </c>
      <c r="AQ138" s="67">
        <v>0.8</v>
      </c>
      <c r="AR138" s="67">
        <v>0.8</v>
      </c>
    </row>
    <row r="139" spans="2:44" ht="14.25" customHeight="1" x14ac:dyDescent="0.2">
      <c r="B139" s="108"/>
      <c r="C139" s="88"/>
      <c r="D139" s="80"/>
      <c r="E139" s="28">
        <v>2</v>
      </c>
      <c r="F139" s="67">
        <v>0</v>
      </c>
      <c r="G139" s="67">
        <v>0</v>
      </c>
      <c r="H139" s="67">
        <v>0</v>
      </c>
      <c r="I139" s="67">
        <v>0</v>
      </c>
      <c r="J139" s="67">
        <v>0</v>
      </c>
      <c r="K139" s="67">
        <v>1</v>
      </c>
      <c r="L139" s="67">
        <v>1</v>
      </c>
      <c r="M139" s="67">
        <v>1</v>
      </c>
      <c r="N139" s="67">
        <v>1</v>
      </c>
      <c r="O139" s="67">
        <v>1</v>
      </c>
      <c r="P139" s="67">
        <v>1</v>
      </c>
      <c r="Q139" s="67">
        <v>1</v>
      </c>
      <c r="R139" s="67">
        <v>1</v>
      </c>
      <c r="S139" s="67">
        <v>1</v>
      </c>
      <c r="T139" s="67">
        <v>1</v>
      </c>
      <c r="U139" s="67">
        <v>1</v>
      </c>
      <c r="V139" s="67">
        <v>1</v>
      </c>
      <c r="W139" s="67">
        <v>0.1</v>
      </c>
      <c r="X139" s="67">
        <v>0</v>
      </c>
      <c r="Y139" s="67">
        <v>0</v>
      </c>
      <c r="Z139" s="92">
        <v>0</v>
      </c>
      <c r="AA139" s="67">
        <v>0</v>
      </c>
      <c r="AB139" s="67">
        <v>0</v>
      </c>
      <c r="AC139" s="67">
        <v>0</v>
      </c>
      <c r="AD139" s="67">
        <v>0</v>
      </c>
      <c r="AE139" s="67">
        <v>0</v>
      </c>
      <c r="AF139" s="67">
        <v>0</v>
      </c>
      <c r="AG139" s="67">
        <v>0</v>
      </c>
      <c r="AH139" s="67">
        <v>0</v>
      </c>
      <c r="AI139" s="67">
        <v>0</v>
      </c>
      <c r="AJ139" s="67">
        <v>0</v>
      </c>
      <c r="AK139" s="67">
        <v>0</v>
      </c>
      <c r="AL139" s="67">
        <v>0</v>
      </c>
      <c r="AM139" s="67">
        <v>0</v>
      </c>
      <c r="AN139" s="67">
        <v>0</v>
      </c>
      <c r="AO139" s="67">
        <v>0</v>
      </c>
      <c r="AP139" s="67">
        <v>0</v>
      </c>
      <c r="AQ139" s="67">
        <v>0</v>
      </c>
      <c r="AR139" s="67">
        <v>0</v>
      </c>
    </row>
    <row r="140" spans="2:44" ht="14.25" customHeight="1" x14ac:dyDescent="0.2">
      <c r="B140" s="108"/>
      <c r="C140" s="88"/>
      <c r="D140" s="80"/>
      <c r="E140" s="28">
        <v>3</v>
      </c>
      <c r="F140" s="67">
        <v>0</v>
      </c>
      <c r="G140" s="67">
        <v>0.75</v>
      </c>
      <c r="H140" s="67">
        <v>0.75</v>
      </c>
      <c r="I140" s="67">
        <v>0.75</v>
      </c>
      <c r="J140" s="67">
        <v>1</v>
      </c>
      <c r="K140" s="67">
        <v>0.91666666666666696</v>
      </c>
      <c r="L140" s="67">
        <v>0.91666666666666696</v>
      </c>
      <c r="M140" s="67">
        <v>0.75</v>
      </c>
      <c r="N140" s="67">
        <v>0.83333333333333304</v>
      </c>
      <c r="O140" s="67">
        <v>0.83333333333333304</v>
      </c>
      <c r="P140" s="67">
        <v>0.83333333333333304</v>
      </c>
      <c r="Q140" s="67">
        <v>1</v>
      </c>
      <c r="R140" s="67">
        <v>1</v>
      </c>
      <c r="S140" s="67">
        <v>1</v>
      </c>
      <c r="T140" s="67">
        <v>1</v>
      </c>
      <c r="U140" s="67">
        <v>1</v>
      </c>
      <c r="V140" s="67">
        <v>1</v>
      </c>
      <c r="W140" s="67">
        <v>1</v>
      </c>
      <c r="X140" s="67">
        <v>1</v>
      </c>
      <c r="Y140" s="67">
        <v>1</v>
      </c>
      <c r="Z140" s="92">
        <v>1</v>
      </c>
      <c r="AA140" s="67">
        <v>0.91666666666666696</v>
      </c>
      <c r="AB140" s="67">
        <v>0.91666666666666696</v>
      </c>
      <c r="AC140" s="67">
        <v>0.91666666666666696</v>
      </c>
      <c r="AD140" s="67">
        <v>0.83333333333333304</v>
      </c>
      <c r="AE140" s="67">
        <v>0.83333333333333304</v>
      </c>
      <c r="AF140" s="67">
        <v>0.83333333333333304</v>
      </c>
      <c r="AG140" s="67">
        <v>0.83333333333333304</v>
      </c>
      <c r="AH140" s="67">
        <v>0.83333333333333304</v>
      </c>
      <c r="AI140" s="67">
        <v>0.83333333333333304</v>
      </c>
      <c r="AJ140" s="67">
        <v>0.83333333333333304</v>
      </c>
      <c r="AK140" s="67">
        <v>0.83333333333333304</v>
      </c>
      <c r="AL140" s="67">
        <v>0.83333333333333304</v>
      </c>
      <c r="AM140" s="67">
        <v>0.83333333333333304</v>
      </c>
      <c r="AN140" s="67">
        <v>0.83333333333333304</v>
      </c>
      <c r="AO140" s="67">
        <v>0.83333333333333304</v>
      </c>
      <c r="AP140" s="67">
        <v>0.75</v>
      </c>
      <c r="AQ140" s="67">
        <v>0.75</v>
      </c>
      <c r="AR140" s="67">
        <v>0.75</v>
      </c>
    </row>
    <row r="141" spans="2:44" ht="14.25" customHeight="1" x14ac:dyDescent="0.2">
      <c r="B141" s="108"/>
      <c r="C141" s="88"/>
      <c r="D141" s="80"/>
      <c r="E141" s="28">
        <v>4</v>
      </c>
      <c r="F141" s="67">
        <v>0</v>
      </c>
      <c r="G141" s="67">
        <v>0</v>
      </c>
      <c r="H141" s="67">
        <v>0</v>
      </c>
      <c r="I141" s="67">
        <v>0</v>
      </c>
      <c r="J141" s="67">
        <v>0</v>
      </c>
      <c r="K141" s="67">
        <v>9.0909090909090898E-2</v>
      </c>
      <c r="L141" s="67">
        <v>0</v>
      </c>
      <c r="M141" s="67">
        <v>0</v>
      </c>
      <c r="N141" s="67">
        <v>9.0909090909090898E-2</v>
      </c>
      <c r="O141" s="67">
        <v>0</v>
      </c>
      <c r="P141" s="67">
        <v>0.81818181818181801</v>
      </c>
      <c r="Q141" s="67">
        <v>1</v>
      </c>
      <c r="R141" s="67">
        <v>1</v>
      </c>
      <c r="S141" s="67">
        <v>1</v>
      </c>
      <c r="T141" s="67">
        <v>1</v>
      </c>
      <c r="U141" s="67">
        <v>1</v>
      </c>
      <c r="V141" s="67">
        <v>1</v>
      </c>
      <c r="W141" s="67">
        <v>1</v>
      </c>
      <c r="X141" s="67">
        <v>1</v>
      </c>
      <c r="Y141" s="67">
        <v>1</v>
      </c>
      <c r="Z141" s="92">
        <v>1</v>
      </c>
      <c r="AA141" s="67">
        <v>1</v>
      </c>
      <c r="AB141" s="67">
        <v>1</v>
      </c>
      <c r="AC141" s="67">
        <v>1</v>
      </c>
      <c r="AD141" s="67">
        <v>1</v>
      </c>
      <c r="AE141" s="67">
        <v>0.90909090909090895</v>
      </c>
      <c r="AF141" s="67">
        <v>0.90909090909090895</v>
      </c>
      <c r="AG141" s="67">
        <v>0.90909090909090895</v>
      </c>
      <c r="AH141" s="67">
        <v>0.90909090909090895</v>
      </c>
      <c r="AI141" s="67">
        <v>0.90909090909090895</v>
      </c>
      <c r="AJ141" s="67">
        <v>0.90909090909090895</v>
      </c>
      <c r="AK141" s="67">
        <v>0.90909090909090895</v>
      </c>
      <c r="AL141" s="67">
        <v>0.90909090909090895</v>
      </c>
      <c r="AM141" s="67">
        <v>0.90909090909090895</v>
      </c>
      <c r="AN141" s="67">
        <v>0.90909090909090895</v>
      </c>
      <c r="AO141" s="67">
        <v>0.90909090909090895</v>
      </c>
      <c r="AP141" s="67">
        <v>0.90909090909090895</v>
      </c>
      <c r="AQ141" s="67">
        <v>0.90909090909090895</v>
      </c>
      <c r="AR141" s="67">
        <v>0.90909090909090895</v>
      </c>
    </row>
    <row r="142" spans="2:44" ht="14.25" customHeight="1" x14ac:dyDescent="0.2">
      <c r="B142" s="108"/>
      <c r="C142" s="88"/>
      <c r="D142" s="81"/>
      <c r="E142" s="28">
        <v>5</v>
      </c>
      <c r="F142" s="67">
        <v>0</v>
      </c>
      <c r="G142" s="67">
        <v>0</v>
      </c>
      <c r="H142" s="67">
        <v>0</v>
      </c>
      <c r="I142" s="67">
        <v>0</v>
      </c>
      <c r="J142" s="67">
        <v>0</v>
      </c>
      <c r="K142" s="67">
        <v>0</v>
      </c>
      <c r="L142" s="67">
        <v>0</v>
      </c>
      <c r="M142" s="67">
        <v>0</v>
      </c>
      <c r="N142" s="67">
        <v>0</v>
      </c>
      <c r="O142" s="67">
        <v>0</v>
      </c>
      <c r="P142" s="67">
        <v>1</v>
      </c>
      <c r="Q142" s="67">
        <v>1</v>
      </c>
      <c r="R142" s="67">
        <v>1</v>
      </c>
      <c r="S142" s="67">
        <v>1</v>
      </c>
      <c r="T142" s="67">
        <v>1</v>
      </c>
      <c r="U142" s="67">
        <v>1</v>
      </c>
      <c r="V142" s="67">
        <v>1</v>
      </c>
      <c r="W142" s="67">
        <v>1</v>
      </c>
      <c r="X142" s="67">
        <v>1</v>
      </c>
      <c r="Y142" s="67">
        <v>1</v>
      </c>
      <c r="Z142" s="92">
        <v>1</v>
      </c>
      <c r="AA142" s="67">
        <v>1</v>
      </c>
      <c r="AB142" s="67">
        <v>1</v>
      </c>
      <c r="AC142" s="67">
        <v>1</v>
      </c>
      <c r="AD142" s="67">
        <v>1</v>
      </c>
      <c r="AE142" s="67">
        <v>1</v>
      </c>
      <c r="AF142" s="67">
        <v>1</v>
      </c>
      <c r="AG142" s="67">
        <v>1</v>
      </c>
      <c r="AH142" s="67">
        <v>1</v>
      </c>
      <c r="AI142" s="67">
        <v>1</v>
      </c>
      <c r="AJ142" s="67">
        <v>1</v>
      </c>
      <c r="AK142" s="67">
        <v>1</v>
      </c>
      <c r="AL142" s="67">
        <v>1</v>
      </c>
      <c r="AM142" s="67">
        <v>1</v>
      </c>
      <c r="AN142" s="67">
        <v>1</v>
      </c>
      <c r="AO142" s="67">
        <v>1</v>
      </c>
      <c r="AP142" s="67">
        <v>1</v>
      </c>
      <c r="AQ142" s="67">
        <v>1</v>
      </c>
      <c r="AR142" s="67">
        <v>1</v>
      </c>
    </row>
    <row r="143" spans="2:44" ht="15" customHeight="1" x14ac:dyDescent="0.2">
      <c r="B143" s="108"/>
      <c r="C143" s="88"/>
      <c r="D143" s="52" t="s">
        <v>125</v>
      </c>
      <c r="E143" s="52"/>
      <c r="F143" s="82">
        <v>0</v>
      </c>
      <c r="G143" s="82">
        <v>15</v>
      </c>
      <c r="H143" s="82">
        <v>15</v>
      </c>
      <c r="I143" s="82">
        <v>15</v>
      </c>
      <c r="J143" s="82">
        <v>20</v>
      </c>
      <c r="K143" s="82">
        <v>40.151515151515198</v>
      </c>
      <c r="L143" s="82">
        <v>50.3333333333333</v>
      </c>
      <c r="M143" s="82">
        <v>47</v>
      </c>
      <c r="N143" s="82">
        <v>50.484848484848499</v>
      </c>
      <c r="O143" s="82">
        <v>48.6666666666667</v>
      </c>
      <c r="P143" s="82">
        <v>89.030303030303003</v>
      </c>
      <c r="Q143" s="82">
        <v>96</v>
      </c>
      <c r="R143" s="82">
        <v>96</v>
      </c>
      <c r="S143" s="82">
        <v>96</v>
      </c>
      <c r="T143" s="82">
        <v>96</v>
      </c>
      <c r="U143" s="82">
        <v>96</v>
      </c>
      <c r="V143" s="59">
        <v>96</v>
      </c>
      <c r="W143" s="82">
        <v>78</v>
      </c>
      <c r="X143" s="82">
        <v>76</v>
      </c>
      <c r="Y143" s="82">
        <v>76</v>
      </c>
      <c r="Z143" s="82">
        <v>76</v>
      </c>
      <c r="AA143" s="82">
        <v>74.3333333333333</v>
      </c>
      <c r="AB143" s="82">
        <v>74.3333333333333</v>
      </c>
      <c r="AC143" s="82">
        <v>74.3333333333333</v>
      </c>
      <c r="AD143" s="82">
        <v>72.6666666666667</v>
      </c>
      <c r="AE143" s="82">
        <v>70.848484848484802</v>
      </c>
      <c r="AF143" s="82">
        <v>70.848484848484802</v>
      </c>
      <c r="AG143" s="82">
        <v>70.848484848484802</v>
      </c>
      <c r="AH143" s="82">
        <v>70.848484848484802</v>
      </c>
      <c r="AI143" s="82">
        <v>70.848484848484802</v>
      </c>
      <c r="AJ143" s="82">
        <v>70.848484848484802</v>
      </c>
      <c r="AK143" s="82">
        <v>70.848484848484802</v>
      </c>
      <c r="AL143" s="82">
        <v>70.848484848484802</v>
      </c>
      <c r="AM143" s="82">
        <v>70.848484848484802</v>
      </c>
      <c r="AN143" s="82">
        <v>70.848484848484802</v>
      </c>
      <c r="AO143" s="82">
        <v>70.848484848484802</v>
      </c>
      <c r="AP143" s="82">
        <v>69.181818181818201</v>
      </c>
      <c r="AQ143" s="82">
        <v>69.181818181818201</v>
      </c>
      <c r="AR143" s="82">
        <v>69.181818181818201</v>
      </c>
    </row>
    <row r="144" spans="2:44" ht="15" customHeight="1" x14ac:dyDescent="0.2">
      <c r="B144" s="108"/>
      <c r="C144" s="88"/>
      <c r="D144" s="52" t="s">
        <v>36</v>
      </c>
      <c r="E144" s="52"/>
      <c r="F144" s="83">
        <v>1</v>
      </c>
      <c r="G144" s="83">
        <v>2</v>
      </c>
      <c r="H144" s="83">
        <v>3</v>
      </c>
      <c r="I144" s="83">
        <v>4</v>
      </c>
      <c r="J144" s="83">
        <v>5</v>
      </c>
      <c r="K144" s="83">
        <v>6</v>
      </c>
      <c r="L144" s="83">
        <v>7</v>
      </c>
      <c r="M144" s="83">
        <v>8</v>
      </c>
      <c r="N144" s="83">
        <v>9</v>
      </c>
      <c r="O144" s="83">
        <v>10</v>
      </c>
      <c r="P144" s="83">
        <v>11</v>
      </c>
      <c r="Q144" s="83">
        <v>12</v>
      </c>
      <c r="R144" s="83">
        <v>13</v>
      </c>
      <c r="S144" s="83">
        <v>14</v>
      </c>
      <c r="T144" s="83">
        <v>15</v>
      </c>
      <c r="U144" s="83">
        <v>16</v>
      </c>
      <c r="V144" s="83">
        <v>17</v>
      </c>
      <c r="W144" s="83">
        <v>18</v>
      </c>
      <c r="X144" s="83">
        <v>19</v>
      </c>
      <c r="Y144" s="83">
        <v>20</v>
      </c>
      <c r="Z144" s="83">
        <v>21</v>
      </c>
      <c r="AA144" s="83">
        <v>22</v>
      </c>
      <c r="AB144" s="83">
        <v>23</v>
      </c>
      <c r="AC144" s="83">
        <v>24</v>
      </c>
      <c r="AD144" s="83">
        <v>25</v>
      </c>
      <c r="AE144" s="83">
        <v>26</v>
      </c>
      <c r="AF144" s="83">
        <v>27</v>
      </c>
      <c r="AG144" s="83">
        <v>28</v>
      </c>
      <c r="AH144" s="83">
        <v>29</v>
      </c>
      <c r="AI144" s="83">
        <v>30</v>
      </c>
      <c r="AJ144" s="83">
        <v>31</v>
      </c>
      <c r="AK144" s="83">
        <v>32</v>
      </c>
      <c r="AL144" s="83">
        <v>33</v>
      </c>
      <c r="AM144" s="83">
        <v>34</v>
      </c>
      <c r="AN144" s="83">
        <v>35</v>
      </c>
      <c r="AO144" s="83">
        <v>36</v>
      </c>
      <c r="AP144" s="83">
        <v>37</v>
      </c>
      <c r="AQ144" s="83">
        <v>38</v>
      </c>
      <c r="AR144" s="83">
        <v>39</v>
      </c>
    </row>
    <row r="145" spans="2:44" ht="15" customHeight="1" x14ac:dyDescent="0.2">
      <c r="B145" s="108"/>
      <c r="C145" s="88"/>
      <c r="D145" s="85"/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2:44" ht="15" customHeight="1" x14ac:dyDescent="0.2">
      <c r="B146" s="108"/>
      <c r="C146" s="88"/>
      <c r="D146" s="72" t="s">
        <v>157</v>
      </c>
      <c r="E146" s="73"/>
      <c r="F146" s="52" t="s">
        <v>134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</row>
    <row r="147" spans="2:44" ht="14.25" customHeight="1" x14ac:dyDescent="0.2">
      <c r="B147" s="108"/>
      <c r="C147" s="88"/>
      <c r="D147" s="75"/>
      <c r="E147" s="76"/>
      <c r="F147" s="40" t="s">
        <v>139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</row>
    <row r="148" spans="2:44" ht="15" customHeight="1" x14ac:dyDescent="0.2">
      <c r="B148" s="108"/>
      <c r="C148" s="88"/>
      <c r="D148" s="77"/>
      <c r="E148" s="78"/>
      <c r="F148" s="82">
        <v>24</v>
      </c>
      <c r="G148" s="82">
        <v>26</v>
      </c>
      <c r="H148" s="82">
        <v>22</v>
      </c>
      <c r="I148" s="82">
        <v>27</v>
      </c>
      <c r="J148" s="82">
        <v>33</v>
      </c>
      <c r="K148" s="82">
        <v>8</v>
      </c>
      <c r="L148" s="82">
        <v>23</v>
      </c>
      <c r="M148" s="82">
        <v>39</v>
      </c>
      <c r="N148" s="82">
        <v>16</v>
      </c>
      <c r="O148" s="82">
        <v>34</v>
      </c>
      <c r="P148" s="82">
        <v>35</v>
      </c>
      <c r="Q148" s="82">
        <v>38</v>
      </c>
      <c r="R148" s="82">
        <v>20</v>
      </c>
      <c r="S148" s="82">
        <v>5</v>
      </c>
      <c r="T148" s="82">
        <v>36</v>
      </c>
      <c r="U148" s="82">
        <v>25</v>
      </c>
      <c r="V148" s="82">
        <v>32</v>
      </c>
      <c r="W148" s="82">
        <v>13</v>
      </c>
      <c r="X148" s="82">
        <v>37</v>
      </c>
      <c r="Y148" s="82">
        <v>3</v>
      </c>
      <c r="Z148" s="82">
        <v>21</v>
      </c>
      <c r="AA148" s="82">
        <v>18</v>
      </c>
      <c r="AB148" s="82">
        <v>4</v>
      </c>
      <c r="AC148" s="82">
        <v>19</v>
      </c>
      <c r="AD148" s="82">
        <v>11</v>
      </c>
      <c r="AE148" s="82">
        <v>2</v>
      </c>
      <c r="AF148" s="82">
        <v>17</v>
      </c>
      <c r="AG148" s="82">
        <v>31</v>
      </c>
      <c r="AH148" s="82">
        <v>12</v>
      </c>
      <c r="AI148" s="82">
        <v>7</v>
      </c>
      <c r="AJ148" s="82">
        <v>15</v>
      </c>
      <c r="AK148" s="82">
        <v>28</v>
      </c>
      <c r="AL148" s="82">
        <v>1</v>
      </c>
      <c r="AM148" s="82">
        <v>14</v>
      </c>
      <c r="AN148" s="82">
        <v>29</v>
      </c>
      <c r="AO148" s="82">
        <v>10</v>
      </c>
      <c r="AP148" s="82">
        <v>9</v>
      </c>
      <c r="AQ148" s="82">
        <v>6</v>
      </c>
      <c r="AR148" s="82">
        <v>30</v>
      </c>
    </row>
    <row r="149" spans="2:44" ht="14.25" customHeight="1" x14ac:dyDescent="0.2">
      <c r="B149" s="108"/>
      <c r="C149" s="88"/>
      <c r="D149" s="79" t="s">
        <v>3</v>
      </c>
      <c r="E149" s="28">
        <v>1</v>
      </c>
      <c r="F149" s="67">
        <v>0</v>
      </c>
      <c r="G149" s="67">
        <v>0</v>
      </c>
      <c r="H149" s="67">
        <v>0</v>
      </c>
      <c r="I149" s="67">
        <v>0</v>
      </c>
      <c r="J149" s="67">
        <v>0</v>
      </c>
      <c r="K149" s="67">
        <v>7.5471698113207503E-2</v>
      </c>
      <c r="L149" s="67">
        <v>0.64150943396226401</v>
      </c>
      <c r="M149" s="67">
        <v>0.64150943396226401</v>
      </c>
      <c r="N149" s="67">
        <v>0.64150943396226401</v>
      </c>
      <c r="O149" s="67">
        <v>0.660377358490566</v>
      </c>
      <c r="P149" s="67">
        <v>0.71698113207547198</v>
      </c>
      <c r="Q149" s="67">
        <v>0.71698113207547198</v>
      </c>
      <c r="R149" s="67">
        <v>0.71698113207547198</v>
      </c>
      <c r="S149" s="67">
        <v>0.71698113207547198</v>
      </c>
      <c r="T149" s="67">
        <v>0.69811320754716999</v>
      </c>
      <c r="U149" s="67">
        <v>0.69811320754716999</v>
      </c>
      <c r="V149" s="67">
        <v>0.69811320754716999</v>
      </c>
      <c r="W149" s="67">
        <v>0.69811320754716999</v>
      </c>
      <c r="X149" s="67">
        <v>0.69811320754716999</v>
      </c>
      <c r="Y149" s="67">
        <v>0.69811320754716999</v>
      </c>
      <c r="Z149" s="67">
        <v>0.69811320754716999</v>
      </c>
      <c r="AA149" s="67">
        <v>0.69811320754716999</v>
      </c>
      <c r="AB149" s="67">
        <v>0.660377358490566</v>
      </c>
      <c r="AC149" s="67">
        <v>0.660377358490566</v>
      </c>
      <c r="AD149" s="67">
        <v>0.660377358490566</v>
      </c>
      <c r="AE149" s="67">
        <v>0.660377358490566</v>
      </c>
      <c r="AF149" s="67">
        <v>0.660377358490566</v>
      </c>
      <c r="AG149" s="67">
        <v>0.64150943396226401</v>
      </c>
      <c r="AH149" s="67">
        <v>0.64150943396226401</v>
      </c>
      <c r="AI149" s="67">
        <v>0.64150943396226401</v>
      </c>
      <c r="AJ149" s="67">
        <v>0.62264150943396201</v>
      </c>
      <c r="AK149" s="67">
        <v>0.64150943396226401</v>
      </c>
      <c r="AL149" s="67">
        <v>0.62264150943396201</v>
      </c>
      <c r="AM149" s="67">
        <v>0.64150943396226401</v>
      </c>
      <c r="AN149" s="67">
        <v>0.64150943396226401</v>
      </c>
      <c r="AO149" s="67">
        <v>0.62264150943396201</v>
      </c>
      <c r="AP149" s="67">
        <v>0.62264150943396201</v>
      </c>
      <c r="AQ149" s="67">
        <v>0.60377358490566002</v>
      </c>
      <c r="AR149" s="67">
        <v>0.60377358490566002</v>
      </c>
    </row>
    <row r="150" spans="2:44" ht="14.25" customHeight="1" x14ac:dyDescent="0.2">
      <c r="B150" s="108"/>
      <c r="C150" s="88"/>
      <c r="D150" s="80"/>
      <c r="E150" s="28">
        <v>2</v>
      </c>
      <c r="F150" s="67">
        <v>0</v>
      </c>
      <c r="G150" s="67">
        <v>0</v>
      </c>
      <c r="H150" s="67">
        <v>0</v>
      </c>
      <c r="I150" s="67">
        <v>0</v>
      </c>
      <c r="J150" s="67">
        <v>0</v>
      </c>
      <c r="K150" s="67">
        <v>0.60416666666666696</v>
      </c>
      <c r="L150" s="67">
        <v>0.60416666666666696</v>
      </c>
      <c r="M150" s="67">
        <v>0.60416666666666696</v>
      </c>
      <c r="N150" s="67">
        <v>0.60416666666666696</v>
      </c>
      <c r="O150" s="67">
        <v>0.625</v>
      </c>
      <c r="P150" s="67">
        <v>0.625</v>
      </c>
      <c r="Q150" s="67">
        <v>0.625</v>
      </c>
      <c r="R150" s="67">
        <v>0.625</v>
      </c>
      <c r="S150" s="67">
        <v>0.60416666666666696</v>
      </c>
      <c r="T150" s="67">
        <v>0.60416666666666696</v>
      </c>
      <c r="U150" s="67">
        <v>0.625</v>
      </c>
      <c r="V150" s="67">
        <v>0.625</v>
      </c>
      <c r="W150" s="67">
        <v>0.27083333333333298</v>
      </c>
      <c r="X150" s="67">
        <v>0.35416666666666702</v>
      </c>
      <c r="Y150" s="67">
        <v>0.35416666666666702</v>
      </c>
      <c r="Z150" s="67">
        <v>0.41666666666666702</v>
      </c>
      <c r="AA150" s="67">
        <v>0.41666666666666702</v>
      </c>
      <c r="AB150" s="67">
        <v>0.41666666666666702</v>
      </c>
      <c r="AC150" s="67">
        <v>0.39583333333333298</v>
      </c>
      <c r="AD150" s="67">
        <v>0.41666666666666702</v>
      </c>
      <c r="AE150" s="67">
        <v>0.41666666666666702</v>
      </c>
      <c r="AF150" s="67">
        <v>0.41666666666666702</v>
      </c>
      <c r="AG150" s="67">
        <v>0.375</v>
      </c>
      <c r="AH150" s="67">
        <v>0.375</v>
      </c>
      <c r="AI150" s="67">
        <v>0.375</v>
      </c>
      <c r="AJ150" s="67">
        <v>0.39583333333333298</v>
      </c>
      <c r="AK150" s="67">
        <v>0.375</v>
      </c>
      <c r="AL150" s="67">
        <v>0.39583333333333298</v>
      </c>
      <c r="AM150" s="67">
        <v>0.39583333333333298</v>
      </c>
      <c r="AN150" s="67">
        <v>0.375</v>
      </c>
      <c r="AO150" s="67">
        <v>0.375</v>
      </c>
      <c r="AP150" s="67">
        <v>0.375</v>
      </c>
      <c r="AQ150" s="67">
        <v>0.375</v>
      </c>
      <c r="AR150" s="67">
        <v>0.375</v>
      </c>
    </row>
    <row r="151" spans="2:44" ht="14.25" customHeight="1" x14ac:dyDescent="0.2">
      <c r="B151" s="108"/>
      <c r="C151" s="88"/>
      <c r="D151" s="80"/>
      <c r="E151" s="28">
        <v>3</v>
      </c>
      <c r="F151" s="67">
        <v>0</v>
      </c>
      <c r="G151" s="67">
        <v>0.61363636363636398</v>
      </c>
      <c r="H151" s="67">
        <v>0.61363636363636398</v>
      </c>
      <c r="I151" s="67">
        <v>0.61363636363636398</v>
      </c>
      <c r="J151" s="67">
        <v>0.63636363636363602</v>
      </c>
      <c r="K151" s="67">
        <v>0.61363636363636398</v>
      </c>
      <c r="L151" s="67">
        <v>0.61363636363636398</v>
      </c>
      <c r="M151" s="67">
        <v>0.61363636363636398</v>
      </c>
      <c r="N151" s="67">
        <v>0.61363636363636398</v>
      </c>
      <c r="O151" s="67">
        <v>0.61363636363636398</v>
      </c>
      <c r="P151" s="67">
        <v>0.61363636363636398</v>
      </c>
      <c r="Q151" s="67">
        <v>0.63636363636363602</v>
      </c>
      <c r="R151" s="67">
        <v>0.63636363636363602</v>
      </c>
      <c r="S151" s="67">
        <v>0.63636363636363602</v>
      </c>
      <c r="T151" s="67">
        <v>0.63636363636363602</v>
      </c>
      <c r="U151" s="67">
        <v>0.63636363636363602</v>
      </c>
      <c r="V151" s="67">
        <v>0.63636363636363602</v>
      </c>
      <c r="W151" s="67">
        <v>0.63636363636363602</v>
      </c>
      <c r="X151" s="67">
        <v>0.63636363636363602</v>
      </c>
      <c r="Y151" s="67">
        <v>0.63636363636363602</v>
      </c>
      <c r="Z151" s="67">
        <v>0.61363636363636398</v>
      </c>
      <c r="AA151" s="67">
        <v>0.59090909090909105</v>
      </c>
      <c r="AB151" s="67">
        <v>0.59090909090909105</v>
      </c>
      <c r="AC151" s="67">
        <v>0.59090909090909105</v>
      </c>
      <c r="AD151" s="67">
        <v>0.56818181818181801</v>
      </c>
      <c r="AE151" s="67">
        <v>0.56818181818181801</v>
      </c>
      <c r="AF151" s="67">
        <v>0.56818181818181801</v>
      </c>
      <c r="AG151" s="67">
        <v>0.56818181818181801</v>
      </c>
      <c r="AH151" s="67">
        <v>0.56818181818181801</v>
      </c>
      <c r="AI151" s="67">
        <v>0.56818181818181801</v>
      </c>
      <c r="AJ151" s="67">
        <v>0.56818181818181801</v>
      </c>
      <c r="AK151" s="67">
        <v>0.56818181818181801</v>
      </c>
      <c r="AL151" s="67">
        <v>0.56818181818181801</v>
      </c>
      <c r="AM151" s="67">
        <v>0.56818181818181801</v>
      </c>
      <c r="AN151" s="67">
        <v>0.56818181818181801</v>
      </c>
      <c r="AO151" s="67">
        <v>0.56818181818181801</v>
      </c>
      <c r="AP151" s="67">
        <v>0.56818181818181801</v>
      </c>
      <c r="AQ151" s="67">
        <v>0.56818181818181801</v>
      </c>
      <c r="AR151" s="67">
        <v>0.56818181818181801</v>
      </c>
    </row>
    <row r="152" spans="2:44" ht="14.25" customHeight="1" x14ac:dyDescent="0.2">
      <c r="B152" s="108"/>
      <c r="C152" s="88"/>
      <c r="D152" s="80"/>
      <c r="E152" s="28">
        <v>4</v>
      </c>
      <c r="F152" s="67">
        <v>0</v>
      </c>
      <c r="G152" s="67">
        <v>0.217391304347826</v>
      </c>
      <c r="H152" s="67">
        <v>0.23913043478260901</v>
      </c>
      <c r="I152" s="67">
        <v>0.23913043478260901</v>
      </c>
      <c r="J152" s="67">
        <v>8.6956521739130405E-2</v>
      </c>
      <c r="K152" s="67">
        <v>0.32608695652173902</v>
      </c>
      <c r="L152" s="67">
        <v>0.30434782608695699</v>
      </c>
      <c r="M152" s="67">
        <v>0.30434782608695699</v>
      </c>
      <c r="N152" s="67">
        <v>0.30434782608695699</v>
      </c>
      <c r="O152" s="67">
        <v>0.30434782608695699</v>
      </c>
      <c r="P152" s="67">
        <v>0.63043478260869601</v>
      </c>
      <c r="Q152" s="67">
        <v>0.69565217391304401</v>
      </c>
      <c r="R152" s="67">
        <v>0.63043478260869601</v>
      </c>
      <c r="S152" s="67">
        <v>0.63043478260869601</v>
      </c>
      <c r="T152" s="67">
        <v>0.65217391304347805</v>
      </c>
      <c r="U152" s="67">
        <v>0.63043478260869601</v>
      </c>
      <c r="V152" s="67">
        <v>0.63043478260869601</v>
      </c>
      <c r="W152" s="67">
        <v>0.63043478260869601</v>
      </c>
      <c r="X152" s="67">
        <v>0.63043478260869601</v>
      </c>
      <c r="Y152" s="67">
        <v>0.60869565217391297</v>
      </c>
      <c r="Z152" s="67">
        <v>0.58695652173913104</v>
      </c>
      <c r="AA152" s="67">
        <v>0.58695652173913104</v>
      </c>
      <c r="AB152" s="67">
        <v>0.58695652173913104</v>
      </c>
      <c r="AC152" s="67">
        <v>0.58695652173913104</v>
      </c>
      <c r="AD152" s="67">
        <v>0.58695652173913104</v>
      </c>
      <c r="AE152" s="67">
        <v>0.58695652173913104</v>
      </c>
      <c r="AF152" s="67">
        <v>0.565217391304348</v>
      </c>
      <c r="AG152" s="67">
        <v>0.565217391304348</v>
      </c>
      <c r="AH152" s="67">
        <v>0.565217391304348</v>
      </c>
      <c r="AI152" s="67">
        <v>0.565217391304348</v>
      </c>
      <c r="AJ152" s="67">
        <v>0.565217391304348</v>
      </c>
      <c r="AK152" s="67">
        <v>0.565217391304348</v>
      </c>
      <c r="AL152" s="67">
        <v>0.565217391304348</v>
      </c>
      <c r="AM152" s="67">
        <v>0.565217391304348</v>
      </c>
      <c r="AN152" s="67">
        <v>0.565217391304348</v>
      </c>
      <c r="AO152" s="67">
        <v>0.565217391304348</v>
      </c>
      <c r="AP152" s="67">
        <v>0.54347826086956497</v>
      </c>
      <c r="AQ152" s="67">
        <v>0.54347826086956497</v>
      </c>
      <c r="AR152" s="67">
        <v>0.54347826086956497</v>
      </c>
    </row>
    <row r="153" spans="2:44" ht="14.25" customHeight="1" x14ac:dyDescent="0.2">
      <c r="B153" s="108"/>
      <c r="C153" s="88"/>
      <c r="D153" s="81"/>
      <c r="E153" s="28">
        <v>5</v>
      </c>
      <c r="F153" s="67">
        <v>0</v>
      </c>
      <c r="G153" s="67">
        <v>0</v>
      </c>
      <c r="H153" s="67">
        <v>0</v>
      </c>
      <c r="I153" s="67">
        <v>0</v>
      </c>
      <c r="J153" s="67">
        <v>7.4074074074074098E-2</v>
      </c>
      <c r="K153" s="67">
        <v>0.37037037037037002</v>
      </c>
      <c r="L153" s="67">
        <v>9.2592592592592601E-2</v>
      </c>
      <c r="M153" s="67">
        <v>0.37037037037037002</v>
      </c>
      <c r="N153" s="67">
        <v>0.37037037037037002</v>
      </c>
      <c r="O153" s="67">
        <v>0.37037037037037002</v>
      </c>
      <c r="P153" s="67">
        <v>0.64814814814814803</v>
      </c>
      <c r="Q153" s="67">
        <v>0.66666666666666696</v>
      </c>
      <c r="R153" s="67">
        <v>0.66666666666666696</v>
      </c>
      <c r="S153" s="67">
        <v>0.64814814814814803</v>
      </c>
      <c r="T153" s="67">
        <v>0.64814814814814803</v>
      </c>
      <c r="U153" s="67">
        <v>0.66666666666666696</v>
      </c>
      <c r="V153" s="67">
        <v>0.62962962962962998</v>
      </c>
      <c r="W153" s="67">
        <v>0.64814814814814803</v>
      </c>
      <c r="X153" s="67">
        <v>0.64814814814814803</v>
      </c>
      <c r="Y153" s="67">
        <v>0.64814814814814803</v>
      </c>
      <c r="Z153" s="67">
        <v>0.64814814814814803</v>
      </c>
      <c r="AA153" s="67">
        <v>0.61111111111111105</v>
      </c>
      <c r="AB153" s="67">
        <v>0.64814814814814803</v>
      </c>
      <c r="AC153" s="67">
        <v>0.64814814814814803</v>
      </c>
      <c r="AD153" s="67">
        <v>0.64814814814814803</v>
      </c>
      <c r="AE153" s="67">
        <v>0.64814814814814803</v>
      </c>
      <c r="AF153" s="67">
        <v>0.62962962962962998</v>
      </c>
      <c r="AG153" s="67">
        <v>0.64814814814814803</v>
      </c>
      <c r="AH153" s="67">
        <v>0.66666666666666696</v>
      </c>
      <c r="AI153" s="67">
        <v>0.66666666666666696</v>
      </c>
      <c r="AJ153" s="67">
        <v>0.66666666666666696</v>
      </c>
      <c r="AK153" s="67">
        <v>0.66666666666666696</v>
      </c>
      <c r="AL153" s="67">
        <v>0.66666666666666696</v>
      </c>
      <c r="AM153" s="67">
        <v>0.66666666666666696</v>
      </c>
      <c r="AN153" s="67">
        <v>0.66666666666666696</v>
      </c>
      <c r="AO153" s="67">
        <v>0.66666666666666696</v>
      </c>
      <c r="AP153" s="67">
        <v>0.66666666666666696</v>
      </c>
      <c r="AQ153" s="67">
        <v>0.64814814814814803</v>
      </c>
      <c r="AR153" s="67">
        <v>0.62962962962962998</v>
      </c>
    </row>
    <row r="154" spans="2:44" ht="15" customHeight="1" x14ac:dyDescent="0.2">
      <c r="B154" s="108"/>
      <c r="C154" s="88"/>
      <c r="D154" s="52" t="s">
        <v>125</v>
      </c>
      <c r="E154" s="52"/>
      <c r="F154" s="82">
        <v>0</v>
      </c>
      <c r="G154" s="82">
        <v>16.6205533596838</v>
      </c>
      <c r="H154" s="82">
        <v>17.055335968379499</v>
      </c>
      <c r="I154" s="82">
        <v>17.055335968379499</v>
      </c>
      <c r="J154" s="82">
        <v>15.947884643536799</v>
      </c>
      <c r="K154" s="82">
        <v>39.7946411061669</v>
      </c>
      <c r="L154" s="82">
        <v>45.1250576588969</v>
      </c>
      <c r="M154" s="82">
        <v>50.6806132144524</v>
      </c>
      <c r="N154" s="82">
        <v>50.6806132144524</v>
      </c>
      <c r="O154" s="82">
        <v>51.474638371685103</v>
      </c>
      <c r="P154" s="82">
        <v>64.6840085293736</v>
      </c>
      <c r="Q154" s="82">
        <v>66.813272180376401</v>
      </c>
      <c r="R154" s="82">
        <v>65.508924354289405</v>
      </c>
      <c r="S154" s="82">
        <v>64.721887317252396</v>
      </c>
      <c r="T154" s="82">
        <v>64.779311435381999</v>
      </c>
      <c r="U154" s="82">
        <v>65.131565863723395</v>
      </c>
      <c r="V154" s="59">
        <v>64.390825122982605</v>
      </c>
      <c r="W154" s="82">
        <v>57.6778621600197</v>
      </c>
      <c r="X154" s="82">
        <v>59.3445288266863</v>
      </c>
      <c r="Y154" s="82">
        <v>58.909746217990701</v>
      </c>
      <c r="Z154" s="82">
        <v>59.270418154749599</v>
      </c>
      <c r="AA154" s="82">
        <v>58.075131959463398</v>
      </c>
      <c r="AB154" s="82">
        <v>58.061155719072097</v>
      </c>
      <c r="AC154" s="82">
        <v>57.644489052405397</v>
      </c>
      <c r="AD154" s="82">
        <v>57.606610264526601</v>
      </c>
      <c r="AE154" s="82">
        <v>57.606610264526601</v>
      </c>
      <c r="AF154" s="82">
        <v>56.8014572854606</v>
      </c>
      <c r="AG154" s="82">
        <v>55.9611358319316</v>
      </c>
      <c r="AH154" s="82">
        <v>56.331506202301902</v>
      </c>
      <c r="AI154" s="82">
        <v>56.331506202301902</v>
      </c>
      <c r="AJ154" s="82">
        <v>56.370814378402599</v>
      </c>
      <c r="AK154" s="82">
        <v>56.331506202301902</v>
      </c>
      <c r="AL154" s="82">
        <v>56.370814378402599</v>
      </c>
      <c r="AM154" s="82">
        <v>56.748172868968602</v>
      </c>
      <c r="AN154" s="82">
        <v>56.331506202301902</v>
      </c>
      <c r="AO154" s="82">
        <v>55.954147711735899</v>
      </c>
      <c r="AP154" s="82">
        <v>55.519365103040201</v>
      </c>
      <c r="AQ154" s="82">
        <v>54.771636242103803</v>
      </c>
      <c r="AR154" s="82">
        <v>54.4012658717335</v>
      </c>
    </row>
    <row r="155" spans="2:44" ht="15" customHeight="1" x14ac:dyDescent="0.2">
      <c r="B155" s="108"/>
      <c r="C155" s="88"/>
      <c r="D155" s="52" t="s">
        <v>36</v>
      </c>
      <c r="E155" s="52"/>
      <c r="F155" s="83">
        <v>1</v>
      </c>
      <c r="G155" s="83">
        <v>2</v>
      </c>
      <c r="H155" s="83">
        <v>3</v>
      </c>
      <c r="I155" s="83">
        <v>4</v>
      </c>
      <c r="J155" s="83">
        <v>5</v>
      </c>
      <c r="K155" s="83">
        <v>6</v>
      </c>
      <c r="L155" s="83">
        <v>7</v>
      </c>
      <c r="M155" s="83">
        <v>8</v>
      </c>
      <c r="N155" s="83">
        <v>9</v>
      </c>
      <c r="O155" s="83">
        <v>10</v>
      </c>
      <c r="P155" s="83">
        <v>11</v>
      </c>
      <c r="Q155" s="83">
        <v>12</v>
      </c>
      <c r="R155" s="83">
        <v>13</v>
      </c>
      <c r="S155" s="83">
        <v>14</v>
      </c>
      <c r="T155" s="83">
        <v>15</v>
      </c>
      <c r="U155" s="83">
        <v>16</v>
      </c>
      <c r="V155" s="83">
        <v>17</v>
      </c>
      <c r="W155" s="83">
        <v>18</v>
      </c>
      <c r="X155" s="83">
        <v>19</v>
      </c>
      <c r="Y155" s="83">
        <v>20</v>
      </c>
      <c r="Z155" s="83">
        <v>21</v>
      </c>
      <c r="AA155" s="83">
        <v>22</v>
      </c>
      <c r="AB155" s="83">
        <v>23</v>
      </c>
      <c r="AC155" s="83">
        <v>24</v>
      </c>
      <c r="AD155" s="83">
        <v>25</v>
      </c>
      <c r="AE155" s="83">
        <v>26</v>
      </c>
      <c r="AF155" s="83">
        <v>27</v>
      </c>
      <c r="AG155" s="83">
        <v>28</v>
      </c>
      <c r="AH155" s="83">
        <v>29</v>
      </c>
      <c r="AI155" s="83">
        <v>30</v>
      </c>
      <c r="AJ155" s="83">
        <v>31</v>
      </c>
      <c r="AK155" s="83">
        <v>32</v>
      </c>
      <c r="AL155" s="83">
        <v>33</v>
      </c>
      <c r="AM155" s="83">
        <v>34</v>
      </c>
      <c r="AN155" s="83">
        <v>35</v>
      </c>
      <c r="AO155" s="83">
        <v>36</v>
      </c>
      <c r="AP155" s="83">
        <v>37</v>
      </c>
      <c r="AQ155" s="83">
        <v>38</v>
      </c>
      <c r="AR155" s="83">
        <v>39</v>
      </c>
    </row>
    <row r="156" spans="2:44" ht="15" customHeight="1" x14ac:dyDescent="0.2">
      <c r="B156" s="10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2:44" ht="15" customHeight="1" x14ac:dyDescent="0.2">
      <c r="B157" s="108"/>
      <c r="C157" s="88"/>
      <c r="D157" s="72" t="s">
        <v>157</v>
      </c>
      <c r="E157" s="73"/>
      <c r="F157" s="52" t="s">
        <v>135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</row>
    <row r="158" spans="2:44" ht="15" customHeight="1" x14ac:dyDescent="0.2">
      <c r="B158" s="108"/>
      <c r="C158" s="88"/>
      <c r="D158" s="75"/>
      <c r="E158" s="76"/>
      <c r="F158" s="40" t="s">
        <v>139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</row>
    <row r="159" spans="2:44" ht="15" customHeight="1" x14ac:dyDescent="0.2">
      <c r="B159" s="108"/>
      <c r="C159" s="88"/>
      <c r="D159" s="77"/>
      <c r="E159" s="78"/>
      <c r="F159" s="82">
        <v>24</v>
      </c>
      <c r="G159" s="82">
        <v>26</v>
      </c>
      <c r="H159" s="82">
        <v>22</v>
      </c>
      <c r="I159" s="82">
        <v>27</v>
      </c>
      <c r="J159" s="82">
        <v>33</v>
      </c>
      <c r="K159" s="82">
        <v>8</v>
      </c>
      <c r="L159" s="82">
        <v>23</v>
      </c>
      <c r="M159" s="82">
        <v>39</v>
      </c>
      <c r="N159" s="82">
        <v>16</v>
      </c>
      <c r="O159" s="82">
        <v>34</v>
      </c>
      <c r="P159" s="82">
        <v>35</v>
      </c>
      <c r="Q159" s="82">
        <v>38</v>
      </c>
      <c r="R159" s="82">
        <v>20</v>
      </c>
      <c r="S159" s="82">
        <v>5</v>
      </c>
      <c r="T159" s="82">
        <v>36</v>
      </c>
      <c r="U159" s="82">
        <v>25</v>
      </c>
      <c r="V159" s="82">
        <v>32</v>
      </c>
      <c r="W159" s="82">
        <v>13</v>
      </c>
      <c r="X159" s="82">
        <v>37</v>
      </c>
      <c r="Y159" s="82">
        <v>3</v>
      </c>
      <c r="Z159" s="82">
        <v>21</v>
      </c>
      <c r="AA159" s="82">
        <v>18</v>
      </c>
      <c r="AB159" s="82">
        <v>4</v>
      </c>
      <c r="AC159" s="82">
        <v>19</v>
      </c>
      <c r="AD159" s="82">
        <v>11</v>
      </c>
      <c r="AE159" s="82">
        <v>2</v>
      </c>
      <c r="AF159" s="82">
        <v>17</v>
      </c>
      <c r="AG159" s="82">
        <v>31</v>
      </c>
      <c r="AH159" s="82">
        <v>12</v>
      </c>
      <c r="AI159" s="82">
        <v>7</v>
      </c>
      <c r="AJ159" s="82">
        <v>15</v>
      </c>
      <c r="AK159" s="82">
        <v>28</v>
      </c>
      <c r="AL159" s="82">
        <v>1</v>
      </c>
      <c r="AM159" s="82">
        <v>14</v>
      </c>
      <c r="AN159" s="82">
        <v>29</v>
      </c>
      <c r="AO159" s="82">
        <v>10</v>
      </c>
      <c r="AP159" s="82">
        <v>9</v>
      </c>
      <c r="AQ159" s="82">
        <v>6</v>
      </c>
      <c r="AR159" s="82">
        <v>30</v>
      </c>
    </row>
    <row r="160" spans="2:44" ht="15" customHeight="1" x14ac:dyDescent="0.2">
      <c r="B160" s="108"/>
      <c r="C160" s="88"/>
      <c r="D160" s="79" t="s">
        <v>3</v>
      </c>
      <c r="E160" s="28">
        <v>1</v>
      </c>
      <c r="F160" s="67">
        <v>0.29289321881345298</v>
      </c>
      <c r="G160" s="67">
        <v>0.29289321881345298</v>
      </c>
      <c r="H160" s="67">
        <v>0.29289321881345298</v>
      </c>
      <c r="I160" s="67">
        <v>0.29289321881345298</v>
      </c>
      <c r="J160" s="67">
        <v>0.29289321881345298</v>
      </c>
      <c r="K160" s="67">
        <v>0.290882246303165</v>
      </c>
      <c r="L160" s="67">
        <v>0.46542804326144099</v>
      </c>
      <c r="M160" s="67">
        <v>0.46542804326144099</v>
      </c>
      <c r="N160" s="67">
        <v>0.46542804326144099</v>
      </c>
      <c r="O160" s="67">
        <v>0.45406124170975998</v>
      </c>
      <c r="P160" s="67">
        <v>0.47366268242113702</v>
      </c>
      <c r="Q160" s="67">
        <v>0.47366268242113702</v>
      </c>
      <c r="R160" s="67">
        <v>0.47366268242113702</v>
      </c>
      <c r="S160" s="67">
        <v>0.47366268242113702</v>
      </c>
      <c r="T160" s="67">
        <v>0.48650119252728702</v>
      </c>
      <c r="U160" s="67">
        <v>0.48650119252728702</v>
      </c>
      <c r="V160" s="67">
        <v>0.48650119252728702</v>
      </c>
      <c r="W160" s="67">
        <v>0.48650119252728702</v>
      </c>
      <c r="X160" s="67">
        <v>0.48650119252728702</v>
      </c>
      <c r="Y160" s="67">
        <v>0.48650119252728702</v>
      </c>
      <c r="Z160" s="67">
        <v>0.48650119252728702</v>
      </c>
      <c r="AA160" s="67">
        <v>0.48650119252728702</v>
      </c>
      <c r="AB160" s="67">
        <v>0.51209721480248904</v>
      </c>
      <c r="AC160" s="67">
        <v>0.51209721480248904</v>
      </c>
      <c r="AD160" s="67">
        <v>0.51209721480248904</v>
      </c>
      <c r="AE160" s="67">
        <v>0.51209721480248904</v>
      </c>
      <c r="AF160" s="67">
        <v>0.51209721480248904</v>
      </c>
      <c r="AG160" s="67">
        <v>0.52485036364183901</v>
      </c>
      <c r="AH160" s="67">
        <v>0.52485036364183901</v>
      </c>
      <c r="AI160" s="67">
        <v>0.52485036364183901</v>
      </c>
      <c r="AJ160" s="67">
        <v>0.53757030303504405</v>
      </c>
      <c r="AK160" s="67">
        <v>0.52485036364183901</v>
      </c>
      <c r="AL160" s="67">
        <v>0.53757030303504405</v>
      </c>
      <c r="AM160" s="67">
        <v>0.52485036364183901</v>
      </c>
      <c r="AN160" s="67">
        <v>0.52485036364183901</v>
      </c>
      <c r="AO160" s="67">
        <v>0.53757030303504405</v>
      </c>
      <c r="AP160" s="67">
        <v>0.53757030303504405</v>
      </c>
      <c r="AQ160" s="67">
        <v>0.55025421523385398</v>
      </c>
      <c r="AR160" s="67">
        <v>0.55025421523385398</v>
      </c>
    </row>
    <row r="161" spans="2:44" ht="15" customHeight="1" x14ac:dyDescent="0.2">
      <c r="B161" s="108"/>
      <c r="C161" s="88"/>
      <c r="D161" s="80"/>
      <c r="E161" s="28">
        <v>2</v>
      </c>
      <c r="F161" s="67">
        <v>0.29289321881345298</v>
      </c>
      <c r="G161" s="67">
        <v>0.29289321881345298</v>
      </c>
      <c r="H161" s="67">
        <v>0.29289321881345298</v>
      </c>
      <c r="I161" s="67">
        <v>0.29289321881345298</v>
      </c>
      <c r="J161" s="67">
        <v>0.29289321881345298</v>
      </c>
      <c r="K161" s="67">
        <v>0.57278965303312801</v>
      </c>
      <c r="L161" s="67">
        <v>0.57278965303312801</v>
      </c>
      <c r="M161" s="67">
        <v>0.57278965303312801</v>
      </c>
      <c r="N161" s="67">
        <v>0.57278965303312801</v>
      </c>
      <c r="O161" s="67">
        <v>0.558058261758408</v>
      </c>
      <c r="P161" s="67">
        <v>0.558058261758408</v>
      </c>
      <c r="Q161" s="67">
        <v>0.558058261758408</v>
      </c>
      <c r="R161" s="67">
        <v>0.558058261758408</v>
      </c>
      <c r="S161" s="67">
        <v>0.57278965303312801</v>
      </c>
      <c r="T161" s="67">
        <v>0.57278965303312801</v>
      </c>
      <c r="U161" s="67">
        <v>0.558058261758408</v>
      </c>
      <c r="V161" s="67">
        <v>0.558058261758408</v>
      </c>
      <c r="W161" s="67">
        <v>0.33541340126194102</v>
      </c>
      <c r="X161" s="67">
        <v>0.249855338025465</v>
      </c>
      <c r="Y161" s="67">
        <v>0.249855338025465</v>
      </c>
      <c r="Z161" s="67">
        <v>0.23396765371457401</v>
      </c>
      <c r="AA161" s="67">
        <v>0.23396765371457401</v>
      </c>
      <c r="AB161" s="67">
        <v>0.23396765371457401</v>
      </c>
      <c r="AC161" s="67">
        <v>0.239511989648168</v>
      </c>
      <c r="AD161" s="67">
        <v>0.23396765371457401</v>
      </c>
      <c r="AE161" s="67">
        <v>0.23396765371457401</v>
      </c>
      <c r="AF161" s="67">
        <v>0.23396765371457401</v>
      </c>
      <c r="AG161" s="67">
        <v>0.24480962665033901</v>
      </c>
      <c r="AH161" s="67">
        <v>0.24480962665033901</v>
      </c>
      <c r="AI161" s="67">
        <v>0.24480962665033901</v>
      </c>
      <c r="AJ161" s="67">
        <v>0.239511989648168</v>
      </c>
      <c r="AK161" s="67">
        <v>0.24480962665033901</v>
      </c>
      <c r="AL161" s="67">
        <v>0.239511989648168</v>
      </c>
      <c r="AM161" s="67">
        <v>0.239511989648168</v>
      </c>
      <c r="AN161" s="67">
        <v>0.24480962665033901</v>
      </c>
      <c r="AO161" s="67">
        <v>0.24480962665033901</v>
      </c>
      <c r="AP161" s="67">
        <v>0.24480962665033901</v>
      </c>
      <c r="AQ161" s="67">
        <v>0.24480962665033901</v>
      </c>
      <c r="AR161" s="67">
        <v>0.24480962665033901</v>
      </c>
    </row>
    <row r="162" spans="2:44" ht="15" customHeight="1" x14ac:dyDescent="0.2">
      <c r="B162" s="108"/>
      <c r="C162" s="88"/>
      <c r="D162" s="80"/>
      <c r="E162" s="28">
        <v>3</v>
      </c>
      <c r="F162" s="67">
        <v>0.29289321881345298</v>
      </c>
      <c r="G162" s="67">
        <v>0.53146526981617503</v>
      </c>
      <c r="H162" s="67">
        <v>0.53146526981617503</v>
      </c>
      <c r="I162" s="67">
        <v>0.53146526981617503</v>
      </c>
      <c r="J162" s="67">
        <v>0.55002295742674301</v>
      </c>
      <c r="K162" s="67">
        <v>0.56211072676913898</v>
      </c>
      <c r="L162" s="67">
        <v>0.56211072676913898</v>
      </c>
      <c r="M162" s="67">
        <v>0.53146526981617503</v>
      </c>
      <c r="N162" s="67">
        <v>0.55037384164473002</v>
      </c>
      <c r="O162" s="67">
        <v>0.55037384164473002</v>
      </c>
      <c r="P162" s="67">
        <v>0.55037384164473002</v>
      </c>
      <c r="Q162" s="67">
        <v>0.55002295742674301</v>
      </c>
      <c r="R162" s="67">
        <v>0.55002295742674301</v>
      </c>
      <c r="S162" s="67">
        <v>0.55002295742674301</v>
      </c>
      <c r="T162" s="67">
        <v>0.55002295742674301</v>
      </c>
      <c r="U162" s="67">
        <v>0.55002295742674301</v>
      </c>
      <c r="V162" s="67">
        <v>0.55002295742674301</v>
      </c>
      <c r="W162" s="67">
        <v>0.55002295742674301</v>
      </c>
      <c r="X162" s="67">
        <v>0.55002295742674301</v>
      </c>
      <c r="Y162" s="67">
        <v>0.55002295742674301</v>
      </c>
      <c r="Z162" s="67">
        <v>0.566093566090073</v>
      </c>
      <c r="AA162" s="67">
        <v>0.57802962298079896</v>
      </c>
      <c r="AB162" s="67">
        <v>0.57802962298079896</v>
      </c>
      <c r="AC162" s="67">
        <v>0.57802962298079896</v>
      </c>
      <c r="AD162" s="67">
        <v>0.58130658215695896</v>
      </c>
      <c r="AE162" s="67">
        <v>0.58130658215695896</v>
      </c>
      <c r="AF162" s="67">
        <v>0.58130658215695896</v>
      </c>
      <c r="AG162" s="67">
        <v>0.58130658215695896</v>
      </c>
      <c r="AH162" s="67">
        <v>0.58130658215695896</v>
      </c>
      <c r="AI162" s="67">
        <v>0.58130658215695896</v>
      </c>
      <c r="AJ162" s="67">
        <v>0.58130658215695896</v>
      </c>
      <c r="AK162" s="67">
        <v>0.58130658215695896</v>
      </c>
      <c r="AL162" s="67">
        <v>0.58130658215695896</v>
      </c>
      <c r="AM162" s="67">
        <v>0.58130658215695896</v>
      </c>
      <c r="AN162" s="67">
        <v>0.58130658215695896</v>
      </c>
      <c r="AO162" s="67">
        <v>0.58130658215695896</v>
      </c>
      <c r="AP162" s="67">
        <v>0.56106345645845501</v>
      </c>
      <c r="AQ162" s="67">
        <v>0.56106345645845501</v>
      </c>
      <c r="AR162" s="67">
        <v>0.56106345645845501</v>
      </c>
    </row>
    <row r="163" spans="2:44" ht="15" customHeight="1" x14ac:dyDescent="0.2">
      <c r="B163" s="108"/>
      <c r="C163" s="88"/>
      <c r="D163" s="80"/>
      <c r="E163" s="28">
        <v>4</v>
      </c>
      <c r="F163" s="67">
        <v>0.29289321881345298</v>
      </c>
      <c r="G163" s="67">
        <v>0.27637752273507699</v>
      </c>
      <c r="H163" s="67">
        <v>0.272956890948233</v>
      </c>
      <c r="I163" s="67">
        <v>0.272956890948233</v>
      </c>
      <c r="J163" s="67">
        <v>0.29022488185589101</v>
      </c>
      <c r="K163" s="67">
        <v>0.31707285007647201</v>
      </c>
      <c r="L163" s="67">
        <v>0.26086956521739102</v>
      </c>
      <c r="M163" s="67">
        <v>0.26086956521739102</v>
      </c>
      <c r="N163" s="67">
        <v>0.32210845991574999</v>
      </c>
      <c r="O163" s="67">
        <v>0.26086956521739102</v>
      </c>
      <c r="P163" s="67">
        <v>0.53604641053088997</v>
      </c>
      <c r="Q163" s="67">
        <v>0.50809963047892404</v>
      </c>
      <c r="R163" s="67">
        <v>0.55421529012152404</v>
      </c>
      <c r="S163" s="67">
        <v>0.55421529012152404</v>
      </c>
      <c r="T163" s="67">
        <v>0.53884340357399096</v>
      </c>
      <c r="U163" s="67">
        <v>0.55421529012152404</v>
      </c>
      <c r="V163" s="67">
        <v>0.55421529012152404</v>
      </c>
      <c r="W163" s="67">
        <v>0.55421529012152404</v>
      </c>
      <c r="X163" s="67">
        <v>0.55421529012152404</v>
      </c>
      <c r="Y163" s="67">
        <v>0.569587176669058</v>
      </c>
      <c r="Z163" s="67">
        <v>0.58495906321659197</v>
      </c>
      <c r="AA163" s="67">
        <v>0.58495906321659197</v>
      </c>
      <c r="AB163" s="67">
        <v>0.58495906321659197</v>
      </c>
      <c r="AC163" s="67">
        <v>0.58495906321659197</v>
      </c>
      <c r="AD163" s="67">
        <v>0.58495906321659197</v>
      </c>
      <c r="AE163" s="67">
        <v>0.58001046368866804</v>
      </c>
      <c r="AF163" s="67">
        <v>0.59519439094621596</v>
      </c>
      <c r="AG163" s="67">
        <v>0.59519439094621596</v>
      </c>
      <c r="AH163" s="67">
        <v>0.59519439094621596</v>
      </c>
      <c r="AI163" s="67">
        <v>0.59519439094621596</v>
      </c>
      <c r="AJ163" s="67">
        <v>0.59519439094621596</v>
      </c>
      <c r="AK163" s="67">
        <v>0.59519439094621596</v>
      </c>
      <c r="AL163" s="67">
        <v>0.59519439094621596</v>
      </c>
      <c r="AM163" s="67">
        <v>0.59519439094621596</v>
      </c>
      <c r="AN163" s="67">
        <v>0.59519439094621596</v>
      </c>
      <c r="AO163" s="67">
        <v>0.59519439094621596</v>
      </c>
      <c r="AP163" s="67">
        <v>0.61036357790388496</v>
      </c>
      <c r="AQ163" s="67">
        <v>0.61036357790388496</v>
      </c>
      <c r="AR163" s="67">
        <v>0.61036357790388496</v>
      </c>
    </row>
    <row r="164" spans="2:44" ht="15" customHeight="1" x14ac:dyDescent="0.2">
      <c r="B164" s="108"/>
      <c r="C164" s="88"/>
      <c r="D164" s="81"/>
      <c r="E164" s="28">
        <v>5</v>
      </c>
      <c r="F164" s="67">
        <v>0.29289321881345298</v>
      </c>
      <c r="G164" s="67">
        <v>0.29289321881345298</v>
      </c>
      <c r="H164" s="67">
        <v>0.29289321881345298</v>
      </c>
      <c r="I164" s="67">
        <v>0.29289321881345298</v>
      </c>
      <c r="J164" s="67">
        <v>0.29095593633049499</v>
      </c>
      <c r="K164" s="67">
        <v>0.24595284920361701</v>
      </c>
      <c r="L164" s="67">
        <v>0.28986853745133301</v>
      </c>
      <c r="M164" s="67">
        <v>0.24595284920361701</v>
      </c>
      <c r="N164" s="67">
        <v>0.24595284920361701</v>
      </c>
      <c r="O164" s="67">
        <v>0.24595284920361701</v>
      </c>
      <c r="P164" s="67">
        <v>0.541690049230941</v>
      </c>
      <c r="Q164" s="67">
        <v>0.52859547920896799</v>
      </c>
      <c r="R164" s="67">
        <v>0.52859547920896799</v>
      </c>
      <c r="S164" s="67">
        <v>0.541690049230941</v>
      </c>
      <c r="T164" s="67">
        <v>0.541690049230941</v>
      </c>
      <c r="U164" s="67">
        <v>0.52859547920896799</v>
      </c>
      <c r="V164" s="67">
        <v>0.554784619252915</v>
      </c>
      <c r="W164" s="67">
        <v>0.541690049230941</v>
      </c>
      <c r="X164" s="67">
        <v>0.541690049230941</v>
      </c>
      <c r="Y164" s="67">
        <v>0.541690049230941</v>
      </c>
      <c r="Z164" s="67">
        <v>0.541690049230941</v>
      </c>
      <c r="AA164" s="67">
        <v>0.56787918927488801</v>
      </c>
      <c r="AB164" s="67">
        <v>0.541690049230941</v>
      </c>
      <c r="AC164" s="67">
        <v>0.541690049230941</v>
      </c>
      <c r="AD164" s="67">
        <v>0.541690049230941</v>
      </c>
      <c r="AE164" s="67">
        <v>0.541690049230941</v>
      </c>
      <c r="AF164" s="67">
        <v>0.554784619252915</v>
      </c>
      <c r="AG164" s="67">
        <v>0.541690049230941</v>
      </c>
      <c r="AH164" s="67">
        <v>0.52859547920896799</v>
      </c>
      <c r="AI164" s="67">
        <v>0.52859547920896799</v>
      </c>
      <c r="AJ164" s="67">
        <v>0.52859547920896799</v>
      </c>
      <c r="AK164" s="67">
        <v>0.52859547920896799</v>
      </c>
      <c r="AL164" s="67">
        <v>0.52859547920896799</v>
      </c>
      <c r="AM164" s="67">
        <v>0.52859547920896799</v>
      </c>
      <c r="AN164" s="67">
        <v>0.52859547920896799</v>
      </c>
      <c r="AO164" s="67">
        <v>0.52859547920896799</v>
      </c>
      <c r="AP164" s="67">
        <v>0.52859547920896799</v>
      </c>
      <c r="AQ164" s="67">
        <v>0.541690049230941</v>
      </c>
      <c r="AR164" s="67">
        <v>0.554784619252915</v>
      </c>
    </row>
    <row r="165" spans="2:44" ht="15" customHeight="1" x14ac:dyDescent="0.2">
      <c r="B165" s="108"/>
      <c r="C165" s="88"/>
      <c r="D165" s="52" t="s">
        <v>125</v>
      </c>
      <c r="E165" s="52"/>
      <c r="F165" s="82">
        <v>29.289321881345298</v>
      </c>
      <c r="G165" s="82">
        <v>33.730448979832197</v>
      </c>
      <c r="H165" s="82">
        <v>33.662036344095299</v>
      </c>
      <c r="I165" s="82">
        <v>33.662036344095299</v>
      </c>
      <c r="J165" s="82">
        <v>34.339804264800698</v>
      </c>
      <c r="K165" s="82">
        <v>39.7761665077104</v>
      </c>
      <c r="L165" s="82">
        <v>43.021330514648596</v>
      </c>
      <c r="M165" s="82">
        <v>41.530107610635099</v>
      </c>
      <c r="N165" s="82">
        <v>43.133056941173301</v>
      </c>
      <c r="O165" s="82">
        <v>41.386315190678097</v>
      </c>
      <c r="P165" s="82">
        <v>53.196624911722097</v>
      </c>
      <c r="Q165" s="82">
        <v>52.368780225883597</v>
      </c>
      <c r="R165" s="82">
        <v>53.291093418735599</v>
      </c>
      <c r="S165" s="82">
        <v>53.847612644669503</v>
      </c>
      <c r="T165" s="82">
        <v>53.796945115841801</v>
      </c>
      <c r="U165" s="82">
        <v>53.5478636208586</v>
      </c>
      <c r="V165" s="59">
        <v>54.071646421737498</v>
      </c>
      <c r="W165" s="82">
        <v>49.356857811368698</v>
      </c>
      <c r="X165" s="82">
        <v>47.645696546639201</v>
      </c>
      <c r="Y165" s="82">
        <v>47.953134277589903</v>
      </c>
      <c r="Z165" s="82">
        <v>48.264230495589302</v>
      </c>
      <c r="AA165" s="82">
        <v>49.026734434282801</v>
      </c>
      <c r="AB165" s="82">
        <v>49.014872078907899</v>
      </c>
      <c r="AC165" s="82">
        <v>49.125758797579799</v>
      </c>
      <c r="AD165" s="82">
        <v>49.080411262431099</v>
      </c>
      <c r="AE165" s="82">
        <v>48.981439271872603</v>
      </c>
      <c r="AF165" s="82">
        <v>49.547009217463099</v>
      </c>
      <c r="AG165" s="82">
        <v>49.757020252525898</v>
      </c>
      <c r="AH165" s="82">
        <v>49.495128852086403</v>
      </c>
      <c r="AI165" s="82">
        <v>49.495128852086403</v>
      </c>
      <c r="AJ165" s="82">
        <v>49.643574899907101</v>
      </c>
      <c r="AK165" s="82">
        <v>49.495128852086403</v>
      </c>
      <c r="AL165" s="82">
        <v>49.643574899907101</v>
      </c>
      <c r="AM165" s="82">
        <v>49.389176112043003</v>
      </c>
      <c r="AN165" s="82">
        <v>49.495128852086403</v>
      </c>
      <c r="AO165" s="82">
        <v>49.7495276399505</v>
      </c>
      <c r="AP165" s="82">
        <v>49.648048865133802</v>
      </c>
      <c r="AQ165" s="82">
        <v>50.163618509549501</v>
      </c>
      <c r="AR165" s="82">
        <v>50.425509909989003</v>
      </c>
    </row>
    <row r="166" spans="2:44" ht="15" customHeight="1" x14ac:dyDescent="0.2">
      <c r="B166" s="108"/>
      <c r="C166" s="88"/>
      <c r="D166" s="52" t="s">
        <v>36</v>
      </c>
      <c r="E166" s="52"/>
      <c r="F166" s="83">
        <v>1</v>
      </c>
      <c r="G166" s="83">
        <v>2</v>
      </c>
      <c r="H166" s="83">
        <v>3</v>
      </c>
      <c r="I166" s="83">
        <v>4</v>
      </c>
      <c r="J166" s="83">
        <v>5</v>
      </c>
      <c r="K166" s="83">
        <v>6</v>
      </c>
      <c r="L166" s="83">
        <v>7</v>
      </c>
      <c r="M166" s="83">
        <v>8</v>
      </c>
      <c r="N166" s="83">
        <v>9</v>
      </c>
      <c r="O166" s="83">
        <v>10</v>
      </c>
      <c r="P166" s="83">
        <v>11</v>
      </c>
      <c r="Q166" s="83">
        <v>12</v>
      </c>
      <c r="R166" s="83">
        <v>13</v>
      </c>
      <c r="S166" s="83">
        <v>14</v>
      </c>
      <c r="T166" s="83">
        <v>15</v>
      </c>
      <c r="U166" s="83">
        <v>16</v>
      </c>
      <c r="V166" s="83">
        <v>17</v>
      </c>
      <c r="W166" s="83">
        <v>18</v>
      </c>
      <c r="X166" s="83">
        <v>19</v>
      </c>
      <c r="Y166" s="83">
        <v>20</v>
      </c>
      <c r="Z166" s="83">
        <v>21</v>
      </c>
      <c r="AA166" s="83">
        <v>22</v>
      </c>
      <c r="AB166" s="83">
        <v>23</v>
      </c>
      <c r="AC166" s="83">
        <v>24</v>
      </c>
      <c r="AD166" s="83">
        <v>25</v>
      </c>
      <c r="AE166" s="83">
        <v>26</v>
      </c>
      <c r="AF166" s="83">
        <v>27</v>
      </c>
      <c r="AG166" s="83">
        <v>28</v>
      </c>
      <c r="AH166" s="83">
        <v>29</v>
      </c>
      <c r="AI166" s="83">
        <v>30</v>
      </c>
      <c r="AJ166" s="83">
        <v>31</v>
      </c>
      <c r="AK166" s="83">
        <v>32</v>
      </c>
      <c r="AL166" s="83">
        <v>33</v>
      </c>
      <c r="AM166" s="83">
        <v>34</v>
      </c>
      <c r="AN166" s="83">
        <v>35</v>
      </c>
      <c r="AO166" s="83">
        <v>36</v>
      </c>
      <c r="AP166" s="83">
        <v>37</v>
      </c>
      <c r="AQ166" s="83">
        <v>38</v>
      </c>
      <c r="AR166" s="83">
        <v>39</v>
      </c>
    </row>
    <row r="167" spans="2:44" x14ac:dyDescent="0.2">
      <c r="B167" s="10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2:44" ht="15" customHeight="1" x14ac:dyDescent="0.2">
      <c r="B168" s="108"/>
      <c r="C168" s="88"/>
      <c r="D168" s="72" t="s">
        <v>157</v>
      </c>
      <c r="E168" s="73"/>
      <c r="F168" s="52" t="s">
        <v>145</v>
      </c>
      <c r="G168" s="52"/>
      <c r="H168" s="52"/>
      <c r="I168" s="52"/>
      <c r="J168" s="52" t="s">
        <v>147</v>
      </c>
      <c r="K168" s="52"/>
      <c r="L168" s="52"/>
      <c r="M168" s="52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2:44" x14ac:dyDescent="0.2">
      <c r="B169" s="108"/>
      <c r="C169" s="88"/>
      <c r="D169" s="75"/>
      <c r="E169" s="76"/>
      <c r="F169" s="52"/>
      <c r="G169" s="52"/>
      <c r="H169" s="52"/>
      <c r="I169" s="52"/>
      <c r="J169" s="52"/>
      <c r="K169" s="52"/>
      <c r="L169" s="52"/>
      <c r="M169" s="52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2:44" x14ac:dyDescent="0.2">
      <c r="B170" s="108"/>
      <c r="C170" s="88"/>
      <c r="D170" s="77"/>
      <c r="E170" s="78"/>
      <c r="F170" s="28" t="s">
        <v>146</v>
      </c>
      <c r="G170" s="28" t="b">
        <v>0</v>
      </c>
      <c r="H170" s="28" t="b">
        <v>1</v>
      </c>
      <c r="I170" s="28" t="s">
        <v>123</v>
      </c>
      <c r="J170" s="28" t="s">
        <v>146</v>
      </c>
      <c r="K170" s="28" t="b">
        <v>0</v>
      </c>
      <c r="L170" s="28" t="b">
        <v>1</v>
      </c>
      <c r="M170" s="28" t="s">
        <v>123</v>
      </c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2:44" x14ac:dyDescent="0.2">
      <c r="B171" s="108"/>
      <c r="C171" s="88"/>
      <c r="D171" s="79" t="s">
        <v>3</v>
      </c>
      <c r="E171" s="28">
        <v>1</v>
      </c>
      <c r="F171" s="28">
        <v>230</v>
      </c>
      <c r="G171" s="28">
        <v>192</v>
      </c>
      <c r="H171" s="28">
        <v>38</v>
      </c>
      <c r="I171" s="28">
        <v>0</v>
      </c>
      <c r="J171" s="28">
        <v>58</v>
      </c>
      <c r="K171" s="28">
        <v>53</v>
      </c>
      <c r="L171" s="28">
        <v>5</v>
      </c>
      <c r="M171" s="28">
        <v>0</v>
      </c>
      <c r="N171" s="88"/>
      <c r="O171" s="88"/>
      <c r="P171" s="88" t="s">
        <v>218</v>
      </c>
      <c r="Q171" s="88" t="s">
        <v>220</v>
      </c>
      <c r="R171" s="88" t="s">
        <v>207</v>
      </c>
      <c r="S171" s="88"/>
      <c r="T171" s="88"/>
      <c r="U171" s="88"/>
      <c r="V171" s="88"/>
      <c r="W171" s="88"/>
      <c r="X171" s="88"/>
      <c r="Y171" s="88"/>
      <c r="Z171" s="88"/>
    </row>
    <row r="172" spans="2:44" x14ac:dyDescent="0.2">
      <c r="B172" s="108"/>
      <c r="C172" s="88"/>
      <c r="D172" s="80"/>
      <c r="E172" s="28">
        <v>2</v>
      </c>
      <c r="F172" s="28">
        <v>230</v>
      </c>
      <c r="G172" s="28">
        <v>197</v>
      </c>
      <c r="H172" s="28">
        <v>33</v>
      </c>
      <c r="I172" s="28">
        <v>1</v>
      </c>
      <c r="J172" s="28">
        <v>58</v>
      </c>
      <c r="K172" s="28">
        <v>48</v>
      </c>
      <c r="L172" s="28">
        <v>10</v>
      </c>
      <c r="M172" s="28">
        <v>0</v>
      </c>
      <c r="N172" s="88"/>
      <c r="O172" s="88"/>
      <c r="P172" s="88" t="s">
        <v>218</v>
      </c>
      <c r="Q172" s="88" t="s">
        <v>248</v>
      </c>
      <c r="R172" s="88" t="s">
        <v>207</v>
      </c>
      <c r="S172" s="88"/>
      <c r="T172" s="88"/>
      <c r="U172" s="88"/>
      <c r="V172" s="88"/>
      <c r="W172" s="88"/>
      <c r="X172" s="88"/>
      <c r="Y172" s="88"/>
      <c r="Z172" s="88"/>
    </row>
    <row r="173" spans="2:44" x14ac:dyDescent="0.2">
      <c r="B173" s="108"/>
      <c r="C173" s="88"/>
      <c r="D173" s="80"/>
      <c r="E173" s="28">
        <v>3</v>
      </c>
      <c r="F173" s="28">
        <v>232</v>
      </c>
      <c r="G173" s="28">
        <v>201</v>
      </c>
      <c r="H173" s="28">
        <v>31</v>
      </c>
      <c r="I173" s="28">
        <v>1</v>
      </c>
      <c r="J173" s="28">
        <v>56</v>
      </c>
      <c r="K173" s="28">
        <v>44</v>
      </c>
      <c r="L173" s="28">
        <v>12</v>
      </c>
      <c r="M173" s="28">
        <v>0</v>
      </c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2:44" x14ac:dyDescent="0.2">
      <c r="B174" s="108"/>
      <c r="C174" s="88"/>
      <c r="D174" s="80"/>
      <c r="E174" s="28">
        <v>4</v>
      </c>
      <c r="F174" s="28">
        <v>231</v>
      </c>
      <c r="G174" s="28">
        <v>199</v>
      </c>
      <c r="H174" s="28">
        <v>32</v>
      </c>
      <c r="I174" s="28">
        <v>0</v>
      </c>
      <c r="J174" s="28">
        <v>57</v>
      </c>
      <c r="K174" s="28">
        <v>46</v>
      </c>
      <c r="L174" s="28">
        <v>11</v>
      </c>
      <c r="M174" s="28">
        <v>0</v>
      </c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2:44" x14ac:dyDescent="0.2">
      <c r="B175" s="108"/>
      <c r="C175" s="88"/>
      <c r="D175" s="81"/>
      <c r="E175" s="28">
        <v>5</v>
      </c>
      <c r="F175" s="28">
        <v>229</v>
      </c>
      <c r="G175" s="28">
        <v>191</v>
      </c>
      <c r="H175" s="28">
        <v>38</v>
      </c>
      <c r="I175" s="28">
        <v>1</v>
      </c>
      <c r="J175" s="28">
        <v>59</v>
      </c>
      <c r="K175" s="28">
        <v>54</v>
      </c>
      <c r="L175" s="28">
        <v>5</v>
      </c>
      <c r="M175" s="28">
        <v>0</v>
      </c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2:44" x14ac:dyDescent="0.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2:44" s="8" customFormat="1" ht="6.75" customHeight="1" x14ac:dyDescent="0.2"/>
    <row r="178" spans="2:44" x14ac:dyDescent="0.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2:44" ht="15" customHeight="1" x14ac:dyDescent="0.2">
      <c r="B179" s="109" t="s">
        <v>13</v>
      </c>
      <c r="C179" s="88"/>
      <c r="D179" s="72" t="s">
        <v>158</v>
      </c>
      <c r="E179" s="73"/>
      <c r="F179" s="52" t="s">
        <v>133</v>
      </c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</row>
    <row r="180" spans="2:44" ht="14.25" customHeight="1" x14ac:dyDescent="0.2">
      <c r="B180" s="109"/>
      <c r="C180" s="88"/>
      <c r="D180" s="75"/>
      <c r="E180" s="76"/>
      <c r="F180" s="40" t="s">
        <v>138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</row>
    <row r="181" spans="2:44" ht="15" customHeight="1" x14ac:dyDescent="0.2">
      <c r="B181" s="109"/>
      <c r="C181" s="88"/>
      <c r="D181" s="77"/>
      <c r="E181" s="78"/>
      <c r="F181" s="82">
        <v>4</v>
      </c>
      <c r="G181" s="82">
        <v>26</v>
      </c>
      <c r="H181" s="82">
        <v>22</v>
      </c>
      <c r="I181" s="82">
        <v>2</v>
      </c>
      <c r="J181" s="82">
        <v>16</v>
      </c>
      <c r="K181" s="82">
        <v>39</v>
      </c>
      <c r="L181" s="82">
        <v>24</v>
      </c>
      <c r="M181" s="82">
        <v>27</v>
      </c>
      <c r="N181" s="82">
        <v>7</v>
      </c>
      <c r="O181" s="82">
        <v>1</v>
      </c>
      <c r="P181" s="82">
        <v>33</v>
      </c>
      <c r="Q181" s="82">
        <v>20</v>
      </c>
      <c r="R181" s="82">
        <v>34</v>
      </c>
      <c r="S181" s="82">
        <v>23</v>
      </c>
      <c r="T181" s="82">
        <v>28</v>
      </c>
      <c r="U181" s="82">
        <v>37</v>
      </c>
      <c r="V181" s="82">
        <v>35</v>
      </c>
      <c r="W181" s="82">
        <v>13</v>
      </c>
      <c r="X181" s="82">
        <v>3</v>
      </c>
      <c r="Y181" s="82">
        <v>38</v>
      </c>
      <c r="Z181" s="82">
        <v>18</v>
      </c>
      <c r="AA181" s="82">
        <v>31</v>
      </c>
      <c r="AB181" s="82">
        <v>11</v>
      </c>
      <c r="AC181" s="82">
        <v>14</v>
      </c>
      <c r="AD181" s="82">
        <v>21</v>
      </c>
      <c r="AE181" s="82">
        <v>36</v>
      </c>
      <c r="AF181" s="82">
        <v>8</v>
      </c>
      <c r="AG181" s="82">
        <v>32</v>
      </c>
      <c r="AH181" s="82">
        <v>30</v>
      </c>
      <c r="AI181" s="82">
        <v>6</v>
      </c>
      <c r="AJ181" s="82">
        <v>5</v>
      </c>
      <c r="AK181" s="82">
        <v>9</v>
      </c>
      <c r="AL181" s="82">
        <v>29</v>
      </c>
      <c r="AM181" s="82">
        <v>25</v>
      </c>
      <c r="AN181" s="82">
        <v>12</v>
      </c>
      <c r="AO181" s="82">
        <v>19</v>
      </c>
      <c r="AP181" s="82">
        <v>15</v>
      </c>
      <c r="AQ181" s="82">
        <v>10</v>
      </c>
      <c r="AR181" s="82">
        <v>17</v>
      </c>
    </row>
    <row r="182" spans="2:44" ht="14.25" customHeight="1" x14ac:dyDescent="0.2">
      <c r="B182" s="109"/>
      <c r="C182" s="88"/>
      <c r="D182" s="79" t="s">
        <v>3</v>
      </c>
      <c r="E182" s="28">
        <v>1</v>
      </c>
      <c r="F182" s="67">
        <v>0.44444444444444398</v>
      </c>
      <c r="G182" s="67">
        <v>0.44444444444444398</v>
      </c>
      <c r="H182" s="67">
        <v>0.44444444444444398</v>
      </c>
      <c r="I182" s="67">
        <v>0</v>
      </c>
      <c r="J182" s="67">
        <v>0</v>
      </c>
      <c r="K182" s="67">
        <v>0</v>
      </c>
      <c r="L182" s="67">
        <v>0</v>
      </c>
      <c r="M182" s="67">
        <v>0.11111111111111099</v>
      </c>
      <c r="N182" s="67">
        <v>0</v>
      </c>
      <c r="O182" s="67">
        <v>0.33333333333333298</v>
      </c>
      <c r="P182" s="67">
        <v>0.11111111111111099</v>
      </c>
      <c r="Q182" s="67">
        <v>0.11111111111111099</v>
      </c>
      <c r="R182" s="67">
        <v>0.11111111111111099</v>
      </c>
      <c r="S182" s="67">
        <v>0.66666666666666696</v>
      </c>
      <c r="T182" s="67">
        <v>0.88888888888888895</v>
      </c>
      <c r="U182" s="67">
        <v>0.88888888888888895</v>
      </c>
      <c r="V182" s="67">
        <v>0.88888888888888895</v>
      </c>
      <c r="W182" s="67">
        <v>0.88888888888888895</v>
      </c>
      <c r="X182" s="67">
        <v>0.88888888888888895</v>
      </c>
      <c r="Y182" s="67">
        <v>0.88888888888888895</v>
      </c>
      <c r="Z182" s="92">
        <v>0.88888888888888895</v>
      </c>
      <c r="AA182" s="67">
        <v>0.88888888888888895</v>
      </c>
      <c r="AB182" s="67">
        <v>1</v>
      </c>
      <c r="AC182" s="67">
        <v>1</v>
      </c>
      <c r="AD182" s="67">
        <v>1</v>
      </c>
      <c r="AE182" s="67">
        <v>1</v>
      </c>
      <c r="AF182" s="67">
        <v>1</v>
      </c>
      <c r="AG182" s="67">
        <v>1</v>
      </c>
      <c r="AH182" s="67">
        <v>1</v>
      </c>
      <c r="AI182" s="67">
        <v>1</v>
      </c>
      <c r="AJ182" s="67">
        <v>1</v>
      </c>
      <c r="AK182" s="67">
        <v>1</v>
      </c>
      <c r="AL182" s="67">
        <v>1</v>
      </c>
      <c r="AM182" s="67">
        <v>1</v>
      </c>
      <c r="AN182" s="67">
        <v>1</v>
      </c>
      <c r="AO182" s="67">
        <v>1</v>
      </c>
      <c r="AP182" s="67">
        <v>1</v>
      </c>
      <c r="AQ182" s="67">
        <v>1</v>
      </c>
      <c r="AR182" s="67">
        <v>1</v>
      </c>
    </row>
    <row r="183" spans="2:44" ht="14.25" customHeight="1" x14ac:dyDescent="0.2">
      <c r="B183" s="109"/>
      <c r="C183" s="88"/>
      <c r="D183" s="80"/>
      <c r="E183" s="28">
        <v>2</v>
      </c>
      <c r="F183" s="67">
        <v>0</v>
      </c>
      <c r="G183" s="67">
        <v>0</v>
      </c>
      <c r="H183" s="67">
        <v>0</v>
      </c>
      <c r="I183" s="67">
        <v>0</v>
      </c>
      <c r="J183" s="67">
        <v>0</v>
      </c>
      <c r="K183" s="67">
        <v>0</v>
      </c>
      <c r="L183" s="67">
        <v>0</v>
      </c>
      <c r="M183" s="67">
        <v>0</v>
      </c>
      <c r="N183" s="67">
        <v>0</v>
      </c>
      <c r="O183" s="67">
        <v>0.25</v>
      </c>
      <c r="P183" s="67">
        <v>0.25</v>
      </c>
      <c r="Q183" s="67">
        <v>0.25</v>
      </c>
      <c r="R183" s="67">
        <v>8.3333333333333301E-2</v>
      </c>
      <c r="S183" s="67">
        <v>8.3333333333333301E-2</v>
      </c>
      <c r="T183" s="67">
        <v>0.25</v>
      </c>
      <c r="U183" s="67">
        <v>8.3333333333333301E-2</v>
      </c>
      <c r="V183" s="67">
        <v>8.3333333333333301E-2</v>
      </c>
      <c r="W183" s="67">
        <v>8.3333333333333301E-2</v>
      </c>
      <c r="X183" s="67">
        <v>8.3333333333333301E-2</v>
      </c>
      <c r="Y183" s="67">
        <v>0.91666666666666696</v>
      </c>
      <c r="Z183" s="92">
        <v>0.91666666666666696</v>
      </c>
      <c r="AA183" s="67">
        <v>0.91666666666666696</v>
      </c>
      <c r="AB183" s="67">
        <v>0.83333333333333304</v>
      </c>
      <c r="AC183" s="67">
        <v>8.3333333333333301E-2</v>
      </c>
      <c r="AD183" s="67">
        <v>0.16666666666666699</v>
      </c>
      <c r="AE183" s="67">
        <v>0.16666666666666699</v>
      </c>
      <c r="AF183" s="67">
        <v>0.75</v>
      </c>
      <c r="AG183" s="67">
        <v>0.75</v>
      </c>
      <c r="AH183" s="67">
        <v>0.16666666666666699</v>
      </c>
      <c r="AI183" s="67">
        <v>0.25</v>
      </c>
      <c r="AJ183" s="67">
        <v>0.25</v>
      </c>
      <c r="AK183" s="67">
        <v>0.25</v>
      </c>
      <c r="AL183" s="67">
        <v>0.25</v>
      </c>
      <c r="AM183" s="67">
        <v>0.33333333333333298</v>
      </c>
      <c r="AN183" s="67">
        <v>0.33333333333333298</v>
      </c>
      <c r="AO183" s="67">
        <v>0.33333333333333298</v>
      </c>
      <c r="AP183" s="67">
        <v>0.33333333333333298</v>
      </c>
      <c r="AQ183" s="67">
        <v>0.33333333333333298</v>
      </c>
      <c r="AR183" s="67">
        <v>0.25</v>
      </c>
    </row>
    <row r="184" spans="2:44" ht="14.25" customHeight="1" x14ac:dyDescent="0.2">
      <c r="B184" s="109"/>
      <c r="C184" s="88"/>
      <c r="D184" s="80"/>
      <c r="E184" s="28">
        <v>3</v>
      </c>
      <c r="F184" s="67">
        <v>0</v>
      </c>
      <c r="G184" s="67">
        <v>0</v>
      </c>
      <c r="H184" s="67">
        <v>0</v>
      </c>
      <c r="I184" s="67">
        <v>1</v>
      </c>
      <c r="J184" s="67">
        <v>1</v>
      </c>
      <c r="K184" s="67">
        <v>1</v>
      </c>
      <c r="L184" s="67">
        <v>1</v>
      </c>
      <c r="M184" s="67">
        <v>1</v>
      </c>
      <c r="N184" s="67">
        <v>1</v>
      </c>
      <c r="O184" s="67">
        <v>1</v>
      </c>
      <c r="P184" s="67">
        <v>1</v>
      </c>
      <c r="Q184" s="67">
        <v>1</v>
      </c>
      <c r="R184" s="67">
        <v>1</v>
      </c>
      <c r="S184" s="67">
        <v>1</v>
      </c>
      <c r="T184" s="67">
        <v>1</v>
      </c>
      <c r="U184" s="67">
        <v>1</v>
      </c>
      <c r="V184" s="67">
        <v>1</v>
      </c>
      <c r="W184" s="67">
        <v>1</v>
      </c>
      <c r="X184" s="67">
        <v>1</v>
      </c>
      <c r="Y184" s="67">
        <v>1</v>
      </c>
      <c r="Z184" s="92">
        <v>1</v>
      </c>
      <c r="AA184" s="67">
        <v>1</v>
      </c>
      <c r="AB184" s="67">
        <v>1</v>
      </c>
      <c r="AC184" s="67">
        <v>1</v>
      </c>
      <c r="AD184" s="67">
        <v>1</v>
      </c>
      <c r="AE184" s="67">
        <v>1</v>
      </c>
      <c r="AF184" s="67">
        <v>1</v>
      </c>
      <c r="AG184" s="67">
        <v>1</v>
      </c>
      <c r="AH184" s="67">
        <v>1</v>
      </c>
      <c r="AI184" s="67">
        <v>1</v>
      </c>
      <c r="AJ184" s="67">
        <v>1</v>
      </c>
      <c r="AK184" s="67">
        <v>1</v>
      </c>
      <c r="AL184" s="67">
        <v>1</v>
      </c>
      <c r="AM184" s="67">
        <v>1</v>
      </c>
      <c r="AN184" s="67">
        <v>1</v>
      </c>
      <c r="AO184" s="67">
        <v>1</v>
      </c>
      <c r="AP184" s="67">
        <v>1</v>
      </c>
      <c r="AQ184" s="67">
        <v>1</v>
      </c>
      <c r="AR184" s="67">
        <v>1</v>
      </c>
    </row>
    <row r="185" spans="2:44" ht="14.25" customHeight="1" x14ac:dyDescent="0.2">
      <c r="B185" s="109"/>
      <c r="C185" s="88"/>
      <c r="D185" s="80"/>
      <c r="E185" s="28">
        <v>4</v>
      </c>
      <c r="F185" s="67">
        <v>0.3</v>
      </c>
      <c r="G185" s="67">
        <v>0</v>
      </c>
      <c r="H185" s="67">
        <v>0</v>
      </c>
      <c r="I185" s="67">
        <v>0</v>
      </c>
      <c r="J185" s="67">
        <v>0</v>
      </c>
      <c r="K185" s="67">
        <v>0</v>
      </c>
      <c r="L185" s="67">
        <v>0</v>
      </c>
      <c r="M185" s="67">
        <v>0.2</v>
      </c>
      <c r="N185" s="67">
        <v>0.2</v>
      </c>
      <c r="O185" s="67">
        <v>0.4</v>
      </c>
      <c r="P185" s="67">
        <v>0.4</v>
      </c>
      <c r="Q185" s="67">
        <v>0.4</v>
      </c>
      <c r="R185" s="67">
        <v>0.4</v>
      </c>
      <c r="S185" s="67">
        <v>0.5</v>
      </c>
      <c r="T185" s="67">
        <v>1</v>
      </c>
      <c r="U185" s="67">
        <v>1</v>
      </c>
      <c r="V185" s="67">
        <v>1</v>
      </c>
      <c r="W185" s="67">
        <v>1</v>
      </c>
      <c r="X185" s="67">
        <v>1</v>
      </c>
      <c r="Y185" s="67">
        <v>1</v>
      </c>
      <c r="Z185" s="92">
        <v>1</v>
      </c>
      <c r="AA185" s="67">
        <v>1</v>
      </c>
      <c r="AB185" s="67">
        <v>1</v>
      </c>
      <c r="AC185" s="67">
        <v>1</v>
      </c>
      <c r="AD185" s="67">
        <v>1</v>
      </c>
      <c r="AE185" s="67">
        <v>1</v>
      </c>
      <c r="AF185" s="67">
        <v>1</v>
      </c>
      <c r="AG185" s="67">
        <v>1</v>
      </c>
      <c r="AH185" s="67">
        <v>1</v>
      </c>
      <c r="AI185" s="67">
        <v>1</v>
      </c>
      <c r="AJ185" s="67">
        <v>1</v>
      </c>
      <c r="AK185" s="67">
        <v>1</v>
      </c>
      <c r="AL185" s="67">
        <v>1</v>
      </c>
      <c r="AM185" s="67">
        <v>1</v>
      </c>
      <c r="AN185" s="67">
        <v>1</v>
      </c>
      <c r="AO185" s="67">
        <v>1</v>
      </c>
      <c r="AP185" s="67">
        <v>1</v>
      </c>
      <c r="AQ185" s="67">
        <v>1</v>
      </c>
      <c r="AR185" s="67">
        <v>1</v>
      </c>
    </row>
    <row r="186" spans="2:44" ht="14.25" customHeight="1" x14ac:dyDescent="0.2">
      <c r="B186" s="109"/>
      <c r="C186" s="88"/>
      <c r="D186" s="81"/>
      <c r="E186" s="28">
        <v>5</v>
      </c>
      <c r="F186" s="67">
        <v>0</v>
      </c>
      <c r="G186" s="67">
        <v>0.71428571428571397</v>
      </c>
      <c r="H186" s="67">
        <v>0.71428571428571397</v>
      </c>
      <c r="I186" s="67">
        <v>0.71428571428571397</v>
      </c>
      <c r="J186" s="67">
        <v>0.71428571428571397</v>
      </c>
      <c r="K186" s="67">
        <v>0.71428571428571397</v>
      </c>
      <c r="L186" s="67">
        <v>0.71428571428571397</v>
      </c>
      <c r="M186" s="67">
        <v>0.71428571428571397</v>
      </c>
      <c r="N186" s="67">
        <v>0.71428571428571397</v>
      </c>
      <c r="O186" s="67">
        <v>0.71428571428571397</v>
      </c>
      <c r="P186" s="67">
        <v>0.71428571428571397</v>
      </c>
      <c r="Q186" s="67">
        <v>0.71428571428571397</v>
      </c>
      <c r="R186" s="67">
        <v>1</v>
      </c>
      <c r="S186" s="67">
        <v>1</v>
      </c>
      <c r="T186" s="67">
        <v>1</v>
      </c>
      <c r="U186" s="67">
        <v>1</v>
      </c>
      <c r="V186" s="67">
        <v>1</v>
      </c>
      <c r="W186" s="67">
        <v>1</v>
      </c>
      <c r="X186" s="67">
        <v>1</v>
      </c>
      <c r="Y186" s="67">
        <v>1</v>
      </c>
      <c r="Z186" s="92">
        <v>1</v>
      </c>
      <c r="AA186" s="67">
        <v>1</v>
      </c>
      <c r="AB186" s="67">
        <v>1</v>
      </c>
      <c r="AC186" s="67">
        <v>1</v>
      </c>
      <c r="AD186" s="67">
        <v>1</v>
      </c>
      <c r="AE186" s="67">
        <v>1</v>
      </c>
      <c r="AF186" s="67">
        <v>1</v>
      </c>
      <c r="AG186" s="67">
        <v>1</v>
      </c>
      <c r="AH186" s="67">
        <v>1</v>
      </c>
      <c r="AI186" s="67">
        <v>1</v>
      </c>
      <c r="AJ186" s="67">
        <v>1</v>
      </c>
      <c r="AK186" s="67">
        <v>1</v>
      </c>
      <c r="AL186" s="67">
        <v>1</v>
      </c>
      <c r="AM186" s="67">
        <v>1</v>
      </c>
      <c r="AN186" s="67">
        <v>1</v>
      </c>
      <c r="AO186" s="67">
        <v>0.85714285714285698</v>
      </c>
      <c r="AP186" s="67">
        <v>0.85714285714285698</v>
      </c>
      <c r="AQ186" s="67">
        <v>0.85714285714285698</v>
      </c>
      <c r="AR186" s="67">
        <v>0.85714285714285698</v>
      </c>
    </row>
    <row r="187" spans="2:44" ht="15" customHeight="1" x14ac:dyDescent="0.2">
      <c r="B187" s="109"/>
      <c r="C187" s="88"/>
      <c r="D187" s="52" t="s">
        <v>125</v>
      </c>
      <c r="E187" s="52"/>
      <c r="F187" s="82">
        <v>14.8888888888889</v>
      </c>
      <c r="G187" s="82">
        <v>23.174603174603199</v>
      </c>
      <c r="H187" s="82">
        <v>23.174603174603199</v>
      </c>
      <c r="I187" s="82">
        <v>34.285714285714299</v>
      </c>
      <c r="J187" s="82">
        <v>34.285714285714299</v>
      </c>
      <c r="K187" s="82">
        <v>34.285714285714299</v>
      </c>
      <c r="L187" s="82">
        <v>34.285714285714299</v>
      </c>
      <c r="M187" s="82">
        <v>40.507936507936499</v>
      </c>
      <c r="N187" s="82">
        <v>38.285714285714299</v>
      </c>
      <c r="O187" s="82">
        <v>53.952380952380999</v>
      </c>
      <c r="P187" s="82">
        <v>49.507936507936499</v>
      </c>
      <c r="Q187" s="82">
        <v>49.507936507936499</v>
      </c>
      <c r="R187" s="82">
        <v>51.8888888888889</v>
      </c>
      <c r="S187" s="82">
        <v>65</v>
      </c>
      <c r="T187" s="82">
        <v>82.7777777777778</v>
      </c>
      <c r="U187" s="82">
        <v>79.4444444444445</v>
      </c>
      <c r="V187" s="82">
        <v>79.4444444444445</v>
      </c>
      <c r="W187" s="82">
        <v>79.4444444444445</v>
      </c>
      <c r="X187" s="82">
        <v>79.4444444444445</v>
      </c>
      <c r="Y187" s="82">
        <v>96.1111111111111</v>
      </c>
      <c r="Z187" s="82">
        <v>96.1111111111111</v>
      </c>
      <c r="AA187" s="82">
        <v>96.1111111111111</v>
      </c>
      <c r="AB187" s="82">
        <v>96.6666666666667</v>
      </c>
      <c r="AC187" s="82">
        <v>81.6666666666667</v>
      </c>
      <c r="AD187" s="82">
        <v>83.3333333333333</v>
      </c>
      <c r="AE187" s="82">
        <v>83.3333333333333</v>
      </c>
      <c r="AF187" s="82">
        <v>95</v>
      </c>
      <c r="AG187" s="82">
        <v>95</v>
      </c>
      <c r="AH187" s="82">
        <v>83.3333333333333</v>
      </c>
      <c r="AI187" s="82">
        <v>85</v>
      </c>
      <c r="AJ187" s="82">
        <v>85</v>
      </c>
      <c r="AK187" s="82">
        <v>85</v>
      </c>
      <c r="AL187" s="82">
        <v>85</v>
      </c>
      <c r="AM187" s="82">
        <v>86.6666666666667</v>
      </c>
      <c r="AN187" s="82">
        <v>86.6666666666667</v>
      </c>
      <c r="AO187" s="82">
        <v>83.809523809523796</v>
      </c>
      <c r="AP187" s="82">
        <v>83.809523809523796</v>
      </c>
      <c r="AQ187" s="62">
        <v>83.809523809523796</v>
      </c>
      <c r="AR187" s="82">
        <v>82.142857142857096</v>
      </c>
    </row>
    <row r="188" spans="2:44" ht="15" customHeight="1" x14ac:dyDescent="0.2">
      <c r="B188" s="109"/>
      <c r="C188" s="88"/>
      <c r="D188" s="52" t="s">
        <v>36</v>
      </c>
      <c r="E188" s="52"/>
      <c r="F188" s="83">
        <v>1</v>
      </c>
      <c r="G188" s="83">
        <v>2</v>
      </c>
      <c r="H188" s="83">
        <v>3</v>
      </c>
      <c r="I188" s="83">
        <v>4</v>
      </c>
      <c r="J188" s="83">
        <v>5</v>
      </c>
      <c r="K188" s="83">
        <v>6</v>
      </c>
      <c r="L188" s="83">
        <v>7</v>
      </c>
      <c r="M188" s="83">
        <v>8</v>
      </c>
      <c r="N188" s="83">
        <v>9</v>
      </c>
      <c r="O188" s="83">
        <v>10</v>
      </c>
      <c r="P188" s="83">
        <v>11</v>
      </c>
      <c r="Q188" s="83">
        <v>12</v>
      </c>
      <c r="R188" s="83">
        <v>13</v>
      </c>
      <c r="S188" s="83">
        <v>14</v>
      </c>
      <c r="T188" s="83">
        <v>15</v>
      </c>
      <c r="U188" s="83">
        <v>16</v>
      </c>
      <c r="V188" s="83">
        <v>17</v>
      </c>
      <c r="W188" s="83">
        <v>18</v>
      </c>
      <c r="X188" s="83">
        <v>19</v>
      </c>
      <c r="Y188" s="83">
        <v>20</v>
      </c>
      <c r="Z188" s="83">
        <v>21</v>
      </c>
      <c r="AA188" s="83">
        <v>22</v>
      </c>
      <c r="AB188" s="83">
        <v>23</v>
      </c>
      <c r="AC188" s="83">
        <v>24</v>
      </c>
      <c r="AD188" s="83">
        <v>25</v>
      </c>
      <c r="AE188" s="83">
        <v>26</v>
      </c>
      <c r="AF188" s="83">
        <v>27</v>
      </c>
      <c r="AG188" s="83">
        <v>28</v>
      </c>
      <c r="AH188" s="83">
        <v>29</v>
      </c>
      <c r="AI188" s="83">
        <v>30</v>
      </c>
      <c r="AJ188" s="83">
        <v>31</v>
      </c>
      <c r="AK188" s="83">
        <v>32</v>
      </c>
      <c r="AL188" s="83">
        <v>33</v>
      </c>
      <c r="AM188" s="83">
        <v>34</v>
      </c>
      <c r="AN188" s="83">
        <v>35</v>
      </c>
      <c r="AO188" s="83">
        <v>36</v>
      </c>
      <c r="AP188" s="83">
        <v>37</v>
      </c>
      <c r="AQ188" s="83">
        <v>38</v>
      </c>
      <c r="AR188" s="83">
        <v>39</v>
      </c>
    </row>
    <row r="189" spans="2:44" ht="15" customHeight="1" x14ac:dyDescent="0.2">
      <c r="B189" s="109"/>
      <c r="C189" s="88"/>
      <c r="D189" s="85"/>
      <c r="E189" s="85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2:44" ht="15" customHeight="1" x14ac:dyDescent="0.2">
      <c r="B190" s="109"/>
      <c r="C190" s="88"/>
      <c r="D190" s="72" t="s">
        <v>158</v>
      </c>
      <c r="E190" s="73"/>
      <c r="F190" s="52" t="s">
        <v>134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</row>
    <row r="191" spans="2:44" ht="14.25" customHeight="1" x14ac:dyDescent="0.2">
      <c r="B191" s="109"/>
      <c r="C191" s="88"/>
      <c r="D191" s="75"/>
      <c r="E191" s="76"/>
      <c r="F191" s="40" t="s">
        <v>138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</row>
    <row r="192" spans="2:44" ht="15" customHeight="1" x14ac:dyDescent="0.2">
      <c r="B192" s="109"/>
      <c r="C192" s="88"/>
      <c r="D192" s="77"/>
      <c r="E192" s="78"/>
      <c r="F192" s="82">
        <v>4</v>
      </c>
      <c r="G192" s="82">
        <v>26</v>
      </c>
      <c r="H192" s="82">
        <v>22</v>
      </c>
      <c r="I192" s="82">
        <v>2</v>
      </c>
      <c r="J192" s="82">
        <v>16</v>
      </c>
      <c r="K192" s="82">
        <v>39</v>
      </c>
      <c r="L192" s="82">
        <v>24</v>
      </c>
      <c r="M192" s="82">
        <v>27</v>
      </c>
      <c r="N192" s="82">
        <v>7</v>
      </c>
      <c r="O192" s="82">
        <v>1</v>
      </c>
      <c r="P192" s="82">
        <v>33</v>
      </c>
      <c r="Q192" s="82">
        <v>20</v>
      </c>
      <c r="R192" s="82">
        <v>34</v>
      </c>
      <c r="S192" s="82">
        <v>23</v>
      </c>
      <c r="T192" s="82">
        <v>28</v>
      </c>
      <c r="U192" s="82">
        <v>37</v>
      </c>
      <c r="V192" s="82">
        <v>35</v>
      </c>
      <c r="W192" s="82">
        <v>13</v>
      </c>
      <c r="X192" s="82">
        <v>3</v>
      </c>
      <c r="Y192" s="82">
        <v>38</v>
      </c>
      <c r="Z192" s="82">
        <v>18</v>
      </c>
      <c r="AA192" s="82">
        <v>31</v>
      </c>
      <c r="AB192" s="82">
        <v>11</v>
      </c>
      <c r="AC192" s="82">
        <v>14</v>
      </c>
      <c r="AD192" s="82">
        <v>21</v>
      </c>
      <c r="AE192" s="82">
        <v>36</v>
      </c>
      <c r="AF192" s="82">
        <v>8</v>
      </c>
      <c r="AG192" s="82">
        <v>32</v>
      </c>
      <c r="AH192" s="82">
        <v>30</v>
      </c>
      <c r="AI192" s="82">
        <v>6</v>
      </c>
      <c r="AJ192" s="82">
        <v>5</v>
      </c>
      <c r="AK192" s="82">
        <v>9</v>
      </c>
      <c r="AL192" s="82">
        <v>29</v>
      </c>
      <c r="AM192" s="82">
        <v>25</v>
      </c>
      <c r="AN192" s="82">
        <v>12</v>
      </c>
      <c r="AO192" s="82">
        <v>19</v>
      </c>
      <c r="AP192" s="82">
        <v>15</v>
      </c>
      <c r="AQ192" s="82">
        <v>10</v>
      </c>
      <c r="AR192" s="82">
        <v>17</v>
      </c>
    </row>
    <row r="193" spans="2:44" ht="14.25" customHeight="1" x14ac:dyDescent="0.2">
      <c r="B193" s="109"/>
      <c r="C193" s="88"/>
      <c r="D193" s="79" t="s">
        <v>3</v>
      </c>
      <c r="E193" s="28">
        <v>1</v>
      </c>
      <c r="F193" s="67">
        <v>4.08163265306122E-2</v>
      </c>
      <c r="G193" s="67">
        <v>4.08163265306122E-2</v>
      </c>
      <c r="H193" s="67">
        <v>4.08163265306122E-2</v>
      </c>
      <c r="I193" s="67">
        <v>0.28571428571428598</v>
      </c>
      <c r="J193" s="67">
        <v>0</v>
      </c>
      <c r="K193" s="67">
        <v>0</v>
      </c>
      <c r="L193" s="67">
        <v>0</v>
      </c>
      <c r="M193" s="67">
        <v>0.34693877551020402</v>
      </c>
      <c r="N193" s="67">
        <v>0</v>
      </c>
      <c r="O193" s="67">
        <v>0.22448979591836701</v>
      </c>
      <c r="P193" s="67">
        <v>0</v>
      </c>
      <c r="Q193" s="67">
        <v>0</v>
      </c>
      <c r="R193" s="67">
        <v>0</v>
      </c>
      <c r="S193" s="67">
        <v>0.38775510204081598</v>
      </c>
      <c r="T193" s="67">
        <v>0.469387755102041</v>
      </c>
      <c r="U193" s="67">
        <v>0.469387755102041</v>
      </c>
      <c r="V193" s="67">
        <v>0.469387755102041</v>
      </c>
      <c r="W193" s="67">
        <v>0.44897959183673503</v>
      </c>
      <c r="X193" s="67">
        <v>0.48979591836734698</v>
      </c>
      <c r="Y193" s="67">
        <v>0.469387755102041</v>
      </c>
      <c r="Z193" s="67">
        <v>0.48979591836734698</v>
      </c>
      <c r="AA193" s="67">
        <v>0.48979591836734698</v>
      </c>
      <c r="AB193" s="67">
        <v>0.55102040816326503</v>
      </c>
      <c r="AC193" s="67">
        <v>0.48979591836734698</v>
      </c>
      <c r="AD193" s="67">
        <v>0.48979591836734698</v>
      </c>
      <c r="AE193" s="67">
        <v>0.530612244897959</v>
      </c>
      <c r="AF193" s="67">
        <v>0.469387755102041</v>
      </c>
      <c r="AG193" s="67">
        <v>0.530612244897959</v>
      </c>
      <c r="AH193" s="67">
        <v>0.530612244897959</v>
      </c>
      <c r="AI193" s="67">
        <v>0.530612244897959</v>
      </c>
      <c r="AJ193" s="67">
        <v>0.530612244897959</v>
      </c>
      <c r="AK193" s="67">
        <v>0.530612244897959</v>
      </c>
      <c r="AL193" s="67">
        <v>0.530612244897959</v>
      </c>
      <c r="AM193" s="67">
        <v>0.530612244897959</v>
      </c>
      <c r="AN193" s="67">
        <v>0.530612244897959</v>
      </c>
      <c r="AO193" s="67">
        <v>0.530612244897959</v>
      </c>
      <c r="AP193" s="67">
        <v>0.51020408163265296</v>
      </c>
      <c r="AQ193" s="67">
        <v>0.51020408163265296</v>
      </c>
      <c r="AR193" s="67">
        <v>0.530612244897959</v>
      </c>
    </row>
    <row r="194" spans="2:44" ht="14.25" customHeight="1" x14ac:dyDescent="0.2">
      <c r="B194" s="109"/>
      <c r="C194" s="88"/>
      <c r="D194" s="80"/>
      <c r="E194" s="28">
        <v>2</v>
      </c>
      <c r="F194" s="67">
        <v>0</v>
      </c>
      <c r="G194" s="67">
        <v>0</v>
      </c>
      <c r="H194" s="67">
        <v>0</v>
      </c>
      <c r="I194" s="67">
        <v>0</v>
      </c>
      <c r="J194" s="67">
        <v>0</v>
      </c>
      <c r="K194" s="67">
        <v>0</v>
      </c>
      <c r="L194" s="67">
        <v>0</v>
      </c>
      <c r="M194" s="67">
        <v>0</v>
      </c>
      <c r="N194" s="67">
        <v>0</v>
      </c>
      <c r="O194" s="67">
        <v>0.26086956521739102</v>
      </c>
      <c r="P194" s="67">
        <v>0.26086956521739102</v>
      </c>
      <c r="Q194" s="67">
        <v>0.26086956521739102</v>
      </c>
      <c r="R194" s="67">
        <v>0.26086956521739102</v>
      </c>
      <c r="S194" s="67">
        <v>0.26086956521739102</v>
      </c>
      <c r="T194" s="67">
        <v>0.108695652173913</v>
      </c>
      <c r="U194" s="67">
        <v>0.26086956521739102</v>
      </c>
      <c r="V194" s="67">
        <v>0.26086956521739102</v>
      </c>
      <c r="W194" s="67">
        <v>0.26086956521739102</v>
      </c>
      <c r="X194" s="67">
        <v>0.26086956521739102</v>
      </c>
      <c r="Y194" s="67">
        <v>0.73913043478260898</v>
      </c>
      <c r="Z194" s="67">
        <v>0.73913043478260898</v>
      </c>
      <c r="AA194" s="67">
        <v>0.71739130434782605</v>
      </c>
      <c r="AB194" s="67">
        <v>0.71739130434782605</v>
      </c>
      <c r="AC194" s="67">
        <v>0.26086956521739102</v>
      </c>
      <c r="AD194" s="67">
        <v>0.26086956521739102</v>
      </c>
      <c r="AE194" s="67">
        <v>0.26086956521739102</v>
      </c>
      <c r="AF194" s="67">
        <v>0.71739130434782605</v>
      </c>
      <c r="AG194" s="67">
        <v>0.71739130434782605</v>
      </c>
      <c r="AH194" s="67">
        <v>0.30434782608695699</v>
      </c>
      <c r="AI194" s="67">
        <v>0.30434782608695699</v>
      </c>
      <c r="AJ194" s="67">
        <v>0.30434782608695699</v>
      </c>
      <c r="AK194" s="67">
        <v>0.30434782608695699</v>
      </c>
      <c r="AL194" s="67">
        <v>0.32608695652173902</v>
      </c>
      <c r="AM194" s="67">
        <v>0.30434782608695699</v>
      </c>
      <c r="AN194" s="67">
        <v>0.30434782608695699</v>
      </c>
      <c r="AO194" s="67">
        <v>0.34782608695652201</v>
      </c>
      <c r="AP194" s="67">
        <v>0.34782608695652201</v>
      </c>
      <c r="AQ194" s="67">
        <v>0.34782608695652201</v>
      </c>
      <c r="AR194" s="67">
        <v>0.34782608695652201</v>
      </c>
    </row>
    <row r="195" spans="2:44" ht="14.25" customHeight="1" x14ac:dyDescent="0.2">
      <c r="B195" s="109"/>
      <c r="C195" s="88"/>
      <c r="D195" s="80"/>
      <c r="E195" s="28">
        <v>3</v>
      </c>
      <c r="F195" s="67">
        <v>0</v>
      </c>
      <c r="G195" s="67">
        <v>0</v>
      </c>
      <c r="H195" s="67">
        <v>0</v>
      </c>
      <c r="I195" s="67">
        <v>0.62264150943396201</v>
      </c>
      <c r="J195" s="67">
        <v>0.62264150943396201</v>
      </c>
      <c r="K195" s="67">
        <v>0.62264150943396201</v>
      </c>
      <c r="L195" s="67">
        <v>0.62264150943396201</v>
      </c>
      <c r="M195" s="67">
        <v>0.62264150943396201</v>
      </c>
      <c r="N195" s="67">
        <v>0.62264150943396201</v>
      </c>
      <c r="O195" s="67">
        <v>0.62264150943396201</v>
      </c>
      <c r="P195" s="67">
        <v>0.60377358490566002</v>
      </c>
      <c r="Q195" s="67">
        <v>0.60377358490566002</v>
      </c>
      <c r="R195" s="67">
        <v>0.62264150943396201</v>
      </c>
      <c r="S195" s="67">
        <v>0.62264150943396201</v>
      </c>
      <c r="T195" s="67">
        <v>0.62264150943396201</v>
      </c>
      <c r="U195" s="67">
        <v>0.62264150943396201</v>
      </c>
      <c r="V195" s="67">
        <v>0.62264150943396201</v>
      </c>
      <c r="W195" s="67">
        <v>0.62264150943396201</v>
      </c>
      <c r="X195" s="67">
        <v>0.62264150943396201</v>
      </c>
      <c r="Y195" s="67">
        <v>0.62264150943396201</v>
      </c>
      <c r="Z195" s="67">
        <v>0.62264150943396201</v>
      </c>
      <c r="AA195" s="67">
        <v>0.62264150943396201</v>
      </c>
      <c r="AB195" s="67">
        <v>0.62264150943396201</v>
      </c>
      <c r="AC195" s="67">
        <v>0.62264150943396201</v>
      </c>
      <c r="AD195" s="67">
        <v>0.60377358490566002</v>
      </c>
      <c r="AE195" s="67">
        <v>0.60377358490566002</v>
      </c>
      <c r="AF195" s="67">
        <v>0.60377358490566002</v>
      </c>
      <c r="AG195" s="67">
        <v>0.60377358490566002</v>
      </c>
      <c r="AH195" s="67">
        <v>0.60377358490566002</v>
      </c>
      <c r="AI195" s="67">
        <v>0.60377358490566002</v>
      </c>
      <c r="AJ195" s="67">
        <v>0.60377358490566002</v>
      </c>
      <c r="AK195" s="67">
        <v>0.60377358490566002</v>
      </c>
      <c r="AL195" s="67">
        <v>0.60377358490566002</v>
      </c>
      <c r="AM195" s="67">
        <v>0.58490566037735903</v>
      </c>
      <c r="AN195" s="67">
        <v>0.56603773584905703</v>
      </c>
      <c r="AO195" s="67">
        <v>0.56603773584905703</v>
      </c>
      <c r="AP195" s="67">
        <v>0.56603773584905703</v>
      </c>
      <c r="AQ195" s="67">
        <v>0.56603773584905703</v>
      </c>
      <c r="AR195" s="67">
        <v>0.54716981132075504</v>
      </c>
    </row>
    <row r="196" spans="2:44" ht="14.25" customHeight="1" x14ac:dyDescent="0.2">
      <c r="B196" s="109"/>
      <c r="C196" s="88"/>
      <c r="D196" s="80"/>
      <c r="E196" s="28">
        <v>4</v>
      </c>
      <c r="F196" s="67">
        <v>4.2553191489361701E-2</v>
      </c>
      <c r="G196" s="67">
        <v>4.2553191489361701E-2</v>
      </c>
      <c r="H196" s="67">
        <v>0.14893617021276601</v>
      </c>
      <c r="I196" s="67">
        <v>0.14893617021276601</v>
      </c>
      <c r="J196" s="67">
        <v>0.14893617021276601</v>
      </c>
      <c r="K196" s="67">
        <v>0.14893617021276601</v>
      </c>
      <c r="L196" s="67">
        <v>0.14893617021276601</v>
      </c>
      <c r="M196" s="67">
        <v>0.14893617021276601</v>
      </c>
      <c r="N196" s="67">
        <v>0.14893617021276601</v>
      </c>
      <c r="O196" s="67">
        <v>8.5106382978723402E-2</v>
      </c>
      <c r="P196" s="67">
        <v>8.5106382978723402E-2</v>
      </c>
      <c r="Q196" s="67">
        <v>8.5106382978723402E-2</v>
      </c>
      <c r="R196" s="67">
        <v>8.5106382978723402E-2</v>
      </c>
      <c r="S196" s="67">
        <v>0.14893617021276601</v>
      </c>
      <c r="T196" s="67">
        <v>0.74468085106382997</v>
      </c>
      <c r="U196" s="67">
        <v>0.72340425531914898</v>
      </c>
      <c r="V196" s="67">
        <v>0.72340425531914898</v>
      </c>
      <c r="W196" s="67">
        <v>0.70212765957446799</v>
      </c>
      <c r="X196" s="67">
        <v>0.70212765957446799</v>
      </c>
      <c r="Y196" s="67">
        <v>0.70212765957446799</v>
      </c>
      <c r="Z196" s="67">
        <v>0.70212765957446799</v>
      </c>
      <c r="AA196" s="67">
        <v>0.70212765957446799</v>
      </c>
      <c r="AB196" s="67">
        <v>0.70212765957446799</v>
      </c>
      <c r="AC196" s="67">
        <v>0.70212765957446799</v>
      </c>
      <c r="AD196" s="67">
        <v>0.70212765957446799</v>
      </c>
      <c r="AE196" s="67">
        <v>0.70212765957446799</v>
      </c>
      <c r="AF196" s="67">
        <v>0.70212765957446799</v>
      </c>
      <c r="AG196" s="67">
        <v>0.70212765957446799</v>
      </c>
      <c r="AH196" s="67">
        <v>0.70212765957446799</v>
      </c>
      <c r="AI196" s="67">
        <v>0.70212765957446799</v>
      </c>
      <c r="AJ196" s="67">
        <v>0.70212765957446799</v>
      </c>
      <c r="AK196" s="67">
        <v>0.70212765957446799</v>
      </c>
      <c r="AL196" s="67">
        <v>0.70212765957446799</v>
      </c>
      <c r="AM196" s="67">
        <v>0.70212765957446799</v>
      </c>
      <c r="AN196" s="67">
        <v>0.70212765957446799</v>
      </c>
      <c r="AO196" s="67">
        <v>0.70212765957446799</v>
      </c>
      <c r="AP196" s="67">
        <v>0.70212765957446799</v>
      </c>
      <c r="AQ196" s="67">
        <v>0.680851063829787</v>
      </c>
      <c r="AR196" s="67">
        <v>0.680851063829787</v>
      </c>
    </row>
    <row r="197" spans="2:44" ht="14.25" customHeight="1" x14ac:dyDescent="0.2">
      <c r="B197" s="109"/>
      <c r="C197" s="88"/>
      <c r="D197" s="81"/>
      <c r="E197" s="28">
        <v>5</v>
      </c>
      <c r="F197" s="67">
        <v>0</v>
      </c>
      <c r="G197" s="67">
        <v>0.6</v>
      </c>
      <c r="H197" s="67">
        <v>0.6</v>
      </c>
      <c r="I197" s="67">
        <v>0.66</v>
      </c>
      <c r="J197" s="67">
        <v>0.66</v>
      </c>
      <c r="K197" s="67">
        <v>0.66</v>
      </c>
      <c r="L197" s="67">
        <v>0.66</v>
      </c>
      <c r="M197" s="67">
        <v>0.66</v>
      </c>
      <c r="N197" s="67">
        <v>0.66</v>
      </c>
      <c r="O197" s="67">
        <v>0.66</v>
      </c>
      <c r="P197" s="67">
        <v>0.62</v>
      </c>
      <c r="Q197" s="67">
        <v>0.64</v>
      </c>
      <c r="R197" s="67">
        <v>0.64</v>
      </c>
      <c r="S197" s="67">
        <v>0.62</v>
      </c>
      <c r="T197" s="67">
        <v>0.64</v>
      </c>
      <c r="U197" s="67">
        <v>0.64</v>
      </c>
      <c r="V197" s="67">
        <v>0.62</v>
      </c>
      <c r="W197" s="67">
        <v>0.62</v>
      </c>
      <c r="X197" s="67">
        <v>0.62</v>
      </c>
      <c r="Y197" s="67">
        <v>0.62</v>
      </c>
      <c r="Z197" s="67">
        <v>0.62</v>
      </c>
      <c r="AA197" s="67">
        <v>0.62</v>
      </c>
      <c r="AB197" s="67">
        <v>0.62</v>
      </c>
      <c r="AC197" s="67">
        <v>0.62</v>
      </c>
      <c r="AD197" s="67">
        <v>0.62</v>
      </c>
      <c r="AE197" s="67">
        <v>0.6</v>
      </c>
      <c r="AF197" s="67">
        <v>0.57999999999999996</v>
      </c>
      <c r="AG197" s="67">
        <v>0.6</v>
      </c>
      <c r="AH197" s="67">
        <v>0.62</v>
      </c>
      <c r="AI197" s="67">
        <v>0.62</v>
      </c>
      <c r="AJ197" s="67">
        <v>0.62</v>
      </c>
      <c r="AK197" s="67">
        <v>0.62</v>
      </c>
      <c r="AL197" s="67">
        <v>0.62</v>
      </c>
      <c r="AM197" s="67">
        <v>0.6</v>
      </c>
      <c r="AN197" s="67">
        <v>0.6</v>
      </c>
      <c r="AO197" s="67">
        <v>0.57999999999999996</v>
      </c>
      <c r="AP197" s="67">
        <v>0.57999999999999996</v>
      </c>
      <c r="AQ197" s="67">
        <v>0.57999999999999996</v>
      </c>
      <c r="AR197" s="67">
        <v>0.57999999999999996</v>
      </c>
    </row>
    <row r="198" spans="2:44" ht="15" customHeight="1" x14ac:dyDescent="0.2">
      <c r="B198" s="109"/>
      <c r="C198" s="88"/>
      <c r="D198" s="52" t="s">
        <v>125</v>
      </c>
      <c r="E198" s="52"/>
      <c r="F198" s="82">
        <v>1.66739036039948</v>
      </c>
      <c r="G198" s="82">
        <v>13.6673903603995</v>
      </c>
      <c r="H198" s="82">
        <v>15.795049934867601</v>
      </c>
      <c r="I198" s="82">
        <v>34.345839307220302</v>
      </c>
      <c r="J198" s="82">
        <v>28.631553592934601</v>
      </c>
      <c r="K198" s="82">
        <v>28.631553592934601</v>
      </c>
      <c r="L198" s="82">
        <v>28.631553592934601</v>
      </c>
      <c r="M198" s="82">
        <v>35.570329103138697</v>
      </c>
      <c r="N198" s="82">
        <v>28.631553592934601</v>
      </c>
      <c r="O198" s="82">
        <v>37.062145070968903</v>
      </c>
      <c r="P198" s="82">
        <v>31.3949906620355</v>
      </c>
      <c r="Q198" s="82">
        <v>31.794990662035499</v>
      </c>
      <c r="R198" s="82">
        <v>32.172349152601498</v>
      </c>
      <c r="S198" s="82">
        <v>40.804046938098701</v>
      </c>
      <c r="T198" s="82">
        <v>51.708115355474902</v>
      </c>
      <c r="U198" s="82">
        <v>54.326061701450897</v>
      </c>
      <c r="V198" s="82">
        <v>53.926061701450898</v>
      </c>
      <c r="W198" s="82">
        <v>53.092366521251101</v>
      </c>
      <c r="X198" s="82">
        <v>53.908693051863402</v>
      </c>
      <c r="Y198" s="82">
        <v>63.065747177861603</v>
      </c>
      <c r="Z198" s="82">
        <v>63.473910443167703</v>
      </c>
      <c r="AA198" s="82">
        <v>63.039127834472097</v>
      </c>
      <c r="AB198" s="82">
        <v>64.263617630390399</v>
      </c>
      <c r="AC198" s="82">
        <v>53.908693051863402</v>
      </c>
      <c r="AD198" s="82">
        <v>53.5313345612973</v>
      </c>
      <c r="AE198" s="82">
        <v>53.947661091909602</v>
      </c>
      <c r="AF198" s="82">
        <v>61.453606078599897</v>
      </c>
      <c r="AG198" s="82">
        <v>63.078095874518297</v>
      </c>
      <c r="AH198" s="82">
        <v>55.217226309300898</v>
      </c>
      <c r="AI198" s="82">
        <v>55.217226309300898</v>
      </c>
      <c r="AJ198" s="82">
        <v>55.217226309300898</v>
      </c>
      <c r="AK198" s="82">
        <v>55.217226309300898</v>
      </c>
      <c r="AL198" s="82">
        <v>55.652008917996497</v>
      </c>
      <c r="AM198" s="82">
        <v>54.439867818734903</v>
      </c>
      <c r="AN198" s="82">
        <v>54.062509328168801</v>
      </c>
      <c r="AO198" s="82">
        <v>54.5320745455601</v>
      </c>
      <c r="AP198" s="82">
        <v>54.123911280253999</v>
      </c>
      <c r="AQ198" s="62">
        <v>53.698379365360402</v>
      </c>
      <c r="AR198" s="82">
        <v>53.7291841401005</v>
      </c>
    </row>
    <row r="199" spans="2:44" ht="15" customHeight="1" x14ac:dyDescent="0.2">
      <c r="B199" s="109"/>
      <c r="C199" s="88"/>
      <c r="D199" s="52" t="s">
        <v>36</v>
      </c>
      <c r="E199" s="52"/>
      <c r="F199" s="83">
        <v>1</v>
      </c>
      <c r="G199" s="83">
        <v>2</v>
      </c>
      <c r="H199" s="83">
        <v>3</v>
      </c>
      <c r="I199" s="83">
        <v>4</v>
      </c>
      <c r="J199" s="83">
        <v>5</v>
      </c>
      <c r="K199" s="83">
        <v>6</v>
      </c>
      <c r="L199" s="83">
        <v>7</v>
      </c>
      <c r="M199" s="83">
        <v>8</v>
      </c>
      <c r="N199" s="83">
        <v>9</v>
      </c>
      <c r="O199" s="83">
        <v>10</v>
      </c>
      <c r="P199" s="83">
        <v>11</v>
      </c>
      <c r="Q199" s="83">
        <v>12</v>
      </c>
      <c r="R199" s="83">
        <v>13</v>
      </c>
      <c r="S199" s="83">
        <v>14</v>
      </c>
      <c r="T199" s="83">
        <v>15</v>
      </c>
      <c r="U199" s="83">
        <v>16</v>
      </c>
      <c r="V199" s="83">
        <v>17</v>
      </c>
      <c r="W199" s="83">
        <v>18</v>
      </c>
      <c r="X199" s="83">
        <v>19</v>
      </c>
      <c r="Y199" s="83">
        <v>20</v>
      </c>
      <c r="Z199" s="83">
        <v>21</v>
      </c>
      <c r="AA199" s="83">
        <v>22</v>
      </c>
      <c r="AB199" s="83">
        <v>23</v>
      </c>
      <c r="AC199" s="83">
        <v>24</v>
      </c>
      <c r="AD199" s="83">
        <v>25</v>
      </c>
      <c r="AE199" s="83">
        <v>26</v>
      </c>
      <c r="AF199" s="83">
        <v>27</v>
      </c>
      <c r="AG199" s="83">
        <v>28</v>
      </c>
      <c r="AH199" s="83">
        <v>29</v>
      </c>
      <c r="AI199" s="83">
        <v>30</v>
      </c>
      <c r="AJ199" s="83">
        <v>31</v>
      </c>
      <c r="AK199" s="83">
        <v>32</v>
      </c>
      <c r="AL199" s="83">
        <v>33</v>
      </c>
      <c r="AM199" s="83">
        <v>34</v>
      </c>
      <c r="AN199" s="83">
        <v>35</v>
      </c>
      <c r="AO199" s="83">
        <v>36</v>
      </c>
      <c r="AP199" s="83">
        <v>37</v>
      </c>
      <c r="AQ199" s="83">
        <v>38</v>
      </c>
      <c r="AR199" s="83">
        <v>39</v>
      </c>
    </row>
    <row r="200" spans="2:44" ht="15" customHeight="1" x14ac:dyDescent="0.2">
      <c r="B200" s="109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2:44" ht="15" customHeight="1" x14ac:dyDescent="0.2">
      <c r="B201" s="109"/>
      <c r="C201" s="88"/>
      <c r="D201" s="72" t="s">
        <v>158</v>
      </c>
      <c r="E201" s="73"/>
      <c r="F201" s="52" t="s">
        <v>135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</row>
    <row r="202" spans="2:44" ht="15" customHeight="1" x14ac:dyDescent="0.2">
      <c r="B202" s="109"/>
      <c r="C202" s="88"/>
      <c r="D202" s="75"/>
      <c r="E202" s="76"/>
      <c r="F202" s="40" t="s">
        <v>138</v>
      </c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</row>
    <row r="203" spans="2:44" ht="15" customHeight="1" x14ac:dyDescent="0.2">
      <c r="B203" s="109"/>
      <c r="C203" s="88"/>
      <c r="D203" s="77"/>
      <c r="E203" s="78"/>
      <c r="F203" s="82">
        <v>4</v>
      </c>
      <c r="G203" s="82">
        <v>26</v>
      </c>
      <c r="H203" s="82">
        <v>22</v>
      </c>
      <c r="I203" s="82">
        <v>2</v>
      </c>
      <c r="J203" s="82">
        <v>16</v>
      </c>
      <c r="K203" s="82">
        <v>39</v>
      </c>
      <c r="L203" s="82">
        <v>24</v>
      </c>
      <c r="M203" s="82">
        <v>27</v>
      </c>
      <c r="N203" s="82">
        <v>7</v>
      </c>
      <c r="O203" s="82">
        <v>1</v>
      </c>
      <c r="P203" s="82">
        <v>33</v>
      </c>
      <c r="Q203" s="82">
        <v>20</v>
      </c>
      <c r="R203" s="82">
        <v>34</v>
      </c>
      <c r="S203" s="82">
        <v>23</v>
      </c>
      <c r="T203" s="82">
        <v>28</v>
      </c>
      <c r="U203" s="82">
        <v>37</v>
      </c>
      <c r="V203" s="82">
        <v>35</v>
      </c>
      <c r="W203" s="82">
        <v>13</v>
      </c>
      <c r="X203" s="82">
        <v>3</v>
      </c>
      <c r="Y203" s="82">
        <v>38</v>
      </c>
      <c r="Z203" s="82">
        <v>18</v>
      </c>
      <c r="AA203" s="82">
        <v>31</v>
      </c>
      <c r="AB203" s="82">
        <v>11</v>
      </c>
      <c r="AC203" s="82">
        <v>14</v>
      </c>
      <c r="AD203" s="82">
        <v>21</v>
      </c>
      <c r="AE203" s="82">
        <v>36</v>
      </c>
      <c r="AF203" s="82">
        <v>8</v>
      </c>
      <c r="AG203" s="82">
        <v>32</v>
      </c>
      <c r="AH203" s="82">
        <v>30</v>
      </c>
      <c r="AI203" s="82">
        <v>6</v>
      </c>
      <c r="AJ203" s="82">
        <v>5</v>
      </c>
      <c r="AK203" s="82">
        <v>9</v>
      </c>
      <c r="AL203" s="82">
        <v>29</v>
      </c>
      <c r="AM203" s="82">
        <v>25</v>
      </c>
      <c r="AN203" s="82">
        <v>12</v>
      </c>
      <c r="AO203" s="82">
        <v>19</v>
      </c>
      <c r="AP203" s="82">
        <v>15</v>
      </c>
      <c r="AQ203" s="82">
        <v>10</v>
      </c>
      <c r="AR203" s="82">
        <v>17</v>
      </c>
    </row>
    <row r="204" spans="2:44" ht="15" customHeight="1" x14ac:dyDescent="0.2">
      <c r="B204" s="109"/>
      <c r="C204" s="88"/>
      <c r="D204" s="79" t="s">
        <v>3</v>
      </c>
      <c r="E204" s="28">
        <v>1</v>
      </c>
      <c r="F204" s="67">
        <v>0.60610410777713397</v>
      </c>
      <c r="G204" s="67">
        <v>0.60610410777713397</v>
      </c>
      <c r="H204" s="67">
        <v>0.60610410777713397</v>
      </c>
      <c r="I204" s="67">
        <v>0.26459784707235701</v>
      </c>
      <c r="J204" s="67">
        <v>0.29289321881345298</v>
      </c>
      <c r="K204" s="67">
        <v>0.29289321881345298</v>
      </c>
      <c r="L204" s="67">
        <v>0.29289321881345298</v>
      </c>
      <c r="M204" s="67">
        <v>0.32528155103678902</v>
      </c>
      <c r="N204" s="67">
        <v>0.29289321881345298</v>
      </c>
      <c r="O204" s="67">
        <v>0.50258663421862404</v>
      </c>
      <c r="P204" s="67">
        <v>0.37146063894529102</v>
      </c>
      <c r="Q204" s="67">
        <v>0.37146063894529102</v>
      </c>
      <c r="R204" s="67">
        <v>0.37146063894529102</v>
      </c>
      <c r="S204" s="67">
        <v>0.638430414532835</v>
      </c>
      <c r="T204" s="67">
        <v>0.65892043182559401</v>
      </c>
      <c r="U204" s="67">
        <v>0.65892043182559401</v>
      </c>
      <c r="V204" s="67">
        <v>0.65892043182559401</v>
      </c>
      <c r="W204" s="67">
        <v>0.67294621780338104</v>
      </c>
      <c r="X204" s="67">
        <v>0.64486219529479905</v>
      </c>
      <c r="Y204" s="67">
        <v>0.65892043182559401</v>
      </c>
      <c r="Z204" s="67">
        <v>0.64486219529479905</v>
      </c>
      <c r="AA204" s="67">
        <v>0.64486219529479905</v>
      </c>
      <c r="AB204" s="67">
        <v>0.61036973281557605</v>
      </c>
      <c r="AC204" s="67">
        <v>0.65366198472495596</v>
      </c>
      <c r="AD204" s="67">
        <v>0.65366198472495596</v>
      </c>
      <c r="AE204" s="67">
        <v>0.62480048345203598</v>
      </c>
      <c r="AF204" s="67">
        <v>0.668092735361417</v>
      </c>
      <c r="AG204" s="67">
        <v>0.62480048345203598</v>
      </c>
      <c r="AH204" s="67">
        <v>0.62480048345203598</v>
      </c>
      <c r="AI204" s="67">
        <v>0.62480048345203598</v>
      </c>
      <c r="AJ204" s="67">
        <v>0.62480048345203598</v>
      </c>
      <c r="AK204" s="67">
        <v>0.62480048345203598</v>
      </c>
      <c r="AL204" s="67">
        <v>0.62480048345203598</v>
      </c>
      <c r="AM204" s="67">
        <v>0.62480048345203598</v>
      </c>
      <c r="AN204" s="67">
        <v>0.62480048345203598</v>
      </c>
      <c r="AO204" s="67">
        <v>0.62480048345203598</v>
      </c>
      <c r="AP204" s="67">
        <v>0.63923123408849603</v>
      </c>
      <c r="AQ204" s="67">
        <v>0.63923123408849603</v>
      </c>
      <c r="AR204" s="67">
        <v>0.62480048345203598</v>
      </c>
    </row>
    <row r="205" spans="2:44" ht="15" customHeight="1" x14ac:dyDescent="0.2">
      <c r="B205" s="109"/>
      <c r="C205" s="88"/>
      <c r="D205" s="80"/>
      <c r="E205" s="28">
        <v>2</v>
      </c>
      <c r="F205" s="67">
        <v>0.29289321881345298</v>
      </c>
      <c r="G205" s="67">
        <v>0.29289321881345298</v>
      </c>
      <c r="H205" s="67">
        <v>0.29289321881345298</v>
      </c>
      <c r="I205" s="67">
        <v>0.29289321881345298</v>
      </c>
      <c r="J205" s="67">
        <v>0.29289321881345298</v>
      </c>
      <c r="K205" s="67">
        <v>0.29289321881345298</v>
      </c>
      <c r="L205" s="67">
        <v>0.29289321881345298</v>
      </c>
      <c r="M205" s="67">
        <v>0.29289321881345298</v>
      </c>
      <c r="N205" s="67">
        <v>0.29289321881345298</v>
      </c>
      <c r="O205" s="67">
        <v>0.43850515137861201</v>
      </c>
      <c r="P205" s="67">
        <v>0.43850515137861201</v>
      </c>
      <c r="Q205" s="67">
        <v>0.43850515137861201</v>
      </c>
      <c r="R205" s="67">
        <v>0.32608208666244498</v>
      </c>
      <c r="S205" s="67">
        <v>0.32608208666244498</v>
      </c>
      <c r="T205" s="67">
        <v>0.46412933239376097</v>
      </c>
      <c r="U205" s="67">
        <v>0.32608208666244498</v>
      </c>
      <c r="V205" s="67">
        <v>0.32608208666244498</v>
      </c>
      <c r="W205" s="67">
        <v>0.32608208666244498</v>
      </c>
      <c r="X205" s="67">
        <v>0.32608208666244498</v>
      </c>
      <c r="Y205" s="67">
        <v>0.47404456269263101</v>
      </c>
      <c r="Z205" s="67">
        <v>0.47404456269263101</v>
      </c>
      <c r="AA205" s="67">
        <v>0.48931676745837899</v>
      </c>
      <c r="AB205" s="67">
        <v>0.47921786641069702</v>
      </c>
      <c r="AC205" s="67">
        <v>0.32608208666244498</v>
      </c>
      <c r="AD205" s="67">
        <v>0.38254661127290102</v>
      </c>
      <c r="AE205" s="67">
        <v>0.38254661127290102</v>
      </c>
      <c r="AF205" s="67">
        <v>0.462808095949932</v>
      </c>
      <c r="AG205" s="67">
        <v>0.462808095949932</v>
      </c>
      <c r="AH205" s="67">
        <v>0.37267550514574199</v>
      </c>
      <c r="AI205" s="67">
        <v>0.42766810361301</v>
      </c>
      <c r="AJ205" s="67">
        <v>0.42766810361301</v>
      </c>
      <c r="AK205" s="67">
        <v>0.42766810361301</v>
      </c>
      <c r="AL205" s="67">
        <v>0.42171257007712398</v>
      </c>
      <c r="AM205" s="67">
        <v>0.48179538612228601</v>
      </c>
      <c r="AN205" s="67">
        <v>0.48179538612228601</v>
      </c>
      <c r="AO205" s="67">
        <v>0.46829170064219899</v>
      </c>
      <c r="AP205" s="67">
        <v>0.46829170064219899</v>
      </c>
      <c r="AQ205" s="67">
        <v>0.46829170064219899</v>
      </c>
      <c r="AR205" s="67">
        <v>0.41541339958587598</v>
      </c>
    </row>
    <row r="206" spans="2:44" ht="15" customHeight="1" x14ac:dyDescent="0.2">
      <c r="B206" s="109"/>
      <c r="C206" s="88"/>
      <c r="D206" s="80"/>
      <c r="E206" s="28">
        <v>3</v>
      </c>
      <c r="F206" s="67">
        <v>0.29289321881345298</v>
      </c>
      <c r="G206" s="67">
        <v>0.29289321881345298</v>
      </c>
      <c r="H206" s="67">
        <v>0.29289321881345298</v>
      </c>
      <c r="I206" s="67">
        <v>0.55972596643101802</v>
      </c>
      <c r="J206" s="67">
        <v>0.55972596643101802</v>
      </c>
      <c r="K206" s="67">
        <v>0.55972596643101802</v>
      </c>
      <c r="L206" s="67">
        <v>0.55972596643101802</v>
      </c>
      <c r="M206" s="67">
        <v>0.55972596643101802</v>
      </c>
      <c r="N206" s="67">
        <v>0.55972596643101802</v>
      </c>
      <c r="O206" s="67">
        <v>0.55972596643101802</v>
      </c>
      <c r="P206" s="67">
        <v>0.57306760381189603</v>
      </c>
      <c r="Q206" s="67">
        <v>0.57306760381189603</v>
      </c>
      <c r="R206" s="67">
        <v>0.55972596643101802</v>
      </c>
      <c r="S206" s="67">
        <v>0.55972596643101802</v>
      </c>
      <c r="T206" s="67">
        <v>0.55972596643101802</v>
      </c>
      <c r="U206" s="67">
        <v>0.55972596643101802</v>
      </c>
      <c r="V206" s="67">
        <v>0.55972596643101802</v>
      </c>
      <c r="W206" s="67">
        <v>0.55972596643101802</v>
      </c>
      <c r="X206" s="67">
        <v>0.55972596643101802</v>
      </c>
      <c r="Y206" s="67">
        <v>0.55972596643101802</v>
      </c>
      <c r="Z206" s="67">
        <v>0.55972596643101802</v>
      </c>
      <c r="AA206" s="67">
        <v>0.55972596643101802</v>
      </c>
      <c r="AB206" s="67">
        <v>0.55972596643101802</v>
      </c>
      <c r="AC206" s="67">
        <v>0.55972596643101802</v>
      </c>
      <c r="AD206" s="67">
        <v>0.57306760381189603</v>
      </c>
      <c r="AE206" s="67">
        <v>0.57306760381189603</v>
      </c>
      <c r="AF206" s="67">
        <v>0.57306760381189603</v>
      </c>
      <c r="AG206" s="67">
        <v>0.57306760381189603</v>
      </c>
      <c r="AH206" s="67">
        <v>0.57306760381189603</v>
      </c>
      <c r="AI206" s="67">
        <v>0.57306760381189603</v>
      </c>
      <c r="AJ206" s="67">
        <v>0.57306760381189603</v>
      </c>
      <c r="AK206" s="67">
        <v>0.57306760381189603</v>
      </c>
      <c r="AL206" s="67">
        <v>0.57306760381189603</v>
      </c>
      <c r="AM206" s="67">
        <v>0.58640924119277404</v>
      </c>
      <c r="AN206" s="67">
        <v>0.59975087857365195</v>
      </c>
      <c r="AO206" s="67">
        <v>0.59975087857365195</v>
      </c>
      <c r="AP206" s="67">
        <v>0.59975087857365195</v>
      </c>
      <c r="AQ206" s="67">
        <v>0.59975087857365195</v>
      </c>
      <c r="AR206" s="67">
        <v>0.61309251595453096</v>
      </c>
    </row>
    <row r="207" spans="2:44" ht="15" customHeight="1" x14ac:dyDescent="0.2">
      <c r="B207" s="109"/>
      <c r="C207" s="88"/>
      <c r="D207" s="80"/>
      <c r="E207" s="28">
        <v>4</v>
      </c>
      <c r="F207" s="67">
        <v>0.50411151752338001</v>
      </c>
      <c r="G207" s="67">
        <v>0.29225330304340902</v>
      </c>
      <c r="H207" s="67">
        <v>0.28509371845057702</v>
      </c>
      <c r="I207" s="67">
        <v>0.28509371845057702</v>
      </c>
      <c r="J207" s="67">
        <v>0.28509371845057702</v>
      </c>
      <c r="K207" s="67">
        <v>0.28509371845057702</v>
      </c>
      <c r="L207" s="67">
        <v>0.28509371845057702</v>
      </c>
      <c r="M207" s="67">
        <v>0.42459493276577498</v>
      </c>
      <c r="N207" s="67">
        <v>0.42459493276577498</v>
      </c>
      <c r="O207" s="67">
        <v>0.57148915041523096</v>
      </c>
      <c r="P207" s="67">
        <v>0.57148915041523096</v>
      </c>
      <c r="Q207" s="67">
        <v>0.57148915041523096</v>
      </c>
      <c r="R207" s="67">
        <v>0.57148915041523096</v>
      </c>
      <c r="S207" s="67">
        <v>0.63109487480000603</v>
      </c>
      <c r="T207" s="67">
        <v>0.47343112039299701</v>
      </c>
      <c r="U207" s="67">
        <v>0.48847594552462498</v>
      </c>
      <c r="V207" s="67">
        <v>0.48847594552462498</v>
      </c>
      <c r="W207" s="67">
        <v>0.503520770656254</v>
      </c>
      <c r="X207" s="67">
        <v>0.503520770656254</v>
      </c>
      <c r="Y207" s="67">
        <v>0.503520770656254</v>
      </c>
      <c r="Z207" s="67">
        <v>0.503520770656254</v>
      </c>
      <c r="AA207" s="67">
        <v>0.503520770656254</v>
      </c>
      <c r="AB207" s="67">
        <v>0.503520770656254</v>
      </c>
      <c r="AC207" s="67">
        <v>0.503520770656254</v>
      </c>
      <c r="AD207" s="67">
        <v>0.503520770656254</v>
      </c>
      <c r="AE207" s="67">
        <v>0.503520770656254</v>
      </c>
      <c r="AF207" s="67">
        <v>0.503520770656254</v>
      </c>
      <c r="AG207" s="67">
        <v>0.503520770656254</v>
      </c>
      <c r="AH207" s="67">
        <v>0.503520770656254</v>
      </c>
      <c r="AI207" s="67">
        <v>0.503520770656254</v>
      </c>
      <c r="AJ207" s="67">
        <v>0.503520770656254</v>
      </c>
      <c r="AK207" s="67">
        <v>0.503520770656254</v>
      </c>
      <c r="AL207" s="67">
        <v>0.503520770656254</v>
      </c>
      <c r="AM207" s="67">
        <v>0.503520770656254</v>
      </c>
      <c r="AN207" s="67">
        <v>0.503520770656254</v>
      </c>
      <c r="AO207" s="67">
        <v>0.503520770656254</v>
      </c>
      <c r="AP207" s="67">
        <v>0.503520770656254</v>
      </c>
      <c r="AQ207" s="67">
        <v>0.51856559578788297</v>
      </c>
      <c r="AR207" s="67">
        <v>0.51856559578788297</v>
      </c>
    </row>
    <row r="208" spans="2:44" ht="15" customHeight="1" x14ac:dyDescent="0.2">
      <c r="B208" s="109"/>
      <c r="C208" s="88"/>
      <c r="D208" s="81"/>
      <c r="E208" s="28">
        <v>5</v>
      </c>
      <c r="F208" s="67">
        <v>0.29289321881345298</v>
      </c>
      <c r="G208" s="67">
        <v>0.53008902276004199</v>
      </c>
      <c r="H208" s="67">
        <v>0.53008902276004199</v>
      </c>
      <c r="I208" s="67">
        <v>0.49145666209199801</v>
      </c>
      <c r="J208" s="67">
        <v>0.49145666209199801</v>
      </c>
      <c r="K208" s="67">
        <v>0.49145666209199801</v>
      </c>
      <c r="L208" s="67">
        <v>0.49145666209199801</v>
      </c>
      <c r="M208" s="67">
        <v>0.49145666209199801</v>
      </c>
      <c r="N208" s="67">
        <v>0.49145666209199801</v>
      </c>
      <c r="O208" s="67">
        <v>0.49145666209199801</v>
      </c>
      <c r="P208" s="67">
        <v>0.51728235320157201</v>
      </c>
      <c r="Q208" s="67">
        <v>0.50440306041036498</v>
      </c>
      <c r="R208" s="67">
        <v>0.54745166004060997</v>
      </c>
      <c r="S208" s="67">
        <v>0.56159379566434098</v>
      </c>
      <c r="T208" s="67">
        <v>0.54745166004060997</v>
      </c>
      <c r="U208" s="67">
        <v>0.54745166004060997</v>
      </c>
      <c r="V208" s="67">
        <v>0.56159379566434098</v>
      </c>
      <c r="W208" s="67">
        <v>0.56159379566434098</v>
      </c>
      <c r="X208" s="67">
        <v>0.56159379566434098</v>
      </c>
      <c r="Y208" s="67">
        <v>0.56159379566434098</v>
      </c>
      <c r="Z208" s="67">
        <v>0.56159379566434098</v>
      </c>
      <c r="AA208" s="67">
        <v>0.56159379566434098</v>
      </c>
      <c r="AB208" s="67">
        <v>0.56159379566434098</v>
      </c>
      <c r="AC208" s="67">
        <v>0.56159379566434098</v>
      </c>
      <c r="AD208" s="67">
        <v>0.56159379566434098</v>
      </c>
      <c r="AE208" s="67">
        <v>0.57573593128807199</v>
      </c>
      <c r="AF208" s="67">
        <v>0.589878066911802</v>
      </c>
      <c r="AG208" s="67">
        <v>0.57573593128807199</v>
      </c>
      <c r="AH208" s="67">
        <v>0.56159379566434098</v>
      </c>
      <c r="AI208" s="67">
        <v>0.56159379566434098</v>
      </c>
      <c r="AJ208" s="67">
        <v>0.56159379566434098</v>
      </c>
      <c r="AK208" s="67">
        <v>0.56159379566434098</v>
      </c>
      <c r="AL208" s="67">
        <v>0.56159379566434098</v>
      </c>
      <c r="AM208" s="67">
        <v>0.57573593128807199</v>
      </c>
      <c r="AN208" s="67">
        <v>0.57573593128807199</v>
      </c>
      <c r="AO208" s="67">
        <v>0.57762092661608699</v>
      </c>
      <c r="AP208" s="67">
        <v>0.57762092661608699</v>
      </c>
      <c r="AQ208" s="67">
        <v>0.57762092661608699</v>
      </c>
      <c r="AR208" s="67">
        <v>0.57762092661608699</v>
      </c>
    </row>
    <row r="209" spans="2:44" ht="15" customHeight="1" x14ac:dyDescent="0.2">
      <c r="B209" s="109"/>
      <c r="C209" s="88"/>
      <c r="D209" s="52" t="s">
        <v>125</v>
      </c>
      <c r="E209" s="52"/>
      <c r="F209" s="82">
        <v>39.777905634817401</v>
      </c>
      <c r="G209" s="82">
        <v>40.284657424149799</v>
      </c>
      <c r="H209" s="82">
        <v>40.141465732293199</v>
      </c>
      <c r="I209" s="82">
        <v>37.875348257188001</v>
      </c>
      <c r="J209" s="82">
        <v>38.441255692010003</v>
      </c>
      <c r="K209" s="82">
        <v>38.441255692010003</v>
      </c>
      <c r="L209" s="82">
        <v>38.441255692010003</v>
      </c>
      <c r="M209" s="82">
        <v>41.879046622780599</v>
      </c>
      <c r="N209" s="82">
        <v>41.2312799783139</v>
      </c>
      <c r="O209" s="82">
        <v>51.275271290709703</v>
      </c>
      <c r="P209" s="82">
        <v>49.436097955051999</v>
      </c>
      <c r="Q209" s="82">
        <v>49.178512099227902</v>
      </c>
      <c r="R209" s="82">
        <v>47.524190049891899</v>
      </c>
      <c r="S209" s="82">
        <v>54.338542761812903</v>
      </c>
      <c r="T209" s="82">
        <v>54.073170221679597</v>
      </c>
      <c r="U209" s="82">
        <v>51.613121809685801</v>
      </c>
      <c r="V209" s="82">
        <v>51.895964522160398</v>
      </c>
      <c r="W209" s="82">
        <v>52.477376744348803</v>
      </c>
      <c r="X209" s="82">
        <v>51.915696294177103</v>
      </c>
      <c r="Y209" s="82">
        <v>55.1561105453967</v>
      </c>
      <c r="Z209" s="82">
        <v>54.874945814780901</v>
      </c>
      <c r="AA209" s="82">
        <v>55.180389910095798</v>
      </c>
      <c r="AB209" s="82">
        <v>54.288562639557703</v>
      </c>
      <c r="AC209" s="82">
        <v>52.091692082780298</v>
      </c>
      <c r="AD209" s="82">
        <v>53.487815322606998</v>
      </c>
      <c r="AE209" s="82">
        <v>53.193428009623197</v>
      </c>
      <c r="AF209" s="82">
        <v>55.947345453826003</v>
      </c>
      <c r="AG209" s="82">
        <v>54.798657703163798</v>
      </c>
      <c r="AH209" s="82">
        <v>52.713163174605398</v>
      </c>
      <c r="AI209" s="82">
        <v>53.8130151439507</v>
      </c>
      <c r="AJ209" s="82">
        <v>53.8130151439507</v>
      </c>
      <c r="AK209" s="82">
        <v>53.8130151439507</v>
      </c>
      <c r="AL209" s="82">
        <v>53.693904473232998</v>
      </c>
      <c r="AM209" s="82">
        <v>55.445236254228398</v>
      </c>
      <c r="AN209" s="82">
        <v>55.712069001845997</v>
      </c>
      <c r="AO209" s="82">
        <v>55.479695198804599</v>
      </c>
      <c r="AP209" s="82">
        <v>55.768310211533802</v>
      </c>
      <c r="AQ209" s="62">
        <v>56.069206714166299</v>
      </c>
      <c r="AR209" s="82">
        <v>54.989858427928198</v>
      </c>
    </row>
    <row r="210" spans="2:44" ht="15" customHeight="1" x14ac:dyDescent="0.2">
      <c r="B210" s="109"/>
      <c r="C210" s="88"/>
      <c r="D210" s="52" t="s">
        <v>36</v>
      </c>
      <c r="E210" s="52"/>
      <c r="F210" s="83">
        <v>1</v>
      </c>
      <c r="G210" s="83">
        <v>2</v>
      </c>
      <c r="H210" s="83">
        <v>3</v>
      </c>
      <c r="I210" s="83">
        <v>4</v>
      </c>
      <c r="J210" s="83">
        <v>5</v>
      </c>
      <c r="K210" s="83">
        <v>6</v>
      </c>
      <c r="L210" s="83">
        <v>7</v>
      </c>
      <c r="M210" s="83">
        <v>8</v>
      </c>
      <c r="N210" s="83">
        <v>9</v>
      </c>
      <c r="O210" s="83">
        <v>10</v>
      </c>
      <c r="P210" s="83">
        <v>11</v>
      </c>
      <c r="Q210" s="83">
        <v>12</v>
      </c>
      <c r="R210" s="83">
        <v>13</v>
      </c>
      <c r="S210" s="83">
        <v>14</v>
      </c>
      <c r="T210" s="83">
        <v>15</v>
      </c>
      <c r="U210" s="83">
        <v>16</v>
      </c>
      <c r="V210" s="83">
        <v>17</v>
      </c>
      <c r="W210" s="83">
        <v>18</v>
      </c>
      <c r="X210" s="83">
        <v>19</v>
      </c>
      <c r="Y210" s="83">
        <v>20</v>
      </c>
      <c r="Z210" s="83">
        <v>21</v>
      </c>
      <c r="AA210" s="83">
        <v>22</v>
      </c>
      <c r="AB210" s="83">
        <v>23</v>
      </c>
      <c r="AC210" s="83">
        <v>24</v>
      </c>
      <c r="AD210" s="83">
        <v>25</v>
      </c>
      <c r="AE210" s="83">
        <v>26</v>
      </c>
      <c r="AF210" s="83">
        <v>27</v>
      </c>
      <c r="AG210" s="83">
        <v>28</v>
      </c>
      <c r="AH210" s="83">
        <v>29</v>
      </c>
      <c r="AI210" s="83">
        <v>30</v>
      </c>
      <c r="AJ210" s="83">
        <v>31</v>
      </c>
      <c r="AK210" s="83">
        <v>32</v>
      </c>
      <c r="AL210" s="83">
        <v>33</v>
      </c>
      <c r="AM210" s="83">
        <v>34</v>
      </c>
      <c r="AN210" s="83">
        <v>35</v>
      </c>
      <c r="AO210" s="83">
        <v>36</v>
      </c>
      <c r="AP210" s="83">
        <v>37</v>
      </c>
      <c r="AQ210" s="83">
        <v>38</v>
      </c>
      <c r="AR210" s="83">
        <v>39</v>
      </c>
    </row>
    <row r="211" spans="2:44" x14ac:dyDescent="0.2">
      <c r="B211" s="109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44" ht="15" customHeight="1" x14ac:dyDescent="0.2">
      <c r="B212" s="109"/>
      <c r="C212" s="88"/>
      <c r="D212" s="72" t="s">
        <v>158</v>
      </c>
      <c r="E212" s="73"/>
      <c r="F212" s="52" t="s">
        <v>145</v>
      </c>
      <c r="G212" s="52"/>
      <c r="H212" s="52"/>
      <c r="I212" s="52"/>
      <c r="J212" s="52" t="s">
        <v>147</v>
      </c>
      <c r="K212" s="52"/>
      <c r="L212" s="52"/>
      <c r="M212" s="52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44" x14ac:dyDescent="0.2">
      <c r="B213" s="109"/>
      <c r="C213" s="88"/>
      <c r="D213" s="75"/>
      <c r="E213" s="76"/>
      <c r="F213" s="52"/>
      <c r="G213" s="52"/>
      <c r="H213" s="52"/>
      <c r="I213" s="52"/>
      <c r="J213" s="52"/>
      <c r="K213" s="52"/>
      <c r="L213" s="52"/>
      <c r="M213" s="52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44" x14ac:dyDescent="0.2">
      <c r="B214" s="109"/>
      <c r="C214" s="88"/>
      <c r="D214" s="77"/>
      <c r="E214" s="78"/>
      <c r="F214" s="28" t="s">
        <v>146</v>
      </c>
      <c r="G214" s="28" t="b">
        <v>0</v>
      </c>
      <c r="H214" s="28" t="b">
        <v>1</v>
      </c>
      <c r="I214" s="28" t="s">
        <v>123</v>
      </c>
      <c r="J214" s="28" t="s">
        <v>146</v>
      </c>
      <c r="K214" s="28" t="b">
        <v>0</v>
      </c>
      <c r="L214" s="28" t="b">
        <v>1</v>
      </c>
      <c r="M214" s="28" t="s">
        <v>123</v>
      </c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2:44" x14ac:dyDescent="0.2">
      <c r="B215" s="109"/>
      <c r="C215" s="88"/>
      <c r="D215" s="79" t="s">
        <v>3</v>
      </c>
      <c r="E215" s="28">
        <v>1</v>
      </c>
      <c r="F215" s="67">
        <v>230</v>
      </c>
      <c r="G215" s="67">
        <v>196</v>
      </c>
      <c r="H215" s="67">
        <v>34</v>
      </c>
      <c r="I215" s="67">
        <v>0</v>
      </c>
      <c r="J215" s="67">
        <v>58</v>
      </c>
      <c r="K215" s="67">
        <v>49</v>
      </c>
      <c r="L215" s="67">
        <v>9</v>
      </c>
      <c r="M215" s="67">
        <v>0</v>
      </c>
      <c r="N215" s="88"/>
      <c r="O215" s="88"/>
      <c r="P215" s="88" t="s">
        <v>221</v>
      </c>
      <c r="Q215" s="88" t="s">
        <v>222</v>
      </c>
      <c r="R215" s="88" t="s">
        <v>207</v>
      </c>
      <c r="S215" s="88"/>
      <c r="T215" s="88"/>
      <c r="U215" s="88"/>
      <c r="V215" s="88"/>
      <c r="W215" s="88"/>
      <c r="X215" s="88"/>
      <c r="Y215" s="88"/>
      <c r="Z215" s="88"/>
    </row>
    <row r="216" spans="2:44" x14ac:dyDescent="0.2">
      <c r="B216" s="109"/>
      <c r="C216" s="88"/>
      <c r="D216" s="80"/>
      <c r="E216" s="28">
        <v>2</v>
      </c>
      <c r="F216" s="67">
        <v>230</v>
      </c>
      <c r="G216" s="67">
        <v>199</v>
      </c>
      <c r="H216" s="67">
        <v>31</v>
      </c>
      <c r="I216" s="67">
        <v>0</v>
      </c>
      <c r="J216" s="67">
        <v>58</v>
      </c>
      <c r="K216" s="67">
        <v>46</v>
      </c>
      <c r="L216" s="67">
        <v>12</v>
      </c>
      <c r="M216" s="67">
        <v>0</v>
      </c>
      <c r="N216" s="88"/>
      <c r="O216" s="88"/>
      <c r="P216" s="88" t="s">
        <v>221</v>
      </c>
      <c r="Q216" s="88" t="s">
        <v>249</v>
      </c>
      <c r="R216" s="88" t="s">
        <v>207</v>
      </c>
      <c r="S216" s="88"/>
      <c r="T216" s="88"/>
      <c r="U216" s="88"/>
      <c r="V216" s="88"/>
      <c r="W216" s="88"/>
      <c r="X216" s="88"/>
      <c r="Y216" s="88"/>
      <c r="Z216" s="88"/>
    </row>
    <row r="217" spans="2:44" x14ac:dyDescent="0.2">
      <c r="B217" s="109"/>
      <c r="C217" s="88"/>
      <c r="D217" s="80"/>
      <c r="E217" s="28">
        <v>3</v>
      </c>
      <c r="F217" s="67">
        <v>230</v>
      </c>
      <c r="G217" s="67">
        <v>192</v>
      </c>
      <c r="H217" s="67">
        <v>38</v>
      </c>
      <c r="I217" s="67">
        <v>1</v>
      </c>
      <c r="J217" s="67">
        <v>58</v>
      </c>
      <c r="K217" s="67">
        <v>53</v>
      </c>
      <c r="L217" s="67">
        <v>5</v>
      </c>
      <c r="M217" s="67">
        <v>0</v>
      </c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2:44" x14ac:dyDescent="0.2">
      <c r="B218" s="109"/>
      <c r="C218" s="88"/>
      <c r="D218" s="80"/>
      <c r="E218" s="28">
        <v>4</v>
      </c>
      <c r="F218" s="67">
        <v>231</v>
      </c>
      <c r="G218" s="67">
        <v>198</v>
      </c>
      <c r="H218" s="67">
        <v>33</v>
      </c>
      <c r="I218" s="67">
        <v>1</v>
      </c>
      <c r="J218" s="67">
        <v>57</v>
      </c>
      <c r="K218" s="67">
        <v>47</v>
      </c>
      <c r="L218" s="67">
        <v>10</v>
      </c>
      <c r="M218" s="67">
        <v>0</v>
      </c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2:44" x14ac:dyDescent="0.2">
      <c r="B219" s="109"/>
      <c r="C219" s="88"/>
      <c r="D219" s="81"/>
      <c r="E219" s="28">
        <v>5</v>
      </c>
      <c r="F219" s="67">
        <v>231</v>
      </c>
      <c r="G219" s="67">
        <v>195</v>
      </c>
      <c r="H219" s="67">
        <v>36</v>
      </c>
      <c r="I219" s="67">
        <v>1</v>
      </c>
      <c r="J219" s="67">
        <v>57</v>
      </c>
      <c r="K219" s="67">
        <v>50</v>
      </c>
      <c r="L219" s="67">
        <v>7</v>
      </c>
      <c r="M219" s="67">
        <v>0</v>
      </c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2:44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2:44" s="8" customFormat="1" ht="6.75" customHeight="1" x14ac:dyDescent="0.2"/>
    <row r="222" spans="2:44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2:44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2:44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2:26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2:26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2:26" x14ac:dyDescent="0.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2:26" x14ac:dyDescent="0.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2:26" x14ac:dyDescent="0.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2:26" x14ac:dyDescent="0.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2:26" x14ac:dyDescent="0.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2:26" x14ac:dyDescent="0.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2:26" x14ac:dyDescent="0.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2:26" x14ac:dyDescent="0.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2:26" x14ac:dyDescent="0.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2:26" x14ac:dyDescent="0.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2:26" x14ac:dyDescent="0.2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2:26" x14ac:dyDescent="0.2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2:26" x14ac:dyDescent="0.2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2:26" x14ac:dyDescent="0.2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2:26" x14ac:dyDescent="0.2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2:26" x14ac:dyDescent="0.2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2:26" x14ac:dyDescent="0.2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2:26" x14ac:dyDescent="0.2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2:26" x14ac:dyDescent="0.2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2:26" x14ac:dyDescent="0.2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2:26" x14ac:dyDescent="0.2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2:26" x14ac:dyDescent="0.2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2:26" x14ac:dyDescent="0.2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2:26" x14ac:dyDescent="0.2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2:26" x14ac:dyDescent="0.2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2:26" x14ac:dyDescent="0.2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2:26" x14ac:dyDescent="0.2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2:26" x14ac:dyDescent="0.2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2:26" x14ac:dyDescent="0.2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2:26" x14ac:dyDescent="0.2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2:26" x14ac:dyDescent="0.2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x14ac:dyDescent="0.2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 x14ac:dyDescent="0.2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2:26" x14ac:dyDescent="0.2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2:26" x14ac:dyDescent="0.2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2:26" x14ac:dyDescent="0.2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2:26" x14ac:dyDescent="0.2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2:26" x14ac:dyDescent="0.2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2:26" x14ac:dyDescent="0.2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2:26" x14ac:dyDescent="0.2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2:26" x14ac:dyDescent="0.2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2:26" x14ac:dyDescent="0.2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2:26" x14ac:dyDescent="0.2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2:26" x14ac:dyDescent="0.2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2:26" x14ac:dyDescent="0.2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2:26" x14ac:dyDescent="0.2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2:26" x14ac:dyDescent="0.2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2:26" x14ac:dyDescent="0.2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2:26" x14ac:dyDescent="0.2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2:26" x14ac:dyDescent="0.2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2:26" x14ac:dyDescent="0.2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2:26" x14ac:dyDescent="0.2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2:26" x14ac:dyDescent="0.2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2:26" x14ac:dyDescent="0.2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2:26" x14ac:dyDescent="0.2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2:26" x14ac:dyDescent="0.2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2:26" x14ac:dyDescent="0.2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2:26" x14ac:dyDescent="0.2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2:26" x14ac:dyDescent="0.2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2:26" x14ac:dyDescent="0.2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2:26" x14ac:dyDescent="0.2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2:26" x14ac:dyDescent="0.2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2:26" x14ac:dyDescent="0.2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2:26" x14ac:dyDescent="0.2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2:26" x14ac:dyDescent="0.2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2:26" x14ac:dyDescent="0.2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2:26" x14ac:dyDescent="0.2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2:26" x14ac:dyDescent="0.2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2:26" x14ac:dyDescent="0.2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2:26" x14ac:dyDescent="0.2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2:26" x14ac:dyDescent="0.2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2:26" x14ac:dyDescent="0.2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2:26" x14ac:dyDescent="0.2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2:26" x14ac:dyDescent="0.2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2:26" x14ac:dyDescent="0.2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2:26" x14ac:dyDescent="0.2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2:26" x14ac:dyDescent="0.2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2:26" x14ac:dyDescent="0.2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2:26" x14ac:dyDescent="0.2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2:26" x14ac:dyDescent="0.2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2:26" x14ac:dyDescent="0.2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2:26" x14ac:dyDescent="0.2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2:26" x14ac:dyDescent="0.2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2:26" x14ac:dyDescent="0.2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2:26" x14ac:dyDescent="0.2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2:26" x14ac:dyDescent="0.2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2:26" x14ac:dyDescent="0.2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2:26" x14ac:dyDescent="0.2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2:26" x14ac:dyDescent="0.2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2:26" x14ac:dyDescent="0.2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2:26" x14ac:dyDescent="0.2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2:26" x14ac:dyDescent="0.2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2:26" x14ac:dyDescent="0.2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2:26" x14ac:dyDescent="0.2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2:26" x14ac:dyDescent="0.2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2:26" x14ac:dyDescent="0.2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2:26" x14ac:dyDescent="0.2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2:26" x14ac:dyDescent="0.2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2:26" x14ac:dyDescent="0.2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2:26" x14ac:dyDescent="0.2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2:26" x14ac:dyDescent="0.2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2:26" x14ac:dyDescent="0.2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2:26" x14ac:dyDescent="0.2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2:26" x14ac:dyDescent="0.2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2:26" x14ac:dyDescent="0.2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2:26" x14ac:dyDescent="0.2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2:26" x14ac:dyDescent="0.2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2:26" x14ac:dyDescent="0.2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2:26" x14ac:dyDescent="0.2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2:26" x14ac:dyDescent="0.2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2:26" x14ac:dyDescent="0.2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2:26" x14ac:dyDescent="0.2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2:26" x14ac:dyDescent="0.2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2:26" x14ac:dyDescent="0.2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2:26" x14ac:dyDescent="0.2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2:26" x14ac:dyDescent="0.2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2:26" x14ac:dyDescent="0.2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2:26" x14ac:dyDescent="0.2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2:26" x14ac:dyDescent="0.2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2:26" x14ac:dyDescent="0.2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2:26" x14ac:dyDescent="0.2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2:26" x14ac:dyDescent="0.2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2:26" x14ac:dyDescent="0.2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2:26" x14ac:dyDescent="0.2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2:26" x14ac:dyDescent="0.2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2:26" x14ac:dyDescent="0.2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2:26" x14ac:dyDescent="0.2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2:26" x14ac:dyDescent="0.2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2:26" x14ac:dyDescent="0.2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2:26" x14ac:dyDescent="0.2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2:26" x14ac:dyDescent="0.2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2:26" x14ac:dyDescent="0.2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2:26" x14ac:dyDescent="0.2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2:26" x14ac:dyDescent="0.2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2:26" x14ac:dyDescent="0.2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2:26" x14ac:dyDescent="0.2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2:26" x14ac:dyDescent="0.2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2:26" x14ac:dyDescent="0.2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2:26" x14ac:dyDescent="0.2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2:26" x14ac:dyDescent="0.2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2:26" x14ac:dyDescent="0.2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2:26" x14ac:dyDescent="0.2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2:26" x14ac:dyDescent="0.2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2:26" x14ac:dyDescent="0.2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2:26" x14ac:dyDescent="0.2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2:26" x14ac:dyDescent="0.2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2:26" x14ac:dyDescent="0.2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2:26" x14ac:dyDescent="0.2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2:26" x14ac:dyDescent="0.2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2:26" x14ac:dyDescent="0.2"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2:26" x14ac:dyDescent="0.2"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2:26" x14ac:dyDescent="0.2"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2:26" x14ac:dyDescent="0.2"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2:26" x14ac:dyDescent="0.2"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2:26" x14ac:dyDescent="0.2"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2:26" x14ac:dyDescent="0.2"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2:26" x14ac:dyDescent="0.2"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2:26" x14ac:dyDescent="0.2"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2:26" x14ac:dyDescent="0.2"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2:26" x14ac:dyDescent="0.2"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2:26" x14ac:dyDescent="0.2"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2:26" x14ac:dyDescent="0.2"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2:26" x14ac:dyDescent="0.2"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2:26" x14ac:dyDescent="0.2"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2:26" x14ac:dyDescent="0.2"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2:26" x14ac:dyDescent="0.2"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2:26" x14ac:dyDescent="0.2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2:26" x14ac:dyDescent="0.2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2:26" x14ac:dyDescent="0.2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2:26" x14ac:dyDescent="0.2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2:26" x14ac:dyDescent="0.2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2:26" x14ac:dyDescent="0.2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2:26" x14ac:dyDescent="0.2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2:26" x14ac:dyDescent="0.2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2:26" x14ac:dyDescent="0.2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2:26" x14ac:dyDescent="0.2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2:26" x14ac:dyDescent="0.2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2:26" x14ac:dyDescent="0.2"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2:26" x14ac:dyDescent="0.2"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2:26" x14ac:dyDescent="0.2"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2:26" x14ac:dyDescent="0.2"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2:26" x14ac:dyDescent="0.2"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2:26" x14ac:dyDescent="0.2"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2:26" x14ac:dyDescent="0.2"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2:26" x14ac:dyDescent="0.2"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2:26" x14ac:dyDescent="0.2"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2:26" x14ac:dyDescent="0.2"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2:26" x14ac:dyDescent="0.2"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2:26" x14ac:dyDescent="0.2"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2:26" x14ac:dyDescent="0.2"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2:26" x14ac:dyDescent="0.2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2:26" x14ac:dyDescent="0.2"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2:26" x14ac:dyDescent="0.2"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2:26" x14ac:dyDescent="0.2"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2:26" x14ac:dyDescent="0.2"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2:26" x14ac:dyDescent="0.2"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2:26" x14ac:dyDescent="0.2"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2:26" x14ac:dyDescent="0.2"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2:26" x14ac:dyDescent="0.2"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2:26" x14ac:dyDescent="0.2"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2:26" x14ac:dyDescent="0.2"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2:26" x14ac:dyDescent="0.2"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2:26" x14ac:dyDescent="0.2"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2:26" x14ac:dyDescent="0.2"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2:26" x14ac:dyDescent="0.2"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2:26" x14ac:dyDescent="0.2"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2:26" x14ac:dyDescent="0.2"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2:26" x14ac:dyDescent="0.2"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2:26" x14ac:dyDescent="0.2"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2:26" x14ac:dyDescent="0.2"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2:26" x14ac:dyDescent="0.2"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2:26" x14ac:dyDescent="0.2"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2:26" x14ac:dyDescent="0.2"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2:26" x14ac:dyDescent="0.2"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2:26" x14ac:dyDescent="0.2"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2:26" x14ac:dyDescent="0.2"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2:26" x14ac:dyDescent="0.2"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2:26" x14ac:dyDescent="0.2"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2:26" x14ac:dyDescent="0.2"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2:26" x14ac:dyDescent="0.2"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2:26" x14ac:dyDescent="0.2"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2:26" x14ac:dyDescent="0.2"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2:26" x14ac:dyDescent="0.2"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2:26" x14ac:dyDescent="0.2"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2:26" x14ac:dyDescent="0.2"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2:26" x14ac:dyDescent="0.2"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2:26" x14ac:dyDescent="0.2"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2:26" x14ac:dyDescent="0.2"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2:26" x14ac:dyDescent="0.2"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2:26" x14ac:dyDescent="0.2"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2:26" x14ac:dyDescent="0.2"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2:26" x14ac:dyDescent="0.2"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2:26" x14ac:dyDescent="0.2"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2:26" x14ac:dyDescent="0.2"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2:26" x14ac:dyDescent="0.2"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2:26" x14ac:dyDescent="0.2"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2:26" x14ac:dyDescent="0.2"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2:26" x14ac:dyDescent="0.2"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2:26" x14ac:dyDescent="0.2"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2:26" x14ac:dyDescent="0.2"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2:26" x14ac:dyDescent="0.2"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2:26" x14ac:dyDescent="0.2"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2:26" x14ac:dyDescent="0.2"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2:26" x14ac:dyDescent="0.2"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2:26" x14ac:dyDescent="0.2"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2:26" x14ac:dyDescent="0.2"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2:26" x14ac:dyDescent="0.2"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2:26" x14ac:dyDescent="0.2"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2:26" x14ac:dyDescent="0.2"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2:26" x14ac:dyDescent="0.2"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2:26" x14ac:dyDescent="0.2"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2:26" x14ac:dyDescent="0.2"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2:26" x14ac:dyDescent="0.2"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2:26" x14ac:dyDescent="0.2"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2:26" x14ac:dyDescent="0.2"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2:26" x14ac:dyDescent="0.2"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2:26" x14ac:dyDescent="0.2"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2:26" x14ac:dyDescent="0.2"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2:26" x14ac:dyDescent="0.2"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2:26" x14ac:dyDescent="0.2"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2:26" x14ac:dyDescent="0.2"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2:26" x14ac:dyDescent="0.2"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2:26" x14ac:dyDescent="0.2"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2:26" x14ac:dyDescent="0.2"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2:26" x14ac:dyDescent="0.2"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2:26" x14ac:dyDescent="0.2"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2:26" x14ac:dyDescent="0.2"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2:26" x14ac:dyDescent="0.2"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2:26" x14ac:dyDescent="0.2"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2:26" x14ac:dyDescent="0.2"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2:26" x14ac:dyDescent="0.2"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2:26" x14ac:dyDescent="0.2"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2:26" x14ac:dyDescent="0.2"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2:26" x14ac:dyDescent="0.2"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2:26" x14ac:dyDescent="0.2"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2:26" x14ac:dyDescent="0.2"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2:26" x14ac:dyDescent="0.2"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2:26" x14ac:dyDescent="0.2"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2:26" x14ac:dyDescent="0.2"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2:26" x14ac:dyDescent="0.2"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2:26" x14ac:dyDescent="0.2"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2:26" x14ac:dyDescent="0.2"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2:26" x14ac:dyDescent="0.2"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2:26" x14ac:dyDescent="0.2"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2:26" x14ac:dyDescent="0.2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2:26" x14ac:dyDescent="0.2"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2:26" x14ac:dyDescent="0.2"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2:26" x14ac:dyDescent="0.2"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2:26" x14ac:dyDescent="0.2"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2:26" x14ac:dyDescent="0.2"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2:26" x14ac:dyDescent="0.2"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2:26" x14ac:dyDescent="0.2"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2:26" x14ac:dyDescent="0.2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2:26" x14ac:dyDescent="0.2"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2:26" x14ac:dyDescent="0.2"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2:26" x14ac:dyDescent="0.2"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2:26" x14ac:dyDescent="0.2"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2:26" x14ac:dyDescent="0.2"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2:26" x14ac:dyDescent="0.2"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2:26" x14ac:dyDescent="0.2"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2:26" x14ac:dyDescent="0.2"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2:26" x14ac:dyDescent="0.2"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2:26" x14ac:dyDescent="0.2"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2:26" x14ac:dyDescent="0.2"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2:26" x14ac:dyDescent="0.2"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2:26" x14ac:dyDescent="0.2"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2:26" x14ac:dyDescent="0.2"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2:26" x14ac:dyDescent="0.2"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2:26" x14ac:dyDescent="0.2"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2:26" x14ac:dyDescent="0.2"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2:26" x14ac:dyDescent="0.2"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2:26" x14ac:dyDescent="0.2"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2:26" x14ac:dyDescent="0.2"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2:26" x14ac:dyDescent="0.2"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2:26" x14ac:dyDescent="0.2"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2:26" x14ac:dyDescent="0.2"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2:26" x14ac:dyDescent="0.2"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2:26" x14ac:dyDescent="0.2"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2:26" x14ac:dyDescent="0.2"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2:26" x14ac:dyDescent="0.2"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2:26" x14ac:dyDescent="0.2"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2:26" x14ac:dyDescent="0.2"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2:26" x14ac:dyDescent="0.2"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2:26" x14ac:dyDescent="0.2"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2:26" x14ac:dyDescent="0.2"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2:26" x14ac:dyDescent="0.2"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2:26" x14ac:dyDescent="0.2"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2:26" x14ac:dyDescent="0.2"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2:26" x14ac:dyDescent="0.2"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2:26" x14ac:dyDescent="0.2"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2:26" x14ac:dyDescent="0.2"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2:26" x14ac:dyDescent="0.2"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2:26" x14ac:dyDescent="0.2"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2:26" x14ac:dyDescent="0.2"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2:26" x14ac:dyDescent="0.2"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2:26" x14ac:dyDescent="0.2"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2:26" x14ac:dyDescent="0.2"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2:26" x14ac:dyDescent="0.2"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2:26" x14ac:dyDescent="0.2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2:26" x14ac:dyDescent="0.2"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2:26" x14ac:dyDescent="0.2"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2:26" x14ac:dyDescent="0.2"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</sheetData>
  <mergeCells count="116">
    <mergeCell ref="B47:B87"/>
    <mergeCell ref="D47:E49"/>
    <mergeCell ref="D50:D54"/>
    <mergeCell ref="D55:E55"/>
    <mergeCell ref="D25:E27"/>
    <mergeCell ref="D28:D32"/>
    <mergeCell ref="D33:E33"/>
    <mergeCell ref="D34:E34"/>
    <mergeCell ref="D14:E16"/>
    <mergeCell ref="D17:D21"/>
    <mergeCell ref="D22:E22"/>
    <mergeCell ref="D23:E23"/>
    <mergeCell ref="B3:B43"/>
    <mergeCell ref="D3:E5"/>
    <mergeCell ref="D6:D10"/>
    <mergeCell ref="D11:E11"/>
    <mergeCell ref="D12:E12"/>
    <mergeCell ref="D67:E67"/>
    <mergeCell ref="D69:E71"/>
    <mergeCell ref="D72:D76"/>
    <mergeCell ref="D77:E77"/>
    <mergeCell ref="D56:E56"/>
    <mergeCell ref="D58:E60"/>
    <mergeCell ref="D61:D65"/>
    <mergeCell ref="D66:E66"/>
    <mergeCell ref="D36:E38"/>
    <mergeCell ref="D39:D43"/>
    <mergeCell ref="D110:E110"/>
    <mergeCell ref="D111:E111"/>
    <mergeCell ref="D113:E115"/>
    <mergeCell ref="D116:D120"/>
    <mergeCell ref="D99:E99"/>
    <mergeCell ref="D100:E100"/>
    <mergeCell ref="D102:E104"/>
    <mergeCell ref="D105:D109"/>
    <mergeCell ref="D78:E78"/>
    <mergeCell ref="D80:E82"/>
    <mergeCell ref="D83:D87"/>
    <mergeCell ref="D91:E93"/>
    <mergeCell ref="D94:D98"/>
    <mergeCell ref="D157:E159"/>
    <mergeCell ref="B135:B175"/>
    <mergeCell ref="D135:E137"/>
    <mergeCell ref="D138:D142"/>
    <mergeCell ref="D143:E143"/>
    <mergeCell ref="D144:E144"/>
    <mergeCell ref="D146:E148"/>
    <mergeCell ref="D121:E121"/>
    <mergeCell ref="D122:E122"/>
    <mergeCell ref="D124:E126"/>
    <mergeCell ref="D127:D131"/>
    <mergeCell ref="B91:B131"/>
    <mergeCell ref="B179:B219"/>
    <mergeCell ref="D179:E181"/>
    <mergeCell ref="D182:D186"/>
    <mergeCell ref="D187:E187"/>
    <mergeCell ref="D188:E188"/>
    <mergeCell ref="D190:E192"/>
    <mergeCell ref="D160:D164"/>
    <mergeCell ref="D165:E165"/>
    <mergeCell ref="D166:E166"/>
    <mergeCell ref="D168:E170"/>
    <mergeCell ref="D215:D219"/>
    <mergeCell ref="F1:AR2"/>
    <mergeCell ref="F3:AR3"/>
    <mergeCell ref="F4:AR4"/>
    <mergeCell ref="F191:AR191"/>
    <mergeCell ref="F202:AR202"/>
    <mergeCell ref="F201:AR201"/>
    <mergeCell ref="F190:AR190"/>
    <mergeCell ref="D204:D208"/>
    <mergeCell ref="D209:E209"/>
    <mergeCell ref="D210:E210"/>
    <mergeCell ref="D212:E214"/>
    <mergeCell ref="F212:I213"/>
    <mergeCell ref="J212:M213"/>
    <mergeCell ref="D193:D197"/>
    <mergeCell ref="D198:E198"/>
    <mergeCell ref="D199:E199"/>
    <mergeCell ref="D201:E203"/>
    <mergeCell ref="D171:D175"/>
    <mergeCell ref="F168:I169"/>
    <mergeCell ref="J168:M169"/>
    <mergeCell ref="D149:D153"/>
    <mergeCell ref="D154:E154"/>
    <mergeCell ref="D155:E155"/>
    <mergeCell ref="F136:AR136"/>
    <mergeCell ref="F135:AR135"/>
    <mergeCell ref="F114:AR114"/>
    <mergeCell ref="F113:AR113"/>
    <mergeCell ref="F103:AR103"/>
    <mergeCell ref="F102:AR102"/>
    <mergeCell ref="F180:AR180"/>
    <mergeCell ref="F179:AR179"/>
    <mergeCell ref="F158:AR158"/>
    <mergeCell ref="F157:AR157"/>
    <mergeCell ref="F147:AR147"/>
    <mergeCell ref="F146:AR146"/>
    <mergeCell ref="F124:I125"/>
    <mergeCell ref="J124:M125"/>
    <mergeCell ref="F48:AR48"/>
    <mergeCell ref="F47:AR47"/>
    <mergeCell ref="F26:AR26"/>
    <mergeCell ref="F25:AR25"/>
    <mergeCell ref="F15:AR15"/>
    <mergeCell ref="F14:AR14"/>
    <mergeCell ref="F92:AR92"/>
    <mergeCell ref="F91:AR91"/>
    <mergeCell ref="F70:AR70"/>
    <mergeCell ref="F69:AR69"/>
    <mergeCell ref="F59:AR59"/>
    <mergeCell ref="F58:AR58"/>
    <mergeCell ref="F80:I81"/>
    <mergeCell ref="J80:M81"/>
    <mergeCell ref="F36:I37"/>
    <mergeCell ref="J36:M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568"/>
  <sheetViews>
    <sheetView showGridLines="0" zoomScale="70" zoomScaleNormal="70" workbookViewId="0">
      <selection activeCell="W81" sqref="W81"/>
    </sheetView>
  </sheetViews>
  <sheetFormatPr defaultRowHeight="14.25" x14ac:dyDescent="0.2"/>
  <cols>
    <col min="1" max="1" width="9.140625" style="1"/>
    <col min="2" max="2" width="16" style="24" customWidth="1"/>
    <col min="3" max="3" width="5.85546875" style="24" customWidth="1"/>
    <col min="4" max="4" width="9.140625" style="24"/>
    <col min="5" max="5" width="9.42578125" style="24" customWidth="1"/>
    <col min="6" max="26" width="9.140625" style="24"/>
    <col min="27" max="16384" width="9.140625" style="1"/>
  </cols>
  <sheetData>
    <row r="1" spans="2:50" ht="26.25" x14ac:dyDescent="0.2">
      <c r="D1" s="1"/>
      <c r="E1" s="69"/>
      <c r="F1" s="70" t="s">
        <v>130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2:50" x14ac:dyDescent="0.2"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</row>
    <row r="3" spans="2:50" ht="15" customHeight="1" x14ac:dyDescent="0.2">
      <c r="B3" s="108" t="s">
        <v>7</v>
      </c>
      <c r="D3" s="72" t="s">
        <v>140</v>
      </c>
      <c r="E3" s="73"/>
      <c r="F3" s="52" t="s">
        <v>133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93"/>
      <c r="AR3" s="93"/>
      <c r="AS3" s="93"/>
      <c r="AT3" s="93"/>
      <c r="AU3" s="93"/>
      <c r="AV3" s="93"/>
      <c r="AW3" s="93"/>
      <c r="AX3" s="93"/>
    </row>
    <row r="4" spans="2:50" ht="14.25" customHeight="1" x14ac:dyDescent="0.2">
      <c r="B4" s="108"/>
      <c r="D4" s="75"/>
      <c r="E4" s="76"/>
      <c r="F4" s="40" t="s">
        <v>132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93"/>
      <c r="AR4" s="93"/>
      <c r="AS4" s="93"/>
      <c r="AT4" s="93"/>
      <c r="AU4" s="93"/>
      <c r="AV4" s="93"/>
      <c r="AW4" s="93"/>
      <c r="AX4" s="93"/>
    </row>
    <row r="5" spans="2:50" ht="15" customHeight="1" x14ac:dyDescent="0.2">
      <c r="B5" s="108"/>
      <c r="D5" s="77"/>
      <c r="E5" s="78"/>
      <c r="F5" s="27">
        <v>35</v>
      </c>
      <c r="G5" s="27">
        <v>29</v>
      </c>
      <c r="H5" s="27">
        <v>1</v>
      </c>
      <c r="I5" s="27">
        <v>13</v>
      </c>
      <c r="J5" s="27">
        <v>25</v>
      </c>
      <c r="K5" s="27">
        <v>14</v>
      </c>
      <c r="L5" s="27">
        <v>18</v>
      </c>
      <c r="M5" s="27">
        <v>37</v>
      </c>
      <c r="N5" s="27">
        <v>33</v>
      </c>
      <c r="O5" s="27">
        <v>32</v>
      </c>
      <c r="P5" s="27">
        <v>22</v>
      </c>
      <c r="Q5" s="27">
        <v>21</v>
      </c>
      <c r="R5" s="27">
        <v>16</v>
      </c>
      <c r="S5" s="27">
        <v>3</v>
      </c>
      <c r="T5" s="27">
        <v>31</v>
      </c>
      <c r="U5" s="27">
        <v>11</v>
      </c>
      <c r="V5" s="27">
        <v>5</v>
      </c>
      <c r="W5" s="27">
        <v>27</v>
      </c>
      <c r="X5" s="27">
        <v>2</v>
      </c>
      <c r="Y5" s="27">
        <v>6</v>
      </c>
      <c r="Z5" s="27">
        <v>24</v>
      </c>
      <c r="AA5" s="27">
        <v>20</v>
      </c>
      <c r="AB5" s="27">
        <v>28</v>
      </c>
      <c r="AC5" s="27">
        <v>9</v>
      </c>
      <c r="AD5" s="27">
        <v>4</v>
      </c>
      <c r="AE5" s="27">
        <v>7</v>
      </c>
      <c r="AF5" s="27">
        <v>8</v>
      </c>
      <c r="AG5" s="27">
        <v>12</v>
      </c>
      <c r="AH5" s="27">
        <v>26</v>
      </c>
      <c r="AI5" s="27">
        <v>30</v>
      </c>
      <c r="AJ5" s="27">
        <v>10</v>
      </c>
      <c r="AK5" s="27">
        <v>19</v>
      </c>
      <c r="AL5" s="27">
        <v>36</v>
      </c>
      <c r="AM5" s="27">
        <v>23</v>
      </c>
      <c r="AN5" s="27">
        <v>34</v>
      </c>
      <c r="AO5" s="27">
        <v>17</v>
      </c>
      <c r="AP5" s="27">
        <v>15</v>
      </c>
      <c r="AQ5" s="35"/>
      <c r="AR5" s="35"/>
      <c r="AS5" s="35"/>
      <c r="AT5" s="35"/>
      <c r="AU5" s="35"/>
      <c r="AV5" s="35"/>
      <c r="AW5" s="35"/>
      <c r="AX5" s="35"/>
    </row>
    <row r="6" spans="2:50" ht="14.25" customHeight="1" x14ac:dyDescent="0.2">
      <c r="B6" s="108"/>
      <c r="D6" s="79" t="s">
        <v>3</v>
      </c>
      <c r="E6" s="28">
        <v>1</v>
      </c>
      <c r="F6" s="28">
        <v>0</v>
      </c>
      <c r="G6" s="28">
        <v>0.42857142857142899</v>
      </c>
      <c r="H6" s="28">
        <v>0.42857142857142899</v>
      </c>
      <c r="I6" s="28">
        <v>0.42857142857142899</v>
      </c>
      <c r="J6" s="28">
        <v>0.14285714285714299</v>
      </c>
      <c r="K6" s="28">
        <v>0.14285714285714299</v>
      </c>
      <c r="L6" s="28">
        <v>0</v>
      </c>
      <c r="M6" s="28">
        <v>0.14285714285714299</v>
      </c>
      <c r="N6" s="28">
        <v>0.14285714285714299</v>
      </c>
      <c r="O6" s="28">
        <v>0.14285714285714299</v>
      </c>
      <c r="P6" s="28">
        <v>0.57142857142857095</v>
      </c>
      <c r="Q6" s="28">
        <v>0.57142857142857095</v>
      </c>
      <c r="R6" s="28">
        <v>0.57142857142857095</v>
      </c>
      <c r="S6" s="28">
        <v>0.57142857142857095</v>
      </c>
      <c r="T6" s="28">
        <v>0.57142857142857095</v>
      </c>
      <c r="U6" s="28">
        <v>0.57142857142857095</v>
      </c>
      <c r="V6" s="28">
        <v>0.57142857142857095</v>
      </c>
      <c r="W6" s="28">
        <v>0.57142857142857095</v>
      </c>
      <c r="X6" s="28">
        <v>0.57142857142857095</v>
      </c>
      <c r="Y6" s="28">
        <v>0.57142857142857095</v>
      </c>
      <c r="Z6" s="28">
        <v>0.57142857142857095</v>
      </c>
      <c r="AA6" s="28">
        <v>0.57142857142857095</v>
      </c>
      <c r="AB6" s="28">
        <v>0.57142857142857095</v>
      </c>
      <c r="AC6" s="28">
        <v>0.57142857142857095</v>
      </c>
      <c r="AD6" s="28">
        <v>0.57142857142857095</v>
      </c>
      <c r="AE6" s="28">
        <v>0.57142857142857095</v>
      </c>
      <c r="AF6" s="28">
        <v>0.57142857142857095</v>
      </c>
      <c r="AG6" s="28">
        <v>0.57142857142857095</v>
      </c>
      <c r="AH6" s="28">
        <v>0.57142857142857095</v>
      </c>
      <c r="AI6" s="28">
        <v>0.57142857142857095</v>
      </c>
      <c r="AJ6" s="28">
        <v>0.57142857142857095</v>
      </c>
      <c r="AK6" s="28">
        <v>0.57142857142857095</v>
      </c>
      <c r="AL6" s="28">
        <v>0.57142857142857095</v>
      </c>
      <c r="AM6" s="28">
        <v>0.57142857142857095</v>
      </c>
      <c r="AN6" s="28">
        <v>0.57142857142857095</v>
      </c>
      <c r="AO6" s="28">
        <v>0.57142857142857095</v>
      </c>
      <c r="AP6" s="28">
        <v>0.57142857142857095</v>
      </c>
      <c r="AQ6" s="35"/>
      <c r="AR6" s="35"/>
      <c r="AS6" s="35"/>
      <c r="AT6" s="35"/>
      <c r="AU6" s="35"/>
      <c r="AV6" s="35"/>
      <c r="AW6" s="35"/>
      <c r="AX6" s="35"/>
    </row>
    <row r="7" spans="2:50" ht="14.25" customHeight="1" x14ac:dyDescent="0.2">
      <c r="B7" s="108"/>
      <c r="D7" s="80"/>
      <c r="E7" s="28">
        <v>2</v>
      </c>
      <c r="F7" s="28">
        <v>0.42857142857142899</v>
      </c>
      <c r="G7" s="28">
        <v>0.28571428571428598</v>
      </c>
      <c r="H7" s="28">
        <v>0.28571428571428598</v>
      </c>
      <c r="I7" s="28">
        <v>0.28571428571428598</v>
      </c>
      <c r="J7" s="28">
        <v>0.28571428571428598</v>
      </c>
      <c r="K7" s="28">
        <v>0.28571428571428598</v>
      </c>
      <c r="L7" s="28">
        <v>0.28571428571428598</v>
      </c>
      <c r="M7" s="28">
        <v>0.28571428571428598</v>
      </c>
      <c r="N7" s="28">
        <v>0.28571428571428598</v>
      </c>
      <c r="O7" s="28">
        <v>0.28571428571428598</v>
      </c>
      <c r="P7" s="28">
        <v>0.28571428571428598</v>
      </c>
      <c r="Q7" s="28">
        <v>0.42857142857142899</v>
      </c>
      <c r="R7" s="28">
        <v>0.42857142857142899</v>
      </c>
      <c r="S7" s="28">
        <v>0.42857142857142899</v>
      </c>
      <c r="T7" s="28">
        <v>0.42857142857142899</v>
      </c>
      <c r="U7" s="28">
        <v>0.42857142857142899</v>
      </c>
      <c r="V7" s="28">
        <v>0.42857142857142899</v>
      </c>
      <c r="W7" s="28">
        <v>0.42857142857142899</v>
      </c>
      <c r="X7" s="28">
        <v>0.42857142857142899</v>
      </c>
      <c r="Y7" s="28">
        <v>0.42857142857142899</v>
      </c>
      <c r="Z7" s="28">
        <v>0.42857142857142899</v>
      </c>
      <c r="AA7" s="28">
        <v>0.42857142857142899</v>
      </c>
      <c r="AB7" s="28">
        <v>0.42857142857142899</v>
      </c>
      <c r="AC7" s="28">
        <v>0.42857142857142899</v>
      </c>
      <c r="AD7" s="28">
        <v>0.42857142857142899</v>
      </c>
      <c r="AE7" s="28">
        <v>0.28571428571428598</v>
      </c>
      <c r="AF7" s="28">
        <v>0.28571428571428598</v>
      </c>
      <c r="AG7" s="28">
        <v>0.28571428571428598</v>
      </c>
      <c r="AH7" s="28">
        <v>0.28571428571428598</v>
      </c>
      <c r="AI7" s="28">
        <v>0.28571428571428598</v>
      </c>
      <c r="AJ7" s="28">
        <v>0.28571428571428598</v>
      </c>
      <c r="AK7" s="28">
        <v>0.28571428571428598</v>
      </c>
      <c r="AL7" s="28">
        <v>0.28571428571428598</v>
      </c>
      <c r="AM7" s="28">
        <v>0.28571428571428598</v>
      </c>
      <c r="AN7" s="28">
        <v>0.28571428571428598</v>
      </c>
      <c r="AO7" s="28">
        <v>0.28571428571428598</v>
      </c>
      <c r="AP7" s="28">
        <v>0.28571428571428598</v>
      </c>
      <c r="AQ7" s="35"/>
      <c r="AR7" s="35"/>
      <c r="AS7" s="35"/>
      <c r="AT7" s="35"/>
      <c r="AU7" s="35"/>
      <c r="AV7" s="35"/>
      <c r="AW7" s="35"/>
      <c r="AX7" s="35"/>
    </row>
    <row r="8" spans="2:50" ht="14.25" customHeight="1" x14ac:dyDescent="0.2">
      <c r="B8" s="108"/>
      <c r="D8" s="80"/>
      <c r="E8" s="28">
        <v>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0.28571428571428598</v>
      </c>
      <c r="M8" s="28">
        <v>0.28571428571428598</v>
      </c>
      <c r="N8" s="28">
        <v>0.28571428571428598</v>
      </c>
      <c r="O8" s="28">
        <v>0.42857142857142899</v>
      </c>
      <c r="P8" s="28">
        <v>0.42857142857142899</v>
      </c>
      <c r="Q8" s="28">
        <v>0.42857142857142899</v>
      </c>
      <c r="R8" s="28">
        <v>0.42857142857142899</v>
      </c>
      <c r="S8" s="28">
        <v>0.42857142857142899</v>
      </c>
      <c r="T8" s="28">
        <v>0.42857142857142899</v>
      </c>
      <c r="U8" s="28">
        <v>0.42857142857142899</v>
      </c>
      <c r="V8" s="28">
        <v>0</v>
      </c>
      <c r="W8" s="28">
        <v>0</v>
      </c>
      <c r="X8" s="28">
        <v>0.14285714285714299</v>
      </c>
      <c r="Y8" s="28">
        <v>0.14285714285714299</v>
      </c>
      <c r="Z8" s="28">
        <v>0</v>
      </c>
      <c r="AA8" s="28">
        <v>0.57142857142857095</v>
      </c>
      <c r="AB8" s="28">
        <v>0.57142857142857095</v>
      </c>
      <c r="AC8" s="28">
        <v>0.57142857142857095</v>
      </c>
      <c r="AD8" s="28">
        <v>0.57142857142857095</v>
      </c>
      <c r="AE8" s="28">
        <v>0.57142857142857095</v>
      </c>
      <c r="AF8" s="28">
        <v>0.57142857142857095</v>
      </c>
      <c r="AG8" s="28">
        <v>0.71428571428571397</v>
      </c>
      <c r="AH8" s="28">
        <v>0.71428571428571397</v>
      </c>
      <c r="AI8" s="28">
        <v>0.71428571428571397</v>
      </c>
      <c r="AJ8" s="28">
        <v>0.71428571428571397</v>
      </c>
      <c r="AK8" s="28">
        <v>0.71428571428571397</v>
      </c>
      <c r="AL8" s="28">
        <v>0.71428571428571397</v>
      </c>
      <c r="AM8" s="28">
        <v>0.71428571428571397</v>
      </c>
      <c r="AN8" s="28">
        <v>0.71428571428571397</v>
      </c>
      <c r="AO8" s="28">
        <v>0.71428571428571397</v>
      </c>
      <c r="AP8" s="28">
        <v>0.71428571428571397</v>
      </c>
      <c r="AQ8" s="35"/>
      <c r="AR8" s="35"/>
      <c r="AS8" s="35"/>
      <c r="AT8" s="35"/>
      <c r="AU8" s="35"/>
      <c r="AV8" s="35"/>
      <c r="AW8" s="35"/>
      <c r="AX8" s="35"/>
    </row>
    <row r="9" spans="2:50" ht="14.25" customHeight="1" x14ac:dyDescent="0.2">
      <c r="B9" s="108"/>
      <c r="D9" s="80"/>
      <c r="E9" s="28">
        <v>4</v>
      </c>
      <c r="F9" s="28">
        <v>0</v>
      </c>
      <c r="G9" s="28">
        <v>0</v>
      </c>
      <c r="H9" s="28">
        <v>0</v>
      </c>
      <c r="I9" s="28">
        <v>0.25</v>
      </c>
      <c r="J9" s="28">
        <v>0.25</v>
      </c>
      <c r="K9" s="28">
        <v>0.25</v>
      </c>
      <c r="L9" s="28">
        <v>0.25</v>
      </c>
      <c r="M9" s="28">
        <v>0.25</v>
      </c>
      <c r="N9" s="28">
        <v>0.25</v>
      </c>
      <c r="O9" s="28">
        <v>0.25</v>
      </c>
      <c r="P9" s="28">
        <v>0.25</v>
      </c>
      <c r="Q9" s="28">
        <v>0.25</v>
      </c>
      <c r="R9" s="28">
        <v>0.25</v>
      </c>
      <c r="S9" s="28">
        <v>0</v>
      </c>
      <c r="T9" s="28">
        <v>0</v>
      </c>
      <c r="U9" s="28">
        <v>0.25</v>
      </c>
      <c r="V9" s="28">
        <v>0</v>
      </c>
      <c r="W9" s="28">
        <v>0</v>
      </c>
      <c r="X9" s="28">
        <v>0</v>
      </c>
      <c r="Y9" s="28">
        <v>0</v>
      </c>
      <c r="Z9" s="28">
        <v>0.25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0.25</v>
      </c>
      <c r="AH9" s="28">
        <v>0.25</v>
      </c>
      <c r="AI9" s="28">
        <v>0.25</v>
      </c>
      <c r="AJ9" s="28">
        <v>0.5</v>
      </c>
      <c r="AK9" s="28">
        <v>0.5</v>
      </c>
      <c r="AL9" s="28">
        <v>0.5</v>
      </c>
      <c r="AM9" s="28">
        <v>0.5</v>
      </c>
      <c r="AN9" s="28">
        <v>0.25</v>
      </c>
      <c r="AO9" s="28">
        <v>0.25</v>
      </c>
      <c r="AP9" s="28">
        <v>0.25</v>
      </c>
      <c r="AQ9" s="35"/>
      <c r="AR9" s="35"/>
      <c r="AS9" s="35"/>
      <c r="AT9" s="35"/>
      <c r="AU9" s="35"/>
      <c r="AV9" s="35"/>
      <c r="AW9" s="35"/>
      <c r="AX9" s="35"/>
    </row>
    <row r="10" spans="2:50" ht="14.25" customHeight="1" x14ac:dyDescent="0.2">
      <c r="B10" s="108"/>
      <c r="D10" s="81"/>
      <c r="E10" s="28">
        <v>5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0.16666666666666699</v>
      </c>
      <c r="O10" s="28">
        <v>0.16666666666666699</v>
      </c>
      <c r="P10" s="28">
        <v>0.16666666666666699</v>
      </c>
      <c r="Q10" s="28">
        <v>0.16666666666666699</v>
      </c>
      <c r="R10" s="28">
        <v>0.16666666666666699</v>
      </c>
      <c r="S10" s="28">
        <v>0.16666666666666699</v>
      </c>
      <c r="T10" s="28">
        <v>0.16666666666666699</v>
      </c>
      <c r="U10" s="28">
        <v>0.16666666666666699</v>
      </c>
      <c r="V10" s="28">
        <v>0.16666666666666699</v>
      </c>
      <c r="W10" s="28">
        <v>0.5</v>
      </c>
      <c r="X10" s="28">
        <v>0.16666666666666699</v>
      </c>
      <c r="Y10" s="28">
        <v>0.66666666666666696</v>
      </c>
      <c r="Z10" s="28">
        <v>0.66666666666666696</v>
      </c>
      <c r="AA10" s="28">
        <v>0.66666666666666696</v>
      </c>
      <c r="AB10" s="28">
        <v>0.66666666666666696</v>
      </c>
      <c r="AC10" s="28">
        <v>0.5</v>
      </c>
      <c r="AD10" s="28">
        <v>0.5</v>
      </c>
      <c r="AE10" s="28">
        <v>0.5</v>
      </c>
      <c r="AF10" s="28">
        <v>0.5</v>
      </c>
      <c r="AG10" s="28">
        <v>0.5</v>
      </c>
      <c r="AH10" s="28">
        <v>0.5</v>
      </c>
      <c r="AI10" s="28">
        <v>0.5</v>
      </c>
      <c r="AJ10" s="28">
        <v>0.5</v>
      </c>
      <c r="AK10" s="28">
        <v>0.5</v>
      </c>
      <c r="AL10" s="28">
        <v>0.5</v>
      </c>
      <c r="AM10" s="28">
        <v>0.5</v>
      </c>
      <c r="AN10" s="28">
        <v>0.5</v>
      </c>
      <c r="AO10" s="28">
        <v>0.5</v>
      </c>
      <c r="AP10" s="28">
        <v>0.5</v>
      </c>
      <c r="AQ10" s="35"/>
      <c r="AR10" s="35"/>
      <c r="AS10" s="35"/>
      <c r="AT10" s="35"/>
      <c r="AU10" s="35"/>
      <c r="AV10" s="35"/>
      <c r="AW10" s="35"/>
      <c r="AX10" s="35"/>
    </row>
    <row r="11" spans="2:50" ht="15" customHeight="1" x14ac:dyDescent="0.2">
      <c r="B11" s="108"/>
      <c r="D11" s="52" t="s">
        <v>125</v>
      </c>
      <c r="E11" s="52"/>
      <c r="F11" s="27">
        <v>8.5714285714285694</v>
      </c>
      <c r="G11" s="27">
        <v>14.285714285714301</v>
      </c>
      <c r="H11" s="27">
        <v>14.285714285714301</v>
      </c>
      <c r="I11" s="27">
        <v>19.285714285714299</v>
      </c>
      <c r="J11" s="27">
        <v>13.5714285714286</v>
      </c>
      <c r="K11" s="27">
        <v>13.5714285714286</v>
      </c>
      <c r="L11" s="27">
        <v>16.428571428571399</v>
      </c>
      <c r="M11" s="27">
        <v>19.285714285714299</v>
      </c>
      <c r="N11" s="27">
        <v>22.619047619047599</v>
      </c>
      <c r="O11" s="27">
        <v>25.476190476190499</v>
      </c>
      <c r="P11" s="27">
        <v>34.047619047619101</v>
      </c>
      <c r="Q11" s="27">
        <v>36.904761904761898</v>
      </c>
      <c r="R11" s="27">
        <v>36.904761904761898</v>
      </c>
      <c r="S11" s="27">
        <v>31.904761904761902</v>
      </c>
      <c r="T11" s="27">
        <v>31.904761904761902</v>
      </c>
      <c r="U11" s="27">
        <v>36.904761904761898</v>
      </c>
      <c r="V11" s="27">
        <v>23.3333333333333</v>
      </c>
      <c r="W11" s="27">
        <v>30</v>
      </c>
      <c r="X11" s="27">
        <v>26.1904761904762</v>
      </c>
      <c r="Y11" s="27">
        <v>36.190476190476197</v>
      </c>
      <c r="Z11" s="27">
        <v>38.3333333333333</v>
      </c>
      <c r="AA11" s="27">
        <v>44.761904761904802</v>
      </c>
      <c r="AB11" s="27">
        <v>44.761904761904802</v>
      </c>
      <c r="AC11" s="27">
        <v>41.428571428571402</v>
      </c>
      <c r="AD11" s="27">
        <v>41.428571428571402</v>
      </c>
      <c r="AE11" s="27">
        <v>38.571428571428598</v>
      </c>
      <c r="AF11" s="27">
        <v>38.571428571428598</v>
      </c>
      <c r="AG11" s="27">
        <v>46.428571428571402</v>
      </c>
      <c r="AH11" s="27">
        <v>46.428571428571402</v>
      </c>
      <c r="AI11" s="27">
        <v>46.428571428571402</v>
      </c>
      <c r="AJ11" s="59">
        <v>51.428571428571402</v>
      </c>
      <c r="AK11" s="27">
        <v>51.428571428571402</v>
      </c>
      <c r="AL11" s="27">
        <v>51.428571428571402</v>
      </c>
      <c r="AM11" s="27">
        <v>51.428571428571402</v>
      </c>
      <c r="AN11" s="27">
        <v>46.428571428571402</v>
      </c>
      <c r="AO11" s="27">
        <v>46.428571428571402</v>
      </c>
      <c r="AP11" s="27">
        <v>46.428571428571402</v>
      </c>
    </row>
    <row r="12" spans="2:50" ht="15" customHeight="1" x14ac:dyDescent="0.2">
      <c r="B12" s="108"/>
      <c r="D12" s="52" t="s">
        <v>36</v>
      </c>
      <c r="E12" s="52"/>
      <c r="F12" s="83">
        <v>1</v>
      </c>
      <c r="G12" s="83">
        <v>2</v>
      </c>
      <c r="H12" s="83">
        <v>3</v>
      </c>
      <c r="I12" s="83">
        <v>4</v>
      </c>
      <c r="J12" s="83">
        <v>5</v>
      </c>
      <c r="K12" s="83">
        <v>6</v>
      </c>
      <c r="L12" s="83">
        <v>7</v>
      </c>
      <c r="M12" s="83">
        <v>8</v>
      </c>
      <c r="N12" s="83">
        <v>9</v>
      </c>
      <c r="O12" s="83">
        <v>10</v>
      </c>
      <c r="P12" s="83">
        <v>11</v>
      </c>
      <c r="Q12" s="83">
        <v>12</v>
      </c>
      <c r="R12" s="83">
        <v>13</v>
      </c>
      <c r="S12" s="83">
        <v>14</v>
      </c>
      <c r="T12" s="83">
        <v>15</v>
      </c>
      <c r="U12" s="83">
        <v>16</v>
      </c>
      <c r="V12" s="83">
        <v>17</v>
      </c>
      <c r="W12" s="83">
        <v>18</v>
      </c>
      <c r="X12" s="83">
        <v>19</v>
      </c>
      <c r="Y12" s="83">
        <v>20</v>
      </c>
      <c r="Z12" s="83">
        <v>21</v>
      </c>
      <c r="AA12" s="83">
        <v>22</v>
      </c>
      <c r="AB12" s="83">
        <v>23</v>
      </c>
      <c r="AC12" s="83">
        <v>24</v>
      </c>
      <c r="AD12" s="83">
        <v>25</v>
      </c>
      <c r="AE12" s="83">
        <v>26</v>
      </c>
      <c r="AF12" s="83">
        <v>27</v>
      </c>
      <c r="AG12" s="83">
        <v>28</v>
      </c>
      <c r="AH12" s="83">
        <v>29</v>
      </c>
      <c r="AI12" s="83">
        <v>30</v>
      </c>
      <c r="AJ12" s="83">
        <v>31</v>
      </c>
      <c r="AK12" s="83">
        <v>32</v>
      </c>
      <c r="AL12" s="83">
        <v>33</v>
      </c>
      <c r="AM12" s="83">
        <v>34</v>
      </c>
      <c r="AN12" s="83">
        <v>35</v>
      </c>
      <c r="AO12" s="83">
        <v>36</v>
      </c>
      <c r="AP12" s="83">
        <v>37</v>
      </c>
    </row>
    <row r="13" spans="2:50" ht="15" customHeight="1" x14ac:dyDescent="0.2">
      <c r="B13" s="108"/>
      <c r="C13" s="84"/>
      <c r="D13" s="85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2:50" ht="15" customHeight="1" x14ac:dyDescent="0.2">
      <c r="B14" s="108"/>
      <c r="C14" s="84"/>
      <c r="D14" s="72" t="s">
        <v>140</v>
      </c>
      <c r="E14" s="73"/>
      <c r="F14" s="52" t="s">
        <v>134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</row>
    <row r="15" spans="2:50" ht="14.25" customHeight="1" x14ac:dyDescent="0.2">
      <c r="B15" s="108"/>
      <c r="C15" s="84"/>
      <c r="D15" s="75"/>
      <c r="E15" s="76"/>
      <c r="F15" s="41" t="s">
        <v>132</v>
      </c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3"/>
    </row>
    <row r="16" spans="2:50" ht="15" customHeight="1" x14ac:dyDescent="0.2">
      <c r="B16" s="108"/>
      <c r="C16" s="84"/>
      <c r="D16" s="77"/>
      <c r="E16" s="78"/>
      <c r="F16" s="27">
        <v>35</v>
      </c>
      <c r="G16" s="27">
        <v>29</v>
      </c>
      <c r="H16" s="27">
        <v>1</v>
      </c>
      <c r="I16" s="27">
        <v>13</v>
      </c>
      <c r="J16" s="27">
        <v>25</v>
      </c>
      <c r="K16" s="27">
        <v>14</v>
      </c>
      <c r="L16" s="27">
        <v>18</v>
      </c>
      <c r="M16" s="27">
        <v>37</v>
      </c>
      <c r="N16" s="27">
        <v>33</v>
      </c>
      <c r="O16" s="27">
        <v>32</v>
      </c>
      <c r="P16" s="27">
        <v>22</v>
      </c>
      <c r="Q16" s="27">
        <v>21</v>
      </c>
      <c r="R16" s="27">
        <v>16</v>
      </c>
      <c r="S16" s="27">
        <v>3</v>
      </c>
      <c r="T16" s="27">
        <v>31</v>
      </c>
      <c r="U16" s="27">
        <v>11</v>
      </c>
      <c r="V16" s="27">
        <v>5</v>
      </c>
      <c r="W16" s="27">
        <v>27</v>
      </c>
      <c r="X16" s="27">
        <v>2</v>
      </c>
      <c r="Y16" s="27">
        <v>6</v>
      </c>
      <c r="Z16" s="27">
        <v>24</v>
      </c>
      <c r="AA16" s="27">
        <v>20</v>
      </c>
      <c r="AB16" s="27">
        <v>28</v>
      </c>
      <c r="AC16" s="27">
        <v>9</v>
      </c>
      <c r="AD16" s="27">
        <v>4</v>
      </c>
      <c r="AE16" s="27">
        <v>7</v>
      </c>
      <c r="AF16" s="27">
        <v>8</v>
      </c>
      <c r="AG16" s="27">
        <v>12</v>
      </c>
      <c r="AH16" s="27">
        <v>26</v>
      </c>
      <c r="AI16" s="27">
        <v>30</v>
      </c>
      <c r="AJ16" s="27">
        <v>10</v>
      </c>
      <c r="AK16" s="27">
        <v>19</v>
      </c>
      <c r="AL16" s="27">
        <v>36</v>
      </c>
      <c r="AM16" s="27">
        <v>23</v>
      </c>
      <c r="AN16" s="27">
        <v>34</v>
      </c>
      <c r="AO16" s="27">
        <v>17</v>
      </c>
      <c r="AP16" s="27">
        <v>15</v>
      </c>
    </row>
    <row r="17" spans="2:42" ht="14.25" customHeight="1" x14ac:dyDescent="0.2">
      <c r="B17" s="108"/>
      <c r="C17" s="84"/>
      <c r="D17" s="79" t="s">
        <v>3</v>
      </c>
      <c r="E17" s="28">
        <v>1</v>
      </c>
      <c r="F17" s="28">
        <v>0</v>
      </c>
      <c r="G17" s="94">
        <v>0.54237288135593198</v>
      </c>
      <c r="H17" s="28">
        <v>0.54237288135593198</v>
      </c>
      <c r="I17" s="28">
        <v>0.44067796610169502</v>
      </c>
      <c r="J17" s="28">
        <v>1.6949152542372899E-2</v>
      </c>
      <c r="K17" s="28">
        <v>1.6949152542372899E-2</v>
      </c>
      <c r="L17" s="28">
        <v>0</v>
      </c>
      <c r="M17" s="28">
        <v>3.3898305084745797E-2</v>
      </c>
      <c r="N17" s="28">
        <v>5.0847457627118703E-2</v>
      </c>
      <c r="O17" s="28">
        <v>1.6949152542372899E-2</v>
      </c>
      <c r="P17" s="28">
        <v>8.4745762711864403E-2</v>
      </c>
      <c r="Q17" s="28">
        <v>0.101694915254237</v>
      </c>
      <c r="R17" s="28">
        <v>0.101694915254237</v>
      </c>
      <c r="S17" s="28">
        <v>0.101694915254237</v>
      </c>
      <c r="T17" s="28">
        <v>0.101694915254237</v>
      </c>
      <c r="U17" s="28">
        <v>0.101694915254237</v>
      </c>
      <c r="V17" s="28">
        <v>0.101694915254237</v>
      </c>
      <c r="W17" s="28">
        <v>5.0847457627118703E-2</v>
      </c>
      <c r="X17" s="28">
        <v>0.101694915254237</v>
      </c>
      <c r="Y17" s="28">
        <v>3.3898305084745797E-2</v>
      </c>
      <c r="Z17" s="28">
        <v>0.101694915254237</v>
      </c>
      <c r="AA17" s="28">
        <v>0.101694915254237</v>
      </c>
      <c r="AB17" s="28">
        <v>5.0847457627118703E-2</v>
      </c>
      <c r="AC17" s="28">
        <v>3.3898305084745797E-2</v>
      </c>
      <c r="AD17" s="28">
        <v>3.3898305084745797E-2</v>
      </c>
      <c r="AE17" s="28">
        <v>8.4745762711864403E-2</v>
      </c>
      <c r="AF17" s="28">
        <v>8.4745762711864403E-2</v>
      </c>
      <c r="AG17" s="28">
        <v>8.4745762711864403E-2</v>
      </c>
      <c r="AH17" s="28">
        <v>8.4745762711864403E-2</v>
      </c>
      <c r="AI17" s="28">
        <v>8.4745762711864403E-2</v>
      </c>
      <c r="AJ17" s="28">
        <v>8.4745762711864403E-2</v>
      </c>
      <c r="AK17" s="28">
        <v>8.4745762711864403E-2</v>
      </c>
      <c r="AL17" s="28">
        <v>8.4745762711864403E-2</v>
      </c>
      <c r="AM17" s="28">
        <v>0.101694915254237</v>
      </c>
      <c r="AN17" s="28">
        <v>0.11864406779661001</v>
      </c>
      <c r="AO17" s="28">
        <v>0.11864406779661001</v>
      </c>
      <c r="AP17" s="28">
        <v>0.11864406779661001</v>
      </c>
    </row>
    <row r="18" spans="2:42" ht="14.25" customHeight="1" x14ac:dyDescent="0.2">
      <c r="B18" s="108"/>
      <c r="C18" s="84"/>
      <c r="D18" s="80"/>
      <c r="E18" s="28">
        <v>2</v>
      </c>
      <c r="F18" s="28">
        <v>9.8360655737704902E-2</v>
      </c>
      <c r="G18" s="28">
        <v>9.8360655737704902E-2</v>
      </c>
      <c r="H18" s="28">
        <v>4.91803278688525E-2</v>
      </c>
      <c r="I18" s="28">
        <v>8.1967213114754106E-2</v>
      </c>
      <c r="J18" s="28">
        <v>8.1967213114754106E-2</v>
      </c>
      <c r="K18" s="28">
        <v>8.1967213114754106E-2</v>
      </c>
      <c r="L18" s="28">
        <v>8.1967213114754106E-2</v>
      </c>
      <c r="M18" s="28">
        <v>8.1967213114754106E-2</v>
      </c>
      <c r="N18" s="28">
        <v>6.5573770491803296E-2</v>
      </c>
      <c r="O18" s="28">
        <v>8.1967213114754106E-2</v>
      </c>
      <c r="P18" s="28">
        <v>8.1967213114754106E-2</v>
      </c>
      <c r="Q18" s="28">
        <v>0.114754098360656</v>
      </c>
      <c r="R18" s="28">
        <v>0.13114754098360701</v>
      </c>
      <c r="S18" s="28">
        <v>0.13114754098360701</v>
      </c>
      <c r="T18" s="28">
        <v>0.13114754098360701</v>
      </c>
      <c r="U18" s="28">
        <v>0.13114754098360701</v>
      </c>
      <c r="V18" s="28">
        <v>0.13114754098360701</v>
      </c>
      <c r="W18" s="28">
        <v>0.13114754098360701</v>
      </c>
      <c r="X18" s="28">
        <v>0.13114754098360701</v>
      </c>
      <c r="Y18" s="28">
        <v>0.114754098360656</v>
      </c>
      <c r="Z18" s="28">
        <v>0.13114754098360701</v>
      </c>
      <c r="AA18" s="28">
        <v>0.13114754098360701</v>
      </c>
      <c r="AB18" s="28">
        <v>0.114754098360656</v>
      </c>
      <c r="AC18" s="28">
        <v>0.13114754098360701</v>
      </c>
      <c r="AD18" s="28">
        <v>0.13114754098360701</v>
      </c>
      <c r="AE18" s="28">
        <v>0.114754098360656</v>
      </c>
      <c r="AF18" s="28">
        <v>0.114754098360656</v>
      </c>
      <c r="AG18" s="28">
        <v>0.114754098360656</v>
      </c>
      <c r="AH18" s="28">
        <v>0.114754098360656</v>
      </c>
      <c r="AI18" s="28">
        <v>0.114754098360656</v>
      </c>
      <c r="AJ18" s="28">
        <v>9.8360655737704902E-2</v>
      </c>
      <c r="AK18" s="28">
        <v>9.8360655737704902E-2</v>
      </c>
      <c r="AL18" s="28">
        <v>9.8360655737704902E-2</v>
      </c>
      <c r="AM18" s="28">
        <v>9.8360655737704902E-2</v>
      </c>
      <c r="AN18" s="28">
        <v>0.114754098360656</v>
      </c>
      <c r="AO18" s="28">
        <v>0.114754098360656</v>
      </c>
      <c r="AP18" s="28">
        <v>0.114754098360656</v>
      </c>
    </row>
    <row r="19" spans="2:42" ht="14.25" customHeight="1" x14ac:dyDescent="0.2">
      <c r="B19" s="108"/>
      <c r="C19" s="84"/>
      <c r="D19" s="80"/>
      <c r="E19" s="28">
        <v>3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1.72413793103448E-2</v>
      </c>
      <c r="M19" s="28">
        <v>5.1724137931034503E-2</v>
      </c>
      <c r="N19" s="28">
        <v>5.1724137931034503E-2</v>
      </c>
      <c r="O19" s="28">
        <v>6.8965517241379296E-2</v>
      </c>
      <c r="P19" s="28">
        <v>6.8965517241379296E-2</v>
      </c>
      <c r="Q19" s="28">
        <v>8.6206896551724102E-2</v>
      </c>
      <c r="R19" s="28">
        <v>6.8965517241379296E-2</v>
      </c>
      <c r="S19" s="28">
        <v>8.6206896551724102E-2</v>
      </c>
      <c r="T19" s="28">
        <v>8.6206896551724102E-2</v>
      </c>
      <c r="U19" s="28">
        <v>8.6206896551724102E-2</v>
      </c>
      <c r="V19" s="28">
        <v>0</v>
      </c>
      <c r="W19" s="28">
        <v>0</v>
      </c>
      <c r="X19" s="28">
        <v>0.10344827586206901</v>
      </c>
      <c r="Y19" s="28">
        <v>0.10344827586206901</v>
      </c>
      <c r="Z19" s="28">
        <v>0</v>
      </c>
      <c r="AA19" s="28">
        <v>0.67241379310344795</v>
      </c>
      <c r="AB19" s="28">
        <v>0.67241379310344795</v>
      </c>
      <c r="AC19" s="28">
        <v>0.67241379310344795</v>
      </c>
      <c r="AD19" s="28">
        <v>0.67241379310344795</v>
      </c>
      <c r="AE19" s="28">
        <v>0.67241379310344795</v>
      </c>
      <c r="AF19" s="28">
        <v>0.67241379310344795</v>
      </c>
      <c r="AG19" s="28">
        <v>0.91379310344827602</v>
      </c>
      <c r="AH19" s="28">
        <v>0.91379310344827602</v>
      </c>
      <c r="AI19" s="28">
        <v>0.91379310344827602</v>
      </c>
      <c r="AJ19" s="28">
        <v>0.91379310344827602</v>
      </c>
      <c r="AK19" s="28">
        <v>0.91379310344827602</v>
      </c>
      <c r="AL19" s="28">
        <v>0.91379310344827602</v>
      </c>
      <c r="AM19" s="28">
        <v>0.91379310344827602</v>
      </c>
      <c r="AN19" s="28">
        <v>0.91379310344827602</v>
      </c>
      <c r="AO19" s="28">
        <v>0.91379310344827602</v>
      </c>
      <c r="AP19" s="28">
        <v>0.91379310344827602</v>
      </c>
    </row>
    <row r="20" spans="2:42" ht="14.25" customHeight="1" x14ac:dyDescent="0.2">
      <c r="B20" s="108"/>
      <c r="C20" s="84"/>
      <c r="D20" s="80"/>
      <c r="E20" s="28">
        <v>4</v>
      </c>
      <c r="F20" s="28">
        <v>0</v>
      </c>
      <c r="G20" s="28">
        <v>0</v>
      </c>
      <c r="H20" s="28">
        <v>0</v>
      </c>
      <c r="I20" s="28">
        <v>0.62903225806451601</v>
      </c>
      <c r="J20" s="28">
        <v>0.62903225806451601</v>
      </c>
      <c r="K20" s="28">
        <v>0.62903225806451601</v>
      </c>
      <c r="L20" s="28">
        <v>4.8387096774193603E-2</v>
      </c>
      <c r="M20" s="28">
        <v>4.8387096774193603E-2</v>
      </c>
      <c r="N20" s="28">
        <v>0.12903225806451599</v>
      </c>
      <c r="O20" s="28">
        <v>0.12903225806451599</v>
      </c>
      <c r="P20" s="28">
        <v>0.12903225806451599</v>
      </c>
      <c r="Q20" s="28">
        <v>0.12903225806451599</v>
      </c>
      <c r="R20" s="28">
        <v>9.6774193548387094E-2</v>
      </c>
      <c r="S20" s="28">
        <v>1.6129032258064498E-2</v>
      </c>
      <c r="T20" s="28">
        <v>1.6129032258064498E-2</v>
      </c>
      <c r="U20" s="28">
        <v>0.14516129032258099</v>
      </c>
      <c r="V20" s="28">
        <v>1.6129032258064498E-2</v>
      </c>
      <c r="W20" s="28">
        <v>1.6129032258064498E-2</v>
      </c>
      <c r="X20" s="28">
        <v>1.6129032258064498E-2</v>
      </c>
      <c r="Y20" s="28">
        <v>1.6129032258064498E-2</v>
      </c>
      <c r="Z20" s="28">
        <v>6.4516129032258104E-2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0.37096774193548399</v>
      </c>
      <c r="AH20" s="28">
        <v>0.37096774193548399</v>
      </c>
      <c r="AI20" s="28">
        <v>0.37096774193548399</v>
      </c>
      <c r="AJ20" s="28">
        <v>6.4516129032258104E-2</v>
      </c>
      <c r="AK20" s="28">
        <v>6.4516129032258104E-2</v>
      </c>
      <c r="AL20" s="28">
        <v>6.4516129032258104E-2</v>
      </c>
      <c r="AM20" s="28">
        <v>4.8387096774193603E-2</v>
      </c>
      <c r="AN20" s="28">
        <v>0.19354838709677399</v>
      </c>
      <c r="AO20" s="28">
        <v>0.19354838709677399</v>
      </c>
      <c r="AP20" s="28">
        <v>0.19354838709677399</v>
      </c>
    </row>
    <row r="21" spans="2:42" ht="14.25" customHeight="1" x14ac:dyDescent="0.2">
      <c r="B21" s="108"/>
      <c r="C21" s="84"/>
      <c r="D21" s="81"/>
      <c r="E21" s="28">
        <v>5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0.96721311475409799</v>
      </c>
      <c r="O21" s="28">
        <v>0.96721311475409799</v>
      </c>
      <c r="P21" s="28">
        <v>0.95081967213114804</v>
      </c>
      <c r="Q21" s="28">
        <v>0.95081967213114804</v>
      </c>
      <c r="R21" s="28">
        <v>0.93442622950819698</v>
      </c>
      <c r="S21" s="28">
        <v>0.95081967213114804</v>
      </c>
      <c r="T21" s="28">
        <v>0.93442622950819698</v>
      </c>
      <c r="U21" s="28">
        <v>0.95081967213114804</v>
      </c>
      <c r="V21" s="28">
        <v>0.95081967213114804</v>
      </c>
      <c r="W21" s="28">
        <v>0</v>
      </c>
      <c r="X21" s="28">
        <v>0.95081967213114804</v>
      </c>
      <c r="Y21" s="28">
        <v>0.47540983606557402</v>
      </c>
      <c r="Z21" s="28">
        <v>0.47540983606557402</v>
      </c>
      <c r="AA21" s="28">
        <v>0.47540983606557402</v>
      </c>
      <c r="AB21" s="28">
        <v>0.49180327868852503</v>
      </c>
      <c r="AC21" s="28">
        <v>0.49180327868852503</v>
      </c>
      <c r="AD21" s="28">
        <v>0.49180327868852503</v>
      </c>
      <c r="AE21" s="28">
        <v>0.47540983606557402</v>
      </c>
      <c r="AF21" s="28">
        <v>0.47540983606557402</v>
      </c>
      <c r="AG21" s="28">
        <v>0.49180327868852503</v>
      </c>
      <c r="AH21" s="28">
        <v>0.49180327868852503</v>
      </c>
      <c r="AI21" s="28">
        <v>0.49180327868852503</v>
      </c>
      <c r="AJ21" s="28">
        <v>0.49180327868852503</v>
      </c>
      <c r="AK21" s="28">
        <v>0.49180327868852503</v>
      </c>
      <c r="AL21" s="28">
        <v>0.49180327868852503</v>
      </c>
      <c r="AM21" s="28">
        <v>0.49180327868852503</v>
      </c>
      <c r="AN21" s="28">
        <v>0.49180327868852503</v>
      </c>
      <c r="AO21" s="28">
        <v>0.49180327868852503</v>
      </c>
      <c r="AP21" s="28">
        <v>0.49180327868852503</v>
      </c>
    </row>
    <row r="22" spans="2:42" ht="15" customHeight="1" x14ac:dyDescent="0.2">
      <c r="B22" s="108"/>
      <c r="C22" s="84"/>
      <c r="D22" s="52" t="s">
        <v>125</v>
      </c>
      <c r="E22" s="52"/>
      <c r="F22" s="82">
        <v>1.9672131147541001</v>
      </c>
      <c r="G22" s="27">
        <v>12.8146707418727</v>
      </c>
      <c r="H22" s="27">
        <v>11.8310641844957</v>
      </c>
      <c r="I22" s="27">
        <v>23.033548745619299</v>
      </c>
      <c r="J22" s="27">
        <v>14.558972474432901</v>
      </c>
      <c r="K22" s="27">
        <v>14.558972474432901</v>
      </c>
      <c r="L22" s="27">
        <v>2.9519137839858498</v>
      </c>
      <c r="M22" s="27">
        <v>4.3195350580945604</v>
      </c>
      <c r="N22" s="27">
        <v>25.287814777371398</v>
      </c>
      <c r="O22" s="27">
        <v>25.282545114342401</v>
      </c>
      <c r="P22" s="27">
        <v>26.310608465273202</v>
      </c>
      <c r="Q22" s="27">
        <v>27.650156807245601</v>
      </c>
      <c r="R22" s="27">
        <v>26.660167930716099</v>
      </c>
      <c r="S22" s="27">
        <v>25.719961143575599</v>
      </c>
      <c r="T22" s="27">
        <v>25.392092291116601</v>
      </c>
      <c r="U22" s="27">
        <v>28.300606304865902</v>
      </c>
      <c r="V22" s="27">
        <v>23.995823212541101</v>
      </c>
      <c r="W22" s="27">
        <v>3.9624806173757898</v>
      </c>
      <c r="X22" s="27">
        <v>26.064788729782499</v>
      </c>
      <c r="Y22" s="27">
        <v>14.8727909526222</v>
      </c>
      <c r="Z22" s="27">
        <v>15.4553684267135</v>
      </c>
      <c r="AA22" s="27">
        <v>27.613321708137299</v>
      </c>
      <c r="AB22" s="27">
        <v>26.5963725555949</v>
      </c>
      <c r="AC22" s="27">
        <v>26.585258357206499</v>
      </c>
      <c r="AD22" s="27">
        <v>26.585258357206499</v>
      </c>
      <c r="AE22" s="27">
        <v>26.946469804830802</v>
      </c>
      <c r="AF22" s="27">
        <v>26.946469804830802</v>
      </c>
      <c r="AG22" s="27">
        <v>39.521279702896102</v>
      </c>
      <c r="AH22" s="27">
        <v>39.521279702896102</v>
      </c>
      <c r="AI22" s="27">
        <v>39.521279702896102</v>
      </c>
      <c r="AJ22" s="59">
        <v>33.064378592372599</v>
      </c>
      <c r="AK22" s="27">
        <v>33.064378592372599</v>
      </c>
      <c r="AL22" s="27">
        <v>33.064378592372599</v>
      </c>
      <c r="AM22" s="27">
        <v>33.0807809980587</v>
      </c>
      <c r="AN22" s="27">
        <v>36.650858707816802</v>
      </c>
      <c r="AO22" s="27">
        <v>36.650858707816802</v>
      </c>
      <c r="AP22" s="27">
        <v>36.650858707816802</v>
      </c>
    </row>
    <row r="23" spans="2:42" ht="15" customHeight="1" x14ac:dyDescent="0.2">
      <c r="B23" s="108"/>
      <c r="C23" s="84"/>
      <c r="D23" s="52" t="s">
        <v>36</v>
      </c>
      <c r="E23" s="52"/>
      <c r="F23" s="83">
        <v>1</v>
      </c>
      <c r="G23" s="83">
        <v>2</v>
      </c>
      <c r="H23" s="83">
        <v>3</v>
      </c>
      <c r="I23" s="83">
        <v>4</v>
      </c>
      <c r="J23" s="83">
        <v>5</v>
      </c>
      <c r="K23" s="83">
        <v>6</v>
      </c>
      <c r="L23" s="83">
        <v>7</v>
      </c>
      <c r="M23" s="83">
        <v>8</v>
      </c>
      <c r="N23" s="83">
        <v>9</v>
      </c>
      <c r="O23" s="83">
        <v>10</v>
      </c>
      <c r="P23" s="83">
        <v>11</v>
      </c>
      <c r="Q23" s="83">
        <v>12</v>
      </c>
      <c r="R23" s="83">
        <v>13</v>
      </c>
      <c r="S23" s="83">
        <v>14</v>
      </c>
      <c r="T23" s="83">
        <v>15</v>
      </c>
      <c r="U23" s="83">
        <v>16</v>
      </c>
      <c r="V23" s="83">
        <v>17</v>
      </c>
      <c r="W23" s="83">
        <v>18</v>
      </c>
      <c r="X23" s="83">
        <v>19</v>
      </c>
      <c r="Y23" s="83">
        <v>20</v>
      </c>
      <c r="Z23" s="83">
        <v>21</v>
      </c>
      <c r="AA23" s="83">
        <v>22</v>
      </c>
      <c r="AB23" s="83">
        <v>23</v>
      </c>
      <c r="AC23" s="83">
        <v>24</v>
      </c>
      <c r="AD23" s="83">
        <v>25</v>
      </c>
      <c r="AE23" s="83">
        <v>26</v>
      </c>
      <c r="AF23" s="83">
        <v>27</v>
      </c>
      <c r="AG23" s="83">
        <v>28</v>
      </c>
      <c r="AH23" s="83">
        <v>29</v>
      </c>
      <c r="AI23" s="83">
        <v>30</v>
      </c>
      <c r="AJ23" s="83">
        <v>31</v>
      </c>
      <c r="AK23" s="83">
        <v>32</v>
      </c>
      <c r="AL23" s="83">
        <v>33</v>
      </c>
      <c r="AM23" s="83">
        <v>34</v>
      </c>
      <c r="AN23" s="83">
        <v>35</v>
      </c>
      <c r="AO23" s="83">
        <v>36</v>
      </c>
      <c r="AP23" s="83">
        <v>37</v>
      </c>
    </row>
    <row r="24" spans="2:42" ht="14.25" customHeight="1" x14ac:dyDescent="0.2">
      <c r="B24" s="10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2:42" ht="15" customHeight="1" x14ac:dyDescent="0.2">
      <c r="B25" s="108"/>
      <c r="C25" s="88"/>
      <c r="D25" s="72" t="s">
        <v>140</v>
      </c>
      <c r="E25" s="73"/>
      <c r="F25" s="52" t="s">
        <v>135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</row>
    <row r="26" spans="2:42" ht="14.25" customHeight="1" x14ac:dyDescent="0.2">
      <c r="B26" s="108"/>
      <c r="C26" s="88"/>
      <c r="D26" s="75"/>
      <c r="E26" s="76"/>
      <c r="F26" s="41" t="s">
        <v>132</v>
      </c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3"/>
    </row>
    <row r="27" spans="2:42" ht="15" customHeight="1" x14ac:dyDescent="0.2">
      <c r="B27" s="108"/>
      <c r="C27" s="88"/>
      <c r="D27" s="77"/>
      <c r="E27" s="78"/>
      <c r="F27" s="27">
        <v>35</v>
      </c>
      <c r="G27" s="27">
        <v>29</v>
      </c>
      <c r="H27" s="27">
        <v>1</v>
      </c>
      <c r="I27" s="27">
        <v>13</v>
      </c>
      <c r="J27" s="27">
        <v>25</v>
      </c>
      <c r="K27" s="27">
        <v>14</v>
      </c>
      <c r="L27" s="27">
        <v>18</v>
      </c>
      <c r="M27" s="27">
        <v>37</v>
      </c>
      <c r="N27" s="27">
        <v>33</v>
      </c>
      <c r="O27" s="27">
        <v>32</v>
      </c>
      <c r="P27" s="27">
        <v>22</v>
      </c>
      <c r="Q27" s="27">
        <v>21</v>
      </c>
      <c r="R27" s="27">
        <v>16</v>
      </c>
      <c r="S27" s="27">
        <v>3</v>
      </c>
      <c r="T27" s="27">
        <v>31</v>
      </c>
      <c r="U27" s="27">
        <v>11</v>
      </c>
      <c r="V27" s="27">
        <v>5</v>
      </c>
      <c r="W27" s="27">
        <v>27</v>
      </c>
      <c r="X27" s="27">
        <v>2</v>
      </c>
      <c r="Y27" s="27">
        <v>6</v>
      </c>
      <c r="Z27" s="27">
        <v>24</v>
      </c>
      <c r="AA27" s="27">
        <v>20</v>
      </c>
      <c r="AB27" s="27">
        <v>28</v>
      </c>
      <c r="AC27" s="27">
        <v>9</v>
      </c>
      <c r="AD27" s="27">
        <v>4</v>
      </c>
      <c r="AE27" s="27">
        <v>7</v>
      </c>
      <c r="AF27" s="27">
        <v>8</v>
      </c>
      <c r="AG27" s="27">
        <v>12</v>
      </c>
      <c r="AH27" s="27">
        <v>26</v>
      </c>
      <c r="AI27" s="27">
        <v>30</v>
      </c>
      <c r="AJ27" s="27">
        <v>10</v>
      </c>
      <c r="AK27" s="27">
        <v>19</v>
      </c>
      <c r="AL27" s="27">
        <v>36</v>
      </c>
      <c r="AM27" s="27">
        <v>23</v>
      </c>
      <c r="AN27" s="27">
        <v>34</v>
      </c>
      <c r="AO27" s="27">
        <v>17</v>
      </c>
      <c r="AP27" s="27">
        <v>15</v>
      </c>
    </row>
    <row r="28" spans="2:42" ht="14.25" customHeight="1" x14ac:dyDescent="0.2">
      <c r="B28" s="108"/>
      <c r="C28" s="88"/>
      <c r="D28" s="79" t="s">
        <v>3</v>
      </c>
      <c r="E28" s="28">
        <v>1</v>
      </c>
      <c r="F28" s="28">
        <v>0.29289321881345298</v>
      </c>
      <c r="G28" s="28">
        <v>0.44290981220486703</v>
      </c>
      <c r="H28" s="28">
        <v>0.44290981220486703</v>
      </c>
      <c r="I28" s="28">
        <v>0.489741397891018</v>
      </c>
      <c r="J28" s="28">
        <v>0.39378999046414398</v>
      </c>
      <c r="K28" s="28">
        <v>0.39378999046414398</v>
      </c>
      <c r="L28" s="28">
        <v>0.29289321881345298</v>
      </c>
      <c r="M28" s="28">
        <v>0.39343468091283101</v>
      </c>
      <c r="N28" s="28">
        <v>0.392842960389093</v>
      </c>
      <c r="O28" s="28">
        <v>0.39378999046414398</v>
      </c>
      <c r="P28" s="28">
        <v>0.69108632784759205</v>
      </c>
      <c r="Q28" s="28">
        <v>0.68853946865106497</v>
      </c>
      <c r="R28" s="28">
        <v>0.68853946865106497</v>
      </c>
      <c r="S28" s="28">
        <v>0.68853946865106497</v>
      </c>
      <c r="T28" s="28">
        <v>0.68853946865106497</v>
      </c>
      <c r="U28" s="28">
        <v>0.68853946865106497</v>
      </c>
      <c r="V28" s="28">
        <v>0.68853946865106497</v>
      </c>
      <c r="W28" s="28">
        <v>0.69482879122130703</v>
      </c>
      <c r="X28" s="28">
        <v>0.68853946865106497</v>
      </c>
      <c r="Y28" s="28">
        <v>0.69600775957651995</v>
      </c>
      <c r="Z28" s="28">
        <v>0.68853946865106497</v>
      </c>
      <c r="AA28" s="28">
        <v>0.68853946865106497</v>
      </c>
      <c r="AB28" s="28">
        <v>0.69482879122130703</v>
      </c>
      <c r="AC28" s="28">
        <v>0.69600775957651995</v>
      </c>
      <c r="AD28" s="28">
        <v>0.69600775957651995</v>
      </c>
      <c r="AE28" s="28">
        <v>0.69108632784759205</v>
      </c>
      <c r="AF28" s="28">
        <v>0.69108632784759205</v>
      </c>
      <c r="AG28" s="28">
        <v>0.69108632784759205</v>
      </c>
      <c r="AH28" s="28">
        <v>0.69108632784759205</v>
      </c>
      <c r="AI28" s="28">
        <v>0.69108632784759205</v>
      </c>
      <c r="AJ28" s="28">
        <v>0.69108632784759205</v>
      </c>
      <c r="AK28" s="28">
        <v>0.69108632784759205</v>
      </c>
      <c r="AL28" s="28">
        <v>0.69108632784759205</v>
      </c>
      <c r="AM28" s="28">
        <v>0.68853946865106497</v>
      </c>
      <c r="AN28" s="28">
        <v>0.68555613838788199</v>
      </c>
      <c r="AO28" s="28">
        <v>0.68555613838788199</v>
      </c>
      <c r="AP28" s="28">
        <v>0.68555613838788199</v>
      </c>
    </row>
    <row r="29" spans="2:42" ht="14.25" customHeight="1" x14ac:dyDescent="0.2">
      <c r="B29" s="108"/>
      <c r="C29" s="88"/>
      <c r="D29" s="80"/>
      <c r="E29" s="28">
        <v>2</v>
      </c>
      <c r="F29" s="28">
        <v>0.58999668852431897</v>
      </c>
      <c r="G29" s="28">
        <v>0.49015742614518498</v>
      </c>
      <c r="H29" s="28">
        <v>0.49372794552635002</v>
      </c>
      <c r="I29" s="28">
        <v>0.49160905512664199</v>
      </c>
      <c r="J29" s="28">
        <v>0.49160905512664199</v>
      </c>
      <c r="K29" s="28">
        <v>0.49160905512664199</v>
      </c>
      <c r="L29" s="28">
        <v>0.49160905512664199</v>
      </c>
      <c r="M29" s="28">
        <v>0.49160905512664199</v>
      </c>
      <c r="N29" s="28">
        <v>0.49279984177389902</v>
      </c>
      <c r="O29" s="28">
        <v>0.49160905512664199</v>
      </c>
      <c r="P29" s="28">
        <v>0.49160905512664199</v>
      </c>
      <c r="Q29" s="28">
        <v>0.58787191594392296</v>
      </c>
      <c r="R29" s="28">
        <v>0.58543378710334804</v>
      </c>
      <c r="S29" s="28">
        <v>0.58543378710334804</v>
      </c>
      <c r="T29" s="28">
        <v>0.58543378710334804</v>
      </c>
      <c r="U29" s="28">
        <v>0.58543378710334804</v>
      </c>
      <c r="V29" s="28">
        <v>0.58543378710334804</v>
      </c>
      <c r="W29" s="28">
        <v>0.58543378710334804</v>
      </c>
      <c r="X29" s="28">
        <v>0.58543378710334804</v>
      </c>
      <c r="Y29" s="28">
        <v>0.58787191594392296</v>
      </c>
      <c r="Z29" s="28">
        <v>0.58543378710334804</v>
      </c>
      <c r="AA29" s="28">
        <v>0.58543378710334804</v>
      </c>
      <c r="AB29" s="28">
        <v>0.58787191594392296</v>
      </c>
      <c r="AC29" s="28">
        <v>0.58543378710334804</v>
      </c>
      <c r="AD29" s="28">
        <v>0.58543378710334804</v>
      </c>
      <c r="AE29" s="28">
        <v>0.48844717539475002</v>
      </c>
      <c r="AF29" s="28">
        <v>0.48844717539475002</v>
      </c>
      <c r="AG29" s="28">
        <v>0.48844717539475002</v>
      </c>
      <c r="AH29" s="28">
        <v>0.48844717539475002</v>
      </c>
      <c r="AI29" s="28">
        <v>0.48844717539475002</v>
      </c>
      <c r="AJ29" s="28">
        <v>0.49015742614518498</v>
      </c>
      <c r="AK29" s="28">
        <v>0.49015742614518498</v>
      </c>
      <c r="AL29" s="28">
        <v>0.49015742614518498</v>
      </c>
      <c r="AM29" s="28">
        <v>0.49015742614518498</v>
      </c>
      <c r="AN29" s="28">
        <v>0.48844717539475002</v>
      </c>
      <c r="AO29" s="28">
        <v>0.48844717539475002</v>
      </c>
      <c r="AP29" s="28">
        <v>0.48844717539475002</v>
      </c>
    </row>
    <row r="30" spans="2:42" ht="14.25" customHeight="1" x14ac:dyDescent="0.2">
      <c r="B30" s="108"/>
      <c r="C30" s="88"/>
      <c r="D30" s="80"/>
      <c r="E30" s="28">
        <v>3</v>
      </c>
      <c r="F30" s="28">
        <v>0.29289321881345298</v>
      </c>
      <c r="G30" s="28">
        <v>0.29289321881345298</v>
      </c>
      <c r="H30" s="28">
        <v>0.29289321881345298</v>
      </c>
      <c r="I30" s="28">
        <v>0.29289321881345298</v>
      </c>
      <c r="J30" s="28">
        <v>0.29289321881345298</v>
      </c>
      <c r="K30" s="28">
        <v>0.29289321881345298</v>
      </c>
      <c r="L30" s="28">
        <v>0.49477661040230098</v>
      </c>
      <c r="M30" s="28">
        <v>0.49360121046878402</v>
      </c>
      <c r="N30" s="28">
        <v>0.49360121046878402</v>
      </c>
      <c r="O30" s="28">
        <v>0.59300684599537301</v>
      </c>
      <c r="P30" s="28">
        <v>0.59300684599537301</v>
      </c>
      <c r="Q30" s="28">
        <v>0.59136676514386499</v>
      </c>
      <c r="R30" s="28">
        <v>0.59300684599537301</v>
      </c>
      <c r="S30" s="28">
        <v>0.59136676514386499</v>
      </c>
      <c r="T30" s="28">
        <v>0.59136676514386499</v>
      </c>
      <c r="U30" s="28">
        <v>0.59136676514386499</v>
      </c>
      <c r="V30" s="28">
        <v>0.29289321881345298</v>
      </c>
      <c r="W30" s="28">
        <v>0.29289321881345298</v>
      </c>
      <c r="X30" s="28">
        <v>0.38951026899305902</v>
      </c>
      <c r="Y30" s="28">
        <v>0.38951026899305902</v>
      </c>
      <c r="Z30" s="28">
        <v>0.29289321881345298</v>
      </c>
      <c r="AA30" s="28">
        <v>0.43616767627976399</v>
      </c>
      <c r="AB30" s="28">
        <v>0.43616767627976399</v>
      </c>
      <c r="AC30" s="28">
        <v>0.43616767627976399</v>
      </c>
      <c r="AD30" s="28">
        <v>0.43616767627976399</v>
      </c>
      <c r="AE30" s="28">
        <v>0.43616767627976399</v>
      </c>
      <c r="AF30" s="28">
        <v>0.43616767627976399</v>
      </c>
      <c r="AG30" s="28">
        <v>0.32300277365012198</v>
      </c>
      <c r="AH30" s="28">
        <v>0.32300277365012198</v>
      </c>
      <c r="AI30" s="28">
        <v>0.32300277365012198</v>
      </c>
      <c r="AJ30" s="28">
        <v>0.32300277365012198</v>
      </c>
      <c r="AK30" s="28">
        <v>0.32300277365012198</v>
      </c>
      <c r="AL30" s="28">
        <v>0.32300277365012198</v>
      </c>
      <c r="AM30" s="28">
        <v>0.32300277365012198</v>
      </c>
      <c r="AN30" s="28">
        <v>0.32300277365012198</v>
      </c>
      <c r="AO30" s="28">
        <v>0.32300277365012198</v>
      </c>
      <c r="AP30" s="28">
        <v>0.32300277365012198</v>
      </c>
    </row>
    <row r="31" spans="2:42" ht="14.25" customHeight="1" x14ac:dyDescent="0.2">
      <c r="B31" s="108"/>
      <c r="C31" s="88"/>
      <c r="D31" s="80"/>
      <c r="E31" s="28">
        <v>4</v>
      </c>
      <c r="F31" s="28">
        <v>0.29289321881345298</v>
      </c>
      <c r="G31" s="28">
        <v>0.29289321881345298</v>
      </c>
      <c r="H31" s="28">
        <v>0.29289321881345298</v>
      </c>
      <c r="I31" s="28">
        <v>0.30783615318129198</v>
      </c>
      <c r="J31" s="28">
        <v>0.30783615318129198</v>
      </c>
      <c r="K31" s="28">
        <v>0.30783615318129198</v>
      </c>
      <c r="L31" s="28">
        <v>0.46856735556881901</v>
      </c>
      <c r="M31" s="28">
        <v>0.46856735556881901</v>
      </c>
      <c r="N31" s="28">
        <v>0.46187858079183097</v>
      </c>
      <c r="O31" s="28">
        <v>0.46187858079183097</v>
      </c>
      <c r="P31" s="28">
        <v>0.46187858079183097</v>
      </c>
      <c r="Q31" s="28">
        <v>0.46187858079183097</v>
      </c>
      <c r="R31" s="28">
        <v>0.46527332003305599</v>
      </c>
      <c r="S31" s="28">
        <v>0.29280124940665297</v>
      </c>
      <c r="T31" s="28">
        <v>0.29280124940665297</v>
      </c>
      <c r="U31" s="28">
        <v>0.45982789769920701</v>
      </c>
      <c r="V31" s="28">
        <v>0.29280124940665297</v>
      </c>
      <c r="W31" s="28">
        <v>0.29280124940665297</v>
      </c>
      <c r="X31" s="28">
        <v>0.29280124940665297</v>
      </c>
      <c r="Y31" s="28">
        <v>0.29280124940665297</v>
      </c>
      <c r="Z31" s="28">
        <v>0.46771138895083098</v>
      </c>
      <c r="AA31" s="28">
        <v>0.29289321881345298</v>
      </c>
      <c r="AB31" s="28">
        <v>0.29289321881345298</v>
      </c>
      <c r="AC31" s="28">
        <v>0.29289321881345298</v>
      </c>
      <c r="AD31" s="28">
        <v>0.29289321881345298</v>
      </c>
      <c r="AE31" s="28">
        <v>0.29289321881345298</v>
      </c>
      <c r="AF31" s="28">
        <v>0.29289321881345298</v>
      </c>
      <c r="AG31" s="28">
        <v>0.40834255453146201</v>
      </c>
      <c r="AH31" s="28">
        <v>0.40834255453146201</v>
      </c>
      <c r="AI31" s="28">
        <v>0.40834255453146201</v>
      </c>
      <c r="AJ31" s="28">
        <v>0.64351554668870403</v>
      </c>
      <c r="AK31" s="28">
        <v>0.64351554668870403</v>
      </c>
      <c r="AL31" s="28">
        <v>0.64351554668870403</v>
      </c>
      <c r="AM31" s="28">
        <v>0.64479491055572202</v>
      </c>
      <c r="AN31" s="28">
        <v>0.452295253741689</v>
      </c>
      <c r="AO31" s="28">
        <v>0.452295253741689</v>
      </c>
      <c r="AP31" s="28">
        <v>0.452295253741689</v>
      </c>
    </row>
    <row r="32" spans="2:42" ht="14.25" customHeight="1" x14ac:dyDescent="0.2">
      <c r="B32" s="108"/>
      <c r="C32" s="88"/>
      <c r="D32" s="81"/>
      <c r="E32" s="28">
        <v>5</v>
      </c>
      <c r="F32" s="28">
        <v>0.29289321881345298</v>
      </c>
      <c r="G32" s="28">
        <v>0.29289321881345298</v>
      </c>
      <c r="H32" s="28">
        <v>0.29289321881345298</v>
      </c>
      <c r="I32" s="28">
        <v>0.29289321881345298</v>
      </c>
      <c r="J32" s="28">
        <v>0.29289321881345298</v>
      </c>
      <c r="K32" s="28">
        <v>0.29289321881345298</v>
      </c>
      <c r="L32" s="28">
        <v>0.29289321881345298</v>
      </c>
      <c r="M32" s="28">
        <v>0.29289321881345298</v>
      </c>
      <c r="N32" s="28">
        <v>9.7241545651116895E-2</v>
      </c>
      <c r="O32" s="28">
        <v>9.7241545651116895E-2</v>
      </c>
      <c r="P32" s="28">
        <v>0.10599147281582701</v>
      </c>
      <c r="Q32" s="28">
        <v>0.10599147281582701</v>
      </c>
      <c r="R32" s="28">
        <v>0.114676098019106</v>
      </c>
      <c r="S32" s="28">
        <v>0.10599147281582701</v>
      </c>
      <c r="T32" s="28">
        <v>0.114676098019106</v>
      </c>
      <c r="U32" s="28">
        <v>0.10599147281582701</v>
      </c>
      <c r="V32" s="28">
        <v>0.10599147281582701</v>
      </c>
      <c r="W32" s="28">
        <v>0.64644660940672605</v>
      </c>
      <c r="X32" s="28">
        <v>0.10599147281582701</v>
      </c>
      <c r="Y32" s="28">
        <v>0.58943598346968695</v>
      </c>
      <c r="Z32" s="28">
        <v>0.58943598346968695</v>
      </c>
      <c r="AA32" s="28">
        <v>0.58943598346968695</v>
      </c>
      <c r="AB32" s="28">
        <v>0.57989193292684005</v>
      </c>
      <c r="AC32" s="28">
        <v>0.50408142557029501</v>
      </c>
      <c r="AD32" s="28">
        <v>0.50408142557029501</v>
      </c>
      <c r="AE32" s="28">
        <v>0.51214012655891905</v>
      </c>
      <c r="AF32" s="28">
        <v>0.51214012655891905</v>
      </c>
      <c r="AG32" s="28">
        <v>0.50408142557029501</v>
      </c>
      <c r="AH32" s="28">
        <v>0.50408142557029501</v>
      </c>
      <c r="AI32" s="28">
        <v>0.50408142557029501</v>
      </c>
      <c r="AJ32" s="28">
        <v>0.50408142557029501</v>
      </c>
      <c r="AK32" s="28">
        <v>0.50408142557029501</v>
      </c>
      <c r="AL32" s="28">
        <v>0.50408142557029501</v>
      </c>
      <c r="AM32" s="28">
        <v>0.50408142557029501</v>
      </c>
      <c r="AN32" s="28">
        <v>0.50408142557029501</v>
      </c>
      <c r="AO32" s="28">
        <v>0.50408142557029501</v>
      </c>
      <c r="AP32" s="28">
        <v>0.50408142557029501</v>
      </c>
    </row>
    <row r="33" spans="2:43" ht="15" customHeight="1" x14ac:dyDescent="0.2">
      <c r="B33" s="108"/>
      <c r="C33" s="88"/>
      <c r="D33" s="52" t="s">
        <v>125</v>
      </c>
      <c r="E33" s="52"/>
      <c r="F33" s="27">
        <v>35.231391275562601</v>
      </c>
      <c r="G33" s="27">
        <v>36.234937895808201</v>
      </c>
      <c r="H33" s="27">
        <v>36.306348283431497</v>
      </c>
      <c r="I33" s="27">
        <v>37.499460876517098</v>
      </c>
      <c r="J33" s="27">
        <v>35.580432727979698</v>
      </c>
      <c r="K33" s="27">
        <v>35.580432727979698</v>
      </c>
      <c r="L33" s="27">
        <v>40.814789174493399</v>
      </c>
      <c r="M33" s="27">
        <v>42.802110417810603</v>
      </c>
      <c r="N33" s="27">
        <v>38.767282781494501</v>
      </c>
      <c r="O33" s="27">
        <v>40.750520360582101</v>
      </c>
      <c r="P33" s="27">
        <v>46.871445651545301</v>
      </c>
      <c r="Q33" s="27">
        <v>48.712964066930297</v>
      </c>
      <c r="R33" s="27">
        <v>48.938590396038997</v>
      </c>
      <c r="S33" s="27">
        <v>45.2826548624152</v>
      </c>
      <c r="T33" s="27">
        <v>45.456347366480799</v>
      </c>
      <c r="U33" s="27">
        <v>48.623187828266303</v>
      </c>
      <c r="V33" s="27">
        <v>39.313183935806897</v>
      </c>
      <c r="W33" s="27">
        <v>50.248073119029797</v>
      </c>
      <c r="X33" s="27">
        <v>41.245524939399097</v>
      </c>
      <c r="Y33" s="27">
        <v>51.112543547796797</v>
      </c>
      <c r="Z33" s="27">
        <v>52.480276939767698</v>
      </c>
      <c r="AA33" s="27">
        <v>51.849402686346302</v>
      </c>
      <c r="AB33" s="27">
        <v>51.833070703705701</v>
      </c>
      <c r="AC33" s="27">
        <v>50.291677346867601</v>
      </c>
      <c r="AD33" s="27">
        <v>50.291677346867601</v>
      </c>
      <c r="AE33" s="27">
        <v>48.414690497889502</v>
      </c>
      <c r="AF33" s="27">
        <v>48.414690497889502</v>
      </c>
      <c r="AG33" s="27">
        <v>48.2992051398844</v>
      </c>
      <c r="AH33" s="27">
        <v>48.2992051398844</v>
      </c>
      <c r="AI33" s="27">
        <v>48.2992051398844</v>
      </c>
      <c r="AJ33" s="59">
        <v>53.036869998038</v>
      </c>
      <c r="AK33" s="27">
        <v>53.036869998038</v>
      </c>
      <c r="AL33" s="27">
        <v>53.036869998038</v>
      </c>
      <c r="AM33" s="27">
        <v>53.0115200914478</v>
      </c>
      <c r="AN33" s="27">
        <v>49.067655334894702</v>
      </c>
      <c r="AO33" s="27">
        <v>49.067655334894702</v>
      </c>
      <c r="AP33" s="27">
        <v>49.067655334894702</v>
      </c>
    </row>
    <row r="34" spans="2:43" ht="15" customHeight="1" x14ac:dyDescent="0.2">
      <c r="B34" s="108"/>
      <c r="C34" s="88"/>
      <c r="D34" s="52" t="s">
        <v>36</v>
      </c>
      <c r="E34" s="52"/>
      <c r="F34" s="83">
        <v>1</v>
      </c>
      <c r="G34" s="83">
        <v>2</v>
      </c>
      <c r="H34" s="83">
        <v>3</v>
      </c>
      <c r="I34" s="83">
        <v>4</v>
      </c>
      <c r="J34" s="83">
        <v>5</v>
      </c>
      <c r="K34" s="83">
        <v>6</v>
      </c>
      <c r="L34" s="83">
        <v>7</v>
      </c>
      <c r="M34" s="83">
        <v>8</v>
      </c>
      <c r="N34" s="83">
        <v>9</v>
      </c>
      <c r="O34" s="83">
        <v>10</v>
      </c>
      <c r="P34" s="83">
        <v>11</v>
      </c>
      <c r="Q34" s="83">
        <v>12</v>
      </c>
      <c r="R34" s="83">
        <v>13</v>
      </c>
      <c r="S34" s="83">
        <v>14</v>
      </c>
      <c r="T34" s="83">
        <v>15</v>
      </c>
      <c r="U34" s="83">
        <v>16</v>
      </c>
      <c r="V34" s="83">
        <v>17</v>
      </c>
      <c r="W34" s="83">
        <v>18</v>
      </c>
      <c r="X34" s="83">
        <v>19</v>
      </c>
      <c r="Y34" s="83">
        <v>20</v>
      </c>
      <c r="Z34" s="83">
        <v>21</v>
      </c>
      <c r="AA34" s="83">
        <v>22</v>
      </c>
      <c r="AB34" s="83">
        <v>23</v>
      </c>
      <c r="AC34" s="83">
        <v>24</v>
      </c>
      <c r="AD34" s="83">
        <v>25</v>
      </c>
      <c r="AE34" s="83">
        <v>26</v>
      </c>
      <c r="AF34" s="83">
        <v>27</v>
      </c>
      <c r="AG34" s="83">
        <v>28</v>
      </c>
      <c r="AH34" s="83">
        <v>29</v>
      </c>
      <c r="AI34" s="83">
        <v>30</v>
      </c>
      <c r="AJ34" s="83">
        <v>31</v>
      </c>
      <c r="AK34" s="83">
        <v>32</v>
      </c>
      <c r="AL34" s="83">
        <v>33</v>
      </c>
      <c r="AM34" s="83">
        <v>34</v>
      </c>
      <c r="AN34" s="83">
        <v>35</v>
      </c>
      <c r="AO34" s="83">
        <v>36</v>
      </c>
      <c r="AP34" s="83">
        <v>37</v>
      </c>
    </row>
    <row r="35" spans="2:43" x14ac:dyDescent="0.2">
      <c r="B35" s="10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43" x14ac:dyDescent="0.2">
      <c r="B36" s="108"/>
      <c r="C36" s="88"/>
      <c r="D36" s="72" t="s">
        <v>140</v>
      </c>
      <c r="E36" s="73"/>
      <c r="F36" s="52" t="s">
        <v>145</v>
      </c>
      <c r="G36" s="52"/>
      <c r="H36" s="52"/>
      <c r="I36" s="52"/>
      <c r="J36" s="52" t="s">
        <v>147</v>
      </c>
      <c r="K36" s="52"/>
      <c r="L36" s="52"/>
      <c r="M36" s="52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43" x14ac:dyDescent="0.2">
      <c r="B37" s="108"/>
      <c r="C37" s="88"/>
      <c r="D37" s="75"/>
      <c r="E37" s="76"/>
      <c r="F37" s="52"/>
      <c r="G37" s="52"/>
      <c r="H37" s="52"/>
      <c r="I37" s="52"/>
      <c r="J37" s="52"/>
      <c r="K37" s="52"/>
      <c r="L37" s="52"/>
      <c r="M37" s="52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43" x14ac:dyDescent="0.2">
      <c r="B38" s="108"/>
      <c r="C38" s="88"/>
      <c r="D38" s="77"/>
      <c r="E38" s="78"/>
      <c r="F38" s="28" t="s">
        <v>146</v>
      </c>
      <c r="G38" s="28" t="b">
        <v>0</v>
      </c>
      <c r="H38" s="28" t="b">
        <v>1</v>
      </c>
      <c r="I38" s="28" t="s">
        <v>123</v>
      </c>
      <c r="J38" s="28" t="s">
        <v>146</v>
      </c>
      <c r="K38" s="28" t="b">
        <v>0</v>
      </c>
      <c r="L38" s="28" t="b">
        <v>1</v>
      </c>
      <c r="M38" s="28" t="s">
        <v>123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2:43" x14ac:dyDescent="0.2">
      <c r="B39" s="108"/>
      <c r="C39" s="88"/>
      <c r="D39" s="79" t="s">
        <v>3</v>
      </c>
      <c r="E39" s="28">
        <v>1</v>
      </c>
      <c r="F39" s="28">
        <v>266</v>
      </c>
      <c r="G39" s="28">
        <v>242</v>
      </c>
      <c r="H39" s="28">
        <v>24</v>
      </c>
      <c r="I39" s="28">
        <v>5</v>
      </c>
      <c r="J39" s="28">
        <v>66</v>
      </c>
      <c r="K39" s="28">
        <v>59</v>
      </c>
      <c r="L39" s="28">
        <v>7</v>
      </c>
      <c r="M39" s="28">
        <v>0</v>
      </c>
      <c r="N39" s="88"/>
      <c r="O39" s="88"/>
      <c r="P39" s="88" t="s">
        <v>223</v>
      </c>
      <c r="Q39" s="88" t="s">
        <v>224</v>
      </c>
      <c r="R39" s="88" t="s">
        <v>207</v>
      </c>
      <c r="S39" s="88"/>
      <c r="T39" s="88"/>
      <c r="U39" s="88"/>
      <c r="V39" s="88"/>
      <c r="W39" s="88"/>
      <c r="X39" s="88"/>
      <c r="Y39" s="88"/>
      <c r="Z39" s="88"/>
    </row>
    <row r="40" spans="2:43" x14ac:dyDescent="0.2">
      <c r="B40" s="108"/>
      <c r="C40" s="88"/>
      <c r="D40" s="80"/>
      <c r="E40" s="28">
        <v>2</v>
      </c>
      <c r="F40" s="28">
        <v>264</v>
      </c>
      <c r="G40" s="28">
        <v>240</v>
      </c>
      <c r="H40" s="28">
        <v>24</v>
      </c>
      <c r="I40" s="28">
        <v>4</v>
      </c>
      <c r="J40" s="28">
        <v>68</v>
      </c>
      <c r="K40" s="28">
        <v>61</v>
      </c>
      <c r="L40" s="28">
        <v>7</v>
      </c>
      <c r="M40" s="28">
        <v>0</v>
      </c>
      <c r="N40" s="88"/>
      <c r="O40" s="88"/>
      <c r="P40" s="88" t="s">
        <v>223</v>
      </c>
      <c r="Q40" s="88" t="s">
        <v>250</v>
      </c>
      <c r="R40" s="88" t="s">
        <v>207</v>
      </c>
      <c r="S40" s="88"/>
      <c r="T40" s="88"/>
      <c r="U40" s="88"/>
      <c r="V40" s="88"/>
      <c r="W40" s="88"/>
      <c r="X40" s="88"/>
      <c r="Y40" s="88"/>
      <c r="Z40" s="88"/>
    </row>
    <row r="41" spans="2:43" x14ac:dyDescent="0.2">
      <c r="B41" s="108"/>
      <c r="C41" s="88"/>
      <c r="D41" s="80"/>
      <c r="E41" s="28">
        <v>3</v>
      </c>
      <c r="F41" s="28">
        <v>267</v>
      </c>
      <c r="G41" s="28">
        <v>243</v>
      </c>
      <c r="H41" s="28">
        <v>24</v>
      </c>
      <c r="I41" s="28">
        <v>2</v>
      </c>
      <c r="J41" s="28">
        <v>65</v>
      </c>
      <c r="K41" s="28">
        <v>58</v>
      </c>
      <c r="L41" s="28">
        <v>7</v>
      </c>
      <c r="M41" s="28">
        <v>0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43" x14ac:dyDescent="0.2">
      <c r="B42" s="108"/>
      <c r="C42" s="88"/>
      <c r="D42" s="80"/>
      <c r="E42" s="28">
        <v>4</v>
      </c>
      <c r="F42" s="28">
        <v>266</v>
      </c>
      <c r="G42" s="28">
        <v>239</v>
      </c>
      <c r="H42" s="28">
        <v>27</v>
      </c>
      <c r="I42" s="28">
        <v>4</v>
      </c>
      <c r="J42" s="28">
        <v>66</v>
      </c>
      <c r="K42" s="28">
        <v>62</v>
      </c>
      <c r="L42" s="28">
        <v>4</v>
      </c>
      <c r="M42" s="28">
        <v>1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43" x14ac:dyDescent="0.2">
      <c r="B43" s="108"/>
      <c r="C43" s="88"/>
      <c r="D43" s="81"/>
      <c r="E43" s="28">
        <v>5</v>
      </c>
      <c r="F43" s="28">
        <v>265</v>
      </c>
      <c r="G43" s="28">
        <v>240</v>
      </c>
      <c r="H43" s="28">
        <v>25</v>
      </c>
      <c r="I43" s="28">
        <v>1</v>
      </c>
      <c r="J43" s="28">
        <v>67</v>
      </c>
      <c r="K43" s="28">
        <v>61</v>
      </c>
      <c r="L43" s="28">
        <v>6</v>
      </c>
      <c r="M43" s="28">
        <v>0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2:43" x14ac:dyDescent="0.2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2:43" s="8" customFormat="1" ht="6.75" customHeight="1" x14ac:dyDescent="0.2"/>
    <row r="46" spans="2:43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2:43" ht="15" customHeight="1" x14ac:dyDescent="0.2">
      <c r="B47" s="109" t="s">
        <v>10</v>
      </c>
      <c r="D47" s="72" t="s">
        <v>141</v>
      </c>
      <c r="E47" s="73"/>
      <c r="F47" s="52" t="s">
        <v>133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89"/>
    </row>
    <row r="48" spans="2:43" ht="14.25" customHeight="1" x14ac:dyDescent="0.2">
      <c r="B48" s="109"/>
      <c r="D48" s="75"/>
      <c r="E48" s="76"/>
      <c r="F48" s="41" t="s">
        <v>136</v>
      </c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3"/>
    </row>
    <row r="49" spans="2:43" ht="15" customHeight="1" x14ac:dyDescent="0.2">
      <c r="B49" s="109"/>
      <c r="D49" s="77"/>
      <c r="E49" s="78"/>
      <c r="F49" s="27">
        <v>29</v>
      </c>
      <c r="G49" s="27">
        <v>33</v>
      </c>
      <c r="H49" s="27">
        <v>25</v>
      </c>
      <c r="I49" s="27">
        <v>32</v>
      </c>
      <c r="J49" s="27">
        <v>18</v>
      </c>
      <c r="K49" s="27">
        <v>22</v>
      </c>
      <c r="L49" s="27">
        <v>13</v>
      </c>
      <c r="M49" s="27">
        <v>21</v>
      </c>
      <c r="N49" s="27">
        <v>35</v>
      </c>
      <c r="O49" s="27">
        <v>3</v>
      </c>
      <c r="P49" s="27">
        <v>37</v>
      </c>
      <c r="Q49" s="27">
        <v>1</v>
      </c>
      <c r="R49" s="27">
        <v>5</v>
      </c>
      <c r="S49" s="27">
        <v>31</v>
      </c>
      <c r="T49" s="27">
        <v>16</v>
      </c>
      <c r="U49" s="27">
        <v>11</v>
      </c>
      <c r="V49" s="27">
        <v>24</v>
      </c>
      <c r="W49" s="27">
        <v>20</v>
      </c>
      <c r="X49" s="27">
        <v>27</v>
      </c>
      <c r="Y49" s="27">
        <v>6</v>
      </c>
      <c r="Z49" s="27">
        <v>9</v>
      </c>
      <c r="AA49" s="27">
        <v>28</v>
      </c>
      <c r="AB49" s="27">
        <v>2</v>
      </c>
      <c r="AC49" s="27">
        <v>7</v>
      </c>
      <c r="AD49" s="27">
        <v>14</v>
      </c>
      <c r="AE49" s="27">
        <v>8</v>
      </c>
      <c r="AF49" s="27">
        <v>12</v>
      </c>
      <c r="AG49" s="27">
        <v>10</v>
      </c>
      <c r="AH49" s="27">
        <v>36</v>
      </c>
      <c r="AI49" s="27">
        <v>19</v>
      </c>
      <c r="AJ49" s="27">
        <v>23</v>
      </c>
      <c r="AK49" s="27">
        <v>34</v>
      </c>
      <c r="AL49" s="27">
        <v>26</v>
      </c>
      <c r="AM49" s="27">
        <v>4</v>
      </c>
      <c r="AN49" s="27">
        <v>30</v>
      </c>
      <c r="AO49" s="27">
        <v>17</v>
      </c>
      <c r="AP49" s="27">
        <v>15</v>
      </c>
      <c r="AQ49" s="89"/>
    </row>
    <row r="50" spans="2:43" ht="14.25" customHeight="1" x14ac:dyDescent="0.2">
      <c r="B50" s="109"/>
      <c r="D50" s="79" t="s">
        <v>3</v>
      </c>
      <c r="E50" s="28">
        <v>1</v>
      </c>
      <c r="F50" s="28">
        <v>0.5</v>
      </c>
      <c r="G50" s="28">
        <v>0.5</v>
      </c>
      <c r="H50" s="28">
        <v>0.5</v>
      </c>
      <c r="I50" s="28">
        <v>0.5</v>
      </c>
      <c r="J50" s="28">
        <v>0.5</v>
      </c>
      <c r="K50" s="28">
        <v>0.5</v>
      </c>
      <c r="L50" s="28">
        <v>0.5</v>
      </c>
      <c r="M50" s="28">
        <v>0.5</v>
      </c>
      <c r="N50" s="28">
        <v>0.5</v>
      </c>
      <c r="O50" s="28">
        <v>0.5</v>
      </c>
      <c r="P50" s="28">
        <v>0.5</v>
      </c>
      <c r="Q50" s="28">
        <v>0.5</v>
      </c>
      <c r="R50" s="28">
        <v>0.5</v>
      </c>
      <c r="S50" s="28">
        <v>0.5</v>
      </c>
      <c r="T50" s="28">
        <v>0.5</v>
      </c>
      <c r="U50" s="28">
        <v>0.5</v>
      </c>
      <c r="V50" s="28">
        <v>0.5</v>
      </c>
      <c r="W50" s="28">
        <v>0.5</v>
      </c>
      <c r="X50" s="28">
        <v>0.5</v>
      </c>
      <c r="Y50" s="28">
        <v>0.5</v>
      </c>
      <c r="Z50" s="28">
        <v>0.625</v>
      </c>
      <c r="AA50" s="28">
        <v>0.875</v>
      </c>
      <c r="AB50" s="28">
        <v>0.625</v>
      </c>
      <c r="AC50" s="28">
        <v>0.75</v>
      </c>
      <c r="AD50" s="28">
        <v>0.75</v>
      </c>
      <c r="AE50" s="28">
        <v>0.75</v>
      </c>
      <c r="AF50" s="28">
        <v>0.625</v>
      </c>
      <c r="AG50" s="28">
        <v>0.625</v>
      </c>
      <c r="AH50" s="28">
        <v>0.625</v>
      </c>
      <c r="AI50" s="28">
        <v>0.625</v>
      </c>
      <c r="AJ50" s="28">
        <v>0.625</v>
      </c>
      <c r="AK50" s="28">
        <v>0.625</v>
      </c>
      <c r="AL50" s="28">
        <v>0.625</v>
      </c>
      <c r="AM50" s="28">
        <v>0.625</v>
      </c>
      <c r="AN50" s="28">
        <v>0.625</v>
      </c>
      <c r="AO50" s="28">
        <v>0.625</v>
      </c>
      <c r="AP50" s="28">
        <v>0.625</v>
      </c>
    </row>
    <row r="51" spans="2:43" ht="14.25" customHeight="1" x14ac:dyDescent="0.2">
      <c r="B51" s="109"/>
      <c r="D51" s="80"/>
      <c r="E51" s="28">
        <v>2</v>
      </c>
      <c r="F51" s="28">
        <v>0.5</v>
      </c>
      <c r="G51" s="28">
        <v>0.5</v>
      </c>
      <c r="H51" s="28">
        <v>0.5</v>
      </c>
      <c r="I51" s="28">
        <v>0.5</v>
      </c>
      <c r="J51" s="28">
        <v>0.5</v>
      </c>
      <c r="K51" s="28">
        <v>0.5</v>
      </c>
      <c r="L51" s="28">
        <v>0.5</v>
      </c>
      <c r="M51" s="28">
        <v>0.5</v>
      </c>
      <c r="N51" s="28">
        <v>0.5</v>
      </c>
      <c r="O51" s="28">
        <v>0.5</v>
      </c>
      <c r="P51" s="28">
        <v>0.5</v>
      </c>
      <c r="Q51" s="28">
        <v>0.5</v>
      </c>
      <c r="R51" s="28">
        <v>0.5</v>
      </c>
      <c r="S51" s="28">
        <v>0.5</v>
      </c>
      <c r="T51" s="28">
        <v>0.5</v>
      </c>
      <c r="U51" s="28">
        <v>0.5</v>
      </c>
      <c r="V51" s="28">
        <v>0.5</v>
      </c>
      <c r="W51" s="28">
        <v>0.5</v>
      </c>
      <c r="X51" s="28">
        <v>0.5</v>
      </c>
      <c r="Y51" s="28">
        <v>0.5</v>
      </c>
      <c r="Z51" s="28">
        <v>0.5</v>
      </c>
      <c r="AA51" s="28">
        <v>0.5</v>
      </c>
      <c r="AB51" s="28">
        <v>0.5</v>
      </c>
      <c r="AC51" s="28">
        <v>0.5</v>
      </c>
      <c r="AD51" s="28">
        <v>0.5</v>
      </c>
      <c r="AE51" s="28">
        <v>0.5</v>
      </c>
      <c r="AF51" s="28">
        <v>0.5</v>
      </c>
      <c r="AG51" s="28">
        <v>0.5</v>
      </c>
      <c r="AH51" s="28">
        <v>0.5</v>
      </c>
      <c r="AI51" s="28">
        <v>0.5</v>
      </c>
      <c r="AJ51" s="28">
        <v>0.5</v>
      </c>
      <c r="AK51" s="28">
        <v>0.5</v>
      </c>
      <c r="AL51" s="28">
        <v>0.5</v>
      </c>
      <c r="AM51" s="28">
        <v>0.5</v>
      </c>
      <c r="AN51" s="28">
        <v>0.5</v>
      </c>
      <c r="AO51" s="28">
        <v>0.5</v>
      </c>
      <c r="AP51" s="28">
        <v>0.5</v>
      </c>
    </row>
    <row r="52" spans="2:43" ht="14.25" customHeight="1" x14ac:dyDescent="0.2">
      <c r="B52" s="109"/>
      <c r="D52" s="80"/>
      <c r="E52" s="28">
        <v>3</v>
      </c>
      <c r="F52" s="28">
        <v>0</v>
      </c>
      <c r="G52" s="28">
        <v>0</v>
      </c>
      <c r="H52" s="28">
        <v>0.2</v>
      </c>
      <c r="I52" s="28">
        <v>0.6</v>
      </c>
      <c r="J52" s="28">
        <v>0</v>
      </c>
      <c r="K52" s="28">
        <v>0</v>
      </c>
      <c r="L52" s="28">
        <v>0</v>
      </c>
      <c r="M52" s="28">
        <v>0</v>
      </c>
      <c r="N52" s="28">
        <v>0.6</v>
      </c>
      <c r="O52" s="28">
        <v>0</v>
      </c>
      <c r="P52" s="28">
        <v>0.6</v>
      </c>
      <c r="Q52" s="28">
        <v>0.6</v>
      </c>
      <c r="R52" s="28">
        <v>0.6</v>
      </c>
      <c r="S52" s="28">
        <v>0.6</v>
      </c>
      <c r="T52" s="28">
        <v>0.6</v>
      </c>
      <c r="U52" s="28">
        <v>0.6</v>
      </c>
      <c r="V52" s="28">
        <v>0.6</v>
      </c>
      <c r="W52" s="28">
        <v>0.6</v>
      </c>
      <c r="X52" s="28">
        <v>0.6</v>
      </c>
      <c r="Y52" s="28">
        <v>0.4</v>
      </c>
      <c r="Z52" s="25">
        <v>0.6</v>
      </c>
      <c r="AA52" s="28">
        <v>0.6</v>
      </c>
      <c r="AB52" s="28">
        <v>0.6</v>
      </c>
      <c r="AC52" s="28">
        <v>0.6</v>
      </c>
      <c r="AD52" s="28">
        <v>0.6</v>
      </c>
      <c r="AE52" s="28">
        <v>0.6</v>
      </c>
      <c r="AF52" s="28">
        <v>0.6</v>
      </c>
      <c r="AG52" s="28">
        <v>0.6</v>
      </c>
      <c r="AH52" s="28">
        <v>0.6</v>
      </c>
      <c r="AI52" s="28">
        <v>0.6</v>
      </c>
      <c r="AJ52" s="28">
        <v>0.6</v>
      </c>
      <c r="AK52" s="28">
        <v>0.6</v>
      </c>
      <c r="AL52" s="28">
        <v>0.6</v>
      </c>
      <c r="AM52" s="28">
        <v>0.6</v>
      </c>
      <c r="AN52" s="28">
        <v>0.6</v>
      </c>
      <c r="AO52" s="28">
        <v>0.6</v>
      </c>
      <c r="AP52" s="28">
        <v>0.6</v>
      </c>
    </row>
    <row r="53" spans="2:43" ht="14.25" customHeight="1" x14ac:dyDescent="0.2">
      <c r="B53" s="109"/>
      <c r="D53" s="80"/>
      <c r="E53" s="28">
        <v>4</v>
      </c>
      <c r="F53" s="28">
        <v>0.16666666666666699</v>
      </c>
      <c r="G53" s="28">
        <v>0.16666666666666699</v>
      </c>
      <c r="H53" s="28">
        <v>0.16666666666666699</v>
      </c>
      <c r="I53" s="28">
        <v>0.5</v>
      </c>
      <c r="J53" s="28">
        <v>0.33333333333333298</v>
      </c>
      <c r="K53" s="28">
        <v>0.5</v>
      </c>
      <c r="L53" s="28">
        <v>0.33333333333333298</v>
      </c>
      <c r="M53" s="28">
        <v>0.5</v>
      </c>
      <c r="N53" s="28">
        <v>0.5</v>
      </c>
      <c r="O53" s="28">
        <v>0.5</v>
      </c>
      <c r="P53" s="28">
        <v>0.33333333333333298</v>
      </c>
      <c r="Q53" s="28">
        <v>0.16666666666666699</v>
      </c>
      <c r="R53" s="28">
        <v>0.16666666666666699</v>
      </c>
      <c r="S53" s="28">
        <v>0.33333333333333298</v>
      </c>
      <c r="T53" s="28">
        <v>0.33333333333333298</v>
      </c>
      <c r="U53" s="28">
        <v>0.33333333333333298</v>
      </c>
      <c r="V53" s="28">
        <v>0.33333333333333298</v>
      </c>
      <c r="W53" s="28">
        <v>0.33333333333333298</v>
      </c>
      <c r="X53" s="28">
        <v>0.33333333333333298</v>
      </c>
      <c r="Y53" s="28">
        <v>0.33333333333333298</v>
      </c>
      <c r="Z53" s="25">
        <v>0.33333333333333298</v>
      </c>
      <c r="AA53" s="28">
        <v>0.33333333333333298</v>
      </c>
      <c r="AB53" s="28">
        <v>0.33333333333333298</v>
      </c>
      <c r="AC53" s="28">
        <v>0.16666666666666699</v>
      </c>
      <c r="AD53" s="28">
        <v>0.16666666666666699</v>
      </c>
      <c r="AE53" s="28">
        <v>0.33333333333333298</v>
      </c>
      <c r="AF53" s="28">
        <v>0.33333333333333298</v>
      </c>
      <c r="AG53" s="28">
        <v>0.16666666666666699</v>
      </c>
      <c r="AH53" s="28">
        <v>0.16666666666666699</v>
      </c>
      <c r="AI53" s="28">
        <v>0.16666666666666699</v>
      </c>
      <c r="AJ53" s="28">
        <v>0.16666666666666699</v>
      </c>
      <c r="AK53" s="28">
        <v>0.16666666666666699</v>
      </c>
      <c r="AL53" s="28">
        <v>0.16666666666666699</v>
      </c>
      <c r="AM53" s="28">
        <v>0.16666666666666699</v>
      </c>
      <c r="AN53" s="28">
        <v>0.16666666666666699</v>
      </c>
      <c r="AO53" s="28">
        <v>0.16666666666666699</v>
      </c>
      <c r="AP53" s="28">
        <v>0.16666666666666699</v>
      </c>
    </row>
    <row r="54" spans="2:43" ht="14.25" customHeight="1" x14ac:dyDescent="0.2">
      <c r="B54" s="109"/>
      <c r="D54" s="81"/>
      <c r="E54" s="28">
        <v>5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5">
        <v>0</v>
      </c>
      <c r="AA54" s="28">
        <v>0</v>
      </c>
      <c r="AB54" s="28">
        <v>0.5</v>
      </c>
      <c r="AC54" s="28">
        <v>0.5</v>
      </c>
      <c r="AD54" s="28">
        <v>0.5</v>
      </c>
      <c r="AE54" s="28">
        <v>0.75</v>
      </c>
      <c r="AF54" s="28">
        <v>1</v>
      </c>
      <c r="AG54" s="28">
        <v>0.5</v>
      </c>
      <c r="AH54" s="28">
        <v>0.75</v>
      </c>
      <c r="AI54" s="28">
        <v>0.5</v>
      </c>
      <c r="AJ54" s="28">
        <v>0.5</v>
      </c>
      <c r="AK54" s="28">
        <v>0.5</v>
      </c>
      <c r="AL54" s="28">
        <v>0.5</v>
      </c>
      <c r="AM54" s="28">
        <v>0.5</v>
      </c>
      <c r="AN54" s="28">
        <v>0.5</v>
      </c>
      <c r="AO54" s="28">
        <v>0.5</v>
      </c>
      <c r="AP54" s="28">
        <v>0.5</v>
      </c>
    </row>
    <row r="55" spans="2:43" ht="15" customHeight="1" x14ac:dyDescent="0.2">
      <c r="B55" s="109"/>
      <c r="D55" s="52" t="s">
        <v>125</v>
      </c>
      <c r="E55" s="52"/>
      <c r="F55" s="27">
        <v>23.3333333333333</v>
      </c>
      <c r="G55" s="27">
        <v>23.3333333333333</v>
      </c>
      <c r="H55" s="27">
        <v>27.3333333333333</v>
      </c>
      <c r="I55" s="27">
        <v>42</v>
      </c>
      <c r="J55" s="27">
        <v>26.6666666666667</v>
      </c>
      <c r="K55" s="27">
        <v>30</v>
      </c>
      <c r="L55" s="27">
        <v>26.6666666666667</v>
      </c>
      <c r="M55" s="27">
        <v>30</v>
      </c>
      <c r="N55" s="27">
        <v>42</v>
      </c>
      <c r="O55" s="27">
        <v>30</v>
      </c>
      <c r="P55" s="27">
        <v>38.6666666666667</v>
      </c>
      <c r="Q55" s="27">
        <v>35.3333333333333</v>
      </c>
      <c r="R55" s="27">
        <v>35.3333333333333</v>
      </c>
      <c r="S55" s="27">
        <v>38.6666666666667</v>
      </c>
      <c r="T55" s="27">
        <v>38.6666666666667</v>
      </c>
      <c r="U55" s="27">
        <v>38.6666666666667</v>
      </c>
      <c r="V55" s="27">
        <v>38.6666666666667</v>
      </c>
      <c r="W55" s="27">
        <v>38.6666666666667</v>
      </c>
      <c r="X55" s="27">
        <v>38.6666666666667</v>
      </c>
      <c r="Y55" s="27">
        <v>34.6666666666667</v>
      </c>
      <c r="Z55" s="27">
        <v>41.1666666666667</v>
      </c>
      <c r="AA55" s="27">
        <v>46.1666666666667</v>
      </c>
      <c r="AB55" s="27">
        <v>51.1666666666667</v>
      </c>
      <c r="AC55" s="27">
        <v>50.3333333333333</v>
      </c>
      <c r="AD55" s="27">
        <v>50.3333333333333</v>
      </c>
      <c r="AE55" s="62">
        <v>58.6666666666667</v>
      </c>
      <c r="AF55" s="27">
        <v>61.1666666666667</v>
      </c>
      <c r="AG55" s="27">
        <v>47.8333333333333</v>
      </c>
      <c r="AH55" s="27">
        <v>52.8333333333333</v>
      </c>
      <c r="AI55" s="27">
        <v>47.8333333333333</v>
      </c>
      <c r="AJ55" s="27">
        <v>47.8333333333333</v>
      </c>
      <c r="AK55" s="27">
        <v>47.8333333333333</v>
      </c>
      <c r="AL55" s="27">
        <v>47.8333333333333</v>
      </c>
      <c r="AM55" s="27">
        <v>47.8333333333333</v>
      </c>
      <c r="AN55" s="27">
        <v>47.8333333333333</v>
      </c>
      <c r="AO55" s="27">
        <v>47.8333333333333</v>
      </c>
      <c r="AP55" s="27">
        <v>47.8333333333333</v>
      </c>
    </row>
    <row r="56" spans="2:43" ht="15" customHeight="1" x14ac:dyDescent="0.2">
      <c r="B56" s="109"/>
      <c r="D56" s="52" t="s">
        <v>36</v>
      </c>
      <c r="E56" s="52"/>
      <c r="F56" s="83">
        <v>1</v>
      </c>
      <c r="G56" s="83">
        <v>2</v>
      </c>
      <c r="H56" s="83">
        <v>3</v>
      </c>
      <c r="I56" s="83">
        <v>4</v>
      </c>
      <c r="J56" s="83">
        <v>5</v>
      </c>
      <c r="K56" s="83">
        <v>6</v>
      </c>
      <c r="L56" s="83">
        <v>7</v>
      </c>
      <c r="M56" s="83">
        <v>8</v>
      </c>
      <c r="N56" s="83">
        <v>9</v>
      </c>
      <c r="O56" s="83">
        <v>10</v>
      </c>
      <c r="P56" s="83">
        <v>11</v>
      </c>
      <c r="Q56" s="83">
        <v>12</v>
      </c>
      <c r="R56" s="83">
        <v>13</v>
      </c>
      <c r="S56" s="83">
        <v>14</v>
      </c>
      <c r="T56" s="83">
        <v>15</v>
      </c>
      <c r="U56" s="83">
        <v>16</v>
      </c>
      <c r="V56" s="83">
        <v>17</v>
      </c>
      <c r="W56" s="83">
        <v>18</v>
      </c>
      <c r="X56" s="83">
        <v>19</v>
      </c>
      <c r="Y56" s="83">
        <v>20</v>
      </c>
      <c r="Z56" s="83">
        <v>21</v>
      </c>
      <c r="AA56" s="83">
        <v>22</v>
      </c>
      <c r="AB56" s="83">
        <v>23</v>
      </c>
      <c r="AC56" s="83">
        <v>24</v>
      </c>
      <c r="AD56" s="83">
        <v>25</v>
      </c>
      <c r="AE56" s="83">
        <v>26</v>
      </c>
      <c r="AF56" s="83">
        <v>27</v>
      </c>
      <c r="AG56" s="83">
        <v>28</v>
      </c>
      <c r="AH56" s="83">
        <v>29</v>
      </c>
      <c r="AI56" s="83">
        <v>30</v>
      </c>
      <c r="AJ56" s="83">
        <v>31</v>
      </c>
      <c r="AK56" s="83">
        <v>32</v>
      </c>
      <c r="AL56" s="83">
        <v>33</v>
      </c>
      <c r="AM56" s="83">
        <v>34</v>
      </c>
      <c r="AN56" s="83">
        <v>35</v>
      </c>
      <c r="AO56" s="83">
        <v>36</v>
      </c>
      <c r="AP56" s="83">
        <v>37</v>
      </c>
    </row>
    <row r="57" spans="2:43" ht="15" customHeight="1" x14ac:dyDescent="0.2">
      <c r="B57" s="109"/>
      <c r="C57" s="84"/>
      <c r="D57" s="85"/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2:43" ht="15" customHeight="1" x14ac:dyDescent="0.2">
      <c r="B58" s="109"/>
      <c r="C58" s="84"/>
      <c r="D58" s="72" t="s">
        <v>141</v>
      </c>
      <c r="E58" s="73"/>
      <c r="F58" s="52" t="s">
        <v>134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</row>
    <row r="59" spans="2:43" ht="14.25" customHeight="1" x14ac:dyDescent="0.2">
      <c r="B59" s="109"/>
      <c r="C59" s="84"/>
      <c r="D59" s="75"/>
      <c r="E59" s="76"/>
      <c r="F59" s="41" t="s">
        <v>136</v>
      </c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3"/>
    </row>
    <row r="60" spans="2:43" ht="15" customHeight="1" x14ac:dyDescent="0.2">
      <c r="B60" s="109"/>
      <c r="C60" s="84"/>
      <c r="D60" s="77"/>
      <c r="E60" s="78"/>
      <c r="F60" s="27">
        <v>29</v>
      </c>
      <c r="G60" s="27">
        <v>33</v>
      </c>
      <c r="H60" s="27">
        <v>25</v>
      </c>
      <c r="I60" s="27">
        <v>32</v>
      </c>
      <c r="J60" s="27">
        <v>18</v>
      </c>
      <c r="K60" s="27">
        <v>22</v>
      </c>
      <c r="L60" s="27">
        <v>13</v>
      </c>
      <c r="M60" s="27">
        <v>21</v>
      </c>
      <c r="N60" s="27">
        <v>35</v>
      </c>
      <c r="O60" s="27">
        <v>3</v>
      </c>
      <c r="P60" s="27">
        <v>37</v>
      </c>
      <c r="Q60" s="27">
        <v>1</v>
      </c>
      <c r="R60" s="27">
        <v>5</v>
      </c>
      <c r="S60" s="27">
        <v>31</v>
      </c>
      <c r="T60" s="27">
        <v>16</v>
      </c>
      <c r="U60" s="27">
        <v>11</v>
      </c>
      <c r="V60" s="27">
        <v>24</v>
      </c>
      <c r="W60" s="27">
        <v>20</v>
      </c>
      <c r="X60" s="27">
        <v>27</v>
      </c>
      <c r="Y60" s="27">
        <v>6</v>
      </c>
      <c r="Z60" s="27">
        <v>9</v>
      </c>
      <c r="AA60" s="27">
        <v>28</v>
      </c>
      <c r="AB60" s="27">
        <v>2</v>
      </c>
      <c r="AC60" s="27">
        <v>7</v>
      </c>
      <c r="AD60" s="27">
        <v>14</v>
      </c>
      <c r="AE60" s="27">
        <v>8</v>
      </c>
      <c r="AF60" s="27">
        <v>12</v>
      </c>
      <c r="AG60" s="27">
        <v>10</v>
      </c>
      <c r="AH60" s="27">
        <v>36</v>
      </c>
      <c r="AI60" s="27">
        <v>19</v>
      </c>
      <c r="AJ60" s="27">
        <v>23</v>
      </c>
      <c r="AK60" s="27">
        <v>34</v>
      </c>
      <c r="AL60" s="27">
        <v>26</v>
      </c>
      <c r="AM60" s="27">
        <v>4</v>
      </c>
      <c r="AN60" s="27">
        <v>30</v>
      </c>
      <c r="AO60" s="27">
        <v>17</v>
      </c>
      <c r="AP60" s="27">
        <v>15</v>
      </c>
    </row>
    <row r="61" spans="2:43" ht="14.25" customHeight="1" x14ac:dyDescent="0.2">
      <c r="B61" s="109"/>
      <c r="C61" s="84"/>
      <c r="D61" s="79" t="s">
        <v>3</v>
      </c>
      <c r="E61" s="28">
        <v>1</v>
      </c>
      <c r="F61" s="28">
        <v>0.58620689655172398</v>
      </c>
      <c r="G61" s="28">
        <v>0.58620689655172398</v>
      </c>
      <c r="H61" s="28">
        <v>0.58620689655172398</v>
      </c>
      <c r="I61" s="28">
        <v>0.58620689655172398</v>
      </c>
      <c r="J61" s="28">
        <v>0.58620689655172398</v>
      </c>
      <c r="K61" s="28">
        <v>0.58620689655172398</v>
      </c>
      <c r="L61" s="28">
        <v>0.5</v>
      </c>
      <c r="M61" s="28">
        <v>0.5</v>
      </c>
      <c r="N61" s="28">
        <v>0.5</v>
      </c>
      <c r="O61" s="28">
        <v>0.5</v>
      </c>
      <c r="P61" s="28">
        <v>0.5</v>
      </c>
      <c r="Q61" s="28">
        <v>0.5</v>
      </c>
      <c r="R61" s="28">
        <v>0.5</v>
      </c>
      <c r="S61" s="28">
        <v>0.5</v>
      </c>
      <c r="T61" s="28">
        <v>0.5</v>
      </c>
      <c r="U61" s="28">
        <v>0.5</v>
      </c>
      <c r="V61" s="28">
        <v>0.5</v>
      </c>
      <c r="W61" s="28">
        <v>0.5</v>
      </c>
      <c r="X61" s="28">
        <v>0.51724137931034497</v>
      </c>
      <c r="Y61" s="28">
        <v>0.51724137931034497</v>
      </c>
      <c r="Z61" s="28">
        <v>3.4482758620689703E-2</v>
      </c>
      <c r="AA61" s="28">
        <v>0.431034482758621</v>
      </c>
      <c r="AB61" s="28">
        <v>5.1724137931034503E-2</v>
      </c>
      <c r="AC61" s="28">
        <v>0.46551724137931</v>
      </c>
      <c r="AD61" s="28">
        <v>0.46551724137931</v>
      </c>
      <c r="AE61" s="28">
        <v>0.46551724137931</v>
      </c>
      <c r="AF61" s="28">
        <v>0.431034482758621</v>
      </c>
      <c r="AG61" s="28">
        <v>0.431034482758621</v>
      </c>
      <c r="AH61" s="28">
        <v>0.431034482758621</v>
      </c>
      <c r="AI61" s="28">
        <v>0.431034482758621</v>
      </c>
      <c r="AJ61" s="28">
        <v>5.1724137931034503E-2</v>
      </c>
      <c r="AK61" s="28">
        <v>5.1724137931034503E-2</v>
      </c>
      <c r="AL61" s="28">
        <v>5.1724137931034503E-2</v>
      </c>
      <c r="AM61" s="28">
        <v>5.1724137931034503E-2</v>
      </c>
      <c r="AN61" s="28">
        <v>5.1724137931034503E-2</v>
      </c>
      <c r="AO61" s="28">
        <v>5.1724137931034503E-2</v>
      </c>
      <c r="AP61" s="28">
        <v>5.1724137931034503E-2</v>
      </c>
    </row>
    <row r="62" spans="2:43" ht="14.25" customHeight="1" x14ac:dyDescent="0.2">
      <c r="B62" s="109"/>
      <c r="C62" s="84"/>
      <c r="D62" s="80"/>
      <c r="E62" s="28">
        <v>2</v>
      </c>
      <c r="F62" s="28">
        <v>1.72413793103448E-2</v>
      </c>
      <c r="G62" s="28">
        <v>1.72413793103448E-2</v>
      </c>
      <c r="H62" s="28">
        <v>8.6206896551724102E-2</v>
      </c>
      <c r="I62" s="28">
        <v>8.6206896551724102E-2</v>
      </c>
      <c r="J62" s="28">
        <v>5.1724137931034503E-2</v>
      </c>
      <c r="K62" s="28">
        <v>8.6206896551724102E-2</v>
      </c>
      <c r="L62" s="28">
        <v>8.6206896551724102E-2</v>
      </c>
      <c r="M62" s="28">
        <v>0.10344827586206901</v>
      </c>
      <c r="N62" s="28">
        <v>8.6206896551724102E-2</v>
      </c>
      <c r="O62" s="28">
        <v>8.6206896551724102E-2</v>
      </c>
      <c r="P62" s="28">
        <v>6.8965517241379296E-2</v>
      </c>
      <c r="Q62" s="28">
        <v>6.8965517241379296E-2</v>
      </c>
      <c r="R62" s="28">
        <v>8.6206896551724102E-2</v>
      </c>
      <c r="S62" s="28">
        <v>8.6206896551724102E-2</v>
      </c>
      <c r="T62" s="28">
        <v>8.6206896551724102E-2</v>
      </c>
      <c r="U62" s="28">
        <v>8.6206896551724102E-2</v>
      </c>
      <c r="V62" s="28">
        <v>8.6206896551724102E-2</v>
      </c>
      <c r="W62" s="28">
        <v>0.10344827586206901</v>
      </c>
      <c r="X62" s="28">
        <v>0.10344827586206901</v>
      </c>
      <c r="Y62" s="28">
        <v>0.10344827586206901</v>
      </c>
      <c r="Z62" s="28">
        <v>0.10344827586206901</v>
      </c>
      <c r="AA62" s="28">
        <v>6.8965517241379296E-2</v>
      </c>
      <c r="AB62" s="28">
        <v>8.6206896551724102E-2</v>
      </c>
      <c r="AC62" s="28">
        <v>6.8965517241379296E-2</v>
      </c>
      <c r="AD62" s="28">
        <v>6.8965517241379296E-2</v>
      </c>
      <c r="AE62" s="28">
        <v>6.8965517241379296E-2</v>
      </c>
      <c r="AF62" s="28">
        <v>6.8965517241379296E-2</v>
      </c>
      <c r="AG62" s="28">
        <v>6.8965517241379296E-2</v>
      </c>
      <c r="AH62" s="28">
        <v>6.8965517241379296E-2</v>
      </c>
      <c r="AI62" s="28">
        <v>8.6206896551724102E-2</v>
      </c>
      <c r="AJ62" s="28">
        <v>8.6206896551724102E-2</v>
      </c>
      <c r="AK62" s="28">
        <v>8.6206896551724102E-2</v>
      </c>
      <c r="AL62" s="28">
        <v>6.8965517241379296E-2</v>
      </c>
      <c r="AM62" s="28">
        <v>6.8965517241379296E-2</v>
      </c>
      <c r="AN62" s="28">
        <v>6.8965517241379296E-2</v>
      </c>
      <c r="AO62" s="28">
        <v>6.8965517241379296E-2</v>
      </c>
      <c r="AP62" s="28">
        <v>6.8965517241379296E-2</v>
      </c>
    </row>
    <row r="63" spans="2:43" ht="14.25" customHeight="1" x14ac:dyDescent="0.2">
      <c r="B63" s="109"/>
      <c r="C63" s="84"/>
      <c r="D63" s="80"/>
      <c r="E63" s="28">
        <v>3</v>
      </c>
      <c r="F63" s="28">
        <v>0</v>
      </c>
      <c r="G63" s="28">
        <v>0</v>
      </c>
      <c r="H63" s="28">
        <v>4.8387096774193603E-2</v>
      </c>
      <c r="I63" s="28">
        <v>0.16129032258064499</v>
      </c>
      <c r="J63" s="28">
        <v>0</v>
      </c>
      <c r="K63" s="28">
        <v>0</v>
      </c>
      <c r="L63" s="28">
        <v>0</v>
      </c>
      <c r="M63" s="28">
        <v>0</v>
      </c>
      <c r="N63" s="28">
        <v>0.12903225806451599</v>
      </c>
      <c r="O63" s="28">
        <v>0</v>
      </c>
      <c r="P63" s="28">
        <v>0.112903225806452</v>
      </c>
      <c r="Q63" s="28">
        <v>0.112903225806452</v>
      </c>
      <c r="R63" s="28">
        <v>0.112903225806452</v>
      </c>
      <c r="S63" s="28">
        <v>0.112903225806452</v>
      </c>
      <c r="T63" s="28">
        <v>0.112903225806452</v>
      </c>
      <c r="U63" s="28">
        <v>8.0645161290322606E-2</v>
      </c>
      <c r="V63" s="28">
        <v>0.112903225806452</v>
      </c>
      <c r="W63" s="28">
        <v>0.112903225806452</v>
      </c>
      <c r="X63" s="28">
        <v>0.12903225806451599</v>
      </c>
      <c r="Y63" s="28">
        <v>0.112903225806452</v>
      </c>
      <c r="Z63" s="28">
        <v>0.19354838709677399</v>
      </c>
      <c r="AA63" s="28">
        <v>0.19354838709677399</v>
      </c>
      <c r="AB63" s="28">
        <v>0.112903225806452</v>
      </c>
      <c r="AC63" s="28">
        <v>9.6774193548387094E-2</v>
      </c>
      <c r="AD63" s="28">
        <v>9.6774193548387094E-2</v>
      </c>
      <c r="AE63" s="28">
        <v>9.6774193548387094E-2</v>
      </c>
      <c r="AF63" s="28">
        <v>0.112903225806452</v>
      </c>
      <c r="AG63" s="28">
        <v>8.0645161290322606E-2</v>
      </c>
      <c r="AH63" s="28">
        <v>8.0645161290322606E-2</v>
      </c>
      <c r="AI63" s="28">
        <v>8.0645161290322606E-2</v>
      </c>
      <c r="AJ63" s="28">
        <v>8.0645161290322606E-2</v>
      </c>
      <c r="AK63" s="28">
        <v>8.0645161290322606E-2</v>
      </c>
      <c r="AL63" s="28">
        <v>0.12903225806451599</v>
      </c>
      <c r="AM63" s="28">
        <v>0.12903225806451599</v>
      </c>
      <c r="AN63" s="28">
        <v>0.12903225806451599</v>
      </c>
      <c r="AO63" s="28">
        <v>0.12903225806451599</v>
      </c>
      <c r="AP63" s="28">
        <v>0.12903225806451599</v>
      </c>
    </row>
    <row r="64" spans="2:43" ht="14.25" customHeight="1" x14ac:dyDescent="0.2">
      <c r="B64" s="109"/>
      <c r="C64" s="84"/>
      <c r="D64" s="80"/>
      <c r="E64" s="28">
        <v>4</v>
      </c>
      <c r="F64" s="28">
        <v>6.6666666666666693E-2</v>
      </c>
      <c r="G64" s="28">
        <v>6.6666666666666693E-2</v>
      </c>
      <c r="H64" s="28">
        <v>0.05</v>
      </c>
      <c r="I64" s="28">
        <v>8.3333333333333301E-2</v>
      </c>
      <c r="J64" s="28">
        <v>0.05</v>
      </c>
      <c r="K64" s="28">
        <v>8.3333333333333301E-2</v>
      </c>
      <c r="L64" s="28">
        <v>0.05</v>
      </c>
      <c r="M64" s="28">
        <v>8.3333333333333301E-2</v>
      </c>
      <c r="N64" s="28">
        <v>8.3333333333333301E-2</v>
      </c>
      <c r="O64" s="28">
        <v>6.6666666666666693E-2</v>
      </c>
      <c r="P64" s="28">
        <v>6.6666666666666693E-2</v>
      </c>
      <c r="Q64" s="28">
        <v>6.6666666666666693E-2</v>
      </c>
      <c r="R64" s="28">
        <v>6.6666666666666693E-2</v>
      </c>
      <c r="S64" s="28">
        <v>8.3333333333333301E-2</v>
      </c>
      <c r="T64" s="28">
        <v>8.3333333333333301E-2</v>
      </c>
      <c r="U64" s="28">
        <v>6.6666666666666693E-2</v>
      </c>
      <c r="V64" s="28">
        <v>8.3333333333333301E-2</v>
      </c>
      <c r="W64" s="28">
        <v>8.3333333333333301E-2</v>
      </c>
      <c r="X64" s="28">
        <v>8.3333333333333301E-2</v>
      </c>
      <c r="Y64" s="28">
        <v>8.3333333333333301E-2</v>
      </c>
      <c r="Z64" s="28">
        <v>8.3333333333333301E-2</v>
      </c>
      <c r="AA64" s="28">
        <v>6.6666666666666693E-2</v>
      </c>
      <c r="AB64" s="28">
        <v>6.6666666666666693E-2</v>
      </c>
      <c r="AC64" s="28">
        <v>6.6666666666666693E-2</v>
      </c>
      <c r="AD64" s="28">
        <v>0.05</v>
      </c>
      <c r="AE64" s="28">
        <v>0.05</v>
      </c>
      <c r="AF64" s="28">
        <v>0.05</v>
      </c>
      <c r="AG64" s="28">
        <v>0.05</v>
      </c>
      <c r="AH64" s="28">
        <v>0.05</v>
      </c>
      <c r="AI64" s="28">
        <v>6.6666666666666693E-2</v>
      </c>
      <c r="AJ64" s="28">
        <v>6.6666666666666693E-2</v>
      </c>
      <c r="AK64" s="28">
        <v>6.6666666666666693E-2</v>
      </c>
      <c r="AL64" s="28">
        <v>6.6666666666666693E-2</v>
      </c>
      <c r="AM64" s="28">
        <v>6.6666666666666693E-2</v>
      </c>
      <c r="AN64" s="28">
        <v>6.6666666666666693E-2</v>
      </c>
      <c r="AO64" s="28">
        <v>6.6666666666666693E-2</v>
      </c>
      <c r="AP64" s="28">
        <v>6.6666666666666693E-2</v>
      </c>
    </row>
    <row r="65" spans="2:42" ht="14.25" customHeight="1" x14ac:dyDescent="0.2">
      <c r="B65" s="109"/>
      <c r="C65" s="84"/>
      <c r="D65" s="81"/>
      <c r="E65" s="28">
        <v>5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0.88888888888888895</v>
      </c>
      <c r="AC65" s="28">
        <v>0.88888888888888895</v>
      </c>
      <c r="AD65" s="28">
        <v>0.88888888888888895</v>
      </c>
      <c r="AE65" s="28">
        <v>0.44444444444444398</v>
      </c>
      <c r="AF65" s="28">
        <v>0.73015873015873001</v>
      </c>
      <c r="AG65" s="28">
        <v>0.952380952380952</v>
      </c>
      <c r="AH65" s="28">
        <v>0.61904761904761896</v>
      </c>
      <c r="AI65" s="28">
        <v>0.92063492063492103</v>
      </c>
      <c r="AJ65" s="28">
        <v>0.88888888888888895</v>
      </c>
      <c r="AK65" s="28">
        <v>0.88888888888888895</v>
      </c>
      <c r="AL65" s="28">
        <v>0.88888888888888895</v>
      </c>
      <c r="AM65" s="28">
        <v>0.88888888888888895</v>
      </c>
      <c r="AN65" s="28">
        <v>0.90476190476190499</v>
      </c>
      <c r="AO65" s="28">
        <v>0.90476190476190499</v>
      </c>
      <c r="AP65" s="28">
        <v>0.90476190476190499</v>
      </c>
    </row>
    <row r="66" spans="2:42" ht="15" customHeight="1" x14ac:dyDescent="0.2">
      <c r="B66" s="109"/>
      <c r="C66" s="84"/>
      <c r="D66" s="52" t="s">
        <v>125</v>
      </c>
      <c r="E66" s="52"/>
      <c r="F66" s="27">
        <v>13.4022988505747</v>
      </c>
      <c r="G66" s="27">
        <v>13.4022988505747</v>
      </c>
      <c r="H66" s="27">
        <v>15.416017797552801</v>
      </c>
      <c r="I66" s="27">
        <v>18.340748980348501</v>
      </c>
      <c r="J66" s="27">
        <v>13.758620689655199</v>
      </c>
      <c r="K66" s="27">
        <v>15.1149425287356</v>
      </c>
      <c r="L66" s="27">
        <v>12.7241379310345</v>
      </c>
      <c r="M66" s="27">
        <v>13.735632183908001</v>
      </c>
      <c r="N66" s="27">
        <v>15.971449758991501</v>
      </c>
      <c r="O66" s="27">
        <v>13.0574712643678</v>
      </c>
      <c r="P66" s="27">
        <v>14.970708194289999</v>
      </c>
      <c r="Q66" s="27">
        <v>14.970708194289999</v>
      </c>
      <c r="R66" s="27">
        <v>15.3155357804969</v>
      </c>
      <c r="S66" s="27">
        <v>15.6488691138302</v>
      </c>
      <c r="T66" s="27">
        <v>15.6488691138302</v>
      </c>
      <c r="U66" s="27">
        <v>14.6703744901743</v>
      </c>
      <c r="V66" s="27">
        <v>15.6488691138302</v>
      </c>
      <c r="W66" s="27">
        <v>15.9936967000371</v>
      </c>
      <c r="X66" s="27">
        <v>16.661104931405301</v>
      </c>
      <c r="Y66" s="27">
        <v>16.338524286243999</v>
      </c>
      <c r="Z66" s="27">
        <v>8.2962550982573209</v>
      </c>
      <c r="AA66" s="27">
        <v>15.2043010752688</v>
      </c>
      <c r="AB66" s="27">
        <v>24.127796316895299</v>
      </c>
      <c r="AC66" s="27">
        <v>31.736250154492598</v>
      </c>
      <c r="AD66" s="27">
        <v>31.402916821159302</v>
      </c>
      <c r="AE66" s="62">
        <v>22.514027932270398</v>
      </c>
      <c r="AF66" s="27">
        <v>27.861239119303601</v>
      </c>
      <c r="AG66" s="27">
        <v>31.660522273425499</v>
      </c>
      <c r="AH66" s="27">
        <v>24.9938556067588</v>
      </c>
      <c r="AI66" s="27">
        <v>31.703762558045099</v>
      </c>
      <c r="AJ66" s="27">
        <v>23.482635026572702</v>
      </c>
      <c r="AK66" s="27">
        <v>23.482635026572702</v>
      </c>
      <c r="AL66" s="27">
        <v>24.105549375849701</v>
      </c>
      <c r="AM66" s="27">
        <v>24.105549375849701</v>
      </c>
      <c r="AN66" s="27">
        <v>24.42300969331</v>
      </c>
      <c r="AO66" s="27">
        <v>24.42300969331</v>
      </c>
      <c r="AP66" s="27">
        <v>24.42300969331</v>
      </c>
    </row>
    <row r="67" spans="2:42" ht="15" customHeight="1" x14ac:dyDescent="0.2">
      <c r="B67" s="109"/>
      <c r="C67" s="84"/>
      <c r="D67" s="52" t="s">
        <v>36</v>
      </c>
      <c r="E67" s="52"/>
      <c r="F67" s="83">
        <v>1</v>
      </c>
      <c r="G67" s="83">
        <v>2</v>
      </c>
      <c r="H67" s="83">
        <v>3</v>
      </c>
      <c r="I67" s="83">
        <v>4</v>
      </c>
      <c r="J67" s="83">
        <v>5</v>
      </c>
      <c r="K67" s="83">
        <v>6</v>
      </c>
      <c r="L67" s="83">
        <v>7</v>
      </c>
      <c r="M67" s="83">
        <v>8</v>
      </c>
      <c r="N67" s="83">
        <v>9</v>
      </c>
      <c r="O67" s="83">
        <v>10</v>
      </c>
      <c r="P67" s="83">
        <v>11</v>
      </c>
      <c r="Q67" s="83">
        <v>12</v>
      </c>
      <c r="R67" s="83">
        <v>13</v>
      </c>
      <c r="S67" s="83">
        <v>14</v>
      </c>
      <c r="T67" s="83">
        <v>15</v>
      </c>
      <c r="U67" s="83">
        <v>16</v>
      </c>
      <c r="V67" s="83">
        <v>17</v>
      </c>
      <c r="W67" s="83">
        <v>18</v>
      </c>
      <c r="X67" s="83">
        <v>19</v>
      </c>
      <c r="Y67" s="83">
        <v>20</v>
      </c>
      <c r="Z67" s="83">
        <v>21</v>
      </c>
      <c r="AA67" s="83">
        <v>22</v>
      </c>
      <c r="AB67" s="83">
        <v>23</v>
      </c>
      <c r="AC67" s="83">
        <v>24</v>
      </c>
      <c r="AD67" s="83">
        <v>25</v>
      </c>
      <c r="AE67" s="83">
        <v>26</v>
      </c>
      <c r="AF67" s="83">
        <v>27</v>
      </c>
      <c r="AG67" s="83">
        <v>28</v>
      </c>
      <c r="AH67" s="83">
        <v>29</v>
      </c>
      <c r="AI67" s="83">
        <v>30</v>
      </c>
      <c r="AJ67" s="83">
        <v>31</v>
      </c>
      <c r="AK67" s="83">
        <v>32</v>
      </c>
      <c r="AL67" s="83">
        <v>33</v>
      </c>
      <c r="AM67" s="83">
        <v>34</v>
      </c>
      <c r="AN67" s="83">
        <v>35</v>
      </c>
      <c r="AO67" s="83">
        <v>36</v>
      </c>
      <c r="AP67" s="83">
        <v>37</v>
      </c>
    </row>
    <row r="68" spans="2:42" ht="15" customHeight="1" x14ac:dyDescent="0.2">
      <c r="B68" s="109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2:42" ht="15" customHeight="1" x14ac:dyDescent="0.2">
      <c r="B69" s="109"/>
      <c r="C69" s="88"/>
      <c r="D69" s="72" t="s">
        <v>141</v>
      </c>
      <c r="E69" s="73"/>
      <c r="F69" s="52" t="s">
        <v>135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</row>
    <row r="70" spans="2:42" ht="15" customHeight="1" x14ac:dyDescent="0.2">
      <c r="B70" s="109"/>
      <c r="C70" s="88"/>
      <c r="D70" s="75"/>
      <c r="E70" s="76"/>
      <c r="F70" s="41" t="s">
        <v>136</v>
      </c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3"/>
    </row>
    <row r="71" spans="2:42" ht="15" customHeight="1" x14ac:dyDescent="0.2">
      <c r="B71" s="109"/>
      <c r="C71" s="88"/>
      <c r="D71" s="77"/>
      <c r="E71" s="78"/>
      <c r="F71" s="27">
        <v>29</v>
      </c>
      <c r="G71" s="27">
        <v>33</v>
      </c>
      <c r="H71" s="27">
        <v>25</v>
      </c>
      <c r="I71" s="27">
        <v>32</v>
      </c>
      <c r="J71" s="27">
        <v>18</v>
      </c>
      <c r="K71" s="27">
        <v>22</v>
      </c>
      <c r="L71" s="27">
        <v>13</v>
      </c>
      <c r="M71" s="27">
        <v>21</v>
      </c>
      <c r="N71" s="27">
        <v>35</v>
      </c>
      <c r="O71" s="27">
        <v>3</v>
      </c>
      <c r="P71" s="27">
        <v>37</v>
      </c>
      <c r="Q71" s="27">
        <v>1</v>
      </c>
      <c r="R71" s="27">
        <v>5</v>
      </c>
      <c r="S71" s="27">
        <v>31</v>
      </c>
      <c r="T71" s="27">
        <v>16</v>
      </c>
      <c r="U71" s="27">
        <v>11</v>
      </c>
      <c r="V71" s="27">
        <v>24</v>
      </c>
      <c r="W71" s="27">
        <v>20</v>
      </c>
      <c r="X71" s="27">
        <v>27</v>
      </c>
      <c r="Y71" s="27">
        <v>6</v>
      </c>
      <c r="Z71" s="27">
        <v>9</v>
      </c>
      <c r="AA71" s="27">
        <v>28</v>
      </c>
      <c r="AB71" s="27">
        <v>2</v>
      </c>
      <c r="AC71" s="27">
        <v>7</v>
      </c>
      <c r="AD71" s="27">
        <v>14</v>
      </c>
      <c r="AE71" s="27">
        <v>8</v>
      </c>
      <c r="AF71" s="27">
        <v>12</v>
      </c>
      <c r="AG71" s="27">
        <v>10</v>
      </c>
      <c r="AH71" s="27">
        <v>36</v>
      </c>
      <c r="AI71" s="27">
        <v>19</v>
      </c>
      <c r="AJ71" s="27">
        <v>23</v>
      </c>
      <c r="AK71" s="27">
        <v>34</v>
      </c>
      <c r="AL71" s="27">
        <v>26</v>
      </c>
      <c r="AM71" s="27">
        <v>4</v>
      </c>
      <c r="AN71" s="27">
        <v>30</v>
      </c>
      <c r="AO71" s="27">
        <v>17</v>
      </c>
      <c r="AP71" s="27">
        <v>15</v>
      </c>
    </row>
    <row r="72" spans="2:42" ht="15" customHeight="1" x14ac:dyDescent="0.2">
      <c r="B72" s="109"/>
      <c r="C72" s="88"/>
      <c r="D72" s="79" t="s">
        <v>3</v>
      </c>
      <c r="E72" s="28">
        <v>1</v>
      </c>
      <c r="F72" s="28">
        <v>0.45518878243707001</v>
      </c>
      <c r="G72" s="28">
        <v>0.45518878243707001</v>
      </c>
      <c r="H72" s="28">
        <v>0.45518878243707001</v>
      </c>
      <c r="I72" s="28">
        <v>0.45518878243707001</v>
      </c>
      <c r="J72" s="28">
        <v>0.45518878243707001</v>
      </c>
      <c r="K72" s="28">
        <v>0.45518878243707001</v>
      </c>
      <c r="L72" s="28">
        <v>0.5</v>
      </c>
      <c r="M72" s="28">
        <v>0.5</v>
      </c>
      <c r="N72" s="28">
        <v>0.5</v>
      </c>
      <c r="O72" s="28">
        <v>0.5</v>
      </c>
      <c r="P72" s="28">
        <v>0.5</v>
      </c>
      <c r="Q72" s="28">
        <v>0.5</v>
      </c>
      <c r="R72" s="28">
        <v>0.5</v>
      </c>
      <c r="S72" s="28">
        <v>0.5</v>
      </c>
      <c r="T72" s="28">
        <v>0.5</v>
      </c>
      <c r="U72" s="28">
        <v>0.5</v>
      </c>
      <c r="V72" s="28">
        <v>0.5</v>
      </c>
      <c r="W72" s="28">
        <v>0.5</v>
      </c>
      <c r="X72" s="28">
        <v>0.49130625889889901</v>
      </c>
      <c r="Y72" s="28">
        <v>0.49130625889889901</v>
      </c>
      <c r="Z72" s="28">
        <v>0.73371625975090704</v>
      </c>
      <c r="AA72" s="28">
        <v>0.68265497851156398</v>
      </c>
      <c r="AB72" s="28">
        <v>0.73232446278683905</v>
      </c>
      <c r="AC72" s="28">
        <v>0.62636494943501098</v>
      </c>
      <c r="AD72" s="28">
        <v>0.62636494943501098</v>
      </c>
      <c r="AE72" s="28">
        <v>0.62636494943501098</v>
      </c>
      <c r="AF72" s="28">
        <v>0.59601007108654802</v>
      </c>
      <c r="AG72" s="28">
        <v>0.59601007108654802</v>
      </c>
      <c r="AH72" s="28">
        <v>0.59601007108654802</v>
      </c>
      <c r="AI72" s="28">
        <v>0.59601007108654802</v>
      </c>
      <c r="AJ72" s="28">
        <v>0.73232446278683905</v>
      </c>
      <c r="AK72" s="28">
        <v>0.73232446278683905</v>
      </c>
      <c r="AL72" s="28">
        <v>0.73232446278683905</v>
      </c>
      <c r="AM72" s="28">
        <v>0.73232446278683905</v>
      </c>
      <c r="AN72" s="28">
        <v>0.73232446278683905</v>
      </c>
      <c r="AO72" s="28">
        <v>0.73232446278683905</v>
      </c>
      <c r="AP72" s="28">
        <v>0.73232446278683905</v>
      </c>
    </row>
    <row r="73" spans="2:42" ht="15" customHeight="1" x14ac:dyDescent="0.2">
      <c r="B73" s="109"/>
      <c r="C73" s="88"/>
      <c r="D73" s="80"/>
      <c r="E73" s="28">
        <v>2</v>
      </c>
      <c r="F73" s="28">
        <v>0.64623647364339298</v>
      </c>
      <c r="G73" s="28">
        <v>0.64623647364339298</v>
      </c>
      <c r="H73" s="28">
        <v>0.64123013712612398</v>
      </c>
      <c r="I73" s="28">
        <v>0.64123013712612398</v>
      </c>
      <c r="J73" s="28">
        <v>0.64455985986054698</v>
      </c>
      <c r="K73" s="28">
        <v>0.64123013712612398</v>
      </c>
      <c r="L73" s="28">
        <v>0.64123013712612398</v>
      </c>
      <c r="M73" s="28">
        <v>0.63895876566600096</v>
      </c>
      <c r="N73" s="28">
        <v>0.64123013712612398</v>
      </c>
      <c r="O73" s="28">
        <v>0.64123013712612398</v>
      </c>
      <c r="P73" s="28">
        <v>0.64309928371578495</v>
      </c>
      <c r="Q73" s="28">
        <v>0.64309928371578495</v>
      </c>
      <c r="R73" s="28">
        <v>0.64123013712612398</v>
      </c>
      <c r="S73" s="28">
        <v>0.64123013712612398</v>
      </c>
      <c r="T73" s="28">
        <v>0.64123013712612398</v>
      </c>
      <c r="U73" s="28">
        <v>0.64123013712612398</v>
      </c>
      <c r="V73" s="28">
        <v>0.64123013712612398</v>
      </c>
      <c r="W73" s="28">
        <v>0.63895876566600096</v>
      </c>
      <c r="X73" s="28">
        <v>0.63895876566600096</v>
      </c>
      <c r="Y73" s="28">
        <v>0.63895876566600096</v>
      </c>
      <c r="Z73" s="28">
        <v>0.63895876566600096</v>
      </c>
      <c r="AA73" s="28">
        <v>0.64309928371578495</v>
      </c>
      <c r="AB73" s="28">
        <v>0.64123013712612398</v>
      </c>
      <c r="AC73" s="28">
        <v>0.64309928371578495</v>
      </c>
      <c r="AD73" s="28">
        <v>0.64309928371578495</v>
      </c>
      <c r="AE73" s="28">
        <v>0.64309928371578495</v>
      </c>
      <c r="AF73" s="28">
        <v>0.64309928371578495</v>
      </c>
      <c r="AG73" s="28">
        <v>0.64309928371578495</v>
      </c>
      <c r="AH73" s="28">
        <v>0.64309928371578495</v>
      </c>
      <c r="AI73" s="28">
        <v>0.64123013712612398</v>
      </c>
      <c r="AJ73" s="28">
        <v>0.64123013712612398</v>
      </c>
      <c r="AK73" s="28">
        <v>0.64123013712612398</v>
      </c>
      <c r="AL73" s="28">
        <v>0.64309928371578495</v>
      </c>
      <c r="AM73" s="28">
        <v>0.64309928371578495</v>
      </c>
      <c r="AN73" s="28">
        <v>0.64309928371578495</v>
      </c>
      <c r="AO73" s="28">
        <v>0.64309928371578495</v>
      </c>
      <c r="AP73" s="28">
        <v>0.64309928371578495</v>
      </c>
    </row>
    <row r="74" spans="2:42" ht="15" customHeight="1" x14ac:dyDescent="0.2">
      <c r="B74" s="109"/>
      <c r="C74" s="88"/>
      <c r="D74" s="80"/>
      <c r="E74" s="28">
        <v>3</v>
      </c>
      <c r="F74" s="28">
        <v>0.29289321881345298</v>
      </c>
      <c r="G74" s="28">
        <v>0.29289321881345298</v>
      </c>
      <c r="H74" s="28">
        <v>0.43328079654284002</v>
      </c>
      <c r="I74" s="28">
        <v>0.69502904387616804</v>
      </c>
      <c r="J74" s="28">
        <v>0.29289321881345298</v>
      </c>
      <c r="K74" s="28">
        <v>0.29289321881345298</v>
      </c>
      <c r="L74" s="28">
        <v>0.29289321881345298</v>
      </c>
      <c r="M74" s="28">
        <v>0.29289321881345298</v>
      </c>
      <c r="N74" s="28">
        <v>0.702805346934683</v>
      </c>
      <c r="O74" s="28">
        <v>0.29289321881345298</v>
      </c>
      <c r="P74" s="28">
        <v>0.70610619401091301</v>
      </c>
      <c r="Q74" s="28">
        <v>0.70610619401091301</v>
      </c>
      <c r="R74" s="28">
        <v>0.70610619401091301</v>
      </c>
      <c r="S74" s="28">
        <v>0.70610619401091301</v>
      </c>
      <c r="T74" s="28">
        <v>0.70610619401091301</v>
      </c>
      <c r="U74" s="28">
        <v>0.71146608341518802</v>
      </c>
      <c r="V74" s="28">
        <v>0.70610619401091301</v>
      </c>
      <c r="W74" s="28">
        <v>0.70610619401091301</v>
      </c>
      <c r="X74" s="28">
        <v>0.702805346934683</v>
      </c>
      <c r="Y74" s="28">
        <v>0.56828994776731101</v>
      </c>
      <c r="Z74" s="28">
        <v>0.68578591840294401</v>
      </c>
      <c r="AA74" s="28">
        <v>0.68578591840294401</v>
      </c>
      <c r="AB74" s="28">
        <v>0.70610619401091301</v>
      </c>
      <c r="AC74" s="28">
        <v>0.70899721261047999</v>
      </c>
      <c r="AD74" s="28">
        <v>0.70899721261047999</v>
      </c>
      <c r="AE74" s="28">
        <v>0.70899721261047999</v>
      </c>
      <c r="AF74" s="28">
        <v>0.70610619401091301</v>
      </c>
      <c r="AG74" s="28">
        <v>0.71146608341518802</v>
      </c>
      <c r="AH74" s="28">
        <v>0.71146608341518802</v>
      </c>
      <c r="AI74" s="28">
        <v>0.71146608341518802</v>
      </c>
      <c r="AJ74" s="28">
        <v>0.71146608341518802</v>
      </c>
      <c r="AK74" s="28">
        <v>0.71146608341518802</v>
      </c>
      <c r="AL74" s="28">
        <v>0.702805346934683</v>
      </c>
      <c r="AM74" s="28">
        <v>0.702805346934683</v>
      </c>
      <c r="AN74" s="28">
        <v>0.702805346934683</v>
      </c>
      <c r="AO74" s="28">
        <v>0.702805346934683</v>
      </c>
      <c r="AP74" s="28">
        <v>0.702805346934683</v>
      </c>
    </row>
    <row r="75" spans="2:42" ht="15" customHeight="1" x14ac:dyDescent="0.2">
      <c r="B75" s="109"/>
      <c r="C75" s="88"/>
      <c r="D75" s="80"/>
      <c r="E75" s="28">
        <v>4</v>
      </c>
      <c r="F75" s="28">
        <v>0.40886173830105998</v>
      </c>
      <c r="G75" s="28">
        <v>0.40886173830105998</v>
      </c>
      <c r="H75" s="28">
        <v>0.40968464171917202</v>
      </c>
      <c r="I75" s="28">
        <v>0.641569780539891</v>
      </c>
      <c r="J75" s="28">
        <v>0.52727151321057197</v>
      </c>
      <c r="K75" s="28">
        <v>0.641569780539891</v>
      </c>
      <c r="L75" s="28">
        <v>0.52727151321057197</v>
      </c>
      <c r="M75" s="28">
        <v>0.641569780539891</v>
      </c>
      <c r="N75" s="28">
        <v>0.641569780539891</v>
      </c>
      <c r="O75" s="28">
        <v>0.64331775734945496</v>
      </c>
      <c r="P75" s="28">
        <v>0.52624431988160403</v>
      </c>
      <c r="Q75" s="28">
        <v>0.40886173830105998</v>
      </c>
      <c r="R75" s="28">
        <v>0.40886173830105998</v>
      </c>
      <c r="S75" s="28">
        <v>0.52492690620869298</v>
      </c>
      <c r="T75" s="28">
        <v>0.52492690620869298</v>
      </c>
      <c r="U75" s="28">
        <v>0.52624431988160403</v>
      </c>
      <c r="V75" s="28">
        <v>0.52492690620869298</v>
      </c>
      <c r="W75" s="28">
        <v>0.52492690620869298</v>
      </c>
      <c r="X75" s="28">
        <v>0.52492690620869298</v>
      </c>
      <c r="Y75" s="28">
        <v>0.52492690620869298</v>
      </c>
      <c r="Z75" s="28">
        <v>0.52492690620869298</v>
      </c>
      <c r="AA75" s="28">
        <v>0.52624431988160403</v>
      </c>
      <c r="AB75" s="28">
        <v>0.52624431988160403</v>
      </c>
      <c r="AC75" s="28">
        <v>0.40886173830105998</v>
      </c>
      <c r="AD75" s="28">
        <v>0.40968464171917202</v>
      </c>
      <c r="AE75" s="28">
        <v>0.52727151321057197</v>
      </c>
      <c r="AF75" s="28">
        <v>0.52727151321057197</v>
      </c>
      <c r="AG75" s="28">
        <v>0.40968464171917202</v>
      </c>
      <c r="AH75" s="28">
        <v>0.40968464171917202</v>
      </c>
      <c r="AI75" s="28">
        <v>0.40886173830105998</v>
      </c>
      <c r="AJ75" s="28">
        <v>0.40886173830105998</v>
      </c>
      <c r="AK75" s="28">
        <v>0.40886173830105998</v>
      </c>
      <c r="AL75" s="28">
        <v>0.40886173830105998</v>
      </c>
      <c r="AM75" s="28">
        <v>0.40886173830105998</v>
      </c>
      <c r="AN75" s="28">
        <v>0.40886173830105998</v>
      </c>
      <c r="AO75" s="28">
        <v>0.40886173830105998</v>
      </c>
      <c r="AP75" s="28">
        <v>0.40886173830105998</v>
      </c>
    </row>
    <row r="76" spans="2:42" ht="15" customHeight="1" x14ac:dyDescent="0.2">
      <c r="B76" s="109"/>
      <c r="C76" s="88"/>
      <c r="D76" s="81"/>
      <c r="E76" s="28">
        <v>5</v>
      </c>
      <c r="F76" s="28">
        <v>0.29289321881345298</v>
      </c>
      <c r="G76" s="28">
        <v>0.29289321881345298</v>
      </c>
      <c r="H76" s="28">
        <v>0.29289321881345298</v>
      </c>
      <c r="I76" s="28">
        <v>0.29289321881345298</v>
      </c>
      <c r="J76" s="28">
        <v>0.29289321881345298</v>
      </c>
      <c r="K76" s="28">
        <v>0.29289321881345298</v>
      </c>
      <c r="L76" s="28">
        <v>0.29289321881345298</v>
      </c>
      <c r="M76" s="28">
        <v>0.29289321881345298</v>
      </c>
      <c r="N76" s="28">
        <v>0.29289321881345298</v>
      </c>
      <c r="O76" s="28">
        <v>0.29289321881345298</v>
      </c>
      <c r="P76" s="28">
        <v>0.29289321881345298</v>
      </c>
      <c r="Q76" s="28">
        <v>0.29289321881345298</v>
      </c>
      <c r="R76" s="28">
        <v>0.29289321881345298</v>
      </c>
      <c r="S76" s="28">
        <v>0.29289321881345298</v>
      </c>
      <c r="T76" s="28">
        <v>0.29289321881345298</v>
      </c>
      <c r="U76" s="28">
        <v>0.29289321881345298</v>
      </c>
      <c r="V76" s="28">
        <v>0.29289321881345298</v>
      </c>
      <c r="W76" s="28">
        <v>0.29289321881345298</v>
      </c>
      <c r="X76" s="28">
        <v>0.29289321881345298</v>
      </c>
      <c r="Y76" s="28">
        <v>0.29289321881345298</v>
      </c>
      <c r="Z76" s="28">
        <v>0.29289321881345298</v>
      </c>
      <c r="AA76" s="28">
        <v>0.29289321881345298</v>
      </c>
      <c r="AB76" s="28">
        <v>0.27884694523626802</v>
      </c>
      <c r="AC76" s="28">
        <v>0.27884694523626802</v>
      </c>
      <c r="AD76" s="28">
        <v>0.27884694523626802</v>
      </c>
      <c r="AE76" s="28">
        <v>0.63942347261813404</v>
      </c>
      <c r="AF76" s="28">
        <v>0.48369981056220301</v>
      </c>
      <c r="AG76" s="28">
        <v>0.23939843595412899</v>
      </c>
      <c r="AH76" s="28">
        <v>0.52791952240718198</v>
      </c>
      <c r="AI76" s="28">
        <v>0.25920021021450501</v>
      </c>
      <c r="AJ76" s="28">
        <v>0.27884694523626802</v>
      </c>
      <c r="AK76" s="28">
        <v>0.27884694523626802</v>
      </c>
      <c r="AL76" s="28">
        <v>0.27884694523626802</v>
      </c>
      <c r="AM76" s="28">
        <v>0.27884694523626802</v>
      </c>
      <c r="AN76" s="28">
        <v>0.26904374128529801</v>
      </c>
      <c r="AO76" s="28">
        <v>0.26904374128529801</v>
      </c>
      <c r="AP76" s="28">
        <v>0.26904374128529801</v>
      </c>
    </row>
    <row r="77" spans="2:42" ht="15" customHeight="1" x14ac:dyDescent="0.2">
      <c r="B77" s="109"/>
      <c r="C77" s="88"/>
      <c r="D77" s="52" t="s">
        <v>125</v>
      </c>
      <c r="E77" s="52"/>
      <c r="F77" s="27">
        <v>41.921468640168598</v>
      </c>
      <c r="G77" s="27">
        <v>41.921468640168598</v>
      </c>
      <c r="H77" s="27">
        <v>44.645551532773197</v>
      </c>
      <c r="I77" s="27">
        <v>54.518219255854099</v>
      </c>
      <c r="J77" s="27">
        <v>44.256131862701899</v>
      </c>
      <c r="K77" s="27">
        <v>46.475502754599802</v>
      </c>
      <c r="L77" s="27">
        <v>45.085761759272003</v>
      </c>
      <c r="M77" s="27">
        <v>47.3262996766559</v>
      </c>
      <c r="N77" s="27">
        <v>55.569969668283001</v>
      </c>
      <c r="O77" s="27">
        <v>47.406686642049699</v>
      </c>
      <c r="P77" s="27">
        <v>53.366860328435102</v>
      </c>
      <c r="Q77" s="27">
        <v>51.019208696824201</v>
      </c>
      <c r="R77" s="27">
        <v>50.981825765030997</v>
      </c>
      <c r="S77" s="27">
        <v>53.303129123183602</v>
      </c>
      <c r="T77" s="27">
        <v>53.303129123183602</v>
      </c>
      <c r="U77" s="27">
        <v>53.436675184727399</v>
      </c>
      <c r="V77" s="27">
        <v>53.303129123183602</v>
      </c>
      <c r="W77" s="27">
        <v>53.257701693981197</v>
      </c>
      <c r="X77" s="27">
        <v>53.017809930434602</v>
      </c>
      <c r="Y77" s="27">
        <v>50.3275019470871</v>
      </c>
      <c r="Z77" s="27">
        <v>57.52562137684</v>
      </c>
      <c r="AA77" s="27">
        <v>56.613554386506998</v>
      </c>
      <c r="AB77" s="27">
        <v>57.695041180834998</v>
      </c>
      <c r="AC77" s="27">
        <v>53.323402585972097</v>
      </c>
      <c r="AD77" s="27">
        <v>53.339860654334302</v>
      </c>
      <c r="AE77" s="62">
        <v>62.903128631799703</v>
      </c>
      <c r="AF77" s="27">
        <v>59.123737451720402</v>
      </c>
      <c r="AG77" s="27">
        <v>51.993170317816499</v>
      </c>
      <c r="AH77" s="27">
        <v>57.763592046877498</v>
      </c>
      <c r="AI77" s="27">
        <v>52.335364802868497</v>
      </c>
      <c r="AJ77" s="27">
        <v>55.454587337309597</v>
      </c>
      <c r="AK77" s="27">
        <v>55.454587337309597</v>
      </c>
      <c r="AL77" s="27">
        <v>55.318755539492699</v>
      </c>
      <c r="AM77" s="27">
        <v>55.318755539492699</v>
      </c>
      <c r="AN77" s="27">
        <v>55.122691460473298</v>
      </c>
      <c r="AO77" s="27">
        <v>55.122691460473298</v>
      </c>
      <c r="AP77" s="27">
        <v>55.122691460473298</v>
      </c>
    </row>
    <row r="78" spans="2:42" ht="15" customHeight="1" x14ac:dyDescent="0.2">
      <c r="B78" s="109"/>
      <c r="C78" s="88"/>
      <c r="D78" s="52" t="s">
        <v>36</v>
      </c>
      <c r="E78" s="52"/>
      <c r="F78" s="83">
        <v>1</v>
      </c>
      <c r="G78" s="83">
        <v>2</v>
      </c>
      <c r="H78" s="83">
        <v>3</v>
      </c>
      <c r="I78" s="83">
        <v>4</v>
      </c>
      <c r="J78" s="83">
        <v>5</v>
      </c>
      <c r="K78" s="83">
        <v>6</v>
      </c>
      <c r="L78" s="83">
        <v>7</v>
      </c>
      <c r="M78" s="83">
        <v>8</v>
      </c>
      <c r="N78" s="83">
        <v>9</v>
      </c>
      <c r="O78" s="83">
        <v>10</v>
      </c>
      <c r="P78" s="83">
        <v>11</v>
      </c>
      <c r="Q78" s="83">
        <v>12</v>
      </c>
      <c r="R78" s="83">
        <v>13</v>
      </c>
      <c r="S78" s="83">
        <v>14</v>
      </c>
      <c r="T78" s="83">
        <v>15</v>
      </c>
      <c r="U78" s="83">
        <v>16</v>
      </c>
      <c r="V78" s="83">
        <v>17</v>
      </c>
      <c r="W78" s="83">
        <v>18</v>
      </c>
      <c r="X78" s="83">
        <v>19</v>
      </c>
      <c r="Y78" s="83">
        <v>20</v>
      </c>
      <c r="Z78" s="83">
        <v>21</v>
      </c>
      <c r="AA78" s="83">
        <v>22</v>
      </c>
      <c r="AB78" s="83">
        <v>23</v>
      </c>
      <c r="AC78" s="83">
        <v>24</v>
      </c>
      <c r="AD78" s="83">
        <v>25</v>
      </c>
      <c r="AE78" s="83">
        <v>26</v>
      </c>
      <c r="AF78" s="83">
        <v>27</v>
      </c>
      <c r="AG78" s="83">
        <v>28</v>
      </c>
      <c r="AH78" s="83">
        <v>29</v>
      </c>
      <c r="AI78" s="83">
        <v>30</v>
      </c>
      <c r="AJ78" s="83">
        <v>31</v>
      </c>
      <c r="AK78" s="83">
        <v>32</v>
      </c>
      <c r="AL78" s="83">
        <v>33</v>
      </c>
      <c r="AM78" s="83">
        <v>34</v>
      </c>
      <c r="AN78" s="83">
        <v>35</v>
      </c>
      <c r="AO78" s="83">
        <v>36</v>
      </c>
      <c r="AP78" s="83">
        <v>37</v>
      </c>
    </row>
    <row r="79" spans="2:42" x14ac:dyDescent="0.2">
      <c r="B79" s="109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2:42" ht="15" customHeight="1" x14ac:dyDescent="0.2">
      <c r="B80" s="109"/>
      <c r="C80" s="88"/>
      <c r="D80" s="72" t="s">
        <v>140</v>
      </c>
      <c r="E80" s="73"/>
      <c r="F80" s="52" t="s">
        <v>145</v>
      </c>
      <c r="G80" s="52"/>
      <c r="H80" s="52"/>
      <c r="I80" s="52"/>
      <c r="J80" s="52" t="s">
        <v>147</v>
      </c>
      <c r="K80" s="52"/>
      <c r="L80" s="52"/>
      <c r="M80" s="5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2:47" x14ac:dyDescent="0.2">
      <c r="B81" s="109"/>
      <c r="C81" s="88"/>
      <c r="D81" s="75"/>
      <c r="E81" s="76"/>
      <c r="F81" s="52"/>
      <c r="G81" s="52"/>
      <c r="H81" s="52"/>
      <c r="I81" s="52"/>
      <c r="J81" s="52"/>
      <c r="K81" s="52"/>
      <c r="L81" s="52"/>
      <c r="M81" s="5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2:47" x14ac:dyDescent="0.2">
      <c r="B82" s="109"/>
      <c r="C82" s="88"/>
      <c r="D82" s="77"/>
      <c r="E82" s="78"/>
      <c r="F82" s="28" t="s">
        <v>146</v>
      </c>
      <c r="G82" s="28" t="b">
        <v>0</v>
      </c>
      <c r="H82" s="28" t="b">
        <v>1</v>
      </c>
      <c r="I82" s="28" t="s">
        <v>123</v>
      </c>
      <c r="J82" s="28" t="s">
        <v>146</v>
      </c>
      <c r="K82" s="28" t="b">
        <v>0</v>
      </c>
      <c r="L82" s="28" t="b">
        <v>1</v>
      </c>
      <c r="M82" s="28" t="s">
        <v>123</v>
      </c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2:47" x14ac:dyDescent="0.2">
      <c r="B83" s="109"/>
      <c r="C83" s="88"/>
      <c r="D83" s="79" t="s">
        <v>3</v>
      </c>
      <c r="E83" s="28">
        <v>1</v>
      </c>
      <c r="F83" s="28">
        <v>266</v>
      </c>
      <c r="G83" s="28">
        <v>243</v>
      </c>
      <c r="H83" s="28">
        <v>23</v>
      </c>
      <c r="I83" s="28">
        <v>2</v>
      </c>
      <c r="J83" s="28">
        <v>66</v>
      </c>
      <c r="K83" s="28">
        <v>58</v>
      </c>
      <c r="L83" s="28">
        <v>8</v>
      </c>
      <c r="M83" s="28">
        <v>0</v>
      </c>
      <c r="N83" s="88"/>
      <c r="O83" s="88"/>
      <c r="P83" s="88" t="s">
        <v>225</v>
      </c>
      <c r="Q83" s="88" t="s">
        <v>226</v>
      </c>
      <c r="R83" s="88" t="s">
        <v>207</v>
      </c>
      <c r="S83" s="88"/>
      <c r="T83" s="88"/>
      <c r="U83" s="88"/>
      <c r="V83" s="88"/>
      <c r="W83" s="88"/>
      <c r="X83" s="88"/>
      <c r="Y83" s="88"/>
      <c r="Z83" s="88"/>
    </row>
    <row r="84" spans="2:47" x14ac:dyDescent="0.2">
      <c r="B84" s="109"/>
      <c r="C84" s="88"/>
      <c r="D84" s="80"/>
      <c r="E84" s="28">
        <v>2</v>
      </c>
      <c r="F84" s="28">
        <v>266</v>
      </c>
      <c r="G84" s="28">
        <v>243</v>
      </c>
      <c r="H84" s="28">
        <v>23</v>
      </c>
      <c r="I84" s="28">
        <v>2</v>
      </c>
      <c r="J84" s="28">
        <v>66</v>
      </c>
      <c r="K84" s="28">
        <v>58</v>
      </c>
      <c r="L84" s="28">
        <v>8</v>
      </c>
      <c r="M84" s="28">
        <v>0</v>
      </c>
      <c r="N84" s="88"/>
      <c r="O84" s="88"/>
      <c r="P84" s="88" t="s">
        <v>225</v>
      </c>
      <c r="Q84" s="88" t="s">
        <v>251</v>
      </c>
      <c r="R84" s="88" t="s">
        <v>207</v>
      </c>
      <c r="S84" s="88"/>
      <c r="T84" s="88"/>
      <c r="U84" s="88"/>
      <c r="V84" s="88"/>
      <c r="W84" s="88"/>
      <c r="X84" s="88"/>
      <c r="Y84" s="88"/>
      <c r="Z84" s="88"/>
    </row>
    <row r="85" spans="2:47" x14ac:dyDescent="0.2">
      <c r="B85" s="109"/>
      <c r="C85" s="88"/>
      <c r="D85" s="80"/>
      <c r="E85" s="28">
        <v>3</v>
      </c>
      <c r="F85" s="28">
        <v>265</v>
      </c>
      <c r="G85" s="28">
        <v>239</v>
      </c>
      <c r="H85" s="28">
        <v>26</v>
      </c>
      <c r="I85" s="28">
        <v>4</v>
      </c>
      <c r="J85" s="28">
        <v>67</v>
      </c>
      <c r="K85" s="28">
        <v>62</v>
      </c>
      <c r="L85" s="28">
        <v>5</v>
      </c>
      <c r="M85" s="28">
        <v>0</v>
      </c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2:47" x14ac:dyDescent="0.2">
      <c r="B86" s="109"/>
      <c r="C86" s="88"/>
      <c r="D86" s="80"/>
      <c r="E86" s="28">
        <v>4</v>
      </c>
      <c r="F86" s="28">
        <v>266</v>
      </c>
      <c r="G86" s="28">
        <v>241</v>
      </c>
      <c r="H86" s="28">
        <v>25</v>
      </c>
      <c r="I86" s="28">
        <v>3</v>
      </c>
      <c r="J86" s="28">
        <v>66</v>
      </c>
      <c r="K86" s="28">
        <v>60</v>
      </c>
      <c r="L86" s="28">
        <v>6</v>
      </c>
      <c r="M86" s="28">
        <v>1</v>
      </c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2:47" x14ac:dyDescent="0.2">
      <c r="B87" s="109"/>
      <c r="C87" s="88"/>
      <c r="D87" s="81"/>
      <c r="E87" s="28">
        <v>5</v>
      </c>
      <c r="F87" s="28">
        <v>265</v>
      </c>
      <c r="G87" s="28">
        <v>238</v>
      </c>
      <c r="H87" s="28">
        <v>27</v>
      </c>
      <c r="I87" s="28">
        <v>5</v>
      </c>
      <c r="J87" s="28">
        <v>67</v>
      </c>
      <c r="K87" s="28">
        <v>63</v>
      </c>
      <c r="L87" s="28">
        <v>4</v>
      </c>
      <c r="M87" s="28">
        <v>0</v>
      </c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2:47" x14ac:dyDescent="0.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2:47" s="8" customFormat="1" ht="6.75" customHeight="1" x14ac:dyDescent="0.2"/>
    <row r="90" spans="2:47" x14ac:dyDescent="0.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2:47" ht="15" customHeight="1" x14ac:dyDescent="0.2">
      <c r="B91" s="108" t="s">
        <v>11</v>
      </c>
      <c r="C91" s="88"/>
      <c r="D91" s="72" t="s">
        <v>142</v>
      </c>
      <c r="E91" s="73"/>
      <c r="F91" s="52" t="s">
        <v>133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</row>
    <row r="92" spans="2:47" ht="14.25" customHeight="1" x14ac:dyDescent="0.2">
      <c r="B92" s="108"/>
      <c r="C92" s="88"/>
      <c r="D92" s="75"/>
      <c r="E92" s="76"/>
      <c r="F92" s="41" t="s">
        <v>137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3"/>
      <c r="AR92" s="90"/>
      <c r="AS92" s="90"/>
      <c r="AT92" s="90"/>
      <c r="AU92" s="90"/>
    </row>
    <row r="93" spans="2:47" ht="15" customHeight="1" x14ac:dyDescent="0.2">
      <c r="B93" s="108"/>
      <c r="C93" s="88"/>
      <c r="D93" s="77"/>
      <c r="E93" s="78"/>
      <c r="F93" s="27">
        <v>1</v>
      </c>
      <c r="G93" s="27">
        <v>3</v>
      </c>
      <c r="H93" s="27">
        <v>18</v>
      </c>
      <c r="I93" s="27">
        <v>25</v>
      </c>
      <c r="J93" s="27">
        <v>15</v>
      </c>
      <c r="K93" s="27">
        <v>17</v>
      </c>
      <c r="L93" s="27">
        <v>16</v>
      </c>
      <c r="M93" s="27">
        <v>13</v>
      </c>
      <c r="N93" s="27">
        <v>14</v>
      </c>
      <c r="O93" s="27">
        <v>12</v>
      </c>
      <c r="P93" s="27">
        <v>20</v>
      </c>
      <c r="Q93" s="27">
        <v>6</v>
      </c>
      <c r="R93" s="27">
        <v>2</v>
      </c>
      <c r="S93" s="27">
        <v>7</v>
      </c>
      <c r="T93" s="27">
        <v>10</v>
      </c>
      <c r="U93" s="27">
        <v>9</v>
      </c>
      <c r="V93" s="27">
        <v>36</v>
      </c>
      <c r="W93" s="27">
        <v>37</v>
      </c>
      <c r="X93" s="27">
        <v>21</v>
      </c>
      <c r="Y93" s="27">
        <v>33</v>
      </c>
      <c r="Z93" s="27">
        <v>32</v>
      </c>
      <c r="AA93" s="27">
        <v>34</v>
      </c>
      <c r="AB93" s="27">
        <v>22</v>
      </c>
      <c r="AC93" s="27">
        <v>35</v>
      </c>
      <c r="AD93" s="27">
        <v>31</v>
      </c>
      <c r="AE93" s="27">
        <v>30</v>
      </c>
      <c r="AF93" s="27">
        <v>19</v>
      </c>
      <c r="AG93" s="27">
        <v>27</v>
      </c>
      <c r="AH93" s="27">
        <v>23</v>
      </c>
      <c r="AI93" s="27">
        <v>24</v>
      </c>
      <c r="AJ93" s="27">
        <v>28</v>
      </c>
      <c r="AK93" s="27">
        <v>4</v>
      </c>
      <c r="AL93" s="27">
        <v>26</v>
      </c>
      <c r="AM93" s="27">
        <v>8</v>
      </c>
      <c r="AN93" s="27">
        <v>29</v>
      </c>
      <c r="AO93" s="27">
        <v>5</v>
      </c>
      <c r="AP93" s="27">
        <v>11</v>
      </c>
      <c r="AR93" s="91"/>
      <c r="AS93" s="91"/>
      <c r="AT93" s="35"/>
      <c r="AU93" s="90"/>
    </row>
    <row r="94" spans="2:47" ht="14.25" customHeight="1" x14ac:dyDescent="0.2">
      <c r="B94" s="108"/>
      <c r="C94" s="88"/>
      <c r="D94" s="79" t="s">
        <v>3</v>
      </c>
      <c r="E94" s="28">
        <v>1</v>
      </c>
      <c r="F94" s="28">
        <v>0</v>
      </c>
      <c r="G94" s="28">
        <v>0</v>
      </c>
      <c r="H94" s="28">
        <v>0</v>
      </c>
      <c r="I94" s="28">
        <v>0.25</v>
      </c>
      <c r="J94" s="28">
        <v>0.25</v>
      </c>
      <c r="K94" s="28">
        <v>0.25</v>
      </c>
      <c r="L94" s="28">
        <v>0</v>
      </c>
      <c r="M94" s="28">
        <v>0</v>
      </c>
      <c r="N94" s="28">
        <v>0</v>
      </c>
      <c r="O94" s="28">
        <v>0.125</v>
      </c>
      <c r="P94" s="28">
        <v>0.375</v>
      </c>
      <c r="Q94" s="28">
        <v>0.75</v>
      </c>
      <c r="R94" s="28">
        <v>0.125</v>
      </c>
      <c r="S94" s="28">
        <v>0.375</v>
      </c>
      <c r="T94" s="28">
        <v>0.375</v>
      </c>
      <c r="U94" s="28">
        <v>0.375</v>
      </c>
      <c r="V94" s="28">
        <v>0.375</v>
      </c>
      <c r="W94" s="28">
        <v>0.375</v>
      </c>
      <c r="X94" s="28">
        <v>0.375</v>
      </c>
      <c r="Y94" s="28">
        <v>0.375</v>
      </c>
      <c r="Z94" s="28">
        <v>0.375</v>
      </c>
      <c r="AA94" s="28">
        <v>0.375</v>
      </c>
      <c r="AB94" s="28">
        <v>0.375</v>
      </c>
      <c r="AC94" s="28">
        <v>0.375</v>
      </c>
      <c r="AD94" s="28">
        <v>0.375</v>
      </c>
      <c r="AE94" s="28">
        <v>0.375</v>
      </c>
      <c r="AF94" s="28">
        <v>0.375</v>
      </c>
      <c r="AG94" s="28">
        <v>0.375</v>
      </c>
      <c r="AH94" s="28">
        <v>0.375</v>
      </c>
      <c r="AI94" s="28">
        <v>0.375</v>
      </c>
      <c r="AJ94" s="28">
        <v>0.75</v>
      </c>
      <c r="AK94" s="28">
        <v>0.75</v>
      </c>
      <c r="AL94" s="28">
        <v>0.75</v>
      </c>
      <c r="AM94" s="28">
        <v>0.375</v>
      </c>
      <c r="AN94" s="28">
        <v>0.375</v>
      </c>
      <c r="AO94" s="28">
        <v>0.375</v>
      </c>
      <c r="AP94" s="28">
        <v>0.375</v>
      </c>
      <c r="AR94" s="90"/>
      <c r="AS94" s="90"/>
      <c r="AT94" s="90"/>
      <c r="AU94" s="90"/>
    </row>
    <row r="95" spans="2:47" ht="14.25" customHeight="1" x14ac:dyDescent="0.2">
      <c r="B95" s="108"/>
      <c r="C95" s="88"/>
      <c r="D95" s="80"/>
      <c r="E95" s="28">
        <v>2</v>
      </c>
      <c r="F95" s="28">
        <v>0.5</v>
      </c>
      <c r="G95" s="28">
        <v>0.5</v>
      </c>
      <c r="H95" s="28">
        <v>0.5</v>
      </c>
      <c r="I95" s="28">
        <v>0.5</v>
      </c>
      <c r="J95" s="28">
        <v>0.5</v>
      </c>
      <c r="K95" s="28">
        <v>0.5</v>
      </c>
      <c r="L95" s="28">
        <v>0.5</v>
      </c>
      <c r="M95" s="28">
        <v>0.5</v>
      </c>
      <c r="N95" s="28">
        <v>0.5</v>
      </c>
      <c r="O95" s="28">
        <v>0.5</v>
      </c>
      <c r="P95" s="28">
        <v>0.5</v>
      </c>
      <c r="Q95" s="28">
        <v>0.5</v>
      </c>
      <c r="R95" s="28">
        <v>0.5</v>
      </c>
      <c r="S95" s="28">
        <v>0.33333333333333298</v>
      </c>
      <c r="T95" s="28">
        <v>0.33333333333333298</v>
      </c>
      <c r="U95" s="28">
        <v>0.33333333333333298</v>
      </c>
      <c r="V95" s="28">
        <v>0.33333333333333298</v>
      </c>
      <c r="W95" s="28">
        <v>0.33333333333333298</v>
      </c>
      <c r="X95" s="28">
        <v>0.5</v>
      </c>
      <c r="Y95" s="28">
        <v>0.5</v>
      </c>
      <c r="Z95" s="28">
        <v>0.5</v>
      </c>
      <c r="AA95" s="28">
        <v>0.5</v>
      </c>
      <c r="AB95" s="28">
        <v>0.5</v>
      </c>
      <c r="AC95" s="28">
        <v>0.5</v>
      </c>
      <c r="AD95" s="28">
        <v>0.5</v>
      </c>
      <c r="AE95" s="28">
        <v>0.5</v>
      </c>
      <c r="AF95" s="28">
        <v>0.5</v>
      </c>
      <c r="AG95" s="28">
        <v>0.5</v>
      </c>
      <c r="AH95" s="28">
        <v>0.5</v>
      </c>
      <c r="AI95" s="28">
        <v>0.5</v>
      </c>
      <c r="AJ95" s="28">
        <v>0.5</v>
      </c>
      <c r="AK95" s="28">
        <v>0.5</v>
      </c>
      <c r="AL95" s="28">
        <v>0.5</v>
      </c>
      <c r="AM95" s="28">
        <v>0.5</v>
      </c>
      <c r="AN95" s="28">
        <v>0.5</v>
      </c>
      <c r="AO95" s="28">
        <v>0.5</v>
      </c>
      <c r="AP95" s="28">
        <v>0.5</v>
      </c>
      <c r="AR95" s="90"/>
      <c r="AS95" s="90"/>
      <c r="AT95" s="90"/>
      <c r="AU95" s="90"/>
    </row>
    <row r="96" spans="2:47" ht="14.25" customHeight="1" x14ac:dyDescent="0.2">
      <c r="B96" s="108"/>
      <c r="C96" s="88"/>
      <c r="D96" s="80"/>
      <c r="E96" s="28">
        <v>3</v>
      </c>
      <c r="F96" s="28">
        <v>0.5</v>
      </c>
      <c r="G96" s="28">
        <v>0.5</v>
      </c>
      <c r="H96" s="28">
        <v>0.33333333333333298</v>
      </c>
      <c r="I96" s="28">
        <v>0.33333333333333298</v>
      </c>
      <c r="J96" s="28">
        <v>0.33333333333333298</v>
      </c>
      <c r="K96" s="28">
        <v>0.33333333333333298</v>
      </c>
      <c r="L96" s="28">
        <v>0.33333333333333298</v>
      </c>
      <c r="M96" s="28">
        <v>0.33333333333333298</v>
      </c>
      <c r="N96" s="28">
        <v>0.33333333333333298</v>
      </c>
      <c r="O96" s="28">
        <v>0.33333333333333298</v>
      </c>
      <c r="P96" s="28">
        <v>0.33333333333333298</v>
      </c>
      <c r="Q96" s="28">
        <v>0.33333333333333298</v>
      </c>
      <c r="R96" s="28">
        <v>0.33333333333333298</v>
      </c>
      <c r="S96" s="28">
        <v>0.33333333333333298</v>
      </c>
      <c r="T96" s="28">
        <v>0.33333333333333298</v>
      </c>
      <c r="U96" s="28">
        <v>0.33333333333333298</v>
      </c>
      <c r="V96" s="28">
        <v>0.33333333333333298</v>
      </c>
      <c r="W96" s="28">
        <v>0.33333333333333298</v>
      </c>
      <c r="X96" s="28">
        <v>0.33333333333333298</v>
      </c>
      <c r="Y96" s="28">
        <v>0.33333333333333298</v>
      </c>
      <c r="Z96" s="25">
        <v>0.33333333333333298</v>
      </c>
      <c r="AA96" s="28">
        <v>0.33333333333333298</v>
      </c>
      <c r="AB96" s="28">
        <v>0.33333333333333298</v>
      </c>
      <c r="AC96" s="28">
        <v>0.33333333333333298</v>
      </c>
      <c r="AD96" s="28">
        <v>0.33333333333333298</v>
      </c>
      <c r="AE96" s="28">
        <v>0.33333333333333298</v>
      </c>
      <c r="AF96" s="28">
        <v>0.33333333333333298</v>
      </c>
      <c r="AG96" s="28">
        <v>0.33333333333333298</v>
      </c>
      <c r="AH96" s="28">
        <v>0.33333333333333298</v>
      </c>
      <c r="AI96" s="28">
        <v>0.33333333333333298</v>
      </c>
      <c r="AJ96" s="28">
        <v>0.33333333333333298</v>
      </c>
      <c r="AK96" s="28">
        <v>0.33333333333333298</v>
      </c>
      <c r="AL96" s="28">
        <v>0.33333333333333298</v>
      </c>
      <c r="AM96" s="28">
        <v>0.33333333333333298</v>
      </c>
      <c r="AN96" s="28">
        <v>0.33333333333333298</v>
      </c>
      <c r="AO96" s="28">
        <v>0.33333333333333298</v>
      </c>
      <c r="AP96" s="28">
        <v>0.33333333333333298</v>
      </c>
      <c r="AR96" s="90"/>
      <c r="AS96" s="90"/>
      <c r="AT96" s="90"/>
      <c r="AU96" s="90"/>
    </row>
    <row r="97" spans="2:47" ht="14.25" customHeight="1" x14ac:dyDescent="0.2">
      <c r="B97" s="108"/>
      <c r="C97" s="88"/>
      <c r="D97" s="80"/>
      <c r="E97" s="28">
        <v>4</v>
      </c>
      <c r="F97" s="28">
        <v>0.28571428571428598</v>
      </c>
      <c r="G97" s="28">
        <v>0.28571428571428598</v>
      </c>
      <c r="H97" s="28">
        <v>0.28571428571428598</v>
      </c>
      <c r="I97" s="28">
        <v>0.28571428571428598</v>
      </c>
      <c r="J97" s="28">
        <v>0.28571428571428598</v>
      </c>
      <c r="K97" s="28">
        <v>0.28571428571428598</v>
      </c>
      <c r="L97" s="28">
        <v>0.28571428571428598</v>
      </c>
      <c r="M97" s="28">
        <v>0.28571428571428598</v>
      </c>
      <c r="N97" s="28">
        <v>0.28571428571428598</v>
      </c>
      <c r="O97" s="28">
        <v>0.28571428571428598</v>
      </c>
      <c r="P97" s="28">
        <v>0.28571428571428598</v>
      </c>
      <c r="Q97" s="28">
        <v>0.28571428571428598</v>
      </c>
      <c r="R97" s="28">
        <v>0.28571428571428598</v>
      </c>
      <c r="S97" s="28">
        <v>0.28571428571428598</v>
      </c>
      <c r="T97" s="28">
        <v>0.28571428571428598</v>
      </c>
      <c r="U97" s="28">
        <v>0.28571428571428598</v>
      </c>
      <c r="V97" s="28">
        <v>0.28571428571428598</v>
      </c>
      <c r="W97" s="28">
        <v>0.28571428571428598</v>
      </c>
      <c r="X97" s="28">
        <v>0.28571428571428598</v>
      </c>
      <c r="Y97" s="28">
        <v>0.28571428571428598</v>
      </c>
      <c r="Z97" s="25">
        <v>0.28571428571428598</v>
      </c>
      <c r="AA97" s="28">
        <v>0.28571428571428598</v>
      </c>
      <c r="AB97" s="28">
        <v>0.28571428571428598</v>
      </c>
      <c r="AC97" s="28">
        <v>0.28571428571428598</v>
      </c>
      <c r="AD97" s="28">
        <v>0.28571428571428598</v>
      </c>
      <c r="AE97" s="28">
        <v>0.28571428571428598</v>
      </c>
      <c r="AF97" s="28">
        <v>0.28571428571428598</v>
      </c>
      <c r="AG97" s="28">
        <v>0.28571428571428598</v>
      </c>
      <c r="AH97" s="28">
        <v>0.28571428571428598</v>
      </c>
      <c r="AI97" s="28">
        <v>0.28571428571428598</v>
      </c>
      <c r="AJ97" s="28">
        <v>0.28571428571428598</v>
      </c>
      <c r="AK97" s="28">
        <v>0.28571428571428598</v>
      </c>
      <c r="AL97" s="28">
        <v>0.28571428571428598</v>
      </c>
      <c r="AM97" s="28">
        <v>0.28571428571428598</v>
      </c>
      <c r="AN97" s="28">
        <v>0.28571428571428598</v>
      </c>
      <c r="AO97" s="28">
        <v>0.28571428571428598</v>
      </c>
      <c r="AP97" s="28">
        <v>0.28571428571428598</v>
      </c>
      <c r="AR97" s="90"/>
      <c r="AS97" s="90"/>
      <c r="AT97" s="90"/>
      <c r="AU97" s="90"/>
    </row>
    <row r="98" spans="2:47" ht="14.25" customHeight="1" x14ac:dyDescent="0.2">
      <c r="B98" s="108"/>
      <c r="C98" s="88"/>
      <c r="D98" s="81"/>
      <c r="E98" s="28">
        <v>5</v>
      </c>
      <c r="F98" s="28">
        <v>0</v>
      </c>
      <c r="G98" s="28">
        <v>0</v>
      </c>
      <c r="H98" s="28">
        <v>0.25</v>
      </c>
      <c r="I98" s="28">
        <v>0.25</v>
      </c>
      <c r="J98" s="28">
        <v>0.25</v>
      </c>
      <c r="K98" s="28">
        <v>0.25</v>
      </c>
      <c r="L98" s="28">
        <v>0.25</v>
      </c>
      <c r="M98" s="28">
        <v>0.25</v>
      </c>
      <c r="N98" s="28">
        <v>0.25</v>
      </c>
      <c r="O98" s="28">
        <v>0.5</v>
      </c>
      <c r="P98" s="28">
        <v>0.25</v>
      </c>
      <c r="Q98" s="28">
        <v>0.25</v>
      </c>
      <c r="R98" s="28">
        <v>0.5</v>
      </c>
      <c r="S98" s="28">
        <v>0.25</v>
      </c>
      <c r="T98" s="28">
        <v>0.75</v>
      </c>
      <c r="U98" s="28">
        <v>0.75</v>
      </c>
      <c r="V98" s="28">
        <v>0.75</v>
      </c>
      <c r="W98" s="28">
        <v>0.75</v>
      </c>
      <c r="X98" s="28">
        <v>0.5</v>
      </c>
      <c r="Y98" s="28">
        <v>0.25</v>
      </c>
      <c r="Z98" s="25">
        <v>0.25</v>
      </c>
      <c r="AA98" s="28">
        <v>0.25</v>
      </c>
      <c r="AB98" s="28">
        <v>0.25</v>
      </c>
      <c r="AC98" s="28">
        <v>0.25</v>
      </c>
      <c r="AD98" s="28">
        <v>0.25</v>
      </c>
      <c r="AE98" s="28">
        <v>0.25</v>
      </c>
      <c r="AF98" s="28">
        <v>0.25</v>
      </c>
      <c r="AG98" s="28">
        <v>0.25</v>
      </c>
      <c r="AH98" s="28">
        <v>0.25</v>
      </c>
      <c r="AI98" s="28">
        <v>0.25</v>
      </c>
      <c r="AJ98" s="28">
        <v>0.25</v>
      </c>
      <c r="AK98" s="28">
        <v>0.25</v>
      </c>
      <c r="AL98" s="28">
        <v>0.25</v>
      </c>
      <c r="AM98" s="28">
        <v>0.25</v>
      </c>
      <c r="AN98" s="28">
        <v>0.25</v>
      </c>
      <c r="AO98" s="28">
        <v>0.25</v>
      </c>
      <c r="AP98" s="28">
        <v>0.25</v>
      </c>
      <c r="AR98" s="90"/>
      <c r="AS98" s="90"/>
      <c r="AT98" s="90"/>
      <c r="AU98" s="90"/>
    </row>
    <row r="99" spans="2:47" ht="15" customHeight="1" x14ac:dyDescent="0.2">
      <c r="B99" s="108"/>
      <c r="C99" s="88"/>
      <c r="D99" s="52" t="s">
        <v>125</v>
      </c>
      <c r="E99" s="52"/>
      <c r="F99" s="82">
        <v>25.714285714285701</v>
      </c>
      <c r="G99" s="82">
        <v>25.714285714285701</v>
      </c>
      <c r="H99" s="82">
        <v>27.380952380952401</v>
      </c>
      <c r="I99" s="82">
        <v>32.380952380952401</v>
      </c>
      <c r="J99" s="82">
        <v>32.380952380952401</v>
      </c>
      <c r="K99" s="82">
        <v>32.380952380952401</v>
      </c>
      <c r="L99" s="82">
        <v>27.380952380952401</v>
      </c>
      <c r="M99" s="82">
        <v>27.380952380952401</v>
      </c>
      <c r="N99" s="82">
        <v>27.380952380952401</v>
      </c>
      <c r="O99" s="82">
        <v>34.880952380952401</v>
      </c>
      <c r="P99" s="82">
        <v>34.880952380952401</v>
      </c>
      <c r="Q99" s="82">
        <v>42.380952380952401</v>
      </c>
      <c r="R99" s="82">
        <v>34.880952380952401</v>
      </c>
      <c r="S99" s="82">
        <v>31.547619047619001</v>
      </c>
      <c r="T99" s="82">
        <v>41.547619047619001</v>
      </c>
      <c r="U99" s="82">
        <v>41.547619047619001</v>
      </c>
      <c r="V99" s="82">
        <v>41.547619047619001</v>
      </c>
      <c r="W99" s="82">
        <v>41.547619047619001</v>
      </c>
      <c r="X99" s="59">
        <v>39.880952380952401</v>
      </c>
      <c r="Y99" s="82">
        <v>34.880952380952401</v>
      </c>
      <c r="Z99" s="82">
        <v>34.880952380952401</v>
      </c>
      <c r="AA99" s="82">
        <v>34.880952380952401</v>
      </c>
      <c r="AB99" s="82">
        <v>34.880952380952401</v>
      </c>
      <c r="AC99" s="82">
        <v>34.880952380952401</v>
      </c>
      <c r="AD99" s="82">
        <v>34.880952380952401</v>
      </c>
      <c r="AE99" s="82">
        <v>34.880952380952401</v>
      </c>
      <c r="AF99" s="82">
        <v>34.880952380952401</v>
      </c>
      <c r="AG99" s="82">
        <v>34.880952380952401</v>
      </c>
      <c r="AH99" s="82">
        <v>34.880952380952401</v>
      </c>
      <c r="AI99" s="82">
        <v>34.880952380952401</v>
      </c>
      <c r="AJ99" s="82">
        <v>42.380952380952401</v>
      </c>
      <c r="AK99" s="82">
        <v>42.380952380952401</v>
      </c>
      <c r="AL99" s="82">
        <v>42.380952380952401</v>
      </c>
      <c r="AM99" s="82">
        <v>34.880952380952401</v>
      </c>
      <c r="AN99" s="82">
        <v>34.880952380952401</v>
      </c>
      <c r="AO99" s="82">
        <v>34.880952380952401</v>
      </c>
      <c r="AP99" s="82">
        <v>34.880952380952401</v>
      </c>
      <c r="AR99" s="90"/>
      <c r="AS99" s="90"/>
      <c r="AT99" s="90"/>
      <c r="AU99" s="90"/>
    </row>
    <row r="100" spans="2:47" ht="15" customHeight="1" x14ac:dyDescent="0.2">
      <c r="B100" s="108"/>
      <c r="C100" s="88"/>
      <c r="D100" s="52" t="s">
        <v>36</v>
      </c>
      <c r="E100" s="52"/>
      <c r="F100" s="83">
        <v>1</v>
      </c>
      <c r="G100" s="83">
        <v>2</v>
      </c>
      <c r="H100" s="83">
        <v>3</v>
      </c>
      <c r="I100" s="83">
        <v>4</v>
      </c>
      <c r="J100" s="83">
        <v>5</v>
      </c>
      <c r="K100" s="83">
        <v>6</v>
      </c>
      <c r="L100" s="83">
        <v>7</v>
      </c>
      <c r="M100" s="83">
        <v>8</v>
      </c>
      <c r="N100" s="83">
        <v>9</v>
      </c>
      <c r="O100" s="83">
        <v>10</v>
      </c>
      <c r="P100" s="83">
        <v>11</v>
      </c>
      <c r="Q100" s="83">
        <v>12</v>
      </c>
      <c r="R100" s="83">
        <v>13</v>
      </c>
      <c r="S100" s="83">
        <v>14</v>
      </c>
      <c r="T100" s="83">
        <v>15</v>
      </c>
      <c r="U100" s="83">
        <v>16</v>
      </c>
      <c r="V100" s="83">
        <v>17</v>
      </c>
      <c r="W100" s="83">
        <v>18</v>
      </c>
      <c r="X100" s="83">
        <v>19</v>
      </c>
      <c r="Y100" s="83">
        <v>20</v>
      </c>
      <c r="Z100" s="83">
        <v>21</v>
      </c>
      <c r="AA100" s="83">
        <v>22</v>
      </c>
      <c r="AB100" s="83">
        <v>23</v>
      </c>
      <c r="AC100" s="83">
        <v>24</v>
      </c>
      <c r="AD100" s="83">
        <v>25</v>
      </c>
      <c r="AE100" s="83">
        <v>26</v>
      </c>
      <c r="AF100" s="83">
        <v>27</v>
      </c>
      <c r="AG100" s="83">
        <v>28</v>
      </c>
      <c r="AH100" s="83">
        <v>29</v>
      </c>
      <c r="AI100" s="83">
        <v>30</v>
      </c>
      <c r="AJ100" s="83">
        <v>31</v>
      </c>
      <c r="AK100" s="83">
        <v>32</v>
      </c>
      <c r="AL100" s="83">
        <v>33</v>
      </c>
      <c r="AM100" s="83">
        <v>34</v>
      </c>
      <c r="AN100" s="83">
        <v>35</v>
      </c>
      <c r="AO100" s="83">
        <v>36</v>
      </c>
      <c r="AP100" s="83">
        <v>37</v>
      </c>
      <c r="AR100" s="90"/>
      <c r="AS100" s="90"/>
      <c r="AT100" s="90"/>
      <c r="AU100" s="90"/>
    </row>
    <row r="101" spans="2:47" ht="15" customHeight="1" x14ac:dyDescent="0.2">
      <c r="B101" s="108"/>
      <c r="C101" s="88"/>
      <c r="D101" s="85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R101" s="90"/>
      <c r="AS101" s="90"/>
      <c r="AT101" s="90"/>
      <c r="AU101" s="90"/>
    </row>
    <row r="102" spans="2:47" ht="15" customHeight="1" x14ac:dyDescent="0.2">
      <c r="B102" s="108"/>
      <c r="C102" s="88"/>
      <c r="D102" s="72" t="s">
        <v>142</v>
      </c>
      <c r="E102" s="73"/>
      <c r="F102" s="52" t="s">
        <v>134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R102" s="90"/>
      <c r="AS102" s="90"/>
      <c r="AT102" s="90"/>
      <c r="AU102" s="90"/>
    </row>
    <row r="103" spans="2:47" ht="14.25" customHeight="1" x14ac:dyDescent="0.2">
      <c r="B103" s="108"/>
      <c r="C103" s="88"/>
      <c r="D103" s="75"/>
      <c r="E103" s="76"/>
      <c r="F103" s="41" t="s">
        <v>137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3"/>
      <c r="AR103" s="90"/>
      <c r="AS103" s="90"/>
      <c r="AT103" s="90"/>
      <c r="AU103" s="90"/>
    </row>
    <row r="104" spans="2:47" ht="15" customHeight="1" x14ac:dyDescent="0.2">
      <c r="B104" s="108"/>
      <c r="C104" s="88"/>
      <c r="D104" s="77"/>
      <c r="E104" s="78"/>
      <c r="F104" s="27">
        <v>1</v>
      </c>
      <c r="G104" s="27">
        <v>3</v>
      </c>
      <c r="H104" s="27">
        <v>18</v>
      </c>
      <c r="I104" s="27">
        <v>25</v>
      </c>
      <c r="J104" s="27">
        <v>15</v>
      </c>
      <c r="K104" s="27">
        <v>17</v>
      </c>
      <c r="L104" s="27">
        <v>16</v>
      </c>
      <c r="M104" s="27">
        <v>13</v>
      </c>
      <c r="N104" s="27">
        <v>14</v>
      </c>
      <c r="O104" s="27">
        <v>12</v>
      </c>
      <c r="P104" s="27">
        <v>20</v>
      </c>
      <c r="Q104" s="27">
        <v>6</v>
      </c>
      <c r="R104" s="27">
        <v>2</v>
      </c>
      <c r="S104" s="27">
        <v>7</v>
      </c>
      <c r="T104" s="27">
        <v>10</v>
      </c>
      <c r="U104" s="27">
        <v>9</v>
      </c>
      <c r="V104" s="27">
        <v>36</v>
      </c>
      <c r="W104" s="27">
        <v>37</v>
      </c>
      <c r="X104" s="27">
        <v>21</v>
      </c>
      <c r="Y104" s="27">
        <v>33</v>
      </c>
      <c r="Z104" s="27">
        <v>32</v>
      </c>
      <c r="AA104" s="27">
        <v>34</v>
      </c>
      <c r="AB104" s="27">
        <v>22</v>
      </c>
      <c r="AC104" s="27">
        <v>35</v>
      </c>
      <c r="AD104" s="27">
        <v>31</v>
      </c>
      <c r="AE104" s="27">
        <v>30</v>
      </c>
      <c r="AF104" s="27">
        <v>19</v>
      </c>
      <c r="AG104" s="27">
        <v>27</v>
      </c>
      <c r="AH104" s="27">
        <v>23</v>
      </c>
      <c r="AI104" s="27">
        <v>24</v>
      </c>
      <c r="AJ104" s="27">
        <v>28</v>
      </c>
      <c r="AK104" s="27">
        <v>4</v>
      </c>
      <c r="AL104" s="27">
        <v>26</v>
      </c>
      <c r="AM104" s="27">
        <v>8</v>
      </c>
      <c r="AN104" s="27">
        <v>29</v>
      </c>
      <c r="AO104" s="27">
        <v>5</v>
      </c>
      <c r="AP104" s="27">
        <v>11</v>
      </c>
      <c r="AR104" s="90"/>
      <c r="AS104" s="90"/>
      <c r="AT104" s="90"/>
      <c r="AU104" s="90"/>
    </row>
    <row r="105" spans="2:47" ht="14.25" customHeight="1" x14ac:dyDescent="0.2">
      <c r="B105" s="108"/>
      <c r="C105" s="88"/>
      <c r="D105" s="79" t="s">
        <v>3</v>
      </c>
      <c r="E105" s="28">
        <v>1</v>
      </c>
      <c r="F105" s="28">
        <v>0</v>
      </c>
      <c r="G105" s="28">
        <v>0</v>
      </c>
      <c r="H105" s="28">
        <v>0</v>
      </c>
      <c r="I105" s="28">
        <v>5.1724137931034503E-2</v>
      </c>
      <c r="J105" s="28">
        <v>5.1724137931034503E-2</v>
      </c>
      <c r="K105" s="28">
        <v>5.1724137931034503E-2</v>
      </c>
      <c r="L105" s="28">
        <v>0</v>
      </c>
      <c r="M105" s="28">
        <v>0</v>
      </c>
      <c r="N105" s="28">
        <v>0</v>
      </c>
      <c r="O105" s="28">
        <v>0</v>
      </c>
      <c r="P105" s="28">
        <v>6.8965517241379296E-2</v>
      </c>
      <c r="Q105" s="28">
        <v>0.58620689655172398</v>
      </c>
      <c r="R105" s="28">
        <v>0</v>
      </c>
      <c r="S105" s="28">
        <v>0.44827586206896602</v>
      </c>
      <c r="T105" s="28">
        <v>0.44827586206896602</v>
      </c>
      <c r="U105" s="28">
        <v>3.4482758620689703E-2</v>
      </c>
      <c r="V105" s="28">
        <v>0.431034482758621</v>
      </c>
      <c r="W105" s="28">
        <v>0.431034482758621</v>
      </c>
      <c r="X105" s="28">
        <v>6.8965517241379296E-2</v>
      </c>
      <c r="Y105" s="28">
        <v>6.8965517241379296E-2</v>
      </c>
      <c r="Z105" s="28">
        <v>6.8965517241379296E-2</v>
      </c>
      <c r="AA105" s="28">
        <v>8.6206896551724102E-2</v>
      </c>
      <c r="AB105" s="28">
        <v>6.8965517241379296E-2</v>
      </c>
      <c r="AC105" s="28">
        <v>6.8965517241379296E-2</v>
      </c>
      <c r="AD105" s="28">
        <v>8.6206896551724102E-2</v>
      </c>
      <c r="AE105" s="28">
        <v>8.6206896551724102E-2</v>
      </c>
      <c r="AF105" s="28">
        <v>8.6206896551724102E-2</v>
      </c>
      <c r="AG105" s="28">
        <v>8.6206896551724102E-2</v>
      </c>
      <c r="AH105" s="28">
        <v>8.6206896551724102E-2</v>
      </c>
      <c r="AI105" s="28">
        <v>8.6206896551724102E-2</v>
      </c>
      <c r="AJ105" s="28">
        <v>0.568965517241379</v>
      </c>
      <c r="AK105" s="28">
        <v>0.568965517241379</v>
      </c>
      <c r="AL105" s="28">
        <v>0.568965517241379</v>
      </c>
      <c r="AM105" s="28">
        <v>8.6206896551724102E-2</v>
      </c>
      <c r="AN105" s="28">
        <v>8.6206896551724102E-2</v>
      </c>
      <c r="AO105" s="28">
        <v>8.6206896551724102E-2</v>
      </c>
      <c r="AP105" s="28">
        <v>8.6206896551724102E-2</v>
      </c>
      <c r="AR105" s="90"/>
      <c r="AS105" s="90"/>
      <c r="AT105" s="90"/>
      <c r="AU105" s="90"/>
    </row>
    <row r="106" spans="2:47" ht="14.25" customHeight="1" x14ac:dyDescent="0.2">
      <c r="B106" s="108"/>
      <c r="C106" s="88"/>
      <c r="D106" s="80"/>
      <c r="E106" s="28">
        <v>2</v>
      </c>
      <c r="F106" s="28">
        <v>8.3333333333333301E-2</v>
      </c>
      <c r="G106" s="28">
        <v>0.15</v>
      </c>
      <c r="H106" s="28">
        <v>0.1</v>
      </c>
      <c r="I106" s="28">
        <v>8.3333333333333301E-2</v>
      </c>
      <c r="J106" s="28">
        <v>8.3333333333333301E-2</v>
      </c>
      <c r="K106" s="28">
        <v>8.3333333333333301E-2</v>
      </c>
      <c r="L106" s="28">
        <v>8.3333333333333301E-2</v>
      </c>
      <c r="M106" s="28">
        <v>8.3333333333333301E-2</v>
      </c>
      <c r="N106" s="28">
        <v>0.05</v>
      </c>
      <c r="O106" s="28">
        <v>0.05</v>
      </c>
      <c r="P106" s="28">
        <v>0.05</v>
      </c>
      <c r="Q106" s="28">
        <v>8.3333333333333301E-2</v>
      </c>
      <c r="R106" s="28">
        <v>6.6666666666666693E-2</v>
      </c>
      <c r="S106" s="28">
        <v>8.3333333333333301E-2</v>
      </c>
      <c r="T106" s="28">
        <v>6.6666666666666693E-2</v>
      </c>
      <c r="U106" s="28">
        <v>0.05</v>
      </c>
      <c r="V106" s="28">
        <v>0.05</v>
      </c>
      <c r="W106" s="28">
        <v>6.6666666666666693E-2</v>
      </c>
      <c r="X106" s="28">
        <v>6.6666666666666693E-2</v>
      </c>
      <c r="Y106" s="28">
        <v>8.3333333333333301E-2</v>
      </c>
      <c r="Z106" s="28">
        <v>0.1</v>
      </c>
      <c r="AA106" s="28">
        <v>8.3333333333333301E-2</v>
      </c>
      <c r="AB106" s="28">
        <v>8.3333333333333301E-2</v>
      </c>
      <c r="AC106" s="28">
        <v>8.3333333333333301E-2</v>
      </c>
      <c r="AD106" s="28">
        <v>0.116666666666667</v>
      </c>
      <c r="AE106" s="28">
        <v>0.116666666666667</v>
      </c>
      <c r="AF106" s="28">
        <v>0.1</v>
      </c>
      <c r="AG106" s="28">
        <v>0.116666666666667</v>
      </c>
      <c r="AH106" s="28">
        <v>0.1</v>
      </c>
      <c r="AI106" s="28">
        <v>0.1</v>
      </c>
      <c r="AJ106" s="28">
        <v>0.116666666666667</v>
      </c>
      <c r="AK106" s="28">
        <v>0.116666666666667</v>
      </c>
      <c r="AL106" s="28">
        <v>0.1</v>
      </c>
      <c r="AM106" s="28">
        <v>0.1</v>
      </c>
      <c r="AN106" s="28">
        <v>0.1</v>
      </c>
      <c r="AO106" s="28">
        <v>0.1</v>
      </c>
      <c r="AP106" s="28">
        <v>0.1</v>
      </c>
      <c r="AR106" s="90"/>
      <c r="AS106" s="90"/>
      <c r="AT106" s="90"/>
      <c r="AU106" s="90"/>
    </row>
    <row r="107" spans="2:47" ht="14.25" customHeight="1" x14ac:dyDescent="0.2">
      <c r="B107" s="108"/>
      <c r="C107" s="88"/>
      <c r="D107" s="80"/>
      <c r="E107" s="28">
        <v>3</v>
      </c>
      <c r="F107" s="28">
        <v>0.88333333333333297</v>
      </c>
      <c r="G107" s="28">
        <v>0.88333333333333297</v>
      </c>
      <c r="H107" s="28">
        <v>0.95</v>
      </c>
      <c r="I107" s="28">
        <v>0.93333333333333302</v>
      </c>
      <c r="J107" s="28">
        <v>0.93333333333333302</v>
      </c>
      <c r="K107" s="28">
        <v>0.93333333333333302</v>
      </c>
      <c r="L107" s="28">
        <v>0.96666666666666701</v>
      </c>
      <c r="M107" s="28">
        <v>0.98333333333333295</v>
      </c>
      <c r="N107" s="28">
        <v>0.98333333333333295</v>
      </c>
      <c r="O107" s="28">
        <v>0.98333333333333295</v>
      </c>
      <c r="P107" s="28">
        <v>0.98333333333333295</v>
      </c>
      <c r="Q107" s="28">
        <v>0.98333333333333295</v>
      </c>
      <c r="R107" s="28">
        <v>0.98333333333333295</v>
      </c>
      <c r="S107" s="28">
        <v>0.98333333333333295</v>
      </c>
      <c r="T107" s="28">
        <v>0.96666666666666701</v>
      </c>
      <c r="U107" s="28">
        <v>0.96666666666666701</v>
      </c>
      <c r="V107" s="28">
        <v>0.96666666666666701</v>
      </c>
      <c r="W107" s="28">
        <v>0.95</v>
      </c>
      <c r="X107" s="28">
        <v>0.93333333333333302</v>
      </c>
      <c r="Y107" s="28">
        <v>0.93333333333333302</v>
      </c>
      <c r="Z107" s="28">
        <v>0.93333333333333302</v>
      </c>
      <c r="AA107" s="28">
        <v>0.93333333333333302</v>
      </c>
      <c r="AB107" s="28">
        <v>0.95</v>
      </c>
      <c r="AC107" s="28">
        <v>0.95</v>
      </c>
      <c r="AD107" s="28">
        <v>0.91666666666666696</v>
      </c>
      <c r="AE107" s="28">
        <v>0.91666666666666696</v>
      </c>
      <c r="AF107" s="28">
        <v>0.91666666666666696</v>
      </c>
      <c r="AG107" s="28">
        <v>0.91666666666666696</v>
      </c>
      <c r="AH107" s="28">
        <v>0.88333333333333297</v>
      </c>
      <c r="AI107" s="28">
        <v>0.88333333333333297</v>
      </c>
      <c r="AJ107" s="28">
        <v>0.91666666666666696</v>
      </c>
      <c r="AK107" s="28">
        <v>0.91666666666666696</v>
      </c>
      <c r="AL107" s="28">
        <v>0.91666666666666696</v>
      </c>
      <c r="AM107" s="28">
        <v>0.88333333333333297</v>
      </c>
      <c r="AN107" s="28">
        <v>0.91666666666666696</v>
      </c>
      <c r="AO107" s="28">
        <v>0.93333333333333302</v>
      </c>
      <c r="AP107" s="28">
        <v>0.96666666666666701</v>
      </c>
      <c r="AR107" s="90"/>
      <c r="AS107" s="90"/>
      <c r="AT107" s="90"/>
      <c r="AU107" s="90"/>
    </row>
    <row r="108" spans="2:47" ht="14.25" customHeight="1" x14ac:dyDescent="0.2">
      <c r="B108" s="108"/>
      <c r="C108" s="88"/>
      <c r="D108" s="80"/>
      <c r="E108" s="28">
        <v>4</v>
      </c>
      <c r="F108" s="28">
        <v>0.114754098360656</v>
      </c>
      <c r="G108" s="28">
        <v>0.14754098360655701</v>
      </c>
      <c r="H108" s="28">
        <v>0.114754098360656</v>
      </c>
      <c r="I108" s="28">
        <v>4.91803278688525E-2</v>
      </c>
      <c r="J108" s="28">
        <v>4.91803278688525E-2</v>
      </c>
      <c r="K108" s="28">
        <v>4.91803278688525E-2</v>
      </c>
      <c r="L108" s="28">
        <v>4.91803278688525E-2</v>
      </c>
      <c r="M108" s="28">
        <v>8.1967213114754106E-2</v>
      </c>
      <c r="N108" s="28">
        <v>6.5573770491803296E-2</v>
      </c>
      <c r="O108" s="28">
        <v>6.5573770491803296E-2</v>
      </c>
      <c r="P108" s="28">
        <v>6.5573770491803296E-2</v>
      </c>
      <c r="Q108" s="28">
        <v>6.5573770491803296E-2</v>
      </c>
      <c r="R108" s="28">
        <v>6.5573770491803296E-2</v>
      </c>
      <c r="S108" s="28">
        <v>4.91803278688525E-2</v>
      </c>
      <c r="T108" s="28">
        <v>4.91803278688525E-2</v>
      </c>
      <c r="U108" s="28">
        <v>4.91803278688525E-2</v>
      </c>
      <c r="V108" s="28">
        <v>4.91803278688525E-2</v>
      </c>
      <c r="W108" s="28">
        <v>4.91803278688525E-2</v>
      </c>
      <c r="X108" s="28">
        <v>4.91803278688525E-2</v>
      </c>
      <c r="Y108" s="28">
        <v>8.1967213114754106E-2</v>
      </c>
      <c r="Z108" s="28">
        <v>8.1967213114754106E-2</v>
      </c>
      <c r="AA108" s="28">
        <v>8.1967213114754106E-2</v>
      </c>
      <c r="AB108" s="28">
        <v>0.13114754098360701</v>
      </c>
      <c r="AC108" s="28">
        <v>0.13114754098360701</v>
      </c>
      <c r="AD108" s="28">
        <v>9.8360655737704902E-2</v>
      </c>
      <c r="AE108" s="28">
        <v>9.8360655737704902E-2</v>
      </c>
      <c r="AF108" s="28">
        <v>9.8360655737704902E-2</v>
      </c>
      <c r="AG108" s="28">
        <v>0.114754098360656</v>
      </c>
      <c r="AH108" s="28">
        <v>0.114754098360656</v>
      </c>
      <c r="AI108" s="28">
        <v>0.16393442622950799</v>
      </c>
      <c r="AJ108" s="28">
        <v>0.13114754098360701</v>
      </c>
      <c r="AK108" s="28">
        <v>0.13114754098360701</v>
      </c>
      <c r="AL108" s="28">
        <v>0.13114754098360701</v>
      </c>
      <c r="AM108" s="28">
        <v>0.13114754098360701</v>
      </c>
      <c r="AN108" s="28">
        <v>0.114754098360656</v>
      </c>
      <c r="AO108" s="28">
        <v>0.114754098360656</v>
      </c>
      <c r="AP108" s="28">
        <v>6.5573770491803296E-2</v>
      </c>
      <c r="AR108" s="90"/>
      <c r="AS108" s="90"/>
      <c r="AT108" s="90"/>
      <c r="AU108" s="90"/>
    </row>
    <row r="109" spans="2:47" ht="14.25" customHeight="1" x14ac:dyDescent="0.2">
      <c r="B109" s="108"/>
      <c r="C109" s="88"/>
      <c r="D109" s="81"/>
      <c r="E109" s="28">
        <v>5</v>
      </c>
      <c r="F109" s="28">
        <v>0</v>
      </c>
      <c r="G109" s="28">
        <v>0</v>
      </c>
      <c r="H109" s="28">
        <v>0.95161290322580705</v>
      </c>
      <c r="I109" s="28">
        <v>0.91935483870967705</v>
      </c>
      <c r="J109" s="28">
        <v>0.91935483870967705</v>
      </c>
      <c r="K109" s="28">
        <v>0.91935483870967705</v>
      </c>
      <c r="L109" s="28">
        <v>0.93548387096774199</v>
      </c>
      <c r="M109" s="28">
        <v>0.95161290322580705</v>
      </c>
      <c r="N109" s="28">
        <v>0.93548387096774199</v>
      </c>
      <c r="O109" s="28">
        <v>0.95161290322580705</v>
      </c>
      <c r="P109" s="28">
        <v>0.95161290322580705</v>
      </c>
      <c r="Q109" s="28">
        <v>0.95161290322580705</v>
      </c>
      <c r="R109" s="28">
        <v>0.95161290322580705</v>
      </c>
      <c r="S109" s="28">
        <v>0.62903225806451601</v>
      </c>
      <c r="T109" s="28">
        <v>0.967741935483871</v>
      </c>
      <c r="U109" s="28">
        <v>0.967741935483871</v>
      </c>
      <c r="V109" s="28">
        <v>0.967741935483871</v>
      </c>
      <c r="W109" s="28">
        <v>0.95161290322580705</v>
      </c>
      <c r="X109" s="28">
        <v>0.967741935483871</v>
      </c>
      <c r="Y109" s="28">
        <v>0.95161290322580705</v>
      </c>
      <c r="Z109" s="28">
        <v>0.93548387096774199</v>
      </c>
      <c r="AA109" s="28">
        <v>0.95161290322580705</v>
      </c>
      <c r="AB109" s="28">
        <v>0.93548387096774199</v>
      </c>
      <c r="AC109" s="28">
        <v>0.93548387096774199</v>
      </c>
      <c r="AD109" s="28">
        <v>0.93548387096774199</v>
      </c>
      <c r="AE109" s="28">
        <v>0.93548387096774199</v>
      </c>
      <c r="AF109" s="28">
        <v>0.93548387096774199</v>
      </c>
      <c r="AG109" s="28">
        <v>0.93548387096774199</v>
      </c>
      <c r="AH109" s="28">
        <v>0.93548387096774199</v>
      </c>
      <c r="AI109" s="28">
        <v>0.93548387096774199</v>
      </c>
      <c r="AJ109" s="28">
        <v>0.93548387096774199</v>
      </c>
      <c r="AK109" s="28">
        <v>0.93548387096774199</v>
      </c>
      <c r="AL109" s="28">
        <v>0.93548387096774199</v>
      </c>
      <c r="AM109" s="28">
        <v>0.93548387096774199</v>
      </c>
      <c r="AN109" s="28">
        <v>0.93548387096774199</v>
      </c>
      <c r="AO109" s="28">
        <v>0.93548387096774199</v>
      </c>
      <c r="AP109" s="28">
        <v>0.95161290322580705</v>
      </c>
      <c r="AR109" s="90"/>
      <c r="AS109" s="90"/>
      <c r="AT109" s="90"/>
      <c r="AU109" s="90"/>
    </row>
    <row r="110" spans="2:47" ht="15" customHeight="1" x14ac:dyDescent="0.2">
      <c r="B110" s="108"/>
      <c r="C110" s="88"/>
      <c r="D110" s="52" t="s">
        <v>125</v>
      </c>
      <c r="E110" s="52"/>
      <c r="F110" s="27">
        <v>21.6284153005465</v>
      </c>
      <c r="G110" s="27">
        <v>23.6174863387978</v>
      </c>
      <c r="H110" s="27">
        <v>42.3273400317292</v>
      </c>
      <c r="I110" s="27">
        <v>40.7385194235246</v>
      </c>
      <c r="J110" s="27">
        <v>40.7385194235246</v>
      </c>
      <c r="K110" s="27">
        <v>40.7385194235246</v>
      </c>
      <c r="L110" s="27">
        <v>40.693283976731898</v>
      </c>
      <c r="M110" s="27">
        <v>42.004935660144596</v>
      </c>
      <c r="N110" s="27">
        <v>40.687819495857603</v>
      </c>
      <c r="O110" s="27">
        <v>41.010400141018899</v>
      </c>
      <c r="P110" s="82">
        <v>42.3897104858465</v>
      </c>
      <c r="Q110" s="82">
        <v>53.401204738719997</v>
      </c>
      <c r="R110" s="82">
        <v>41.343733474352199</v>
      </c>
      <c r="S110" s="27">
        <v>43.863102293380003</v>
      </c>
      <c r="T110" s="27">
        <v>49.970629175100399</v>
      </c>
      <c r="U110" s="27">
        <v>41.361433772801597</v>
      </c>
      <c r="V110" s="27">
        <v>49.292468255560202</v>
      </c>
      <c r="W110" s="27">
        <v>48.969887610398899</v>
      </c>
      <c r="X110" s="59">
        <v>41.717755611882097</v>
      </c>
      <c r="Y110" s="27">
        <v>42.384246004972098</v>
      </c>
      <c r="Z110" s="27">
        <v>42.394998693144203</v>
      </c>
      <c r="AA110" s="27">
        <v>42.729073591179002</v>
      </c>
      <c r="AB110" s="27">
        <v>43.378605250521197</v>
      </c>
      <c r="AC110" s="27">
        <v>43.378605250521197</v>
      </c>
      <c r="AD110" s="27">
        <v>43.067695131810098</v>
      </c>
      <c r="AE110" s="27">
        <v>43.067695131810098</v>
      </c>
      <c r="AF110" s="27">
        <v>42.734361798476797</v>
      </c>
      <c r="AG110" s="27">
        <v>43.395563984269103</v>
      </c>
      <c r="AH110" s="27">
        <v>42.395563984269103</v>
      </c>
      <c r="AI110" s="27">
        <v>43.379170541646197</v>
      </c>
      <c r="AJ110" s="27">
        <v>53.378605250521197</v>
      </c>
      <c r="AK110" s="27">
        <v>53.378605250521197</v>
      </c>
      <c r="AL110" s="27">
        <v>53.045271917187897</v>
      </c>
      <c r="AM110" s="27">
        <v>42.723432836728101</v>
      </c>
      <c r="AN110" s="27">
        <v>43.062230650935803</v>
      </c>
      <c r="AO110" s="27">
        <v>43.395563984269103</v>
      </c>
      <c r="AP110" s="27">
        <v>43.401204738719997</v>
      </c>
      <c r="AR110" s="90"/>
      <c r="AS110" s="90"/>
      <c r="AT110" s="90"/>
      <c r="AU110" s="90"/>
    </row>
    <row r="111" spans="2:47" ht="15" customHeight="1" x14ac:dyDescent="0.2">
      <c r="B111" s="108"/>
      <c r="C111" s="88"/>
      <c r="D111" s="52" t="s">
        <v>36</v>
      </c>
      <c r="E111" s="52"/>
      <c r="F111" s="83">
        <v>1</v>
      </c>
      <c r="G111" s="83">
        <v>2</v>
      </c>
      <c r="H111" s="83">
        <v>3</v>
      </c>
      <c r="I111" s="83">
        <v>4</v>
      </c>
      <c r="J111" s="83">
        <v>5</v>
      </c>
      <c r="K111" s="83">
        <v>6</v>
      </c>
      <c r="L111" s="83">
        <v>7</v>
      </c>
      <c r="M111" s="83">
        <v>8</v>
      </c>
      <c r="N111" s="83">
        <v>9</v>
      </c>
      <c r="O111" s="83">
        <v>10</v>
      </c>
      <c r="P111" s="83">
        <v>11</v>
      </c>
      <c r="Q111" s="83">
        <v>12</v>
      </c>
      <c r="R111" s="83">
        <v>13</v>
      </c>
      <c r="S111" s="83">
        <v>14</v>
      </c>
      <c r="T111" s="83">
        <v>15</v>
      </c>
      <c r="U111" s="83">
        <v>16</v>
      </c>
      <c r="V111" s="83">
        <v>17</v>
      </c>
      <c r="W111" s="83">
        <v>18</v>
      </c>
      <c r="X111" s="83">
        <v>19</v>
      </c>
      <c r="Y111" s="83">
        <v>20</v>
      </c>
      <c r="Z111" s="83">
        <v>21</v>
      </c>
      <c r="AA111" s="83">
        <v>22</v>
      </c>
      <c r="AB111" s="83">
        <v>23</v>
      </c>
      <c r="AC111" s="83">
        <v>24</v>
      </c>
      <c r="AD111" s="83">
        <v>25</v>
      </c>
      <c r="AE111" s="83">
        <v>26</v>
      </c>
      <c r="AF111" s="83">
        <v>27</v>
      </c>
      <c r="AG111" s="83">
        <v>28</v>
      </c>
      <c r="AH111" s="83">
        <v>29</v>
      </c>
      <c r="AI111" s="83">
        <v>30</v>
      </c>
      <c r="AJ111" s="83">
        <v>31</v>
      </c>
      <c r="AK111" s="83">
        <v>32</v>
      </c>
      <c r="AL111" s="83">
        <v>33</v>
      </c>
      <c r="AM111" s="83">
        <v>34</v>
      </c>
      <c r="AN111" s="83">
        <v>35</v>
      </c>
      <c r="AO111" s="83">
        <v>36</v>
      </c>
      <c r="AP111" s="83">
        <v>37</v>
      </c>
      <c r="AR111" s="90"/>
      <c r="AS111" s="90"/>
      <c r="AT111" s="90"/>
      <c r="AU111" s="90"/>
    </row>
    <row r="112" spans="2:47" ht="15" customHeight="1" x14ac:dyDescent="0.2">
      <c r="B112" s="10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R112" s="90"/>
      <c r="AS112" s="90"/>
      <c r="AT112" s="90"/>
      <c r="AU112" s="90"/>
    </row>
    <row r="113" spans="2:47" ht="15" customHeight="1" x14ac:dyDescent="0.2">
      <c r="B113" s="108"/>
      <c r="C113" s="88"/>
      <c r="D113" s="72" t="s">
        <v>142</v>
      </c>
      <c r="E113" s="73"/>
      <c r="F113" s="52" t="s">
        <v>135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R113" s="90"/>
      <c r="AS113" s="90"/>
      <c r="AT113" s="90"/>
      <c r="AU113" s="90"/>
    </row>
    <row r="114" spans="2:47" ht="15" customHeight="1" x14ac:dyDescent="0.2">
      <c r="B114" s="108"/>
      <c r="C114" s="88"/>
      <c r="D114" s="75"/>
      <c r="E114" s="76"/>
      <c r="F114" s="41" t="s">
        <v>137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3"/>
      <c r="AR114" s="90"/>
      <c r="AS114" s="90"/>
      <c r="AT114" s="90"/>
      <c r="AU114" s="90"/>
    </row>
    <row r="115" spans="2:47" ht="15" customHeight="1" x14ac:dyDescent="0.2">
      <c r="B115" s="108"/>
      <c r="C115" s="88"/>
      <c r="D115" s="77"/>
      <c r="E115" s="78"/>
      <c r="F115" s="27">
        <v>1</v>
      </c>
      <c r="G115" s="27">
        <v>3</v>
      </c>
      <c r="H115" s="27">
        <v>18</v>
      </c>
      <c r="I115" s="27">
        <v>25</v>
      </c>
      <c r="J115" s="27">
        <v>15</v>
      </c>
      <c r="K115" s="27">
        <v>17</v>
      </c>
      <c r="L115" s="27">
        <v>16</v>
      </c>
      <c r="M115" s="27">
        <v>13</v>
      </c>
      <c r="N115" s="27">
        <v>14</v>
      </c>
      <c r="O115" s="27">
        <v>12</v>
      </c>
      <c r="P115" s="27">
        <v>20</v>
      </c>
      <c r="Q115" s="27">
        <v>6</v>
      </c>
      <c r="R115" s="27">
        <v>2</v>
      </c>
      <c r="S115" s="27">
        <v>7</v>
      </c>
      <c r="T115" s="27">
        <v>10</v>
      </c>
      <c r="U115" s="27">
        <v>9</v>
      </c>
      <c r="V115" s="27">
        <v>36</v>
      </c>
      <c r="W115" s="27">
        <v>37</v>
      </c>
      <c r="X115" s="27">
        <v>21</v>
      </c>
      <c r="Y115" s="27">
        <v>33</v>
      </c>
      <c r="Z115" s="27">
        <v>32</v>
      </c>
      <c r="AA115" s="27">
        <v>34</v>
      </c>
      <c r="AB115" s="27">
        <v>22</v>
      </c>
      <c r="AC115" s="27">
        <v>35</v>
      </c>
      <c r="AD115" s="27">
        <v>31</v>
      </c>
      <c r="AE115" s="27">
        <v>30</v>
      </c>
      <c r="AF115" s="27">
        <v>19</v>
      </c>
      <c r="AG115" s="27">
        <v>27</v>
      </c>
      <c r="AH115" s="27">
        <v>23</v>
      </c>
      <c r="AI115" s="27">
        <v>24</v>
      </c>
      <c r="AJ115" s="27">
        <v>28</v>
      </c>
      <c r="AK115" s="27">
        <v>4</v>
      </c>
      <c r="AL115" s="27">
        <v>26</v>
      </c>
      <c r="AM115" s="27">
        <v>8</v>
      </c>
      <c r="AN115" s="27">
        <v>29</v>
      </c>
      <c r="AO115" s="27">
        <v>5</v>
      </c>
      <c r="AP115" s="27">
        <v>11</v>
      </c>
      <c r="AR115" s="90"/>
      <c r="AS115" s="90"/>
      <c r="AT115" s="90"/>
      <c r="AU115" s="90"/>
    </row>
    <row r="116" spans="2:47" ht="15" customHeight="1" x14ac:dyDescent="0.2">
      <c r="B116" s="108"/>
      <c r="C116" s="88"/>
      <c r="D116" s="79" t="s">
        <v>3</v>
      </c>
      <c r="E116" s="28">
        <v>1</v>
      </c>
      <c r="F116" s="28">
        <v>0.29289321881345298</v>
      </c>
      <c r="G116" s="28">
        <v>0.29289321881345298</v>
      </c>
      <c r="H116" s="28">
        <v>0.29289321881345298</v>
      </c>
      <c r="I116" s="28">
        <v>0.46841022091997098</v>
      </c>
      <c r="J116" s="28">
        <v>0.46841022091997098</v>
      </c>
      <c r="K116" s="28">
        <v>0.46841022091997098</v>
      </c>
      <c r="L116" s="28">
        <v>0.29289321881345298</v>
      </c>
      <c r="M116" s="28">
        <v>0.29289321881345298</v>
      </c>
      <c r="N116" s="28">
        <v>0.29289321881345298</v>
      </c>
      <c r="O116" s="28">
        <v>0.38128156646177103</v>
      </c>
      <c r="P116" s="28">
        <v>0.55537586515778803</v>
      </c>
      <c r="Q116" s="28">
        <v>0.54936792970051296</v>
      </c>
      <c r="R116" s="28">
        <v>0.38128156646177103</v>
      </c>
      <c r="S116" s="28">
        <v>0.45613593218816401</v>
      </c>
      <c r="T116" s="28">
        <v>0.45613593218816401</v>
      </c>
      <c r="U116" s="28">
        <v>0.55738613858008701</v>
      </c>
      <c r="V116" s="28">
        <v>0.46315005572926099</v>
      </c>
      <c r="W116" s="28">
        <v>0.46315005572926099</v>
      </c>
      <c r="X116" s="28">
        <v>0.55537586515778803</v>
      </c>
      <c r="Y116" s="28">
        <v>0.55537586515778803</v>
      </c>
      <c r="Z116" s="28">
        <v>0.55537586515778803</v>
      </c>
      <c r="AA116" s="28">
        <v>0.55387410464473197</v>
      </c>
      <c r="AB116" s="28">
        <v>0.55537586515778803</v>
      </c>
      <c r="AC116" s="28">
        <v>0.55537586515778803</v>
      </c>
      <c r="AD116" s="28">
        <v>0.55387410464473197</v>
      </c>
      <c r="AE116" s="28">
        <v>0.55387410464473197</v>
      </c>
      <c r="AF116" s="28">
        <v>0.55387410464473197</v>
      </c>
      <c r="AG116" s="28">
        <v>0.55387410464473197</v>
      </c>
      <c r="AH116" s="28">
        <v>0.55387410464473197</v>
      </c>
      <c r="AI116" s="28">
        <v>0.55387410464473197</v>
      </c>
      <c r="AJ116" s="28">
        <v>0.560556169795416</v>
      </c>
      <c r="AK116" s="28">
        <v>0.560556169795416</v>
      </c>
      <c r="AL116" s="28">
        <v>0.560556169795416</v>
      </c>
      <c r="AM116" s="28">
        <v>0.55387410464473197</v>
      </c>
      <c r="AN116" s="28">
        <v>0.55387410464473197</v>
      </c>
      <c r="AO116" s="28">
        <v>0.55387410464473197</v>
      </c>
      <c r="AP116" s="28">
        <v>0.55387410464473197</v>
      </c>
      <c r="AR116" s="90"/>
      <c r="AS116" s="90"/>
      <c r="AT116" s="90"/>
      <c r="AU116" s="90"/>
    </row>
    <row r="117" spans="2:47" ht="15" customHeight="1" x14ac:dyDescent="0.2">
      <c r="B117" s="108"/>
      <c r="C117" s="88"/>
      <c r="D117" s="80"/>
      <c r="E117" s="28">
        <v>2</v>
      </c>
      <c r="F117" s="28">
        <v>0.641569780539891</v>
      </c>
      <c r="G117" s="28">
        <v>0.63087942349416504</v>
      </c>
      <c r="H117" s="28">
        <v>0.63944487245360104</v>
      </c>
      <c r="I117" s="28">
        <v>0.641569780539891</v>
      </c>
      <c r="J117" s="28">
        <v>0.641569780539891</v>
      </c>
      <c r="K117" s="28">
        <v>0.641569780539891</v>
      </c>
      <c r="L117" s="28">
        <v>0.641569780539891</v>
      </c>
      <c r="M117" s="28">
        <v>0.641569780539891</v>
      </c>
      <c r="N117" s="28">
        <v>0.64468323991120302</v>
      </c>
      <c r="O117" s="28">
        <v>0.64468323991120302</v>
      </c>
      <c r="P117" s="28">
        <v>0.64468323991120302</v>
      </c>
      <c r="Q117" s="28">
        <v>0.641569780539891</v>
      </c>
      <c r="R117" s="28">
        <v>0.64331775734945496</v>
      </c>
      <c r="S117" s="28">
        <v>0.52492690620869298</v>
      </c>
      <c r="T117" s="28">
        <v>0.52624431988160403</v>
      </c>
      <c r="U117" s="28">
        <v>0.52727151321057197</v>
      </c>
      <c r="V117" s="28">
        <v>0.52727151321057197</v>
      </c>
      <c r="W117" s="28">
        <v>0.52624431988160403</v>
      </c>
      <c r="X117" s="28">
        <v>0.64331775734945496</v>
      </c>
      <c r="Y117" s="28">
        <v>0.641569780539891</v>
      </c>
      <c r="Z117" s="28">
        <v>0.63944487245360104</v>
      </c>
      <c r="AA117" s="28">
        <v>0.641569780539891</v>
      </c>
      <c r="AB117" s="28">
        <v>0.641569780539891</v>
      </c>
      <c r="AC117" s="28">
        <v>0.641569780539891</v>
      </c>
      <c r="AD117" s="28">
        <v>0.63694965148680105</v>
      </c>
      <c r="AE117" s="28">
        <v>0.63694965148680105</v>
      </c>
      <c r="AF117" s="28">
        <v>0.63944487245360104</v>
      </c>
      <c r="AG117" s="28">
        <v>0.63694965148680105</v>
      </c>
      <c r="AH117" s="28">
        <v>0.63944487245360104</v>
      </c>
      <c r="AI117" s="28">
        <v>0.63944487245360104</v>
      </c>
      <c r="AJ117" s="28">
        <v>0.63694965148680105</v>
      </c>
      <c r="AK117" s="28">
        <v>0.63694965148680105</v>
      </c>
      <c r="AL117" s="28">
        <v>0.63944487245360104</v>
      </c>
      <c r="AM117" s="28">
        <v>0.63944487245360104</v>
      </c>
      <c r="AN117" s="28">
        <v>0.63944487245360104</v>
      </c>
      <c r="AO117" s="28">
        <v>0.63944487245360104</v>
      </c>
      <c r="AP117" s="28">
        <v>0.63944487245360104</v>
      </c>
      <c r="AR117" s="90"/>
      <c r="AS117" s="90"/>
      <c r="AT117" s="90"/>
      <c r="AU117" s="90"/>
    </row>
    <row r="118" spans="2:47" ht="15" customHeight="1" x14ac:dyDescent="0.2">
      <c r="B118" s="108"/>
      <c r="C118" s="88"/>
      <c r="D118" s="80"/>
      <c r="E118" s="28">
        <v>3</v>
      </c>
      <c r="F118" s="28">
        <v>0.28226823332885098</v>
      </c>
      <c r="G118" s="28">
        <v>0.28226823332885098</v>
      </c>
      <c r="H118" s="28">
        <v>0.179346466392655</v>
      </c>
      <c r="I118" s="28">
        <v>0.188964995960237</v>
      </c>
      <c r="J118" s="28">
        <v>0.188964995960237</v>
      </c>
      <c r="K118" s="28">
        <v>0.188964995960237</v>
      </c>
      <c r="L118" s="28">
        <v>0.16967208619459001</v>
      </c>
      <c r="M118" s="28">
        <v>0.15994378494981401</v>
      </c>
      <c r="N118" s="28">
        <v>0.15994378494981401</v>
      </c>
      <c r="O118" s="28">
        <v>0.15994378494981401</v>
      </c>
      <c r="P118" s="28">
        <v>0.15994378494981401</v>
      </c>
      <c r="Q118" s="28">
        <v>0.15994378494981401</v>
      </c>
      <c r="R118" s="28">
        <v>0.15994378494981401</v>
      </c>
      <c r="S118" s="28">
        <v>0.15994378494981401</v>
      </c>
      <c r="T118" s="28">
        <v>0.16967208619459001</v>
      </c>
      <c r="U118" s="28">
        <v>0.16967208619459001</v>
      </c>
      <c r="V118" s="28">
        <v>0.16967208619459001</v>
      </c>
      <c r="W118" s="28">
        <v>0.179346466392655</v>
      </c>
      <c r="X118" s="28">
        <v>0.188964995960237</v>
      </c>
      <c r="Y118" s="28">
        <v>0.188964995960237</v>
      </c>
      <c r="Z118" s="28">
        <v>0.188964995960237</v>
      </c>
      <c r="AA118" s="28">
        <v>0.188964995960237</v>
      </c>
      <c r="AB118" s="28">
        <v>0.179346466392655</v>
      </c>
      <c r="AC118" s="28">
        <v>0.179346466392655</v>
      </c>
      <c r="AD118" s="28">
        <v>0.19852566409702699</v>
      </c>
      <c r="AE118" s="28">
        <v>0.19852566409702699</v>
      </c>
      <c r="AF118" s="28">
        <v>0.19852566409702699</v>
      </c>
      <c r="AG118" s="28">
        <v>0.19852566409702699</v>
      </c>
      <c r="AH118" s="28">
        <v>0.21746494576210099</v>
      </c>
      <c r="AI118" s="28">
        <v>0.21746494576210099</v>
      </c>
      <c r="AJ118" s="28">
        <v>0.19852566409702699</v>
      </c>
      <c r="AK118" s="28">
        <v>0.19852566409702699</v>
      </c>
      <c r="AL118" s="28">
        <v>0.19852566409702699</v>
      </c>
      <c r="AM118" s="28">
        <v>0.21746494576210099</v>
      </c>
      <c r="AN118" s="28">
        <v>0.19852566409702699</v>
      </c>
      <c r="AO118" s="28">
        <v>0.188964995960237</v>
      </c>
      <c r="AP118" s="28">
        <v>0.16967208619459001</v>
      </c>
      <c r="AR118" s="90"/>
      <c r="AS118" s="90"/>
      <c r="AT118" s="90"/>
      <c r="AU118" s="90"/>
    </row>
    <row r="119" spans="2:47" ht="15" customHeight="1" x14ac:dyDescent="0.2">
      <c r="B119" s="108"/>
      <c r="C119" s="88"/>
      <c r="D119" s="80"/>
      <c r="E119" s="28">
        <v>4</v>
      </c>
      <c r="F119" s="28">
        <v>0.48844717539475002</v>
      </c>
      <c r="G119" s="28">
        <v>0.48426148899066901</v>
      </c>
      <c r="H119" s="28">
        <v>0.48844717539475002</v>
      </c>
      <c r="I119" s="28">
        <v>0.49372794552635002</v>
      </c>
      <c r="J119" s="28">
        <v>0.49372794552635002</v>
      </c>
      <c r="K119" s="28">
        <v>0.49372794552635002</v>
      </c>
      <c r="L119" s="28">
        <v>0.49372794552635002</v>
      </c>
      <c r="M119" s="28">
        <v>0.49160905512664199</v>
      </c>
      <c r="N119" s="28">
        <v>0.49279984177389902</v>
      </c>
      <c r="O119" s="28">
        <v>0.49279984177389902</v>
      </c>
      <c r="P119" s="28">
        <v>0.49279984177389902</v>
      </c>
      <c r="Q119" s="28">
        <v>0.49279984177389902</v>
      </c>
      <c r="R119" s="28">
        <v>0.49279984177389902</v>
      </c>
      <c r="S119" s="28">
        <v>0.49372794552635002</v>
      </c>
      <c r="T119" s="28">
        <v>0.49372794552635002</v>
      </c>
      <c r="U119" s="28">
        <v>0.49372794552635002</v>
      </c>
      <c r="V119" s="28">
        <v>0.49372794552635002</v>
      </c>
      <c r="W119" s="28">
        <v>0.49372794552635002</v>
      </c>
      <c r="X119" s="28">
        <v>0.49372794552635002</v>
      </c>
      <c r="Y119" s="28">
        <v>0.49160905512664199</v>
      </c>
      <c r="Z119" s="28">
        <v>0.49160905512664199</v>
      </c>
      <c r="AA119" s="28">
        <v>0.49160905512664199</v>
      </c>
      <c r="AB119" s="28">
        <v>0.48648088685098601</v>
      </c>
      <c r="AC119" s="28">
        <v>0.48648088685098601</v>
      </c>
      <c r="AD119" s="28">
        <v>0.49015742614518498</v>
      </c>
      <c r="AE119" s="28">
        <v>0.49015742614518498</v>
      </c>
      <c r="AF119" s="28">
        <v>0.49015742614518498</v>
      </c>
      <c r="AG119" s="28">
        <v>0.48844717539475002</v>
      </c>
      <c r="AH119" s="28">
        <v>0.48844717539475002</v>
      </c>
      <c r="AI119" s="28">
        <v>0.48179223387918502</v>
      </c>
      <c r="AJ119" s="28">
        <v>0.48648088685098601</v>
      </c>
      <c r="AK119" s="28">
        <v>0.48648088685098601</v>
      </c>
      <c r="AL119" s="28">
        <v>0.48648088685098601</v>
      </c>
      <c r="AM119" s="28">
        <v>0.48648088685098601</v>
      </c>
      <c r="AN119" s="28">
        <v>0.48844717539475002</v>
      </c>
      <c r="AO119" s="28">
        <v>0.48844717539475002</v>
      </c>
      <c r="AP119" s="28">
        <v>0.49279984177389902</v>
      </c>
      <c r="AR119" s="90"/>
      <c r="AS119" s="90"/>
      <c r="AT119" s="90"/>
      <c r="AU119" s="90"/>
    </row>
    <row r="120" spans="2:47" ht="15" customHeight="1" x14ac:dyDescent="0.2">
      <c r="B120" s="108"/>
      <c r="C120" s="88"/>
      <c r="D120" s="81"/>
      <c r="E120" s="28">
        <v>5</v>
      </c>
      <c r="F120" s="28">
        <v>0.29289321881345298</v>
      </c>
      <c r="G120" s="28">
        <v>0.29289321881345298</v>
      </c>
      <c r="H120" s="28">
        <v>0.143242415386404</v>
      </c>
      <c r="I120" s="28">
        <v>0.16103834430323999</v>
      </c>
      <c r="J120" s="28">
        <v>0.16103834430323999</v>
      </c>
      <c r="K120" s="28">
        <v>0.16103834430323999</v>
      </c>
      <c r="L120" s="28">
        <v>0.152170396588799</v>
      </c>
      <c r="M120" s="28">
        <v>0.143242415386404</v>
      </c>
      <c r="N120" s="28">
        <v>0.152170396588799</v>
      </c>
      <c r="O120" s="28">
        <v>0.23987924722914999</v>
      </c>
      <c r="P120" s="28">
        <v>0.143242415386404</v>
      </c>
      <c r="Q120" s="28">
        <v>0.143242415386404</v>
      </c>
      <c r="R120" s="28">
        <v>0.23987924722914999</v>
      </c>
      <c r="S120" s="28">
        <v>0.30783615318129198</v>
      </c>
      <c r="T120" s="28">
        <v>0.29323821067701</v>
      </c>
      <c r="U120" s="28">
        <v>0.29323821067701</v>
      </c>
      <c r="V120" s="28">
        <v>0.29323821067701</v>
      </c>
      <c r="W120" s="28">
        <v>0.30427479649438899</v>
      </c>
      <c r="X120" s="28">
        <v>0.22976482367588899</v>
      </c>
      <c r="Y120" s="28">
        <v>0.143242415386404</v>
      </c>
      <c r="Z120" s="28">
        <v>0.152170396588799</v>
      </c>
      <c r="AA120" s="28">
        <v>0.143242415386404</v>
      </c>
      <c r="AB120" s="28">
        <v>0.152170396588799</v>
      </c>
      <c r="AC120" s="28">
        <v>0.152170396588799</v>
      </c>
      <c r="AD120" s="28">
        <v>0.152170396588799</v>
      </c>
      <c r="AE120" s="28">
        <v>0.152170396588799</v>
      </c>
      <c r="AF120" s="28">
        <v>0.152170396588799</v>
      </c>
      <c r="AG120" s="28">
        <v>0.152170396588799</v>
      </c>
      <c r="AH120" s="28">
        <v>0.152170396588799</v>
      </c>
      <c r="AI120" s="28">
        <v>0.152170396588799</v>
      </c>
      <c r="AJ120" s="28">
        <v>0.152170396588799</v>
      </c>
      <c r="AK120" s="28">
        <v>0.152170396588799</v>
      </c>
      <c r="AL120" s="28">
        <v>0.152170396588799</v>
      </c>
      <c r="AM120" s="28">
        <v>0.152170396588799</v>
      </c>
      <c r="AN120" s="28">
        <v>0.152170396588799</v>
      </c>
      <c r="AO120" s="28">
        <v>0.152170396588799</v>
      </c>
      <c r="AP120" s="28">
        <v>0.143242415386404</v>
      </c>
      <c r="AR120" s="90"/>
      <c r="AS120" s="90"/>
      <c r="AT120" s="90"/>
      <c r="AU120" s="90"/>
    </row>
    <row r="121" spans="2:47" ht="15" customHeight="1" x14ac:dyDescent="0.2">
      <c r="B121" s="108"/>
      <c r="C121" s="88"/>
      <c r="D121" s="52" t="s">
        <v>125</v>
      </c>
      <c r="E121" s="52"/>
      <c r="F121" s="27">
        <v>39.961432537807902</v>
      </c>
      <c r="G121" s="27">
        <v>39.663911668811799</v>
      </c>
      <c r="H121" s="27">
        <v>34.8674829688172</v>
      </c>
      <c r="I121" s="27">
        <v>39.074225744993797</v>
      </c>
      <c r="J121" s="27">
        <v>39.074225744993797</v>
      </c>
      <c r="K121" s="27">
        <v>39.074225744993797</v>
      </c>
      <c r="L121" s="27">
        <v>35.000668553261598</v>
      </c>
      <c r="M121" s="27">
        <v>34.585165096324097</v>
      </c>
      <c r="N121" s="27">
        <v>34.849809640743302</v>
      </c>
      <c r="O121" s="27">
        <v>38.371753606516698</v>
      </c>
      <c r="P121" s="27">
        <v>39.920902943582099</v>
      </c>
      <c r="Q121" s="27">
        <v>39.738475047010397</v>
      </c>
      <c r="R121" s="27">
        <v>38.344443955281797</v>
      </c>
      <c r="S121" s="27">
        <v>38.851414441086298</v>
      </c>
      <c r="T121" s="27">
        <v>38.780369889354397</v>
      </c>
      <c r="U121" s="27">
        <v>40.825917883772199</v>
      </c>
      <c r="V121" s="27">
        <v>38.9411962267557</v>
      </c>
      <c r="W121" s="27">
        <v>39.3348716804852</v>
      </c>
      <c r="X121" s="59">
        <v>42.223027753394398</v>
      </c>
      <c r="Y121" s="27">
        <v>40.4152422434192</v>
      </c>
      <c r="Z121" s="27">
        <v>40.551303705741297</v>
      </c>
      <c r="AA121" s="27">
        <v>40.385207033158103</v>
      </c>
      <c r="AB121" s="27">
        <v>40.298867910602397</v>
      </c>
      <c r="AC121" s="27">
        <v>40.298867910602397</v>
      </c>
      <c r="AD121" s="27">
        <v>40.633544859250897</v>
      </c>
      <c r="AE121" s="27">
        <v>40.633544859250897</v>
      </c>
      <c r="AF121" s="27">
        <v>40.683449278586899</v>
      </c>
      <c r="AG121" s="27">
        <v>40.599339844242202</v>
      </c>
      <c r="AH121" s="27">
        <v>41.028029896879602</v>
      </c>
      <c r="AI121" s="27">
        <v>40.894931066568397</v>
      </c>
      <c r="AJ121" s="27">
        <v>40.693655376380597</v>
      </c>
      <c r="AK121" s="27">
        <v>40.693655376380597</v>
      </c>
      <c r="AL121" s="27">
        <v>40.7435597957166</v>
      </c>
      <c r="AM121" s="27">
        <v>40.9887041260044</v>
      </c>
      <c r="AN121" s="27">
        <v>40.649244263578197</v>
      </c>
      <c r="AO121" s="27">
        <v>40.458030900842402</v>
      </c>
      <c r="AP121" s="27">
        <v>39.980666409064497</v>
      </c>
      <c r="AR121" s="90"/>
      <c r="AS121" s="90"/>
      <c r="AT121" s="90"/>
      <c r="AU121" s="90"/>
    </row>
    <row r="122" spans="2:47" ht="15" customHeight="1" x14ac:dyDescent="0.2">
      <c r="B122" s="108"/>
      <c r="C122" s="88"/>
      <c r="D122" s="52" t="s">
        <v>36</v>
      </c>
      <c r="E122" s="52"/>
      <c r="F122" s="83">
        <v>1</v>
      </c>
      <c r="G122" s="83">
        <v>2</v>
      </c>
      <c r="H122" s="83">
        <v>3</v>
      </c>
      <c r="I122" s="83">
        <v>4</v>
      </c>
      <c r="J122" s="83">
        <v>5</v>
      </c>
      <c r="K122" s="83">
        <v>6</v>
      </c>
      <c r="L122" s="83">
        <v>7</v>
      </c>
      <c r="M122" s="83">
        <v>8</v>
      </c>
      <c r="N122" s="83">
        <v>9</v>
      </c>
      <c r="O122" s="83">
        <v>10</v>
      </c>
      <c r="P122" s="83">
        <v>11</v>
      </c>
      <c r="Q122" s="83">
        <v>12</v>
      </c>
      <c r="R122" s="83">
        <v>13</v>
      </c>
      <c r="S122" s="83">
        <v>14</v>
      </c>
      <c r="T122" s="83">
        <v>15</v>
      </c>
      <c r="U122" s="83">
        <v>16</v>
      </c>
      <c r="V122" s="83">
        <v>17</v>
      </c>
      <c r="W122" s="83">
        <v>18</v>
      </c>
      <c r="X122" s="83">
        <v>19</v>
      </c>
      <c r="Y122" s="83">
        <v>20</v>
      </c>
      <c r="Z122" s="83">
        <v>21</v>
      </c>
      <c r="AA122" s="83">
        <v>22</v>
      </c>
      <c r="AB122" s="83">
        <v>23</v>
      </c>
      <c r="AC122" s="83">
        <v>24</v>
      </c>
      <c r="AD122" s="83">
        <v>25</v>
      </c>
      <c r="AE122" s="83">
        <v>26</v>
      </c>
      <c r="AF122" s="83">
        <v>27</v>
      </c>
      <c r="AG122" s="83">
        <v>28</v>
      </c>
      <c r="AH122" s="83">
        <v>29</v>
      </c>
      <c r="AI122" s="83">
        <v>30</v>
      </c>
      <c r="AJ122" s="83">
        <v>31</v>
      </c>
      <c r="AK122" s="83">
        <v>32</v>
      </c>
      <c r="AL122" s="83">
        <v>33</v>
      </c>
      <c r="AM122" s="83">
        <v>34</v>
      </c>
      <c r="AN122" s="83">
        <v>35</v>
      </c>
      <c r="AO122" s="83">
        <v>36</v>
      </c>
      <c r="AP122" s="83">
        <v>37</v>
      </c>
      <c r="AR122" s="90"/>
      <c r="AS122" s="90"/>
      <c r="AT122" s="90"/>
      <c r="AU122" s="90"/>
    </row>
    <row r="123" spans="2:47" x14ac:dyDescent="0.2">
      <c r="B123" s="10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2:47" ht="15" customHeight="1" x14ac:dyDescent="0.2">
      <c r="B124" s="108"/>
      <c r="C124" s="88"/>
      <c r="D124" s="72" t="s">
        <v>142</v>
      </c>
      <c r="E124" s="73"/>
      <c r="F124" s="52" t="s">
        <v>145</v>
      </c>
      <c r="G124" s="52"/>
      <c r="H124" s="52"/>
      <c r="I124" s="52"/>
      <c r="J124" s="52" t="s">
        <v>147</v>
      </c>
      <c r="K124" s="52"/>
      <c r="L124" s="52"/>
      <c r="M124" s="52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2:47" x14ac:dyDescent="0.2">
      <c r="B125" s="108"/>
      <c r="C125" s="88"/>
      <c r="D125" s="75"/>
      <c r="E125" s="76"/>
      <c r="F125" s="52"/>
      <c r="G125" s="52"/>
      <c r="H125" s="52"/>
      <c r="I125" s="52"/>
      <c r="J125" s="52"/>
      <c r="K125" s="52"/>
      <c r="L125" s="52"/>
      <c r="M125" s="52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2:47" x14ac:dyDescent="0.2">
      <c r="B126" s="108"/>
      <c r="C126" s="88"/>
      <c r="D126" s="77"/>
      <c r="E126" s="78"/>
      <c r="F126" s="28" t="s">
        <v>146</v>
      </c>
      <c r="G126" s="28" t="b">
        <v>0</v>
      </c>
      <c r="H126" s="28" t="b">
        <v>1</v>
      </c>
      <c r="I126" s="28" t="s">
        <v>123</v>
      </c>
      <c r="J126" s="28" t="s">
        <v>146</v>
      </c>
      <c r="K126" s="28" t="b">
        <v>0</v>
      </c>
      <c r="L126" s="28" t="b">
        <v>1</v>
      </c>
      <c r="M126" s="28" t="s">
        <v>123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2:47" x14ac:dyDescent="0.2">
      <c r="B127" s="108"/>
      <c r="C127" s="88"/>
      <c r="D127" s="79" t="s">
        <v>3</v>
      </c>
      <c r="E127" s="28">
        <v>1</v>
      </c>
      <c r="F127" s="28">
        <v>266</v>
      </c>
      <c r="G127" s="28">
        <v>243</v>
      </c>
      <c r="H127" s="28">
        <v>23</v>
      </c>
      <c r="I127" s="28">
        <v>2</v>
      </c>
      <c r="J127" s="28">
        <v>66</v>
      </c>
      <c r="K127" s="28">
        <v>58</v>
      </c>
      <c r="L127" s="28">
        <v>8</v>
      </c>
      <c r="M127" s="28">
        <v>0</v>
      </c>
      <c r="N127" s="88"/>
      <c r="O127" s="88"/>
      <c r="P127" s="88" t="s">
        <v>227</v>
      </c>
      <c r="Q127" s="88" t="s">
        <v>228</v>
      </c>
      <c r="R127" s="88" t="s">
        <v>207</v>
      </c>
      <c r="S127" s="88"/>
      <c r="T127" s="88"/>
      <c r="U127" s="88"/>
      <c r="V127" s="88"/>
      <c r="W127" s="88"/>
      <c r="X127" s="88"/>
      <c r="Y127" s="88"/>
      <c r="Z127" s="88"/>
    </row>
    <row r="128" spans="2:47" x14ac:dyDescent="0.2">
      <c r="B128" s="108"/>
      <c r="C128" s="88"/>
      <c r="D128" s="80"/>
      <c r="E128" s="28">
        <v>2</v>
      </c>
      <c r="F128" s="28">
        <v>266</v>
      </c>
      <c r="G128" s="28">
        <v>241</v>
      </c>
      <c r="H128" s="28">
        <v>25</v>
      </c>
      <c r="I128" s="28">
        <v>3</v>
      </c>
      <c r="J128" s="28">
        <v>66</v>
      </c>
      <c r="K128" s="28">
        <v>60</v>
      </c>
      <c r="L128" s="28">
        <v>6</v>
      </c>
      <c r="M128" s="28">
        <v>0</v>
      </c>
      <c r="N128" s="88"/>
      <c r="O128" s="88"/>
      <c r="P128" s="88" t="s">
        <v>227</v>
      </c>
      <c r="Q128" s="88" t="s">
        <v>252</v>
      </c>
      <c r="R128" s="88" t="s">
        <v>207</v>
      </c>
      <c r="S128" s="88"/>
      <c r="T128" s="88"/>
      <c r="U128" s="88"/>
      <c r="V128" s="88"/>
      <c r="W128" s="88"/>
      <c r="X128" s="88"/>
      <c r="Y128" s="88"/>
      <c r="Z128" s="88"/>
    </row>
    <row r="129" spans="2:42" x14ac:dyDescent="0.2">
      <c r="B129" s="108"/>
      <c r="C129" s="88"/>
      <c r="D129" s="80"/>
      <c r="E129" s="28">
        <v>3</v>
      </c>
      <c r="F129" s="28">
        <v>266</v>
      </c>
      <c r="G129" s="28">
        <v>241</v>
      </c>
      <c r="H129" s="28">
        <v>25</v>
      </c>
      <c r="I129" s="28">
        <v>2</v>
      </c>
      <c r="J129" s="28">
        <v>66</v>
      </c>
      <c r="K129" s="28">
        <v>60</v>
      </c>
      <c r="L129" s="28">
        <v>6</v>
      </c>
      <c r="M129" s="28">
        <v>1</v>
      </c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2:42" x14ac:dyDescent="0.2">
      <c r="B130" s="108"/>
      <c r="C130" s="88"/>
      <c r="D130" s="80"/>
      <c r="E130" s="28">
        <v>4</v>
      </c>
      <c r="F130" s="28">
        <v>264</v>
      </c>
      <c r="G130" s="28">
        <v>240</v>
      </c>
      <c r="H130" s="28">
        <v>24</v>
      </c>
      <c r="I130" s="28">
        <v>4</v>
      </c>
      <c r="J130" s="28">
        <v>68</v>
      </c>
      <c r="K130" s="28">
        <v>61</v>
      </c>
      <c r="L130" s="28">
        <v>7</v>
      </c>
      <c r="M130" s="28">
        <v>0</v>
      </c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2:42" x14ac:dyDescent="0.2">
      <c r="B131" s="108"/>
      <c r="C131" s="88"/>
      <c r="D131" s="81"/>
      <c r="E131" s="28">
        <v>5</v>
      </c>
      <c r="F131" s="28">
        <v>266</v>
      </c>
      <c r="G131" s="28">
        <v>239</v>
      </c>
      <c r="H131" s="28">
        <v>27</v>
      </c>
      <c r="I131" s="28">
        <v>5</v>
      </c>
      <c r="J131" s="28">
        <v>66</v>
      </c>
      <c r="K131" s="28">
        <v>62</v>
      </c>
      <c r="L131" s="28">
        <v>4</v>
      </c>
      <c r="M131" s="28">
        <v>0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2:42" x14ac:dyDescent="0.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2:42" s="8" customFormat="1" ht="6.75" customHeight="1" x14ac:dyDescent="0.2"/>
    <row r="134" spans="2:42" x14ac:dyDescent="0.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2:42" ht="15" customHeight="1" x14ac:dyDescent="0.2">
      <c r="B135" s="108" t="s">
        <v>12</v>
      </c>
      <c r="C135" s="88"/>
      <c r="D135" s="72" t="s">
        <v>143</v>
      </c>
      <c r="E135" s="73"/>
      <c r="F135" s="52" t="s">
        <v>133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</row>
    <row r="136" spans="2:42" ht="14.25" customHeight="1" x14ac:dyDescent="0.2">
      <c r="B136" s="108"/>
      <c r="C136" s="88"/>
      <c r="D136" s="75"/>
      <c r="E136" s="76"/>
      <c r="F136" s="41" t="s">
        <v>139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3"/>
    </row>
    <row r="137" spans="2:42" ht="15" customHeight="1" x14ac:dyDescent="0.2">
      <c r="B137" s="108"/>
      <c r="C137" s="88"/>
      <c r="D137" s="77"/>
      <c r="E137" s="78"/>
      <c r="F137" s="27">
        <v>25</v>
      </c>
      <c r="G137" s="27">
        <v>18</v>
      </c>
      <c r="H137" s="27">
        <v>24</v>
      </c>
      <c r="I137" s="27">
        <v>20</v>
      </c>
      <c r="J137" s="27">
        <v>21</v>
      </c>
      <c r="K137" s="27">
        <v>32</v>
      </c>
      <c r="L137" s="27">
        <v>22</v>
      </c>
      <c r="M137" s="27">
        <v>33</v>
      </c>
      <c r="N137" s="27">
        <v>3</v>
      </c>
      <c r="O137" s="27">
        <v>23</v>
      </c>
      <c r="P137" s="27">
        <v>36</v>
      </c>
      <c r="Q137" s="27">
        <v>19</v>
      </c>
      <c r="R137" s="27">
        <v>5</v>
      </c>
      <c r="S137" s="27">
        <v>31</v>
      </c>
      <c r="T137" s="27">
        <v>34</v>
      </c>
      <c r="U137" s="27">
        <v>10</v>
      </c>
      <c r="V137" s="27">
        <v>29</v>
      </c>
      <c r="W137" s="27">
        <v>37</v>
      </c>
      <c r="X137" s="27">
        <v>13</v>
      </c>
      <c r="Y137" s="27">
        <v>2</v>
      </c>
      <c r="Z137" s="27">
        <v>8</v>
      </c>
      <c r="AA137" s="27">
        <v>12</v>
      </c>
      <c r="AB137" s="27">
        <v>16</v>
      </c>
      <c r="AC137" s="27">
        <v>35</v>
      </c>
      <c r="AD137" s="27">
        <v>11</v>
      </c>
      <c r="AE137" s="27">
        <v>7</v>
      </c>
      <c r="AF137" s="27">
        <v>4</v>
      </c>
      <c r="AG137" s="27">
        <v>28</v>
      </c>
      <c r="AH137" s="27">
        <v>6</v>
      </c>
      <c r="AI137" s="27">
        <v>9</v>
      </c>
      <c r="AJ137" s="27">
        <v>27</v>
      </c>
      <c r="AK137" s="27">
        <v>30</v>
      </c>
      <c r="AL137" s="27">
        <v>1</v>
      </c>
      <c r="AM137" s="27">
        <v>26</v>
      </c>
      <c r="AN137" s="27">
        <v>14</v>
      </c>
      <c r="AO137" s="27">
        <v>15</v>
      </c>
      <c r="AP137" s="27">
        <v>17</v>
      </c>
    </row>
    <row r="138" spans="2:42" ht="14.25" customHeight="1" x14ac:dyDescent="0.2">
      <c r="B138" s="108"/>
      <c r="C138" s="88"/>
      <c r="D138" s="79" t="s">
        <v>3</v>
      </c>
      <c r="E138" s="28">
        <v>1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28">
        <v>0</v>
      </c>
      <c r="N138" s="28">
        <v>0</v>
      </c>
      <c r="O138" s="28">
        <v>0</v>
      </c>
      <c r="P138" s="28">
        <v>0.75</v>
      </c>
      <c r="Q138" s="28">
        <v>0.75</v>
      </c>
      <c r="R138" s="28">
        <v>0.5</v>
      </c>
      <c r="S138" s="28">
        <v>0.5</v>
      </c>
      <c r="T138" s="28">
        <v>0.5</v>
      </c>
      <c r="U138" s="28">
        <v>0.375</v>
      </c>
      <c r="V138" s="28">
        <v>0.375</v>
      </c>
      <c r="W138" s="28">
        <v>0.375</v>
      </c>
      <c r="X138" s="28">
        <v>0.375</v>
      </c>
      <c r="Y138" s="28">
        <v>0.5</v>
      </c>
      <c r="Z138" s="25">
        <v>0.5</v>
      </c>
      <c r="AA138" s="28">
        <v>0.5</v>
      </c>
      <c r="AB138" s="28">
        <v>0.5</v>
      </c>
      <c r="AC138" s="28">
        <v>0.25</v>
      </c>
      <c r="AD138" s="28">
        <v>0.75</v>
      </c>
      <c r="AE138" s="28">
        <v>0.75</v>
      </c>
      <c r="AF138" s="28">
        <v>0.75</v>
      </c>
      <c r="AG138" s="28">
        <v>0.75</v>
      </c>
      <c r="AH138" s="28">
        <v>0.75</v>
      </c>
      <c r="AI138" s="28">
        <v>0.75</v>
      </c>
      <c r="AJ138" s="28">
        <v>0.75</v>
      </c>
      <c r="AK138" s="28">
        <v>0.25</v>
      </c>
      <c r="AL138" s="28">
        <v>0.25</v>
      </c>
      <c r="AM138" s="28">
        <v>0.25</v>
      </c>
      <c r="AN138" s="28">
        <v>0.25</v>
      </c>
      <c r="AO138" s="28">
        <v>0.25</v>
      </c>
      <c r="AP138" s="28">
        <v>0.25</v>
      </c>
    </row>
    <row r="139" spans="2:42" ht="14.25" customHeight="1" x14ac:dyDescent="0.2">
      <c r="B139" s="108"/>
      <c r="C139" s="88"/>
      <c r="D139" s="80"/>
      <c r="E139" s="28">
        <v>2</v>
      </c>
      <c r="F139" s="28">
        <v>0.4</v>
      </c>
      <c r="G139" s="28">
        <v>0</v>
      </c>
      <c r="H139" s="28">
        <v>0</v>
      </c>
      <c r="I139" s="28">
        <v>0</v>
      </c>
      <c r="J139" s="28">
        <v>0</v>
      </c>
      <c r="K139" s="28">
        <v>0.4</v>
      </c>
      <c r="L139" s="28">
        <v>0.4</v>
      </c>
      <c r="M139" s="28">
        <v>0.4</v>
      </c>
      <c r="N139" s="28">
        <v>0.4</v>
      </c>
      <c r="O139" s="28">
        <v>0.4</v>
      </c>
      <c r="P139" s="28">
        <v>0.4</v>
      </c>
      <c r="Q139" s="28">
        <v>0.4</v>
      </c>
      <c r="R139" s="28">
        <v>0</v>
      </c>
      <c r="S139" s="28">
        <v>0.4</v>
      </c>
      <c r="T139" s="28">
        <v>0.4</v>
      </c>
      <c r="U139" s="28">
        <v>0.4</v>
      </c>
      <c r="V139" s="28">
        <v>0.4</v>
      </c>
      <c r="W139" s="28">
        <v>0.4</v>
      </c>
      <c r="X139" s="28">
        <v>0.4</v>
      </c>
      <c r="Y139" s="28">
        <v>0.4</v>
      </c>
      <c r="Z139" s="25">
        <v>0.4</v>
      </c>
      <c r="AA139" s="28">
        <v>0.4</v>
      </c>
      <c r="AB139" s="28">
        <v>0.4</v>
      </c>
      <c r="AC139" s="28">
        <v>0.4</v>
      </c>
      <c r="AD139" s="28">
        <v>0.4</v>
      </c>
      <c r="AE139" s="28">
        <v>0.4</v>
      </c>
      <c r="AF139" s="28">
        <v>0.4</v>
      </c>
      <c r="AG139" s="28">
        <v>0.4</v>
      </c>
      <c r="AH139" s="28">
        <v>0.4</v>
      </c>
      <c r="AI139" s="28">
        <v>0.4</v>
      </c>
      <c r="AJ139" s="28">
        <v>0.4</v>
      </c>
      <c r="AK139" s="28">
        <v>0.4</v>
      </c>
      <c r="AL139" s="28">
        <v>0.4</v>
      </c>
      <c r="AM139" s="28">
        <v>0.4</v>
      </c>
      <c r="AN139" s="28">
        <v>0.4</v>
      </c>
      <c r="AO139" s="28">
        <v>0.4</v>
      </c>
      <c r="AP139" s="28">
        <v>0.4</v>
      </c>
    </row>
    <row r="140" spans="2:42" ht="14.25" customHeight="1" x14ac:dyDescent="0.2">
      <c r="B140" s="108"/>
      <c r="C140" s="88"/>
      <c r="D140" s="80"/>
      <c r="E140" s="28">
        <v>3</v>
      </c>
      <c r="F140" s="28">
        <v>0.14285714285714299</v>
      </c>
      <c r="G140" s="28">
        <v>0.14285714285714299</v>
      </c>
      <c r="H140" s="28">
        <v>0.14285714285714299</v>
      </c>
      <c r="I140" s="28">
        <v>0.14285714285714299</v>
      </c>
      <c r="J140" s="28">
        <v>0.14285714285714299</v>
      </c>
      <c r="K140" s="28">
        <v>0.71428571428571397</v>
      </c>
      <c r="L140" s="28">
        <v>0</v>
      </c>
      <c r="M140" s="28">
        <v>0.57142857142857095</v>
      </c>
      <c r="N140" s="28">
        <v>0.57142857142857095</v>
      </c>
      <c r="O140" s="28">
        <v>0.57142857142857095</v>
      </c>
      <c r="P140" s="28">
        <v>0.57142857142857095</v>
      </c>
      <c r="Q140" s="28">
        <v>0.57142857142857095</v>
      </c>
      <c r="R140" s="28">
        <v>0</v>
      </c>
      <c r="S140" s="28">
        <v>0</v>
      </c>
      <c r="T140" s="28">
        <v>0</v>
      </c>
      <c r="U140" s="28">
        <v>0</v>
      </c>
      <c r="V140" s="28">
        <v>0.71428571428571397</v>
      </c>
      <c r="W140" s="28">
        <v>0.71428571428571397</v>
      </c>
      <c r="X140" s="28">
        <v>0.71428571428571397</v>
      </c>
      <c r="Y140" s="28">
        <v>0.71428571428571397</v>
      </c>
      <c r="Z140" s="25">
        <v>0.71428571428571397</v>
      </c>
      <c r="AA140" s="28">
        <v>0.28571428571428598</v>
      </c>
      <c r="AB140" s="28">
        <v>0.28571428571428598</v>
      </c>
      <c r="AC140" s="28">
        <v>0.28571428571428598</v>
      </c>
      <c r="AD140" s="28">
        <v>0.28571428571428598</v>
      </c>
      <c r="AE140" s="28">
        <v>0.71428571428571397</v>
      </c>
      <c r="AF140" s="28">
        <v>0.71428571428571397</v>
      </c>
      <c r="AG140" s="28">
        <v>0.71428571428571397</v>
      </c>
      <c r="AH140" s="28">
        <v>0.71428571428571397</v>
      </c>
      <c r="AI140" s="28">
        <v>0.71428571428571397</v>
      </c>
      <c r="AJ140" s="28">
        <v>0.71428571428571397</v>
      </c>
      <c r="AK140" s="28">
        <v>0.71428571428571397</v>
      </c>
      <c r="AL140" s="28">
        <v>0.71428571428571397</v>
      </c>
      <c r="AM140" s="28">
        <v>0.71428571428571397</v>
      </c>
      <c r="AN140" s="28">
        <v>0.57142857142857095</v>
      </c>
      <c r="AO140" s="28">
        <v>0.57142857142857095</v>
      </c>
      <c r="AP140" s="28">
        <v>0.57142857142857095</v>
      </c>
    </row>
    <row r="141" spans="2:42" ht="14.25" customHeight="1" x14ac:dyDescent="0.2">
      <c r="B141" s="108"/>
      <c r="C141" s="88"/>
      <c r="D141" s="80"/>
      <c r="E141" s="28">
        <v>4</v>
      </c>
      <c r="F141" s="28">
        <v>0</v>
      </c>
      <c r="G141" s="28">
        <v>0.2</v>
      </c>
      <c r="H141" s="28">
        <v>0.2</v>
      </c>
      <c r="I141" s="28">
        <v>0.2</v>
      </c>
      <c r="J141" s="28">
        <v>0.4</v>
      </c>
      <c r="K141" s="28">
        <v>0.4</v>
      </c>
      <c r="L141" s="28">
        <v>0.4</v>
      </c>
      <c r="M141" s="28">
        <v>0.4</v>
      </c>
      <c r="N141" s="28">
        <v>0.4</v>
      </c>
      <c r="O141" s="28">
        <v>0.4</v>
      </c>
      <c r="P141" s="28">
        <v>0.8</v>
      </c>
      <c r="Q141" s="28">
        <v>0.8</v>
      </c>
      <c r="R141" s="28">
        <v>0.4</v>
      </c>
      <c r="S141" s="28">
        <v>0.4</v>
      </c>
      <c r="T141" s="28">
        <v>0.4</v>
      </c>
      <c r="U141" s="28">
        <v>0.4</v>
      </c>
      <c r="V141" s="28">
        <v>0.4</v>
      </c>
      <c r="W141" s="28">
        <v>0.4</v>
      </c>
      <c r="X141" s="28">
        <v>0.4</v>
      </c>
      <c r="Y141" s="28">
        <v>0.2</v>
      </c>
      <c r="Z141" s="25">
        <v>0.2</v>
      </c>
      <c r="AA141" s="28">
        <v>0.4</v>
      </c>
      <c r="AB141" s="28">
        <v>0.4</v>
      </c>
      <c r="AC141" s="28">
        <v>0.4</v>
      </c>
      <c r="AD141" s="28">
        <v>0.6</v>
      </c>
      <c r="AE141" s="28">
        <v>0.6</v>
      </c>
      <c r="AF141" s="28">
        <v>0.6</v>
      </c>
      <c r="AG141" s="28">
        <v>0.6</v>
      </c>
      <c r="AH141" s="28">
        <v>0.6</v>
      </c>
      <c r="AI141" s="28">
        <v>0.6</v>
      </c>
      <c r="AJ141" s="28">
        <v>0.6</v>
      </c>
      <c r="AK141" s="28">
        <v>0.6</v>
      </c>
      <c r="AL141" s="28">
        <v>0.6</v>
      </c>
      <c r="AM141" s="28">
        <v>0.6</v>
      </c>
      <c r="AN141" s="28">
        <v>0.6</v>
      </c>
      <c r="AO141" s="28">
        <v>0.6</v>
      </c>
      <c r="AP141" s="28">
        <v>0.6</v>
      </c>
    </row>
    <row r="142" spans="2:42" ht="14.25" customHeight="1" x14ac:dyDescent="0.2">
      <c r="B142" s="108"/>
      <c r="C142" s="88"/>
      <c r="D142" s="81"/>
      <c r="E142" s="28">
        <v>5</v>
      </c>
      <c r="F142" s="28">
        <v>0</v>
      </c>
      <c r="G142" s="28">
        <v>0.83333333333333304</v>
      </c>
      <c r="H142" s="28">
        <v>0.83333333333333304</v>
      </c>
      <c r="I142" s="28">
        <v>0.83333333333333304</v>
      </c>
      <c r="J142" s="28">
        <v>0.83333333333333304</v>
      </c>
      <c r="K142" s="28">
        <v>0.83333333333333304</v>
      </c>
      <c r="L142" s="28">
        <v>0.83333333333333304</v>
      </c>
      <c r="M142" s="28">
        <v>0.83333333333333304</v>
      </c>
      <c r="N142" s="28">
        <v>0.16666666666666699</v>
      </c>
      <c r="O142" s="28">
        <v>0</v>
      </c>
      <c r="P142" s="28">
        <v>0</v>
      </c>
      <c r="Q142" s="28">
        <v>0</v>
      </c>
      <c r="R142" s="28">
        <v>0</v>
      </c>
      <c r="S142" s="28">
        <v>0</v>
      </c>
      <c r="T142" s="28">
        <v>0.16666666666666699</v>
      </c>
      <c r="U142" s="28">
        <v>0.16666666666666699</v>
      </c>
      <c r="V142" s="28">
        <v>0.16666666666666699</v>
      </c>
      <c r="W142" s="28">
        <v>0.16666666666666699</v>
      </c>
      <c r="X142" s="28">
        <v>0.16666666666666699</v>
      </c>
      <c r="Y142" s="28">
        <v>0.16666666666666699</v>
      </c>
      <c r="Z142" s="25">
        <v>0.16666666666666699</v>
      </c>
      <c r="AA142" s="28">
        <v>0.16666666666666699</v>
      </c>
      <c r="AB142" s="28">
        <v>0.16666666666666699</v>
      </c>
      <c r="AC142" s="28">
        <v>0.16666666666666699</v>
      </c>
      <c r="AD142" s="28">
        <v>0.16666666666666699</v>
      </c>
      <c r="AE142" s="28">
        <v>0.16666666666666699</v>
      </c>
      <c r="AF142" s="28">
        <v>0.16666666666666699</v>
      </c>
      <c r="AG142" s="28">
        <v>0.16666666666666699</v>
      </c>
      <c r="AH142" s="28">
        <v>0.16666666666666699</v>
      </c>
      <c r="AI142" s="28">
        <v>0.16666666666666699</v>
      </c>
      <c r="AJ142" s="28">
        <v>0.16666666666666699</v>
      </c>
      <c r="AK142" s="28">
        <v>0.16666666666666699</v>
      </c>
      <c r="AL142" s="28">
        <v>0.16666666666666699</v>
      </c>
      <c r="AM142" s="28">
        <v>0.33333333333333298</v>
      </c>
      <c r="AN142" s="28">
        <v>0.33333333333333298</v>
      </c>
      <c r="AO142" s="28">
        <v>0.33333333333333298</v>
      </c>
      <c r="AP142" s="28">
        <v>0.33333333333333298</v>
      </c>
    </row>
    <row r="143" spans="2:42" ht="15" customHeight="1" x14ac:dyDescent="0.2">
      <c r="B143" s="108"/>
      <c r="C143" s="88"/>
      <c r="D143" s="52" t="s">
        <v>125</v>
      </c>
      <c r="E143" s="52"/>
      <c r="F143" s="82">
        <v>10.8571428571429</v>
      </c>
      <c r="G143" s="82">
        <v>23.523809523809501</v>
      </c>
      <c r="H143" s="82">
        <v>23.523809523809501</v>
      </c>
      <c r="I143" s="82">
        <v>23.523809523809501</v>
      </c>
      <c r="J143" s="82">
        <v>27.523809523809501</v>
      </c>
      <c r="K143" s="59">
        <v>46.952380952380999</v>
      </c>
      <c r="L143" s="82">
        <v>32.6666666666667</v>
      </c>
      <c r="M143" s="82">
        <v>44.095238095238102</v>
      </c>
      <c r="N143" s="82">
        <v>30.761904761904798</v>
      </c>
      <c r="O143" s="82">
        <v>27.428571428571399</v>
      </c>
      <c r="P143" s="82">
        <v>50.428571428571402</v>
      </c>
      <c r="Q143" s="82">
        <v>50.428571428571402</v>
      </c>
      <c r="R143" s="82">
        <v>18</v>
      </c>
      <c r="S143" s="82">
        <v>26</v>
      </c>
      <c r="T143" s="82">
        <v>29.3333333333333</v>
      </c>
      <c r="U143" s="82">
        <v>26.8333333333333</v>
      </c>
      <c r="V143" s="82">
        <v>41.119047619047599</v>
      </c>
      <c r="W143" s="82">
        <v>41.119047619047599</v>
      </c>
      <c r="X143" s="82">
        <v>41.119047619047599</v>
      </c>
      <c r="Y143" s="82">
        <v>39.619047619047599</v>
      </c>
      <c r="Z143" s="82">
        <v>39.619047619047599</v>
      </c>
      <c r="AA143" s="82">
        <v>35.047619047619101</v>
      </c>
      <c r="AB143" s="82">
        <v>35.047619047619101</v>
      </c>
      <c r="AC143" s="82">
        <v>30.047619047619101</v>
      </c>
      <c r="AD143" s="82">
        <v>44.047619047619001</v>
      </c>
      <c r="AE143" s="82">
        <v>52.619047619047599</v>
      </c>
      <c r="AF143" s="82">
        <v>52.619047619047599</v>
      </c>
      <c r="AG143" s="82">
        <v>52.619047619047599</v>
      </c>
      <c r="AH143" s="82">
        <v>52.619047619047599</v>
      </c>
      <c r="AI143" s="82">
        <v>52.619047619047599</v>
      </c>
      <c r="AJ143" s="82">
        <v>52.619047619047599</v>
      </c>
      <c r="AK143" s="82">
        <v>42.619047619047599</v>
      </c>
      <c r="AL143" s="82">
        <v>42.619047619047599</v>
      </c>
      <c r="AM143" s="82">
        <v>45.952380952380999</v>
      </c>
      <c r="AN143" s="82">
        <v>43.095238095238102</v>
      </c>
      <c r="AO143" s="82">
        <v>43.095238095238102</v>
      </c>
      <c r="AP143" s="82">
        <v>43.095238095238102</v>
      </c>
    </row>
    <row r="144" spans="2:42" ht="15" customHeight="1" x14ac:dyDescent="0.2">
      <c r="B144" s="108"/>
      <c r="C144" s="88"/>
      <c r="D144" s="52" t="s">
        <v>36</v>
      </c>
      <c r="E144" s="52"/>
      <c r="F144" s="83">
        <v>1</v>
      </c>
      <c r="G144" s="83">
        <v>2</v>
      </c>
      <c r="H144" s="83">
        <v>3</v>
      </c>
      <c r="I144" s="83">
        <v>4</v>
      </c>
      <c r="J144" s="83">
        <v>5</v>
      </c>
      <c r="K144" s="83">
        <v>6</v>
      </c>
      <c r="L144" s="83">
        <v>7</v>
      </c>
      <c r="M144" s="83">
        <v>8</v>
      </c>
      <c r="N144" s="83">
        <v>9</v>
      </c>
      <c r="O144" s="83">
        <v>10</v>
      </c>
      <c r="P144" s="83">
        <v>11</v>
      </c>
      <c r="Q144" s="83">
        <v>12</v>
      </c>
      <c r="R144" s="83">
        <v>13</v>
      </c>
      <c r="S144" s="83">
        <v>14</v>
      </c>
      <c r="T144" s="83">
        <v>15</v>
      </c>
      <c r="U144" s="83">
        <v>16</v>
      </c>
      <c r="V144" s="83">
        <v>17</v>
      </c>
      <c r="W144" s="83">
        <v>18</v>
      </c>
      <c r="X144" s="83">
        <v>19</v>
      </c>
      <c r="Y144" s="83">
        <v>20</v>
      </c>
      <c r="Z144" s="83">
        <v>21</v>
      </c>
      <c r="AA144" s="83">
        <v>22</v>
      </c>
      <c r="AB144" s="83">
        <v>23</v>
      </c>
      <c r="AC144" s="83">
        <v>24</v>
      </c>
      <c r="AD144" s="83">
        <v>25</v>
      </c>
      <c r="AE144" s="83">
        <v>26</v>
      </c>
      <c r="AF144" s="83">
        <v>27</v>
      </c>
      <c r="AG144" s="83">
        <v>28</v>
      </c>
      <c r="AH144" s="83">
        <v>29</v>
      </c>
      <c r="AI144" s="83">
        <v>30</v>
      </c>
      <c r="AJ144" s="83">
        <v>31</v>
      </c>
      <c r="AK144" s="83">
        <v>32</v>
      </c>
      <c r="AL144" s="83">
        <v>33</v>
      </c>
      <c r="AM144" s="83">
        <v>34</v>
      </c>
      <c r="AN144" s="83">
        <v>35</v>
      </c>
      <c r="AO144" s="83">
        <v>36</v>
      </c>
      <c r="AP144" s="83">
        <v>37</v>
      </c>
    </row>
    <row r="145" spans="2:42" ht="15" customHeight="1" x14ac:dyDescent="0.2">
      <c r="B145" s="108"/>
      <c r="C145" s="88"/>
      <c r="D145" s="85"/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2:42" ht="15" customHeight="1" x14ac:dyDescent="0.2">
      <c r="B146" s="108"/>
      <c r="C146" s="88"/>
      <c r="D146" s="72" t="s">
        <v>143</v>
      </c>
      <c r="E146" s="73"/>
      <c r="F146" s="52" t="s">
        <v>134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</row>
    <row r="147" spans="2:42" ht="14.25" customHeight="1" x14ac:dyDescent="0.2">
      <c r="B147" s="108"/>
      <c r="C147" s="88"/>
      <c r="D147" s="75"/>
      <c r="E147" s="76"/>
      <c r="F147" s="41" t="s">
        <v>139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3"/>
    </row>
    <row r="148" spans="2:42" ht="15" customHeight="1" x14ac:dyDescent="0.2">
      <c r="B148" s="108"/>
      <c r="C148" s="88"/>
      <c r="D148" s="77"/>
      <c r="E148" s="78"/>
      <c r="F148" s="27">
        <v>25</v>
      </c>
      <c r="G148" s="27">
        <v>18</v>
      </c>
      <c r="H148" s="27">
        <v>24</v>
      </c>
      <c r="I148" s="27">
        <v>20</v>
      </c>
      <c r="J148" s="27">
        <v>21</v>
      </c>
      <c r="K148" s="27">
        <v>32</v>
      </c>
      <c r="L148" s="27">
        <v>22</v>
      </c>
      <c r="M148" s="27">
        <v>33</v>
      </c>
      <c r="N148" s="27">
        <v>3</v>
      </c>
      <c r="O148" s="27">
        <v>23</v>
      </c>
      <c r="P148" s="27">
        <v>36</v>
      </c>
      <c r="Q148" s="27">
        <v>19</v>
      </c>
      <c r="R148" s="27">
        <v>5</v>
      </c>
      <c r="S148" s="27">
        <v>31</v>
      </c>
      <c r="T148" s="27">
        <v>34</v>
      </c>
      <c r="U148" s="27">
        <v>10</v>
      </c>
      <c r="V148" s="27">
        <v>29</v>
      </c>
      <c r="W148" s="27">
        <v>37</v>
      </c>
      <c r="X148" s="27">
        <v>13</v>
      </c>
      <c r="Y148" s="27">
        <v>2</v>
      </c>
      <c r="Z148" s="27">
        <v>8</v>
      </c>
      <c r="AA148" s="27">
        <v>12</v>
      </c>
      <c r="AB148" s="27">
        <v>16</v>
      </c>
      <c r="AC148" s="27">
        <v>35</v>
      </c>
      <c r="AD148" s="27">
        <v>11</v>
      </c>
      <c r="AE148" s="27">
        <v>7</v>
      </c>
      <c r="AF148" s="27">
        <v>4</v>
      </c>
      <c r="AG148" s="27">
        <v>28</v>
      </c>
      <c r="AH148" s="27">
        <v>6</v>
      </c>
      <c r="AI148" s="27">
        <v>9</v>
      </c>
      <c r="AJ148" s="27">
        <v>27</v>
      </c>
      <c r="AK148" s="27">
        <v>30</v>
      </c>
      <c r="AL148" s="27">
        <v>1</v>
      </c>
      <c r="AM148" s="27">
        <v>26</v>
      </c>
      <c r="AN148" s="27">
        <v>14</v>
      </c>
      <c r="AO148" s="27">
        <v>15</v>
      </c>
      <c r="AP148" s="27">
        <v>17</v>
      </c>
    </row>
    <row r="149" spans="2:42" ht="14.25" customHeight="1" x14ac:dyDescent="0.2">
      <c r="B149" s="108"/>
      <c r="C149" s="88"/>
      <c r="D149" s="79" t="s">
        <v>3</v>
      </c>
      <c r="E149" s="28">
        <v>1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28">
        <v>0</v>
      </c>
      <c r="N149" s="28">
        <v>0</v>
      </c>
      <c r="O149" s="28">
        <v>0</v>
      </c>
      <c r="P149" s="28">
        <v>0.677966101694915</v>
      </c>
      <c r="Q149" s="28">
        <v>0.677966101694915</v>
      </c>
      <c r="R149" s="28">
        <v>0.45762711864406802</v>
      </c>
      <c r="S149" s="28">
        <v>0.45762711864406802</v>
      </c>
      <c r="T149" s="28">
        <v>0.45762711864406802</v>
      </c>
      <c r="U149" s="28">
        <v>0.11864406779661001</v>
      </c>
      <c r="V149" s="28">
        <v>0.11864406779661001</v>
      </c>
      <c r="W149" s="28">
        <v>0.11864406779661001</v>
      </c>
      <c r="X149" s="28">
        <v>0.11864406779661001</v>
      </c>
      <c r="Y149" s="28">
        <v>0.37288135593220301</v>
      </c>
      <c r="Z149" s="28">
        <v>0.37288135593220301</v>
      </c>
      <c r="AA149" s="28">
        <v>0.37288135593220301</v>
      </c>
      <c r="AB149" s="28">
        <v>0.37288135593220301</v>
      </c>
      <c r="AC149" s="28">
        <v>0.11864406779661001</v>
      </c>
      <c r="AD149" s="28">
        <v>0.86440677966101698</v>
      </c>
      <c r="AE149" s="28">
        <v>0.86440677966101698</v>
      </c>
      <c r="AF149" s="28">
        <v>0.86440677966101698</v>
      </c>
      <c r="AG149" s="28">
        <v>0.86440677966101698</v>
      </c>
      <c r="AH149" s="28">
        <v>0.88135593220339004</v>
      </c>
      <c r="AI149" s="28">
        <v>0.88135593220339004</v>
      </c>
      <c r="AJ149" s="28">
        <v>0.88135593220339004</v>
      </c>
      <c r="AK149" s="28">
        <v>0.101694915254237</v>
      </c>
      <c r="AL149" s="28">
        <v>0.101694915254237</v>
      </c>
      <c r="AM149" s="28">
        <v>0.101694915254237</v>
      </c>
      <c r="AN149" s="28">
        <v>0.101694915254237</v>
      </c>
      <c r="AO149" s="28">
        <v>0.101694915254237</v>
      </c>
      <c r="AP149" s="28">
        <v>0.101694915254237</v>
      </c>
    </row>
    <row r="150" spans="2:42" ht="14.25" customHeight="1" x14ac:dyDescent="0.2">
      <c r="B150" s="108"/>
      <c r="C150" s="88"/>
      <c r="D150" s="80"/>
      <c r="E150" s="28">
        <v>2</v>
      </c>
      <c r="F150" s="28">
        <v>0.14516129032258099</v>
      </c>
      <c r="G150" s="28">
        <v>0</v>
      </c>
      <c r="H150" s="28">
        <v>0</v>
      </c>
      <c r="I150" s="28">
        <v>0</v>
      </c>
      <c r="J150" s="28">
        <v>0</v>
      </c>
      <c r="K150" s="28">
        <v>0.225806451612903</v>
      </c>
      <c r="L150" s="28">
        <v>0.225806451612903</v>
      </c>
      <c r="M150" s="28">
        <v>0.225806451612903</v>
      </c>
      <c r="N150" s="28">
        <v>0.209677419354839</v>
      </c>
      <c r="O150" s="28">
        <v>0.225806451612903</v>
      </c>
      <c r="P150" s="28">
        <v>0.225806451612903</v>
      </c>
      <c r="Q150" s="28">
        <v>0.19354838709677399</v>
      </c>
      <c r="R150" s="28">
        <v>0</v>
      </c>
      <c r="S150" s="28">
        <v>0.19354838709677399</v>
      </c>
      <c r="T150" s="28">
        <v>0.19354838709677399</v>
      </c>
      <c r="U150" s="28">
        <v>0.19354838709677399</v>
      </c>
      <c r="V150" s="28">
        <v>0.17741935483870999</v>
      </c>
      <c r="W150" s="28">
        <v>0.17741935483870999</v>
      </c>
      <c r="X150" s="28">
        <v>0.16129032258064499</v>
      </c>
      <c r="Y150" s="28">
        <v>0.12903225806451599</v>
      </c>
      <c r="Z150" s="28">
        <v>0.12903225806451599</v>
      </c>
      <c r="AA150" s="28">
        <v>0.14516129032258099</v>
      </c>
      <c r="AB150" s="28">
        <v>0.12903225806451599</v>
      </c>
      <c r="AC150" s="28">
        <v>0.12903225806451599</v>
      </c>
      <c r="AD150" s="28">
        <v>0.12903225806451599</v>
      </c>
      <c r="AE150" s="28">
        <v>0.12903225806451599</v>
      </c>
      <c r="AF150" s="28">
        <v>0.12903225806451599</v>
      </c>
      <c r="AG150" s="28">
        <v>0.112903225806452</v>
      </c>
      <c r="AH150" s="28">
        <v>0.112903225806452</v>
      </c>
      <c r="AI150" s="28">
        <v>0.112903225806452</v>
      </c>
      <c r="AJ150" s="28">
        <v>0.112903225806452</v>
      </c>
      <c r="AK150" s="28">
        <v>0.112903225806452</v>
      </c>
      <c r="AL150" s="28">
        <v>0.112903225806452</v>
      </c>
      <c r="AM150" s="28">
        <v>0.12903225806451599</v>
      </c>
      <c r="AN150" s="28">
        <v>8.0645161290322606E-2</v>
      </c>
      <c r="AO150" s="28">
        <v>8.0645161290322606E-2</v>
      </c>
      <c r="AP150" s="28">
        <v>8.0645161290322606E-2</v>
      </c>
    </row>
    <row r="151" spans="2:42" ht="14.25" customHeight="1" x14ac:dyDescent="0.2">
      <c r="B151" s="108"/>
      <c r="C151" s="88"/>
      <c r="D151" s="80"/>
      <c r="E151" s="28">
        <v>3</v>
      </c>
      <c r="F151" s="28">
        <v>0.3</v>
      </c>
      <c r="G151" s="28">
        <v>0.21666666666666701</v>
      </c>
      <c r="H151" s="28">
        <v>0.25</v>
      </c>
      <c r="I151" s="28">
        <v>0.266666666666667</v>
      </c>
      <c r="J151" s="28">
        <v>0.21666666666666701</v>
      </c>
      <c r="K151" s="28">
        <v>0.31666666666666698</v>
      </c>
      <c r="L151" s="28">
        <v>0</v>
      </c>
      <c r="M151" s="28">
        <v>0.31666666666666698</v>
      </c>
      <c r="N151" s="28">
        <v>0.31666666666666698</v>
      </c>
      <c r="O151" s="28">
        <v>0.31666666666666698</v>
      </c>
      <c r="P151" s="28">
        <v>0.31666666666666698</v>
      </c>
      <c r="Q151" s="28">
        <v>0.31666666666666698</v>
      </c>
      <c r="R151" s="28">
        <v>0</v>
      </c>
      <c r="S151" s="28">
        <v>0</v>
      </c>
      <c r="T151" s="28">
        <v>0</v>
      </c>
      <c r="U151" s="28">
        <v>0</v>
      </c>
      <c r="V151" s="28">
        <v>0.4</v>
      </c>
      <c r="W151" s="28">
        <v>0.4</v>
      </c>
      <c r="X151" s="28">
        <v>0.38333333333333303</v>
      </c>
      <c r="Y151" s="28">
        <v>0.483333333333333</v>
      </c>
      <c r="Z151" s="28">
        <v>0.483333333333333</v>
      </c>
      <c r="AA151" s="28">
        <v>0.88333333333333297</v>
      </c>
      <c r="AB151" s="28">
        <v>0.9</v>
      </c>
      <c r="AC151" s="28">
        <v>0.88333333333333297</v>
      </c>
      <c r="AD151" s="28">
        <v>0.91666666666666696</v>
      </c>
      <c r="AE151" s="28">
        <v>6.6666666666666693E-2</v>
      </c>
      <c r="AF151" s="28">
        <v>6.6666666666666693E-2</v>
      </c>
      <c r="AG151" s="28">
        <v>6.6666666666666693E-2</v>
      </c>
      <c r="AH151" s="28">
        <v>1.6666666666666701E-2</v>
      </c>
      <c r="AI151" s="28">
        <v>3.3333333333333298E-2</v>
      </c>
      <c r="AJ151" s="28">
        <v>3.3333333333333298E-2</v>
      </c>
      <c r="AK151" s="28">
        <v>3.3333333333333298E-2</v>
      </c>
      <c r="AL151" s="28">
        <v>0</v>
      </c>
      <c r="AM151" s="28">
        <v>1.6666666666666701E-2</v>
      </c>
      <c r="AN151" s="28">
        <v>1.6666666666666701E-2</v>
      </c>
      <c r="AO151" s="28">
        <v>1.6666666666666701E-2</v>
      </c>
      <c r="AP151" s="28">
        <v>1.6666666666666701E-2</v>
      </c>
    </row>
    <row r="152" spans="2:42" ht="14.25" customHeight="1" x14ac:dyDescent="0.2">
      <c r="B152" s="108"/>
      <c r="C152" s="88"/>
      <c r="D152" s="80"/>
      <c r="E152" s="28">
        <v>4</v>
      </c>
      <c r="F152" s="28">
        <v>0</v>
      </c>
      <c r="G152" s="28">
        <v>6.6666666666666693E-2</v>
      </c>
      <c r="H152" s="28">
        <v>6.6666666666666693E-2</v>
      </c>
      <c r="I152" s="28">
        <v>6.6666666666666693E-2</v>
      </c>
      <c r="J152" s="28">
        <v>0.133333333333333</v>
      </c>
      <c r="K152" s="28">
        <v>0.15</v>
      </c>
      <c r="L152" s="28">
        <v>0.133333333333333</v>
      </c>
      <c r="M152" s="28">
        <v>0.15</v>
      </c>
      <c r="N152" s="28">
        <v>8.3333333333333301E-2</v>
      </c>
      <c r="O152" s="28">
        <v>8.3333333333333301E-2</v>
      </c>
      <c r="P152" s="28">
        <v>0.7</v>
      </c>
      <c r="Q152" s="28">
        <v>0.7</v>
      </c>
      <c r="R152" s="28">
        <v>0.38333333333333303</v>
      </c>
      <c r="S152" s="28">
        <v>0.38333333333333303</v>
      </c>
      <c r="T152" s="28">
        <v>0.36666666666666697</v>
      </c>
      <c r="U152" s="28">
        <v>0.38333333333333303</v>
      </c>
      <c r="V152" s="28">
        <v>0.38333333333333303</v>
      </c>
      <c r="W152" s="28">
        <v>0.38333333333333303</v>
      </c>
      <c r="X152" s="28">
        <v>0.38333333333333303</v>
      </c>
      <c r="Y152" s="28">
        <v>6.6666666666666693E-2</v>
      </c>
      <c r="Z152" s="28">
        <v>6.6666666666666693E-2</v>
      </c>
      <c r="AA152" s="28">
        <v>0.233333333333333</v>
      </c>
      <c r="AB152" s="28">
        <v>0.116666666666667</v>
      </c>
      <c r="AC152" s="28">
        <v>0.116666666666667</v>
      </c>
      <c r="AD152" s="28">
        <v>0.88333333333333297</v>
      </c>
      <c r="AE152" s="28">
        <v>0.88333333333333297</v>
      </c>
      <c r="AF152" s="28">
        <v>0.88333333333333297</v>
      </c>
      <c r="AG152" s="28">
        <v>0.9</v>
      </c>
      <c r="AH152" s="28">
        <v>0.91666666666666696</v>
      </c>
      <c r="AI152" s="28">
        <v>0.91666666666666696</v>
      </c>
      <c r="AJ152" s="28">
        <v>0.91666666666666696</v>
      </c>
      <c r="AK152" s="28">
        <v>0.91666666666666696</v>
      </c>
      <c r="AL152" s="28">
        <v>0.53333333333333299</v>
      </c>
      <c r="AM152" s="28">
        <v>0.53333333333333299</v>
      </c>
      <c r="AN152" s="28">
        <v>0.53333333333333299</v>
      </c>
      <c r="AO152" s="28">
        <v>0.53333333333333299</v>
      </c>
      <c r="AP152" s="28">
        <v>0.53333333333333299</v>
      </c>
    </row>
    <row r="153" spans="2:42" ht="14.25" customHeight="1" x14ac:dyDescent="0.2">
      <c r="B153" s="108"/>
      <c r="C153" s="88"/>
      <c r="D153" s="81"/>
      <c r="E153" s="28">
        <v>5</v>
      </c>
      <c r="F153" s="28">
        <v>0</v>
      </c>
      <c r="G153" s="28">
        <v>3.3333333333333298E-2</v>
      </c>
      <c r="H153" s="28">
        <v>3.3333333333333298E-2</v>
      </c>
      <c r="I153" s="28">
        <v>3.3333333333333298E-2</v>
      </c>
      <c r="J153" s="28">
        <v>0.1</v>
      </c>
      <c r="K153" s="28">
        <v>0.116666666666667</v>
      </c>
      <c r="L153" s="28">
        <v>0.116666666666667</v>
      </c>
      <c r="M153" s="28">
        <v>0.116666666666667</v>
      </c>
      <c r="N153" s="28">
        <v>0</v>
      </c>
      <c r="O153" s="28">
        <v>0</v>
      </c>
      <c r="P153" s="28">
        <v>0</v>
      </c>
      <c r="Q153" s="28">
        <v>0</v>
      </c>
      <c r="R153" s="28">
        <v>0</v>
      </c>
      <c r="S153" s="28">
        <v>0</v>
      </c>
      <c r="T153" s="28">
        <v>0.55000000000000004</v>
      </c>
      <c r="U153" s="28">
        <v>0.55000000000000004</v>
      </c>
      <c r="V153" s="28">
        <v>0.55000000000000004</v>
      </c>
      <c r="W153" s="28">
        <v>0.55000000000000004</v>
      </c>
      <c r="X153" s="28">
        <v>0.55000000000000004</v>
      </c>
      <c r="Y153" s="28">
        <v>0.86666666666666703</v>
      </c>
      <c r="Z153" s="28">
        <v>0.81666666666666698</v>
      </c>
      <c r="AA153" s="28">
        <v>0.86666666666666703</v>
      </c>
      <c r="AB153" s="28">
        <v>0.88333333333333297</v>
      </c>
      <c r="AC153" s="28">
        <v>0.9</v>
      </c>
      <c r="AD153" s="28">
        <v>0.91666666666666696</v>
      </c>
      <c r="AE153" s="28">
        <v>0.91666666666666696</v>
      </c>
      <c r="AF153" s="28">
        <v>0.9</v>
      </c>
      <c r="AG153" s="28">
        <v>0.88333333333333297</v>
      </c>
      <c r="AH153" s="28">
        <v>0.91666666666666696</v>
      </c>
      <c r="AI153" s="28">
        <v>0.91666666666666696</v>
      </c>
      <c r="AJ153" s="28">
        <v>0.9</v>
      </c>
      <c r="AK153" s="28">
        <v>0.9</v>
      </c>
      <c r="AL153" s="28">
        <v>0.91666666666666696</v>
      </c>
      <c r="AM153" s="28">
        <v>0.91666666666666696</v>
      </c>
      <c r="AN153" s="28">
        <v>0.91666666666666696</v>
      </c>
      <c r="AO153" s="28">
        <v>0.91666666666666696</v>
      </c>
      <c r="AP153" s="28">
        <v>0.91666666666666696</v>
      </c>
    </row>
    <row r="154" spans="2:42" ht="15" customHeight="1" x14ac:dyDescent="0.2">
      <c r="B154" s="108"/>
      <c r="C154" s="88"/>
      <c r="D154" s="52" t="s">
        <v>125</v>
      </c>
      <c r="E154" s="52"/>
      <c r="F154" s="27">
        <v>8.9032258064516103</v>
      </c>
      <c r="G154" s="27">
        <v>6.3333333333333304</v>
      </c>
      <c r="H154" s="27">
        <v>7</v>
      </c>
      <c r="I154" s="27">
        <v>7.3333333333333304</v>
      </c>
      <c r="J154" s="27">
        <v>9</v>
      </c>
      <c r="K154" s="59">
        <v>16.1827956989247</v>
      </c>
      <c r="L154" s="27">
        <v>9.5161290322580694</v>
      </c>
      <c r="M154" s="27">
        <v>16.1827956989247</v>
      </c>
      <c r="N154" s="27">
        <v>12.193548387096801</v>
      </c>
      <c r="O154" s="27">
        <v>12.5161290322581</v>
      </c>
      <c r="P154" s="27">
        <v>38.408784399489697</v>
      </c>
      <c r="Q154" s="27">
        <v>37.763623109167099</v>
      </c>
      <c r="R154" s="27">
        <v>16.819209039547999</v>
      </c>
      <c r="S154" s="27">
        <v>20.690176781483501</v>
      </c>
      <c r="T154" s="27">
        <v>31.356843448150201</v>
      </c>
      <c r="U154" s="27">
        <v>24.910515764534399</v>
      </c>
      <c r="V154" s="27">
        <v>32.5879351193731</v>
      </c>
      <c r="W154" s="27">
        <v>32.5879351193731</v>
      </c>
      <c r="X154" s="27">
        <v>31.932021140878401</v>
      </c>
      <c r="Y154" s="27">
        <v>38.371605613267697</v>
      </c>
      <c r="Z154" s="27">
        <v>37.371605613267697</v>
      </c>
      <c r="AA154" s="27">
        <v>50.027519591762399</v>
      </c>
      <c r="AB154" s="27">
        <v>48.038272279934397</v>
      </c>
      <c r="AC154" s="27">
        <v>42.9535265172225</v>
      </c>
      <c r="AD154" s="82">
        <v>74.202114087843995</v>
      </c>
      <c r="AE154" s="82">
        <v>57.202114087844002</v>
      </c>
      <c r="AF154" s="82">
        <v>56.868780754510702</v>
      </c>
      <c r="AG154" s="27">
        <v>56.5462001093494</v>
      </c>
      <c r="AH154" s="27">
        <v>56.885183160196803</v>
      </c>
      <c r="AI154" s="27">
        <v>57.218516493530203</v>
      </c>
      <c r="AJ154" s="27">
        <v>56.885183160196803</v>
      </c>
      <c r="AK154" s="27">
        <v>41.291962821213801</v>
      </c>
      <c r="AL154" s="27">
        <v>33.291962821213801</v>
      </c>
      <c r="AM154" s="27">
        <v>33.947876799708403</v>
      </c>
      <c r="AN154" s="27">
        <v>32.980134864224503</v>
      </c>
      <c r="AO154" s="27">
        <v>32.980134864224503</v>
      </c>
      <c r="AP154" s="27">
        <v>32.980134864224503</v>
      </c>
    </row>
    <row r="155" spans="2:42" ht="15" customHeight="1" x14ac:dyDescent="0.2">
      <c r="B155" s="108"/>
      <c r="C155" s="88"/>
      <c r="D155" s="52" t="s">
        <v>36</v>
      </c>
      <c r="E155" s="52"/>
      <c r="F155" s="83">
        <v>1</v>
      </c>
      <c r="G155" s="83">
        <v>2</v>
      </c>
      <c r="H155" s="83">
        <v>3</v>
      </c>
      <c r="I155" s="83">
        <v>4</v>
      </c>
      <c r="J155" s="83">
        <v>5</v>
      </c>
      <c r="K155" s="83">
        <v>6</v>
      </c>
      <c r="L155" s="83">
        <v>7</v>
      </c>
      <c r="M155" s="83">
        <v>8</v>
      </c>
      <c r="N155" s="83">
        <v>9</v>
      </c>
      <c r="O155" s="83">
        <v>10</v>
      </c>
      <c r="P155" s="83">
        <v>11</v>
      </c>
      <c r="Q155" s="83">
        <v>12</v>
      </c>
      <c r="R155" s="83">
        <v>13</v>
      </c>
      <c r="S155" s="83">
        <v>14</v>
      </c>
      <c r="T155" s="83">
        <v>15</v>
      </c>
      <c r="U155" s="83">
        <v>16</v>
      </c>
      <c r="V155" s="83">
        <v>17</v>
      </c>
      <c r="W155" s="83">
        <v>18</v>
      </c>
      <c r="X155" s="83">
        <v>19</v>
      </c>
      <c r="Y155" s="83">
        <v>20</v>
      </c>
      <c r="Z155" s="83">
        <v>21</v>
      </c>
      <c r="AA155" s="83">
        <v>22</v>
      </c>
      <c r="AB155" s="83">
        <v>23</v>
      </c>
      <c r="AC155" s="83">
        <v>24</v>
      </c>
      <c r="AD155" s="83">
        <v>25</v>
      </c>
      <c r="AE155" s="83">
        <v>26</v>
      </c>
      <c r="AF155" s="83">
        <v>27</v>
      </c>
      <c r="AG155" s="83">
        <v>28</v>
      </c>
      <c r="AH155" s="83">
        <v>29</v>
      </c>
      <c r="AI155" s="83">
        <v>30</v>
      </c>
      <c r="AJ155" s="83">
        <v>31</v>
      </c>
      <c r="AK155" s="83">
        <v>32</v>
      </c>
      <c r="AL155" s="83">
        <v>33</v>
      </c>
      <c r="AM155" s="83">
        <v>34</v>
      </c>
      <c r="AN155" s="83">
        <v>35</v>
      </c>
      <c r="AO155" s="83">
        <v>36</v>
      </c>
      <c r="AP155" s="83">
        <v>37</v>
      </c>
    </row>
    <row r="156" spans="2:42" ht="15" customHeight="1" x14ac:dyDescent="0.2">
      <c r="B156" s="10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2:42" ht="15" customHeight="1" x14ac:dyDescent="0.2">
      <c r="B157" s="108"/>
      <c r="C157" s="88"/>
      <c r="D157" s="72" t="s">
        <v>143</v>
      </c>
      <c r="E157" s="73"/>
      <c r="F157" s="52" t="s">
        <v>135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</row>
    <row r="158" spans="2:42" ht="15" customHeight="1" x14ac:dyDescent="0.2">
      <c r="B158" s="108"/>
      <c r="C158" s="88"/>
      <c r="D158" s="75"/>
      <c r="E158" s="76"/>
      <c r="F158" s="41" t="s">
        <v>139</v>
      </c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3"/>
    </row>
    <row r="159" spans="2:42" ht="15" customHeight="1" x14ac:dyDescent="0.2">
      <c r="B159" s="108"/>
      <c r="C159" s="88"/>
      <c r="D159" s="77"/>
      <c r="E159" s="78"/>
      <c r="F159" s="27">
        <v>25</v>
      </c>
      <c r="G159" s="27">
        <v>18</v>
      </c>
      <c r="H159" s="27">
        <v>24</v>
      </c>
      <c r="I159" s="27">
        <v>20</v>
      </c>
      <c r="J159" s="27">
        <v>21</v>
      </c>
      <c r="K159" s="27">
        <v>32</v>
      </c>
      <c r="L159" s="27">
        <v>22</v>
      </c>
      <c r="M159" s="27">
        <v>33</v>
      </c>
      <c r="N159" s="27">
        <v>3</v>
      </c>
      <c r="O159" s="27">
        <v>23</v>
      </c>
      <c r="P159" s="27">
        <v>36</v>
      </c>
      <c r="Q159" s="27">
        <v>19</v>
      </c>
      <c r="R159" s="27">
        <v>5</v>
      </c>
      <c r="S159" s="27">
        <v>31</v>
      </c>
      <c r="T159" s="27">
        <v>34</v>
      </c>
      <c r="U159" s="27">
        <v>10</v>
      </c>
      <c r="V159" s="27">
        <v>29</v>
      </c>
      <c r="W159" s="27">
        <v>37</v>
      </c>
      <c r="X159" s="27">
        <v>13</v>
      </c>
      <c r="Y159" s="27">
        <v>2</v>
      </c>
      <c r="Z159" s="27">
        <v>8</v>
      </c>
      <c r="AA159" s="27">
        <v>12</v>
      </c>
      <c r="AB159" s="27">
        <v>16</v>
      </c>
      <c r="AC159" s="27">
        <v>35</v>
      </c>
      <c r="AD159" s="27">
        <v>11</v>
      </c>
      <c r="AE159" s="27">
        <v>7</v>
      </c>
      <c r="AF159" s="27">
        <v>4</v>
      </c>
      <c r="AG159" s="27">
        <v>28</v>
      </c>
      <c r="AH159" s="27">
        <v>6</v>
      </c>
      <c r="AI159" s="27">
        <v>9</v>
      </c>
      <c r="AJ159" s="27">
        <v>27</v>
      </c>
      <c r="AK159" s="27">
        <v>30</v>
      </c>
      <c r="AL159" s="27">
        <v>1</v>
      </c>
      <c r="AM159" s="27">
        <v>26</v>
      </c>
      <c r="AN159" s="27">
        <v>14</v>
      </c>
      <c r="AO159" s="27">
        <v>15</v>
      </c>
      <c r="AP159" s="27">
        <v>17</v>
      </c>
    </row>
    <row r="160" spans="2:42" ht="15" customHeight="1" x14ac:dyDescent="0.2">
      <c r="B160" s="108"/>
      <c r="C160" s="88"/>
      <c r="D160" s="79" t="s">
        <v>3</v>
      </c>
      <c r="E160" s="28">
        <v>1</v>
      </c>
      <c r="F160" s="28">
        <v>0.29289321881345298</v>
      </c>
      <c r="G160" s="28">
        <v>0.29289321881345298</v>
      </c>
      <c r="H160" s="28">
        <v>0.29289321881345298</v>
      </c>
      <c r="I160" s="28">
        <v>0.29289321881345298</v>
      </c>
      <c r="J160" s="28">
        <v>0.29289321881345298</v>
      </c>
      <c r="K160" s="28">
        <v>0.29289321881345298</v>
      </c>
      <c r="L160" s="28">
        <v>0.29289321881345298</v>
      </c>
      <c r="M160" s="28">
        <v>0.29289321881345298</v>
      </c>
      <c r="N160" s="28">
        <v>0.29289321881345298</v>
      </c>
      <c r="O160" s="28">
        <v>0.29289321881345298</v>
      </c>
      <c r="P160" s="28">
        <v>0.48905086601140002</v>
      </c>
      <c r="Q160" s="28">
        <v>0.48905086601140002</v>
      </c>
      <c r="R160" s="28">
        <v>0.52071794331600996</v>
      </c>
      <c r="S160" s="28">
        <v>0.52071794331600996</v>
      </c>
      <c r="T160" s="28">
        <v>0.52071794331600996</v>
      </c>
      <c r="U160" s="28">
        <v>0.55016591123875103</v>
      </c>
      <c r="V160" s="28">
        <v>0.55016591123875103</v>
      </c>
      <c r="W160" s="28">
        <v>0.55016591123875103</v>
      </c>
      <c r="X160" s="28">
        <v>0.55016591123875103</v>
      </c>
      <c r="Y160" s="28">
        <v>0.558955497935957</v>
      </c>
      <c r="Z160" s="28">
        <v>0.558955497935957</v>
      </c>
      <c r="AA160" s="28">
        <v>0.558955497935957</v>
      </c>
      <c r="AB160" s="28">
        <v>0.558955497935957</v>
      </c>
      <c r="AC160" s="28">
        <v>0.46307523114344701</v>
      </c>
      <c r="AD160" s="28">
        <v>0.36372212016921002</v>
      </c>
      <c r="AE160" s="28">
        <v>0.36372212016921002</v>
      </c>
      <c r="AF160" s="28">
        <v>0.36372212016921002</v>
      </c>
      <c r="AG160" s="28">
        <v>0.36372212016921002</v>
      </c>
      <c r="AH160" s="28">
        <v>0.35220054058755701</v>
      </c>
      <c r="AI160" s="28">
        <v>0.35220054058755701</v>
      </c>
      <c r="AJ160" s="28">
        <v>0.35220054058755701</v>
      </c>
      <c r="AK160" s="28">
        <v>0.46481692114353701</v>
      </c>
      <c r="AL160" s="28">
        <v>0.46481692114353701</v>
      </c>
      <c r="AM160" s="28">
        <v>0.46481692114353701</v>
      </c>
      <c r="AN160" s="28">
        <v>0.46481692114353701</v>
      </c>
      <c r="AO160" s="28">
        <v>0.46481692114353701</v>
      </c>
      <c r="AP160" s="28">
        <v>0.46481692114353701</v>
      </c>
    </row>
    <row r="161" spans="2:42" ht="15" customHeight="1" x14ac:dyDescent="0.2">
      <c r="B161" s="108"/>
      <c r="C161" s="88"/>
      <c r="D161" s="80"/>
      <c r="E161" s="28">
        <v>2</v>
      </c>
      <c r="F161" s="28">
        <v>0.56349581891571998</v>
      </c>
      <c r="G161" s="28">
        <v>0.29289321881345298</v>
      </c>
      <c r="H161" s="28">
        <v>0.29289321881345298</v>
      </c>
      <c r="I161" s="28">
        <v>0.29289321881345298</v>
      </c>
      <c r="J161" s="28">
        <v>0.29289321881345298</v>
      </c>
      <c r="K161" s="28">
        <v>0.54668523430732496</v>
      </c>
      <c r="L161" s="28">
        <v>0.54668523430732496</v>
      </c>
      <c r="M161" s="28">
        <v>0.54668523430732496</v>
      </c>
      <c r="N161" s="28">
        <v>0.55057557910850896</v>
      </c>
      <c r="O161" s="28">
        <v>0.54668523430732496</v>
      </c>
      <c r="P161" s="28">
        <v>0.54668523430732496</v>
      </c>
      <c r="Q161" s="28">
        <v>0.55420802040202499</v>
      </c>
      <c r="R161" s="28">
        <v>0.29289321881345298</v>
      </c>
      <c r="S161" s="28">
        <v>0.55420802040202499</v>
      </c>
      <c r="T161" s="28">
        <v>0.55420802040202499</v>
      </c>
      <c r="U161" s="28">
        <v>0.55420802040202499</v>
      </c>
      <c r="V161" s="28">
        <v>0.55757620573064604</v>
      </c>
      <c r="W161" s="28">
        <v>0.55757620573064604</v>
      </c>
      <c r="X161" s="28">
        <v>0.56067405712946605</v>
      </c>
      <c r="Y161" s="28">
        <v>0.56603610540666704</v>
      </c>
      <c r="Z161" s="28">
        <v>0.56603610540666704</v>
      </c>
      <c r="AA161" s="28">
        <v>0.56349581891571998</v>
      </c>
      <c r="AB161" s="28">
        <v>0.56603610540666704</v>
      </c>
      <c r="AC161" s="28">
        <v>0.56603610540666704</v>
      </c>
      <c r="AD161" s="28">
        <v>0.56603610540666704</v>
      </c>
      <c r="AE161" s="28">
        <v>0.56603610540666704</v>
      </c>
      <c r="AF161" s="28">
        <v>0.56603610540666704</v>
      </c>
      <c r="AG161" s="28">
        <v>0.56828994776731101</v>
      </c>
      <c r="AH161" s="28">
        <v>0.56828994776731101</v>
      </c>
      <c r="AI161" s="28">
        <v>0.56828994776731101</v>
      </c>
      <c r="AJ161" s="28">
        <v>0.56828994776731101</v>
      </c>
      <c r="AK161" s="28">
        <v>0.56828994776731101</v>
      </c>
      <c r="AL161" s="28">
        <v>0.56828994776731101</v>
      </c>
      <c r="AM161" s="28">
        <v>0.56603610540666704</v>
      </c>
      <c r="AN161" s="28">
        <v>0.57192077716879197</v>
      </c>
      <c r="AO161" s="28">
        <v>0.57192077716879197</v>
      </c>
      <c r="AP161" s="28">
        <v>0.57192077716879197</v>
      </c>
    </row>
    <row r="162" spans="2:42" ht="15" customHeight="1" x14ac:dyDescent="0.2">
      <c r="B162" s="108"/>
      <c r="C162" s="88"/>
      <c r="D162" s="80"/>
      <c r="E162" s="28">
        <v>3</v>
      </c>
      <c r="F162" s="28">
        <v>0.35785754012407001</v>
      </c>
      <c r="G162" s="28">
        <v>0.37484469049864699</v>
      </c>
      <c r="H162" s="28">
        <v>0.36865465965486799</v>
      </c>
      <c r="I162" s="28">
        <v>0.36525399226850902</v>
      </c>
      <c r="J162" s="28">
        <v>0.37484469049864699</v>
      </c>
      <c r="K162" s="28">
        <v>0.69841217627447005</v>
      </c>
      <c r="L162" s="28">
        <v>0.29289321881345298</v>
      </c>
      <c r="M162" s="28">
        <v>0.62320347190722902</v>
      </c>
      <c r="N162" s="28">
        <v>0.62320347190722902</v>
      </c>
      <c r="O162" s="28">
        <v>0.62320347190722902</v>
      </c>
      <c r="P162" s="28">
        <v>0.62320347190722902</v>
      </c>
      <c r="Q162" s="28">
        <v>0.62320347190722902</v>
      </c>
      <c r="R162" s="28">
        <v>0.29289321881345298</v>
      </c>
      <c r="S162" s="28">
        <v>0.29289321881345298</v>
      </c>
      <c r="T162" s="28">
        <v>0.29289321881345298</v>
      </c>
      <c r="U162" s="28">
        <v>0.29289321881345298</v>
      </c>
      <c r="V162" s="28">
        <v>0.65241356969724495</v>
      </c>
      <c r="W162" s="28">
        <v>0.65241356969724495</v>
      </c>
      <c r="X162" s="28">
        <v>0.66193410590117996</v>
      </c>
      <c r="Y162" s="28">
        <v>0.60298377604162401</v>
      </c>
      <c r="Z162" s="28">
        <v>0.60298377604162401</v>
      </c>
      <c r="AA162" s="28">
        <v>0.19673109751141499</v>
      </c>
      <c r="AB162" s="28">
        <v>0.18753336018250799</v>
      </c>
      <c r="AC162" s="28">
        <v>0.19673109751141499</v>
      </c>
      <c r="AD162" s="28">
        <v>0.178269551674507</v>
      </c>
      <c r="AE162" s="28">
        <v>0.79254265799245804</v>
      </c>
      <c r="AF162" s="28">
        <v>0.79254265799245804</v>
      </c>
      <c r="AG162" s="28">
        <v>0.79254265799245804</v>
      </c>
      <c r="AH162" s="28">
        <v>0.79762605054132796</v>
      </c>
      <c r="AI162" s="28">
        <v>0.79659920824596597</v>
      </c>
      <c r="AJ162" s="28">
        <v>0.79659920824596597</v>
      </c>
      <c r="AK162" s="28">
        <v>0.79659920824596597</v>
      </c>
      <c r="AL162" s="28">
        <v>0.79796949108955795</v>
      </c>
      <c r="AM162" s="28">
        <v>0.79762605054132796</v>
      </c>
      <c r="AN162" s="28">
        <v>0.69672516823388297</v>
      </c>
      <c r="AO162" s="28">
        <v>0.69672516823388297</v>
      </c>
      <c r="AP162" s="28">
        <v>0.69672516823388297</v>
      </c>
    </row>
    <row r="163" spans="2:42" ht="15" customHeight="1" x14ac:dyDescent="0.2">
      <c r="B163" s="108"/>
      <c r="C163" s="88"/>
      <c r="D163" s="80"/>
      <c r="E163" s="28">
        <v>4</v>
      </c>
      <c r="F163" s="28">
        <v>0.29289321881345298</v>
      </c>
      <c r="G163" s="28">
        <v>0.43235378780245298</v>
      </c>
      <c r="H163" s="28">
        <v>0.43235378780245298</v>
      </c>
      <c r="I163" s="28">
        <v>0.43235378780245298</v>
      </c>
      <c r="J163" s="28">
        <v>0.56538650631982401</v>
      </c>
      <c r="K163" s="28">
        <v>0.56267860788660196</v>
      </c>
      <c r="L163" s="28">
        <v>0.56538650631982401</v>
      </c>
      <c r="M163" s="28">
        <v>0.56267860788660196</v>
      </c>
      <c r="N163" s="28">
        <v>0.57166342413678695</v>
      </c>
      <c r="O163" s="28">
        <v>0.57166342413678695</v>
      </c>
      <c r="P163" s="28">
        <v>0.48521849295065</v>
      </c>
      <c r="Q163" s="28">
        <v>0.48521849295065</v>
      </c>
      <c r="R163" s="28">
        <v>0.49653975110022602</v>
      </c>
      <c r="S163" s="28">
        <v>0.49653975110022602</v>
      </c>
      <c r="T163" s="28">
        <v>0.50278553699412298</v>
      </c>
      <c r="U163" s="28">
        <v>0.49653975110022602</v>
      </c>
      <c r="V163" s="28">
        <v>0.49653975110022602</v>
      </c>
      <c r="W163" s="28">
        <v>0.49653975110022602</v>
      </c>
      <c r="X163" s="28">
        <v>0.49653975110022602</v>
      </c>
      <c r="Y163" s="28">
        <v>0.43235378780245298</v>
      </c>
      <c r="Z163" s="28">
        <v>0.43235378780245298</v>
      </c>
      <c r="AA163" s="28">
        <v>0.544783323875078</v>
      </c>
      <c r="AB163" s="28">
        <v>0.56778991733700201</v>
      </c>
      <c r="AC163" s="28">
        <v>0.56778991733700201</v>
      </c>
      <c r="AD163" s="28">
        <v>0.31433325230919301</v>
      </c>
      <c r="AE163" s="28">
        <v>0.31433325230919301</v>
      </c>
      <c r="AF163" s="28">
        <v>0.31433325230919301</v>
      </c>
      <c r="AG163" s="28">
        <v>0.30358058614079397</v>
      </c>
      <c r="AH163" s="28">
        <v>0.29279501635742899</v>
      </c>
      <c r="AI163" s="28">
        <v>0.29279501635742899</v>
      </c>
      <c r="AJ163" s="28">
        <v>0.29279501635742899</v>
      </c>
      <c r="AK163" s="28">
        <v>0.29279501635742899</v>
      </c>
      <c r="AL163" s="28">
        <v>0.52859547920896799</v>
      </c>
      <c r="AM163" s="28">
        <v>0.52859547920896799</v>
      </c>
      <c r="AN163" s="28">
        <v>0.52859547920896799</v>
      </c>
      <c r="AO163" s="28">
        <v>0.52859547920896799</v>
      </c>
      <c r="AP163" s="28">
        <v>0.52859547920896799</v>
      </c>
    </row>
    <row r="164" spans="2:42" ht="15" customHeight="1" x14ac:dyDescent="0.2">
      <c r="B164" s="108"/>
      <c r="C164" s="88"/>
      <c r="D164" s="81"/>
      <c r="E164" s="28">
        <v>5</v>
      </c>
      <c r="F164" s="28">
        <v>0.29289321881345298</v>
      </c>
      <c r="G164" s="28">
        <v>0.87981495748453398</v>
      </c>
      <c r="H164" s="28">
        <v>0.87981495748453398</v>
      </c>
      <c r="I164" s="28">
        <v>0.87981495748453398</v>
      </c>
      <c r="J164" s="28">
        <v>0.86256314581274496</v>
      </c>
      <c r="K164" s="28">
        <v>0.85614436248640002</v>
      </c>
      <c r="L164" s="28">
        <v>0.85614436248640002</v>
      </c>
      <c r="M164" s="28">
        <v>0.85614436248640002</v>
      </c>
      <c r="N164" s="28">
        <v>0.41074434901120999</v>
      </c>
      <c r="O164" s="28">
        <v>0.29289321881345298</v>
      </c>
      <c r="P164" s="28">
        <v>0.29289321881345298</v>
      </c>
      <c r="Q164" s="28">
        <v>0.29289321881345298</v>
      </c>
      <c r="R164" s="28">
        <v>0.29289321881345298</v>
      </c>
      <c r="S164" s="28">
        <v>0.29289321881345298</v>
      </c>
      <c r="T164" s="28">
        <v>0.293974347334162</v>
      </c>
      <c r="U164" s="28">
        <v>0.293974347334162</v>
      </c>
      <c r="V164" s="28">
        <v>0.293974347334162</v>
      </c>
      <c r="W164" s="28">
        <v>0.293974347334162</v>
      </c>
      <c r="X164" s="28">
        <v>0.293974347334162</v>
      </c>
      <c r="Y164" s="28">
        <v>0.14983661700954301</v>
      </c>
      <c r="Z164" s="28">
        <v>0.17495791353140999</v>
      </c>
      <c r="AA164" s="28">
        <v>0.14983661700954301</v>
      </c>
      <c r="AB164" s="28">
        <v>0.141302666179106</v>
      </c>
      <c r="AC164" s="28">
        <v>0.13269254458282101</v>
      </c>
      <c r="AD164" s="28">
        <v>0.124008498265473</v>
      </c>
      <c r="AE164" s="28">
        <v>0.124008498265473</v>
      </c>
      <c r="AF164" s="28">
        <v>0.13269254458282101</v>
      </c>
      <c r="AG164" s="28">
        <v>0.141302666179106</v>
      </c>
      <c r="AH164" s="28">
        <v>0.124008498265473</v>
      </c>
      <c r="AI164" s="28">
        <v>0.124008498265473</v>
      </c>
      <c r="AJ164" s="28">
        <v>0.13269254458282101</v>
      </c>
      <c r="AK164" s="28">
        <v>0.13269254458282101</v>
      </c>
      <c r="AL164" s="28">
        <v>0.124008498265473</v>
      </c>
      <c r="AM164" s="28">
        <v>0.19852566409702699</v>
      </c>
      <c r="AN164" s="28">
        <v>0.19852566409702699</v>
      </c>
      <c r="AO164" s="28">
        <v>0.19852566409702699</v>
      </c>
      <c r="AP164" s="28">
        <v>0.19852566409702699</v>
      </c>
    </row>
    <row r="165" spans="2:42" ht="15" customHeight="1" x14ac:dyDescent="0.2">
      <c r="B165" s="108"/>
      <c r="C165" s="88"/>
      <c r="D165" s="52" t="s">
        <v>125</v>
      </c>
      <c r="E165" s="52"/>
      <c r="F165" s="27">
        <v>36.000660309602999</v>
      </c>
      <c r="G165" s="27">
        <v>45.4559974682508</v>
      </c>
      <c r="H165" s="27">
        <v>45.332196851375201</v>
      </c>
      <c r="I165" s="27">
        <v>45.264183503647999</v>
      </c>
      <c r="J165" s="27">
        <v>47.771615605162403</v>
      </c>
      <c r="K165" s="59">
        <v>59.136271995365</v>
      </c>
      <c r="L165" s="27">
        <v>51.080050814809098</v>
      </c>
      <c r="M165" s="27">
        <v>57.632097908020199</v>
      </c>
      <c r="N165" s="27">
        <v>48.981600859543803</v>
      </c>
      <c r="O165" s="27">
        <v>46.5467713595649</v>
      </c>
      <c r="P165" s="27">
        <v>48.741025679801098</v>
      </c>
      <c r="Q165" s="27">
        <v>48.891481401695103</v>
      </c>
      <c r="R165" s="27">
        <v>37.918747017131899</v>
      </c>
      <c r="S165" s="27">
        <v>43.145043048903297</v>
      </c>
      <c r="T165" s="27">
        <v>43.291581337195502</v>
      </c>
      <c r="U165" s="27">
        <v>43.7556249777723</v>
      </c>
      <c r="V165" s="27">
        <v>51.013395702020603</v>
      </c>
      <c r="W165" s="27">
        <v>51.013395702020603</v>
      </c>
      <c r="X165" s="27">
        <v>51.265763454075703</v>
      </c>
      <c r="Y165" s="27">
        <v>46.203315683924899</v>
      </c>
      <c r="Z165" s="27">
        <v>46.705741614362204</v>
      </c>
      <c r="AA165" s="27">
        <v>40.276047104954301</v>
      </c>
      <c r="AB165" s="27">
        <v>40.432350940824797</v>
      </c>
      <c r="AC165" s="27">
        <v>38.526497919626998</v>
      </c>
      <c r="AD165" s="27">
        <v>30.927390556500999</v>
      </c>
      <c r="AE165" s="27">
        <v>43.212852682860003</v>
      </c>
      <c r="AF165" s="27">
        <v>43.386533609207</v>
      </c>
      <c r="AG165" s="27">
        <v>43.388759564977597</v>
      </c>
      <c r="AH165" s="27">
        <v>42.698401070381998</v>
      </c>
      <c r="AI165" s="27">
        <v>42.677864224474703</v>
      </c>
      <c r="AJ165" s="27">
        <v>42.8515451508217</v>
      </c>
      <c r="AK165" s="27">
        <v>45.103872761941297</v>
      </c>
      <c r="AL165" s="27">
        <v>49.673606749496997</v>
      </c>
      <c r="AM165" s="27">
        <v>51.112004407950501</v>
      </c>
      <c r="AN165" s="27">
        <v>49.211680197044203</v>
      </c>
      <c r="AO165" s="27">
        <v>49.211680197044203</v>
      </c>
      <c r="AP165" s="27">
        <v>49.211680197044203</v>
      </c>
    </row>
    <row r="166" spans="2:42" ht="15" customHeight="1" x14ac:dyDescent="0.2">
      <c r="B166" s="108"/>
      <c r="C166" s="88"/>
      <c r="D166" s="52" t="s">
        <v>36</v>
      </c>
      <c r="E166" s="52"/>
      <c r="F166" s="83">
        <v>1</v>
      </c>
      <c r="G166" s="83">
        <v>2</v>
      </c>
      <c r="H166" s="83">
        <v>3</v>
      </c>
      <c r="I166" s="83">
        <v>4</v>
      </c>
      <c r="J166" s="83">
        <v>5</v>
      </c>
      <c r="K166" s="83">
        <v>6</v>
      </c>
      <c r="L166" s="83">
        <v>7</v>
      </c>
      <c r="M166" s="83">
        <v>8</v>
      </c>
      <c r="N166" s="83">
        <v>9</v>
      </c>
      <c r="O166" s="83">
        <v>10</v>
      </c>
      <c r="P166" s="83">
        <v>11</v>
      </c>
      <c r="Q166" s="83">
        <v>12</v>
      </c>
      <c r="R166" s="83">
        <v>13</v>
      </c>
      <c r="S166" s="83">
        <v>14</v>
      </c>
      <c r="T166" s="83">
        <v>15</v>
      </c>
      <c r="U166" s="83">
        <v>16</v>
      </c>
      <c r="V166" s="83">
        <v>17</v>
      </c>
      <c r="W166" s="83">
        <v>18</v>
      </c>
      <c r="X166" s="83">
        <v>19</v>
      </c>
      <c r="Y166" s="83">
        <v>20</v>
      </c>
      <c r="Z166" s="83">
        <v>21</v>
      </c>
      <c r="AA166" s="83">
        <v>22</v>
      </c>
      <c r="AB166" s="83">
        <v>23</v>
      </c>
      <c r="AC166" s="83">
        <v>24</v>
      </c>
      <c r="AD166" s="83">
        <v>25</v>
      </c>
      <c r="AE166" s="83">
        <v>26</v>
      </c>
      <c r="AF166" s="83">
        <v>27</v>
      </c>
      <c r="AG166" s="83">
        <v>28</v>
      </c>
      <c r="AH166" s="83">
        <v>29</v>
      </c>
      <c r="AI166" s="83">
        <v>30</v>
      </c>
      <c r="AJ166" s="83">
        <v>31</v>
      </c>
      <c r="AK166" s="83">
        <v>32</v>
      </c>
      <c r="AL166" s="83">
        <v>33</v>
      </c>
      <c r="AM166" s="83">
        <v>34</v>
      </c>
      <c r="AN166" s="83">
        <v>35</v>
      </c>
      <c r="AO166" s="83">
        <v>36</v>
      </c>
      <c r="AP166" s="83">
        <v>37</v>
      </c>
    </row>
    <row r="167" spans="2:42" x14ac:dyDescent="0.2">
      <c r="B167" s="10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2:42" ht="15" customHeight="1" x14ac:dyDescent="0.2">
      <c r="B168" s="108"/>
      <c r="C168" s="88"/>
      <c r="D168" s="72" t="s">
        <v>143</v>
      </c>
      <c r="E168" s="73"/>
      <c r="F168" s="52" t="s">
        <v>145</v>
      </c>
      <c r="G168" s="52"/>
      <c r="H168" s="52"/>
      <c r="I168" s="52"/>
      <c r="J168" s="52" t="s">
        <v>147</v>
      </c>
      <c r="K168" s="52"/>
      <c r="L168" s="52"/>
      <c r="M168" s="52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2:42" x14ac:dyDescent="0.2">
      <c r="B169" s="108"/>
      <c r="C169" s="88"/>
      <c r="D169" s="75"/>
      <c r="E169" s="76"/>
      <c r="F169" s="52"/>
      <c r="G169" s="52"/>
      <c r="H169" s="52"/>
      <c r="I169" s="52"/>
      <c r="J169" s="52"/>
      <c r="K169" s="52"/>
      <c r="L169" s="52"/>
      <c r="M169" s="52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2:42" x14ac:dyDescent="0.2">
      <c r="B170" s="108"/>
      <c r="C170" s="88"/>
      <c r="D170" s="77"/>
      <c r="E170" s="78"/>
      <c r="F170" s="28" t="s">
        <v>146</v>
      </c>
      <c r="G170" s="28" t="b">
        <v>0</v>
      </c>
      <c r="H170" s="28" t="b">
        <v>1</v>
      </c>
      <c r="I170" s="28" t="s">
        <v>123</v>
      </c>
      <c r="J170" s="28" t="s">
        <v>146</v>
      </c>
      <c r="K170" s="28" t="b">
        <v>0</v>
      </c>
      <c r="L170" s="28" t="b">
        <v>1</v>
      </c>
      <c r="M170" s="28" t="s">
        <v>123</v>
      </c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2:42" x14ac:dyDescent="0.2">
      <c r="B171" s="108"/>
      <c r="C171" s="88"/>
      <c r="D171" s="79" t="s">
        <v>3</v>
      </c>
      <c r="E171" s="28">
        <v>1</v>
      </c>
      <c r="F171" s="28">
        <v>265</v>
      </c>
      <c r="G171" s="28">
        <v>242</v>
      </c>
      <c r="H171" s="28">
        <v>23</v>
      </c>
      <c r="I171" s="28">
        <v>2</v>
      </c>
      <c r="J171" s="28">
        <v>67</v>
      </c>
      <c r="K171" s="28">
        <v>59</v>
      </c>
      <c r="L171" s="28">
        <v>8</v>
      </c>
      <c r="M171" s="28">
        <v>1</v>
      </c>
      <c r="N171" s="88"/>
      <c r="O171" s="88"/>
      <c r="P171" s="88" t="s">
        <v>218</v>
      </c>
      <c r="Q171" s="88" t="s">
        <v>211</v>
      </c>
      <c r="R171" s="88" t="s">
        <v>207</v>
      </c>
      <c r="S171" s="88"/>
      <c r="T171" s="88"/>
      <c r="U171" s="88"/>
      <c r="V171" s="88"/>
      <c r="W171" s="88"/>
      <c r="X171" s="88"/>
      <c r="Y171" s="88"/>
      <c r="Z171" s="88"/>
    </row>
    <row r="172" spans="2:42" x14ac:dyDescent="0.2">
      <c r="B172" s="108"/>
      <c r="C172" s="88"/>
      <c r="D172" s="80"/>
      <c r="E172" s="28">
        <v>2</v>
      </c>
      <c r="F172" s="28">
        <v>265</v>
      </c>
      <c r="G172" s="28">
        <v>239</v>
      </c>
      <c r="H172" s="28">
        <v>26</v>
      </c>
      <c r="I172" s="28">
        <v>4</v>
      </c>
      <c r="J172" s="28">
        <v>67</v>
      </c>
      <c r="K172" s="28">
        <v>62</v>
      </c>
      <c r="L172" s="28">
        <v>5</v>
      </c>
      <c r="M172" s="28">
        <v>0</v>
      </c>
      <c r="N172" s="88"/>
      <c r="O172" s="88"/>
      <c r="P172" s="88" t="s">
        <v>253</v>
      </c>
      <c r="Q172" s="88" t="s">
        <v>254</v>
      </c>
      <c r="R172" s="88" t="s">
        <v>207</v>
      </c>
      <c r="S172" s="88"/>
      <c r="T172" s="88"/>
      <c r="U172" s="88"/>
      <c r="V172" s="88"/>
      <c r="W172" s="88"/>
      <c r="X172" s="88"/>
      <c r="Y172" s="88"/>
      <c r="Z172" s="88"/>
    </row>
    <row r="173" spans="2:42" x14ac:dyDescent="0.2">
      <c r="B173" s="108"/>
      <c r="C173" s="88"/>
      <c r="D173" s="80"/>
      <c r="E173" s="28">
        <v>3</v>
      </c>
      <c r="F173" s="28">
        <v>265</v>
      </c>
      <c r="G173" s="28">
        <v>241</v>
      </c>
      <c r="H173" s="28">
        <v>24</v>
      </c>
      <c r="I173" s="28">
        <v>2</v>
      </c>
      <c r="J173" s="28">
        <v>67</v>
      </c>
      <c r="K173" s="28">
        <v>60</v>
      </c>
      <c r="L173" s="28">
        <v>7</v>
      </c>
      <c r="M173" s="28">
        <v>1</v>
      </c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2:42" x14ac:dyDescent="0.2">
      <c r="B174" s="108"/>
      <c r="C174" s="88"/>
      <c r="D174" s="80"/>
      <c r="E174" s="28">
        <v>4</v>
      </c>
      <c r="F174" s="28">
        <v>267</v>
      </c>
      <c r="G174" s="28">
        <v>241</v>
      </c>
      <c r="H174" s="28">
        <v>26</v>
      </c>
      <c r="I174" s="28">
        <v>4</v>
      </c>
      <c r="J174" s="28">
        <v>65</v>
      </c>
      <c r="K174" s="28">
        <v>60</v>
      </c>
      <c r="L174" s="28">
        <v>5</v>
      </c>
      <c r="M174" s="28">
        <v>0</v>
      </c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2:42" x14ac:dyDescent="0.2">
      <c r="B175" s="108"/>
      <c r="C175" s="88"/>
      <c r="D175" s="81"/>
      <c r="E175" s="28">
        <v>5</v>
      </c>
      <c r="F175" s="28">
        <v>266</v>
      </c>
      <c r="G175" s="28">
        <v>241</v>
      </c>
      <c r="H175" s="28">
        <v>25</v>
      </c>
      <c r="I175" s="28">
        <v>5</v>
      </c>
      <c r="J175" s="28">
        <v>66</v>
      </c>
      <c r="K175" s="28">
        <v>60</v>
      </c>
      <c r="L175" s="28">
        <v>6</v>
      </c>
      <c r="M175" s="28">
        <v>0</v>
      </c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2:42" x14ac:dyDescent="0.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2:42" s="8" customFormat="1" ht="6.75" customHeight="1" x14ac:dyDescent="0.2"/>
    <row r="178" spans="2:42" x14ac:dyDescent="0.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2:42" ht="15" customHeight="1" x14ac:dyDescent="0.2">
      <c r="B179" s="108" t="s">
        <v>13</v>
      </c>
      <c r="C179" s="88"/>
      <c r="D179" s="72" t="s">
        <v>144</v>
      </c>
      <c r="E179" s="73"/>
      <c r="F179" s="52" t="s">
        <v>133</v>
      </c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</row>
    <row r="180" spans="2:42" ht="14.25" customHeight="1" x14ac:dyDescent="0.2">
      <c r="B180" s="108"/>
      <c r="C180" s="88"/>
      <c r="D180" s="75"/>
      <c r="E180" s="76"/>
      <c r="F180" s="41" t="s">
        <v>138</v>
      </c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3"/>
    </row>
    <row r="181" spans="2:42" ht="15" customHeight="1" x14ac:dyDescent="0.2">
      <c r="B181" s="108"/>
      <c r="C181" s="88"/>
      <c r="D181" s="77"/>
      <c r="E181" s="78"/>
      <c r="F181" s="27">
        <v>35</v>
      </c>
      <c r="G181" s="27">
        <v>29</v>
      </c>
      <c r="H181" s="27">
        <v>25</v>
      </c>
      <c r="I181" s="27">
        <v>13</v>
      </c>
      <c r="J181" s="27">
        <v>1</v>
      </c>
      <c r="K181" s="27">
        <v>18</v>
      </c>
      <c r="L181" s="27">
        <v>33</v>
      </c>
      <c r="M181" s="27">
        <v>32</v>
      </c>
      <c r="N181" s="27">
        <v>37</v>
      </c>
      <c r="O181" s="27">
        <v>22</v>
      </c>
      <c r="P181" s="27">
        <v>21</v>
      </c>
      <c r="Q181" s="27">
        <v>3</v>
      </c>
      <c r="R181" s="27">
        <v>16</v>
      </c>
      <c r="S181" s="27">
        <v>31</v>
      </c>
      <c r="T181" s="27">
        <v>14</v>
      </c>
      <c r="U181" s="27">
        <v>11</v>
      </c>
      <c r="V181" s="27">
        <v>5</v>
      </c>
      <c r="W181" s="27">
        <v>27</v>
      </c>
      <c r="X181" s="27">
        <v>24</v>
      </c>
      <c r="Y181" s="27">
        <v>20</v>
      </c>
      <c r="Z181" s="27">
        <v>2</v>
      </c>
      <c r="AA181" s="27">
        <v>6</v>
      </c>
      <c r="AB181" s="27">
        <v>28</v>
      </c>
      <c r="AC181" s="27">
        <v>9</v>
      </c>
      <c r="AD181" s="27">
        <v>7</v>
      </c>
      <c r="AE181" s="27">
        <v>8</v>
      </c>
      <c r="AF181" s="27">
        <v>12</v>
      </c>
      <c r="AG181" s="27">
        <v>26</v>
      </c>
      <c r="AH181" s="27">
        <v>4</v>
      </c>
      <c r="AI181" s="27">
        <v>10</v>
      </c>
      <c r="AJ181" s="27">
        <v>19</v>
      </c>
      <c r="AK181" s="27">
        <v>36</v>
      </c>
      <c r="AL181" s="27">
        <v>23</v>
      </c>
      <c r="AM181" s="27">
        <v>34</v>
      </c>
      <c r="AN181" s="27">
        <v>30</v>
      </c>
      <c r="AO181" s="27">
        <v>17</v>
      </c>
      <c r="AP181" s="27">
        <v>15</v>
      </c>
    </row>
    <row r="182" spans="2:42" ht="14.25" customHeight="1" x14ac:dyDescent="0.2">
      <c r="B182" s="108"/>
      <c r="C182" s="88"/>
      <c r="D182" s="79" t="s">
        <v>3</v>
      </c>
      <c r="E182" s="28">
        <v>1</v>
      </c>
      <c r="F182" s="28">
        <v>0</v>
      </c>
      <c r="G182" s="28">
        <v>0.42857142857142899</v>
      </c>
      <c r="H182" s="28">
        <v>0</v>
      </c>
      <c r="I182" s="28">
        <v>0</v>
      </c>
      <c r="J182" s="28">
        <v>0.14285714285714299</v>
      </c>
      <c r="K182" s="28">
        <v>0</v>
      </c>
      <c r="L182" s="28">
        <v>0</v>
      </c>
      <c r="M182" s="28">
        <v>0.57142857142857095</v>
      </c>
      <c r="N182" s="28">
        <v>0.57142857142857095</v>
      </c>
      <c r="O182" s="28">
        <v>0.57142857142857095</v>
      </c>
      <c r="P182" s="28">
        <v>0.57142857142857095</v>
      </c>
      <c r="Q182" s="28">
        <v>0.57142857142857095</v>
      </c>
      <c r="R182" s="28">
        <v>0.57142857142857095</v>
      </c>
      <c r="S182" s="28">
        <v>0.57142857142857095</v>
      </c>
      <c r="T182" s="28">
        <v>0.57142857142857095</v>
      </c>
      <c r="U182" s="28">
        <v>0.57142857142857095</v>
      </c>
      <c r="V182" s="28">
        <v>0.57142857142857095</v>
      </c>
      <c r="W182" s="28">
        <v>0.57142857142857095</v>
      </c>
      <c r="X182" s="28">
        <v>0.57142857142857095</v>
      </c>
      <c r="Y182" s="28">
        <v>0.57142857142857095</v>
      </c>
      <c r="Z182" s="25">
        <v>0.57142857142857095</v>
      </c>
      <c r="AA182" s="28">
        <v>0.57142857142857095</v>
      </c>
      <c r="AB182" s="28">
        <v>0.57142857142857095</v>
      </c>
      <c r="AC182" s="28">
        <v>0.57142857142857095</v>
      </c>
      <c r="AD182" s="28">
        <v>0.57142857142857095</v>
      </c>
      <c r="AE182" s="28">
        <v>0.57142857142857095</v>
      </c>
      <c r="AF182" s="28">
        <v>0.57142857142857095</v>
      </c>
      <c r="AG182" s="28">
        <v>0.57142857142857095</v>
      </c>
      <c r="AH182" s="28">
        <v>0.57142857142857095</v>
      </c>
      <c r="AI182" s="28">
        <v>0.57142857142857095</v>
      </c>
      <c r="AJ182" s="28">
        <v>0.57142857142857095</v>
      </c>
      <c r="AK182" s="28">
        <v>0.57142857142857095</v>
      </c>
      <c r="AL182" s="28">
        <v>0.57142857142857095</v>
      </c>
      <c r="AM182" s="28">
        <v>0.57142857142857095</v>
      </c>
      <c r="AN182" s="28">
        <v>0.57142857142857095</v>
      </c>
      <c r="AO182" s="28">
        <v>0.57142857142857095</v>
      </c>
      <c r="AP182" s="28">
        <v>0.57142857142857095</v>
      </c>
    </row>
    <row r="183" spans="2:42" ht="14.25" customHeight="1" x14ac:dyDescent="0.2">
      <c r="B183" s="108"/>
      <c r="C183" s="88"/>
      <c r="D183" s="80"/>
      <c r="E183" s="28">
        <v>2</v>
      </c>
      <c r="F183" s="28">
        <v>0.42857142857142899</v>
      </c>
      <c r="G183" s="28">
        <v>0.28571428571428598</v>
      </c>
      <c r="H183" s="28">
        <v>0.28571428571428598</v>
      </c>
      <c r="I183" s="28">
        <v>0.28571428571428598</v>
      </c>
      <c r="J183" s="28">
        <v>0.28571428571428598</v>
      </c>
      <c r="K183" s="28">
        <v>0.28571428571428598</v>
      </c>
      <c r="L183" s="28">
        <v>0.28571428571428598</v>
      </c>
      <c r="M183" s="28">
        <v>0.28571428571428598</v>
      </c>
      <c r="N183" s="28">
        <v>0.28571428571428598</v>
      </c>
      <c r="O183" s="28">
        <v>0.42857142857142899</v>
      </c>
      <c r="P183" s="28">
        <v>0.42857142857142899</v>
      </c>
      <c r="Q183" s="28">
        <v>0.42857142857142899</v>
      </c>
      <c r="R183" s="28">
        <v>0.42857142857142899</v>
      </c>
      <c r="S183" s="28">
        <v>0.42857142857142899</v>
      </c>
      <c r="T183" s="28">
        <v>0.42857142857142899</v>
      </c>
      <c r="U183" s="28">
        <v>0.42857142857142899</v>
      </c>
      <c r="V183" s="28">
        <v>0.42857142857142899</v>
      </c>
      <c r="W183" s="28">
        <v>0.42857142857142899</v>
      </c>
      <c r="X183" s="28">
        <v>0.42857142857142899</v>
      </c>
      <c r="Y183" s="28">
        <v>0.42857142857142899</v>
      </c>
      <c r="Z183" s="25">
        <v>0.42857142857142899</v>
      </c>
      <c r="AA183" s="28">
        <v>0.42857142857142899</v>
      </c>
      <c r="AB183" s="28">
        <v>0.42857142857142899</v>
      </c>
      <c r="AC183" s="28">
        <v>0.42857142857142899</v>
      </c>
      <c r="AD183" s="28">
        <v>0.28571428571428598</v>
      </c>
      <c r="AE183" s="28">
        <v>0.28571428571428598</v>
      </c>
      <c r="AF183" s="28">
        <v>0.28571428571428598</v>
      </c>
      <c r="AG183" s="28">
        <v>0.28571428571428598</v>
      </c>
      <c r="AH183" s="28">
        <v>0.28571428571428598</v>
      </c>
      <c r="AI183" s="28">
        <v>0.28571428571428598</v>
      </c>
      <c r="AJ183" s="28">
        <v>0.28571428571428598</v>
      </c>
      <c r="AK183" s="28">
        <v>0.28571428571428598</v>
      </c>
      <c r="AL183" s="28">
        <v>0.28571428571428598</v>
      </c>
      <c r="AM183" s="28">
        <v>0.28571428571428598</v>
      </c>
      <c r="AN183" s="28">
        <v>0.28571428571428598</v>
      </c>
      <c r="AO183" s="28">
        <v>0.28571428571428598</v>
      </c>
      <c r="AP183" s="28">
        <v>0.28571428571428598</v>
      </c>
    </row>
    <row r="184" spans="2:42" ht="14.25" customHeight="1" x14ac:dyDescent="0.2">
      <c r="B184" s="108"/>
      <c r="C184" s="88"/>
      <c r="D184" s="80"/>
      <c r="E184" s="28">
        <v>3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0.28571428571428598</v>
      </c>
      <c r="L184" s="28">
        <v>0.42857142857142899</v>
      </c>
      <c r="M184" s="28">
        <v>0.42857142857142899</v>
      </c>
      <c r="N184" s="28">
        <v>0.42857142857142899</v>
      </c>
      <c r="O184" s="28">
        <v>0.42857142857142899</v>
      </c>
      <c r="P184" s="28">
        <v>0.42857142857142899</v>
      </c>
      <c r="Q184" s="28">
        <v>0.42857142857142899</v>
      </c>
      <c r="R184" s="28">
        <v>0.42857142857142899</v>
      </c>
      <c r="S184" s="28">
        <v>0.42857142857142899</v>
      </c>
      <c r="T184" s="28">
        <v>0.42857142857142899</v>
      </c>
      <c r="U184" s="28">
        <v>0.42857142857142899</v>
      </c>
      <c r="V184" s="28">
        <v>0</v>
      </c>
      <c r="W184" s="28">
        <v>0</v>
      </c>
      <c r="X184" s="28">
        <v>0</v>
      </c>
      <c r="Y184" s="28">
        <v>0.71428571428571397</v>
      </c>
      <c r="Z184" s="25">
        <v>0.57142857142857095</v>
      </c>
      <c r="AA184" s="28">
        <v>0.57142857142857095</v>
      </c>
      <c r="AB184" s="28">
        <v>0.57142857142857095</v>
      </c>
      <c r="AC184" s="28">
        <v>0.57142857142857095</v>
      </c>
      <c r="AD184" s="28">
        <v>0.57142857142857095</v>
      </c>
      <c r="AE184" s="28">
        <v>0.57142857142857095</v>
      </c>
      <c r="AF184" s="28">
        <v>0.71428571428571397</v>
      </c>
      <c r="AG184" s="28">
        <v>0.71428571428571397</v>
      </c>
      <c r="AH184" s="28">
        <v>0.71428571428571397</v>
      </c>
      <c r="AI184" s="28">
        <v>0.71428571428571397</v>
      </c>
      <c r="AJ184" s="28">
        <v>0.71428571428571397</v>
      </c>
      <c r="AK184" s="28">
        <v>0.71428571428571397</v>
      </c>
      <c r="AL184" s="28">
        <v>0.71428571428571397</v>
      </c>
      <c r="AM184" s="28">
        <v>0.71428571428571397</v>
      </c>
      <c r="AN184" s="28">
        <v>0.71428571428571397</v>
      </c>
      <c r="AO184" s="28">
        <v>0.71428571428571397</v>
      </c>
      <c r="AP184" s="28">
        <v>0.71428571428571397</v>
      </c>
    </row>
    <row r="185" spans="2:42" ht="14.25" customHeight="1" x14ac:dyDescent="0.2">
      <c r="B185" s="108"/>
      <c r="C185" s="88"/>
      <c r="D185" s="80"/>
      <c r="E185" s="28">
        <v>4</v>
      </c>
      <c r="F185" s="28">
        <v>0</v>
      </c>
      <c r="G185" s="28">
        <v>0</v>
      </c>
      <c r="H185" s="28">
        <v>0</v>
      </c>
      <c r="I185" s="28">
        <v>0.25</v>
      </c>
      <c r="J185" s="28">
        <v>0.25</v>
      </c>
      <c r="K185" s="28">
        <v>0.25</v>
      </c>
      <c r="L185" s="28">
        <v>0.25</v>
      </c>
      <c r="M185" s="28">
        <v>0.25</v>
      </c>
      <c r="N185" s="28">
        <v>0.25</v>
      </c>
      <c r="O185" s="28">
        <v>0.25</v>
      </c>
      <c r="P185" s="28">
        <v>0.25</v>
      </c>
      <c r="Q185" s="28">
        <v>0</v>
      </c>
      <c r="R185" s="28">
        <v>0</v>
      </c>
      <c r="S185" s="28">
        <v>0</v>
      </c>
      <c r="T185" s="28">
        <v>0</v>
      </c>
      <c r="U185" s="28">
        <v>0.25</v>
      </c>
      <c r="V185" s="28">
        <v>0</v>
      </c>
      <c r="W185" s="28">
        <v>0</v>
      </c>
      <c r="X185" s="28">
        <v>0.25</v>
      </c>
      <c r="Y185" s="28">
        <v>0</v>
      </c>
      <c r="Z185" s="25">
        <v>0</v>
      </c>
      <c r="AA185" s="28">
        <v>0</v>
      </c>
      <c r="AB185" s="28">
        <v>0</v>
      </c>
      <c r="AC185" s="28">
        <v>0</v>
      </c>
      <c r="AD185" s="28">
        <v>0</v>
      </c>
      <c r="AE185" s="28">
        <v>0</v>
      </c>
      <c r="AF185" s="28">
        <v>0.25</v>
      </c>
      <c r="AG185" s="28">
        <v>0.25</v>
      </c>
      <c r="AH185" s="28">
        <v>0.25</v>
      </c>
      <c r="AI185" s="28">
        <v>0.5</v>
      </c>
      <c r="AJ185" s="28">
        <v>0.5</v>
      </c>
      <c r="AK185" s="28">
        <v>0.5</v>
      </c>
      <c r="AL185" s="28">
        <v>0.5</v>
      </c>
      <c r="AM185" s="28">
        <v>0.25</v>
      </c>
      <c r="AN185" s="28">
        <v>0.25</v>
      </c>
      <c r="AO185" s="28">
        <v>0.25</v>
      </c>
      <c r="AP185" s="28">
        <v>0.25</v>
      </c>
    </row>
    <row r="186" spans="2:42" ht="14.25" customHeight="1" x14ac:dyDescent="0.2">
      <c r="B186" s="108"/>
      <c r="C186" s="88"/>
      <c r="D186" s="81"/>
      <c r="E186" s="28">
        <v>5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0.16666666666666699</v>
      </c>
      <c r="M186" s="28">
        <v>0.16666666666666699</v>
      </c>
      <c r="N186" s="28">
        <v>0.16666666666666699</v>
      </c>
      <c r="O186" s="28">
        <v>0.16666666666666699</v>
      </c>
      <c r="P186" s="28">
        <v>0.16666666666666699</v>
      </c>
      <c r="Q186" s="28">
        <v>0.16666666666666699</v>
      </c>
      <c r="R186" s="28">
        <v>0.16666666666666699</v>
      </c>
      <c r="S186" s="28">
        <v>0.16666666666666699</v>
      </c>
      <c r="T186" s="28">
        <v>0.16666666666666699</v>
      </c>
      <c r="U186" s="28">
        <v>0.16666666666666699</v>
      </c>
      <c r="V186" s="28">
        <v>0.16666666666666699</v>
      </c>
      <c r="W186" s="28">
        <v>0.5</v>
      </c>
      <c r="X186" s="28">
        <v>0.5</v>
      </c>
      <c r="Y186" s="28">
        <v>0.5</v>
      </c>
      <c r="Z186" s="25">
        <v>0.16666666666666699</v>
      </c>
      <c r="AA186" s="28">
        <v>0.66666666666666696</v>
      </c>
      <c r="AB186" s="28">
        <v>0.66666666666666696</v>
      </c>
      <c r="AC186" s="28">
        <v>0.5</v>
      </c>
      <c r="AD186" s="28">
        <v>0.5</v>
      </c>
      <c r="AE186" s="28">
        <v>0.5</v>
      </c>
      <c r="AF186" s="28">
        <v>0.5</v>
      </c>
      <c r="AG186" s="28">
        <v>0.5</v>
      </c>
      <c r="AH186" s="28">
        <v>0.5</v>
      </c>
      <c r="AI186" s="28">
        <v>0.5</v>
      </c>
      <c r="AJ186" s="28">
        <v>0.5</v>
      </c>
      <c r="AK186" s="28">
        <v>0.5</v>
      </c>
      <c r="AL186" s="28">
        <v>0.5</v>
      </c>
      <c r="AM186" s="28">
        <v>0.5</v>
      </c>
      <c r="AN186" s="28">
        <v>0.5</v>
      </c>
      <c r="AO186" s="28">
        <v>0.5</v>
      </c>
      <c r="AP186" s="28">
        <v>0.5</v>
      </c>
    </row>
    <row r="187" spans="2:42" ht="15" customHeight="1" x14ac:dyDescent="0.2">
      <c r="B187" s="108"/>
      <c r="C187" s="88"/>
      <c r="D187" s="52" t="s">
        <v>125</v>
      </c>
      <c r="E187" s="52"/>
      <c r="F187" s="27">
        <v>8.5714285714285694</v>
      </c>
      <c r="G187" s="27">
        <v>14.285714285714301</v>
      </c>
      <c r="H187" s="27">
        <v>5.71428571428571</v>
      </c>
      <c r="I187" s="27">
        <v>10.714285714285699</v>
      </c>
      <c r="J187" s="27">
        <v>13.5714285714286</v>
      </c>
      <c r="K187" s="27">
        <v>16.428571428571399</v>
      </c>
      <c r="L187" s="27">
        <v>22.619047619047599</v>
      </c>
      <c r="M187" s="27">
        <v>34.047619047619101</v>
      </c>
      <c r="N187" s="27">
        <v>34.047619047619101</v>
      </c>
      <c r="O187" s="27">
        <v>36.904761904761898</v>
      </c>
      <c r="P187" s="27">
        <v>36.904761904761898</v>
      </c>
      <c r="Q187" s="27">
        <v>31.904761904761902</v>
      </c>
      <c r="R187" s="27">
        <v>31.904761904761902</v>
      </c>
      <c r="S187" s="27">
        <v>31.904761904761902</v>
      </c>
      <c r="T187" s="27">
        <v>31.904761904761902</v>
      </c>
      <c r="U187" s="27">
        <v>36.904761904761898</v>
      </c>
      <c r="V187" s="27">
        <v>23.3333333333333</v>
      </c>
      <c r="W187" s="27">
        <v>30</v>
      </c>
      <c r="X187" s="59">
        <v>35</v>
      </c>
      <c r="Y187" s="27">
        <v>44.285714285714299</v>
      </c>
      <c r="Z187" s="27">
        <v>34.761904761904802</v>
      </c>
      <c r="AA187" s="27">
        <v>44.761904761904802</v>
      </c>
      <c r="AB187" s="27">
        <v>44.761904761904802</v>
      </c>
      <c r="AC187" s="27">
        <v>41.428571428571402</v>
      </c>
      <c r="AD187" s="27">
        <v>38.571428571428598</v>
      </c>
      <c r="AE187" s="27">
        <v>38.571428571428598</v>
      </c>
      <c r="AF187" s="27">
        <v>46.428571428571402</v>
      </c>
      <c r="AG187" s="27">
        <v>46.428571428571402</v>
      </c>
      <c r="AH187" s="27">
        <v>46.428571428571402</v>
      </c>
      <c r="AI187" s="27">
        <v>51.428571428571402</v>
      </c>
      <c r="AJ187" s="27">
        <v>51.428571428571402</v>
      </c>
      <c r="AK187" s="27">
        <v>51.428571428571402</v>
      </c>
      <c r="AL187" s="27">
        <v>51.428571428571402</v>
      </c>
      <c r="AM187" s="27">
        <v>46.428571428571402</v>
      </c>
      <c r="AN187" s="27">
        <v>46.428571428571402</v>
      </c>
      <c r="AO187" s="27">
        <v>46.428571428571402</v>
      </c>
      <c r="AP187" s="27">
        <v>46.428571428571402</v>
      </c>
    </row>
    <row r="188" spans="2:42" ht="15" customHeight="1" x14ac:dyDescent="0.2">
      <c r="B188" s="108"/>
      <c r="C188" s="88"/>
      <c r="D188" s="52" t="s">
        <v>36</v>
      </c>
      <c r="E188" s="52"/>
      <c r="F188" s="83">
        <v>1</v>
      </c>
      <c r="G188" s="83">
        <v>2</v>
      </c>
      <c r="H188" s="83">
        <v>3</v>
      </c>
      <c r="I188" s="83">
        <v>4</v>
      </c>
      <c r="J188" s="83">
        <v>5</v>
      </c>
      <c r="K188" s="83">
        <v>6</v>
      </c>
      <c r="L188" s="83">
        <v>7</v>
      </c>
      <c r="M188" s="83">
        <v>8</v>
      </c>
      <c r="N188" s="83">
        <v>9</v>
      </c>
      <c r="O188" s="83">
        <v>10</v>
      </c>
      <c r="P188" s="83">
        <v>11</v>
      </c>
      <c r="Q188" s="83">
        <v>12</v>
      </c>
      <c r="R188" s="83">
        <v>13</v>
      </c>
      <c r="S188" s="83">
        <v>14</v>
      </c>
      <c r="T188" s="83">
        <v>15</v>
      </c>
      <c r="U188" s="83">
        <v>16</v>
      </c>
      <c r="V188" s="83">
        <v>17</v>
      </c>
      <c r="W188" s="83">
        <v>18</v>
      </c>
      <c r="X188" s="83">
        <v>19</v>
      </c>
      <c r="Y188" s="83">
        <v>20</v>
      </c>
      <c r="Z188" s="83">
        <v>21</v>
      </c>
      <c r="AA188" s="83">
        <v>22</v>
      </c>
      <c r="AB188" s="83">
        <v>23</v>
      </c>
      <c r="AC188" s="83">
        <v>24</v>
      </c>
      <c r="AD188" s="83">
        <v>25</v>
      </c>
      <c r="AE188" s="83">
        <v>26</v>
      </c>
      <c r="AF188" s="83">
        <v>27</v>
      </c>
      <c r="AG188" s="83">
        <v>28</v>
      </c>
      <c r="AH188" s="83">
        <v>29</v>
      </c>
      <c r="AI188" s="83">
        <v>30</v>
      </c>
      <c r="AJ188" s="83">
        <v>31</v>
      </c>
      <c r="AK188" s="83">
        <v>32</v>
      </c>
      <c r="AL188" s="83">
        <v>33</v>
      </c>
      <c r="AM188" s="83">
        <v>34</v>
      </c>
      <c r="AN188" s="83">
        <v>35</v>
      </c>
      <c r="AO188" s="83">
        <v>36</v>
      </c>
      <c r="AP188" s="83">
        <v>37</v>
      </c>
    </row>
    <row r="189" spans="2:42" ht="15" customHeight="1" x14ac:dyDescent="0.2">
      <c r="B189" s="108"/>
      <c r="C189" s="88"/>
      <c r="D189" s="85"/>
      <c r="E189" s="85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2:42" ht="15" customHeight="1" x14ac:dyDescent="0.2">
      <c r="B190" s="108"/>
      <c r="C190" s="88"/>
      <c r="D190" s="72" t="s">
        <v>144</v>
      </c>
      <c r="E190" s="73"/>
      <c r="F190" s="52" t="s">
        <v>134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</row>
    <row r="191" spans="2:42" ht="14.25" customHeight="1" x14ac:dyDescent="0.2">
      <c r="B191" s="108"/>
      <c r="C191" s="88"/>
      <c r="D191" s="75"/>
      <c r="E191" s="76"/>
      <c r="F191" s="41" t="s">
        <v>138</v>
      </c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3"/>
    </row>
    <row r="192" spans="2:42" ht="15" customHeight="1" x14ac:dyDescent="0.2">
      <c r="B192" s="108"/>
      <c r="C192" s="88"/>
      <c r="D192" s="77"/>
      <c r="E192" s="78"/>
      <c r="F192" s="27">
        <v>35</v>
      </c>
      <c r="G192" s="27">
        <v>29</v>
      </c>
      <c r="H192" s="27">
        <v>25</v>
      </c>
      <c r="I192" s="27">
        <v>13</v>
      </c>
      <c r="J192" s="27">
        <v>1</v>
      </c>
      <c r="K192" s="27">
        <v>18</v>
      </c>
      <c r="L192" s="27">
        <v>33</v>
      </c>
      <c r="M192" s="27">
        <v>32</v>
      </c>
      <c r="N192" s="27">
        <v>37</v>
      </c>
      <c r="O192" s="27">
        <v>22</v>
      </c>
      <c r="P192" s="27">
        <v>21</v>
      </c>
      <c r="Q192" s="27">
        <v>3</v>
      </c>
      <c r="R192" s="27">
        <v>16</v>
      </c>
      <c r="S192" s="27">
        <v>31</v>
      </c>
      <c r="T192" s="27">
        <v>14</v>
      </c>
      <c r="U192" s="27">
        <v>11</v>
      </c>
      <c r="V192" s="27">
        <v>5</v>
      </c>
      <c r="W192" s="27">
        <v>27</v>
      </c>
      <c r="X192" s="27">
        <v>24</v>
      </c>
      <c r="Y192" s="27">
        <v>20</v>
      </c>
      <c r="Z192" s="27">
        <v>2</v>
      </c>
      <c r="AA192" s="27">
        <v>6</v>
      </c>
      <c r="AB192" s="27">
        <v>28</v>
      </c>
      <c r="AC192" s="27">
        <v>9</v>
      </c>
      <c r="AD192" s="27">
        <v>7</v>
      </c>
      <c r="AE192" s="27">
        <v>8</v>
      </c>
      <c r="AF192" s="27">
        <v>12</v>
      </c>
      <c r="AG192" s="27">
        <v>26</v>
      </c>
      <c r="AH192" s="27">
        <v>4</v>
      </c>
      <c r="AI192" s="27">
        <v>10</v>
      </c>
      <c r="AJ192" s="27">
        <v>19</v>
      </c>
      <c r="AK192" s="27">
        <v>36</v>
      </c>
      <c r="AL192" s="27">
        <v>23</v>
      </c>
      <c r="AM192" s="27">
        <v>34</v>
      </c>
      <c r="AN192" s="27">
        <v>30</v>
      </c>
      <c r="AO192" s="27">
        <v>17</v>
      </c>
      <c r="AP192" s="27">
        <v>15</v>
      </c>
    </row>
    <row r="193" spans="2:42" ht="14.25" customHeight="1" x14ac:dyDescent="0.2">
      <c r="B193" s="108"/>
      <c r="C193" s="88"/>
      <c r="D193" s="79" t="s">
        <v>3</v>
      </c>
      <c r="E193" s="28">
        <v>1</v>
      </c>
      <c r="F193" s="28">
        <v>0</v>
      </c>
      <c r="G193" s="28">
        <v>0.54237288135593198</v>
      </c>
      <c r="H193" s="28">
        <v>0</v>
      </c>
      <c r="I193" s="28">
        <v>0</v>
      </c>
      <c r="J193" s="28">
        <v>1.6949152542372899E-2</v>
      </c>
      <c r="K193" s="28">
        <v>0</v>
      </c>
      <c r="L193" s="28">
        <v>1.6949152542372899E-2</v>
      </c>
      <c r="M193" s="28">
        <v>1.6949152542372899E-2</v>
      </c>
      <c r="N193" s="28">
        <v>5.0847457627118703E-2</v>
      </c>
      <c r="O193" s="28">
        <v>6.7796610169491497E-2</v>
      </c>
      <c r="P193" s="28">
        <v>0.101694915254237</v>
      </c>
      <c r="Q193" s="28">
        <v>0.101694915254237</v>
      </c>
      <c r="R193" s="28">
        <v>8.4745762711864403E-2</v>
      </c>
      <c r="S193" s="28">
        <v>0.101694915254237</v>
      </c>
      <c r="T193" s="28">
        <v>0.101694915254237</v>
      </c>
      <c r="U193" s="28">
        <v>0.101694915254237</v>
      </c>
      <c r="V193" s="28">
        <v>0.101694915254237</v>
      </c>
      <c r="W193" s="28">
        <v>5.0847457627118703E-2</v>
      </c>
      <c r="X193" s="28">
        <v>0.101694915254237</v>
      </c>
      <c r="Y193" s="28">
        <v>0.101694915254237</v>
      </c>
      <c r="Z193" s="28">
        <v>0.101694915254237</v>
      </c>
      <c r="AA193" s="28">
        <v>0.101694915254237</v>
      </c>
      <c r="AB193" s="28">
        <v>5.0847457627118703E-2</v>
      </c>
      <c r="AC193" s="28">
        <v>3.3898305084745797E-2</v>
      </c>
      <c r="AD193" s="28">
        <v>8.4745762711864403E-2</v>
      </c>
      <c r="AE193" s="28">
        <v>8.4745762711864403E-2</v>
      </c>
      <c r="AF193" s="28">
        <v>8.4745762711864403E-2</v>
      </c>
      <c r="AG193" s="28">
        <v>8.4745762711864403E-2</v>
      </c>
      <c r="AH193" s="28">
        <v>8.4745762711864403E-2</v>
      </c>
      <c r="AI193" s="28">
        <v>8.4745762711864403E-2</v>
      </c>
      <c r="AJ193" s="28">
        <v>8.4745762711864403E-2</v>
      </c>
      <c r="AK193" s="28">
        <v>8.4745762711864403E-2</v>
      </c>
      <c r="AL193" s="28">
        <v>0.101694915254237</v>
      </c>
      <c r="AM193" s="28">
        <v>0.11864406779661001</v>
      </c>
      <c r="AN193" s="28">
        <v>0.11864406779661001</v>
      </c>
      <c r="AO193" s="28">
        <v>0.11864406779661001</v>
      </c>
      <c r="AP193" s="28">
        <v>0.11864406779661001</v>
      </c>
    </row>
    <row r="194" spans="2:42" ht="14.25" customHeight="1" x14ac:dyDescent="0.2">
      <c r="B194" s="108"/>
      <c r="C194" s="88"/>
      <c r="D194" s="80"/>
      <c r="E194" s="28">
        <v>2</v>
      </c>
      <c r="F194" s="28">
        <v>9.8360655737704902E-2</v>
      </c>
      <c r="G194" s="28">
        <v>9.8360655737704902E-2</v>
      </c>
      <c r="H194" s="28">
        <v>8.1967213114754106E-2</v>
      </c>
      <c r="I194" s="28">
        <v>8.1967213114754106E-2</v>
      </c>
      <c r="J194" s="28">
        <v>8.1967213114754106E-2</v>
      </c>
      <c r="K194" s="28">
        <v>8.1967213114754106E-2</v>
      </c>
      <c r="L194" s="28">
        <v>6.5573770491803296E-2</v>
      </c>
      <c r="M194" s="28">
        <v>8.1967213114754106E-2</v>
      </c>
      <c r="N194" s="28">
        <v>8.1967213114754106E-2</v>
      </c>
      <c r="O194" s="28">
        <v>0.114754098360656</v>
      </c>
      <c r="P194" s="28">
        <v>0.114754098360656</v>
      </c>
      <c r="Q194" s="28">
        <v>0.13114754098360701</v>
      </c>
      <c r="R194" s="28">
        <v>0.114754098360656</v>
      </c>
      <c r="S194" s="28">
        <v>0.114754098360656</v>
      </c>
      <c r="T194" s="28">
        <v>0.13114754098360701</v>
      </c>
      <c r="U194" s="28">
        <v>0.13114754098360701</v>
      </c>
      <c r="V194" s="28">
        <v>0.13114754098360701</v>
      </c>
      <c r="W194" s="28">
        <v>0.13114754098360701</v>
      </c>
      <c r="X194" s="28">
        <v>0.13114754098360701</v>
      </c>
      <c r="Y194" s="28">
        <v>0.13114754098360701</v>
      </c>
      <c r="Z194" s="28">
        <v>0.13114754098360701</v>
      </c>
      <c r="AA194" s="28">
        <v>0.13114754098360701</v>
      </c>
      <c r="AB194" s="28">
        <v>0.114754098360656</v>
      </c>
      <c r="AC194" s="28">
        <v>0.13114754098360701</v>
      </c>
      <c r="AD194" s="28">
        <v>0.114754098360656</v>
      </c>
      <c r="AE194" s="28">
        <v>0.114754098360656</v>
      </c>
      <c r="AF194" s="28">
        <v>0.114754098360656</v>
      </c>
      <c r="AG194" s="28">
        <v>0.114754098360656</v>
      </c>
      <c r="AH194" s="28">
        <v>0.114754098360656</v>
      </c>
      <c r="AI194" s="28">
        <v>9.8360655737704902E-2</v>
      </c>
      <c r="AJ194" s="28">
        <v>9.8360655737704902E-2</v>
      </c>
      <c r="AK194" s="28">
        <v>9.8360655737704902E-2</v>
      </c>
      <c r="AL194" s="28">
        <v>9.8360655737704902E-2</v>
      </c>
      <c r="AM194" s="28">
        <v>0.114754098360656</v>
      </c>
      <c r="AN194" s="28">
        <v>0.114754098360656</v>
      </c>
      <c r="AO194" s="28">
        <v>0.114754098360656</v>
      </c>
      <c r="AP194" s="28">
        <v>0.114754098360656</v>
      </c>
    </row>
    <row r="195" spans="2:42" ht="14.25" customHeight="1" x14ac:dyDescent="0.2">
      <c r="B195" s="108"/>
      <c r="C195" s="88"/>
      <c r="D195" s="80"/>
      <c r="E195" s="28">
        <v>3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1.72413793103448E-2</v>
      </c>
      <c r="L195" s="28">
        <v>3.4482758620689703E-2</v>
      </c>
      <c r="M195" s="28">
        <v>5.1724137931034503E-2</v>
      </c>
      <c r="N195" s="28">
        <v>6.8965517241379296E-2</v>
      </c>
      <c r="O195" s="28">
        <v>6.8965517241379296E-2</v>
      </c>
      <c r="P195" s="28">
        <v>8.6206896551724102E-2</v>
      </c>
      <c r="Q195" s="28">
        <v>8.6206896551724102E-2</v>
      </c>
      <c r="R195" s="28">
        <v>8.6206896551724102E-2</v>
      </c>
      <c r="S195" s="28">
        <v>8.6206896551724102E-2</v>
      </c>
      <c r="T195" s="28">
        <v>8.6206896551724102E-2</v>
      </c>
      <c r="U195" s="28">
        <v>8.6206896551724102E-2</v>
      </c>
      <c r="V195" s="28">
        <v>0</v>
      </c>
      <c r="W195" s="28">
        <v>0</v>
      </c>
      <c r="X195" s="28">
        <v>0</v>
      </c>
      <c r="Y195" s="28">
        <v>0.89655172413793105</v>
      </c>
      <c r="Z195" s="28">
        <v>0.67241379310344795</v>
      </c>
      <c r="AA195" s="28">
        <v>0.67241379310344795</v>
      </c>
      <c r="AB195" s="28">
        <v>0.67241379310344795</v>
      </c>
      <c r="AC195" s="28">
        <v>0.67241379310344795</v>
      </c>
      <c r="AD195" s="28">
        <v>0.67241379310344795</v>
      </c>
      <c r="AE195" s="28">
        <v>0.67241379310344795</v>
      </c>
      <c r="AF195" s="28">
        <v>0.91379310344827602</v>
      </c>
      <c r="AG195" s="28">
        <v>0.91379310344827602</v>
      </c>
      <c r="AH195" s="28">
        <v>0.91379310344827602</v>
      </c>
      <c r="AI195" s="28">
        <v>0.91379310344827602</v>
      </c>
      <c r="AJ195" s="28">
        <v>0.91379310344827602</v>
      </c>
      <c r="AK195" s="28">
        <v>0.91379310344827602</v>
      </c>
      <c r="AL195" s="28">
        <v>0.91379310344827602</v>
      </c>
      <c r="AM195" s="28">
        <v>0.91379310344827602</v>
      </c>
      <c r="AN195" s="28">
        <v>0.91379310344827602</v>
      </c>
      <c r="AO195" s="28">
        <v>0.91379310344827602</v>
      </c>
      <c r="AP195" s="28">
        <v>0.91379310344827602</v>
      </c>
    </row>
    <row r="196" spans="2:42" ht="14.25" customHeight="1" x14ac:dyDescent="0.2">
      <c r="B196" s="108"/>
      <c r="C196" s="88"/>
      <c r="D196" s="80"/>
      <c r="E196" s="28">
        <v>4</v>
      </c>
      <c r="F196" s="28">
        <v>0</v>
      </c>
      <c r="G196" s="28">
        <v>0</v>
      </c>
      <c r="H196" s="28">
        <v>0</v>
      </c>
      <c r="I196" s="28">
        <v>0.62903225806451601</v>
      </c>
      <c r="J196" s="28">
        <v>0.62903225806451601</v>
      </c>
      <c r="K196" s="28">
        <v>4.8387096774193603E-2</v>
      </c>
      <c r="L196" s="28">
        <v>0.12903225806451599</v>
      </c>
      <c r="M196" s="28">
        <v>0.12903225806451599</v>
      </c>
      <c r="N196" s="28">
        <v>0.12903225806451599</v>
      </c>
      <c r="O196" s="28">
        <v>0.12903225806451599</v>
      </c>
      <c r="P196" s="28">
        <v>0.12903225806451599</v>
      </c>
      <c r="Q196" s="28">
        <v>1.6129032258064498E-2</v>
      </c>
      <c r="R196" s="28">
        <v>1.6129032258064498E-2</v>
      </c>
      <c r="S196" s="28">
        <v>1.6129032258064498E-2</v>
      </c>
      <c r="T196" s="28">
        <v>1.6129032258064498E-2</v>
      </c>
      <c r="U196" s="28">
        <v>0.14516129032258099</v>
      </c>
      <c r="V196" s="28">
        <v>1.6129032258064498E-2</v>
      </c>
      <c r="W196" s="28">
        <v>1.6129032258064498E-2</v>
      </c>
      <c r="X196" s="28">
        <v>6.4516129032258104E-2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0.37096774193548399</v>
      </c>
      <c r="AG196" s="28">
        <v>0.37096774193548399</v>
      </c>
      <c r="AH196" s="28">
        <v>0.37096774193548399</v>
      </c>
      <c r="AI196" s="28">
        <v>6.4516129032258104E-2</v>
      </c>
      <c r="AJ196" s="28">
        <v>6.4516129032258104E-2</v>
      </c>
      <c r="AK196" s="28">
        <v>6.4516129032258104E-2</v>
      </c>
      <c r="AL196" s="28">
        <v>4.8387096774193603E-2</v>
      </c>
      <c r="AM196" s="28">
        <v>0.19354838709677399</v>
      </c>
      <c r="AN196" s="28">
        <v>0.19354838709677399</v>
      </c>
      <c r="AO196" s="28">
        <v>0.19354838709677399</v>
      </c>
      <c r="AP196" s="28">
        <v>0.19354838709677399</v>
      </c>
    </row>
    <row r="197" spans="2:42" ht="14.25" customHeight="1" x14ac:dyDescent="0.2">
      <c r="B197" s="108"/>
      <c r="C197" s="88"/>
      <c r="D197" s="81"/>
      <c r="E197" s="28">
        <v>5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0.96721311475409799</v>
      </c>
      <c r="M197" s="28">
        <v>0.96721311475409799</v>
      </c>
      <c r="N197" s="28">
        <v>0.93442622950819698</v>
      </c>
      <c r="O197" s="28">
        <v>0.95081967213114804</v>
      </c>
      <c r="P197" s="28">
        <v>0.95081967213114804</v>
      </c>
      <c r="Q197" s="28">
        <v>0.95081967213114804</v>
      </c>
      <c r="R197" s="28">
        <v>0.95081967213114804</v>
      </c>
      <c r="S197" s="28">
        <v>0.95081967213114804</v>
      </c>
      <c r="T197" s="28">
        <v>0.93442622950819698</v>
      </c>
      <c r="U197" s="28">
        <v>0.95081967213114804</v>
      </c>
      <c r="V197" s="28">
        <v>0.95081967213114804</v>
      </c>
      <c r="W197" s="28">
        <v>0</v>
      </c>
      <c r="X197" s="28">
        <v>0</v>
      </c>
      <c r="Y197" s="28">
        <v>0</v>
      </c>
      <c r="Z197" s="28">
        <v>0.93442622950819698</v>
      </c>
      <c r="AA197" s="28">
        <v>0.47540983606557402</v>
      </c>
      <c r="AB197" s="28">
        <v>0.49180327868852503</v>
      </c>
      <c r="AC197" s="28">
        <v>0.49180327868852503</v>
      </c>
      <c r="AD197" s="28">
        <v>0.50819672131147497</v>
      </c>
      <c r="AE197" s="28">
        <v>0.50819672131147497</v>
      </c>
      <c r="AF197" s="28">
        <v>0.52459016393442603</v>
      </c>
      <c r="AG197" s="28">
        <v>0.52459016393442603</v>
      </c>
      <c r="AH197" s="28">
        <v>0.49180327868852503</v>
      </c>
      <c r="AI197" s="28">
        <v>0.49180327868852503</v>
      </c>
      <c r="AJ197" s="28">
        <v>0.49180327868852503</v>
      </c>
      <c r="AK197" s="28">
        <v>0.49180327868852503</v>
      </c>
      <c r="AL197" s="28">
        <v>0.49180327868852503</v>
      </c>
      <c r="AM197" s="28">
        <v>0.49180327868852503</v>
      </c>
      <c r="AN197" s="28">
        <v>0.49180327868852503</v>
      </c>
      <c r="AO197" s="28">
        <v>0.49180327868852503</v>
      </c>
      <c r="AP197" s="28">
        <v>0.49180327868852503</v>
      </c>
    </row>
    <row r="198" spans="2:42" ht="15" customHeight="1" x14ac:dyDescent="0.2">
      <c r="B198" s="108"/>
      <c r="C198" s="88"/>
      <c r="D198" s="52" t="s">
        <v>125</v>
      </c>
      <c r="E198" s="52"/>
      <c r="F198" s="27">
        <v>1.9672131147541001</v>
      </c>
      <c r="G198" s="27">
        <v>12.8146707418727</v>
      </c>
      <c r="H198" s="27">
        <v>1.63934426229508</v>
      </c>
      <c r="I198" s="27">
        <v>14.2199894235854</v>
      </c>
      <c r="J198" s="27">
        <v>14.558972474432901</v>
      </c>
      <c r="K198" s="27">
        <v>2.9519137839858498</v>
      </c>
      <c r="L198" s="27">
        <v>24.265021089469599</v>
      </c>
      <c r="M198" s="27">
        <v>24.937717528135501</v>
      </c>
      <c r="N198" s="27">
        <v>25.304773511119301</v>
      </c>
      <c r="O198" s="27">
        <v>26.627363119343801</v>
      </c>
      <c r="P198" s="27">
        <v>27.650156807245601</v>
      </c>
      <c r="Q198" s="27">
        <v>25.719961143575599</v>
      </c>
      <c r="R198" s="27">
        <v>25.053109240269102</v>
      </c>
      <c r="S198" s="27">
        <v>25.392092291116601</v>
      </c>
      <c r="T198" s="27">
        <v>25.392092291116601</v>
      </c>
      <c r="U198" s="27">
        <v>28.300606304865902</v>
      </c>
      <c r="V198" s="27">
        <v>23.995823212541101</v>
      </c>
      <c r="W198" s="27">
        <v>3.9624806173757898</v>
      </c>
      <c r="X198" s="59">
        <v>5.9471717054020399</v>
      </c>
      <c r="Y198" s="27">
        <v>22.587883607515501</v>
      </c>
      <c r="Z198" s="27">
        <v>36.7936495769898</v>
      </c>
      <c r="AA198" s="27">
        <v>27.613321708137299</v>
      </c>
      <c r="AB198" s="27">
        <v>26.5963725555949</v>
      </c>
      <c r="AC198" s="27">
        <v>26.585258357206499</v>
      </c>
      <c r="AD198" s="27">
        <v>27.602207509748901</v>
      </c>
      <c r="AE198" s="27">
        <v>27.602207509748901</v>
      </c>
      <c r="AF198" s="27">
        <v>40.177017407814098</v>
      </c>
      <c r="AG198" s="27">
        <v>40.177017407814098</v>
      </c>
      <c r="AH198" s="27">
        <v>39.521279702896102</v>
      </c>
      <c r="AI198" s="27">
        <v>33.064378592372599</v>
      </c>
      <c r="AJ198" s="27">
        <v>33.064378592372599</v>
      </c>
      <c r="AK198" s="27">
        <v>33.064378592372599</v>
      </c>
      <c r="AL198" s="27">
        <v>33.0807809980587</v>
      </c>
      <c r="AM198" s="27">
        <v>36.650858707816802</v>
      </c>
      <c r="AN198" s="27">
        <v>36.650858707816802</v>
      </c>
      <c r="AO198" s="27">
        <v>36.650858707816802</v>
      </c>
      <c r="AP198" s="27">
        <v>36.650858707816802</v>
      </c>
    </row>
    <row r="199" spans="2:42" ht="15" customHeight="1" x14ac:dyDescent="0.2">
      <c r="B199" s="108"/>
      <c r="C199" s="88"/>
      <c r="D199" s="52" t="s">
        <v>36</v>
      </c>
      <c r="E199" s="52"/>
      <c r="F199" s="83">
        <v>1</v>
      </c>
      <c r="G199" s="83">
        <v>2</v>
      </c>
      <c r="H199" s="83">
        <v>3</v>
      </c>
      <c r="I199" s="83">
        <v>4</v>
      </c>
      <c r="J199" s="83">
        <v>5</v>
      </c>
      <c r="K199" s="83">
        <v>6</v>
      </c>
      <c r="L199" s="83">
        <v>7</v>
      </c>
      <c r="M199" s="83">
        <v>8</v>
      </c>
      <c r="N199" s="83">
        <v>9</v>
      </c>
      <c r="O199" s="83">
        <v>10</v>
      </c>
      <c r="P199" s="83">
        <v>11</v>
      </c>
      <c r="Q199" s="83">
        <v>12</v>
      </c>
      <c r="R199" s="83">
        <v>13</v>
      </c>
      <c r="S199" s="83">
        <v>14</v>
      </c>
      <c r="T199" s="83">
        <v>15</v>
      </c>
      <c r="U199" s="83">
        <v>16</v>
      </c>
      <c r="V199" s="83">
        <v>17</v>
      </c>
      <c r="W199" s="83">
        <v>18</v>
      </c>
      <c r="X199" s="83">
        <v>19</v>
      </c>
      <c r="Y199" s="83">
        <v>20</v>
      </c>
      <c r="Z199" s="83">
        <v>21</v>
      </c>
      <c r="AA199" s="83">
        <v>22</v>
      </c>
      <c r="AB199" s="83">
        <v>23</v>
      </c>
      <c r="AC199" s="83">
        <v>24</v>
      </c>
      <c r="AD199" s="83">
        <v>25</v>
      </c>
      <c r="AE199" s="83">
        <v>26</v>
      </c>
      <c r="AF199" s="83">
        <v>27</v>
      </c>
      <c r="AG199" s="83">
        <v>28</v>
      </c>
      <c r="AH199" s="83">
        <v>29</v>
      </c>
      <c r="AI199" s="83">
        <v>30</v>
      </c>
      <c r="AJ199" s="83">
        <v>31</v>
      </c>
      <c r="AK199" s="83">
        <v>32</v>
      </c>
      <c r="AL199" s="83">
        <v>33</v>
      </c>
      <c r="AM199" s="83">
        <v>34</v>
      </c>
      <c r="AN199" s="83">
        <v>35</v>
      </c>
      <c r="AO199" s="83">
        <v>36</v>
      </c>
      <c r="AP199" s="83">
        <v>37</v>
      </c>
    </row>
    <row r="200" spans="2:42" ht="15" customHeight="1" x14ac:dyDescent="0.2">
      <c r="B200" s="10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2:42" ht="15" customHeight="1" x14ac:dyDescent="0.2">
      <c r="B201" s="108"/>
      <c r="C201" s="88"/>
      <c r="D201" s="72" t="s">
        <v>144</v>
      </c>
      <c r="E201" s="73"/>
      <c r="F201" s="52" t="s">
        <v>135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</row>
    <row r="202" spans="2:42" ht="15" customHeight="1" x14ac:dyDescent="0.2">
      <c r="B202" s="108"/>
      <c r="C202" s="88"/>
      <c r="D202" s="75"/>
      <c r="E202" s="76"/>
      <c r="F202" s="41" t="s">
        <v>138</v>
      </c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3"/>
    </row>
    <row r="203" spans="2:42" ht="15" customHeight="1" x14ac:dyDescent="0.2">
      <c r="B203" s="108"/>
      <c r="C203" s="88"/>
      <c r="D203" s="77"/>
      <c r="E203" s="78"/>
      <c r="F203" s="27">
        <v>35</v>
      </c>
      <c r="G203" s="27">
        <v>29</v>
      </c>
      <c r="H203" s="27">
        <v>25</v>
      </c>
      <c r="I203" s="27">
        <v>13</v>
      </c>
      <c r="J203" s="27">
        <v>1</v>
      </c>
      <c r="K203" s="27">
        <v>18</v>
      </c>
      <c r="L203" s="27">
        <v>33</v>
      </c>
      <c r="M203" s="27">
        <v>32</v>
      </c>
      <c r="N203" s="27">
        <v>37</v>
      </c>
      <c r="O203" s="27">
        <v>22</v>
      </c>
      <c r="P203" s="27">
        <v>21</v>
      </c>
      <c r="Q203" s="27">
        <v>3</v>
      </c>
      <c r="R203" s="27">
        <v>16</v>
      </c>
      <c r="S203" s="27">
        <v>31</v>
      </c>
      <c r="T203" s="27">
        <v>14</v>
      </c>
      <c r="U203" s="27">
        <v>11</v>
      </c>
      <c r="V203" s="27">
        <v>5</v>
      </c>
      <c r="W203" s="27">
        <v>27</v>
      </c>
      <c r="X203" s="27">
        <v>24</v>
      </c>
      <c r="Y203" s="27">
        <v>20</v>
      </c>
      <c r="Z203" s="27">
        <v>2</v>
      </c>
      <c r="AA203" s="27">
        <v>6</v>
      </c>
      <c r="AB203" s="27">
        <v>28</v>
      </c>
      <c r="AC203" s="27">
        <v>9</v>
      </c>
      <c r="AD203" s="27">
        <v>7</v>
      </c>
      <c r="AE203" s="27">
        <v>8</v>
      </c>
      <c r="AF203" s="27">
        <v>12</v>
      </c>
      <c r="AG203" s="27">
        <v>26</v>
      </c>
      <c r="AH203" s="27">
        <v>4</v>
      </c>
      <c r="AI203" s="27">
        <v>10</v>
      </c>
      <c r="AJ203" s="27">
        <v>19</v>
      </c>
      <c r="AK203" s="27">
        <v>36</v>
      </c>
      <c r="AL203" s="27">
        <v>23</v>
      </c>
      <c r="AM203" s="27">
        <v>34</v>
      </c>
      <c r="AN203" s="27">
        <v>30</v>
      </c>
      <c r="AO203" s="27">
        <v>17</v>
      </c>
      <c r="AP203" s="27">
        <v>15</v>
      </c>
    </row>
    <row r="204" spans="2:42" ht="15" customHeight="1" x14ac:dyDescent="0.2">
      <c r="B204" s="108"/>
      <c r="C204" s="88"/>
      <c r="D204" s="79" t="s">
        <v>3</v>
      </c>
      <c r="E204" s="28">
        <v>1</v>
      </c>
      <c r="F204" s="28">
        <v>0.29289321881345298</v>
      </c>
      <c r="G204" s="28">
        <v>0.44290981220486703</v>
      </c>
      <c r="H204" s="28">
        <v>0.29289321881345298</v>
      </c>
      <c r="I204" s="28">
        <v>0.29289321881345298</v>
      </c>
      <c r="J204" s="28">
        <v>0.39378999046414398</v>
      </c>
      <c r="K204" s="28">
        <v>0.29289321881345298</v>
      </c>
      <c r="L204" s="28">
        <v>0.29279165949067598</v>
      </c>
      <c r="M204" s="28">
        <v>0.69671734045641498</v>
      </c>
      <c r="N204" s="28">
        <v>0.69482879122130703</v>
      </c>
      <c r="O204" s="28">
        <v>0.69318584636768399</v>
      </c>
      <c r="P204" s="28">
        <v>0.68853946865106497</v>
      </c>
      <c r="Q204" s="28">
        <v>0.68853946865106497</v>
      </c>
      <c r="R204" s="28">
        <v>0.69108632784759205</v>
      </c>
      <c r="S204" s="28">
        <v>0.68853946865106497</v>
      </c>
      <c r="T204" s="28">
        <v>0.68853946865106497</v>
      </c>
      <c r="U204" s="28">
        <v>0.68853946865106497</v>
      </c>
      <c r="V204" s="28">
        <v>0.68853946865106497</v>
      </c>
      <c r="W204" s="28">
        <v>0.69482879122130703</v>
      </c>
      <c r="X204" s="28">
        <v>0.68853946865106497</v>
      </c>
      <c r="Y204" s="28">
        <v>0.68853946865106497</v>
      </c>
      <c r="Z204" s="28">
        <v>0.68853946865106497</v>
      </c>
      <c r="AA204" s="28">
        <v>0.68853946865106497</v>
      </c>
      <c r="AB204" s="28">
        <v>0.69482879122130703</v>
      </c>
      <c r="AC204" s="28">
        <v>0.69600775957651995</v>
      </c>
      <c r="AD204" s="28">
        <v>0.69108632784759205</v>
      </c>
      <c r="AE204" s="28">
        <v>0.69108632784759205</v>
      </c>
      <c r="AF204" s="28">
        <v>0.69108632784759205</v>
      </c>
      <c r="AG204" s="28">
        <v>0.69108632784759205</v>
      </c>
      <c r="AH204" s="28">
        <v>0.69108632784759205</v>
      </c>
      <c r="AI204" s="28">
        <v>0.69108632784759205</v>
      </c>
      <c r="AJ204" s="28">
        <v>0.69108632784759205</v>
      </c>
      <c r="AK204" s="28">
        <v>0.69108632784759205</v>
      </c>
      <c r="AL204" s="28">
        <v>0.68853946865106497</v>
      </c>
      <c r="AM204" s="28">
        <v>0.68555613838788199</v>
      </c>
      <c r="AN204" s="28">
        <v>0.68555613838788199</v>
      </c>
      <c r="AO204" s="28">
        <v>0.68555613838788199</v>
      </c>
      <c r="AP204" s="28">
        <v>0.68555613838788199</v>
      </c>
    </row>
    <row r="205" spans="2:42" ht="15" customHeight="1" x14ac:dyDescent="0.2">
      <c r="B205" s="108"/>
      <c r="C205" s="88"/>
      <c r="D205" s="80"/>
      <c r="E205" s="28">
        <v>2</v>
      </c>
      <c r="F205" s="28">
        <v>0.58999668852431897</v>
      </c>
      <c r="G205" s="28">
        <v>0.49015742614518498</v>
      </c>
      <c r="H205" s="28">
        <v>0.49160905512664199</v>
      </c>
      <c r="I205" s="28">
        <v>0.49160905512664199</v>
      </c>
      <c r="J205" s="28">
        <v>0.49160905512664199</v>
      </c>
      <c r="K205" s="28">
        <v>0.49160905512664199</v>
      </c>
      <c r="L205" s="28">
        <v>0.49279984177389902</v>
      </c>
      <c r="M205" s="28">
        <v>0.49160905512664199</v>
      </c>
      <c r="N205" s="28">
        <v>0.49160905512664199</v>
      </c>
      <c r="O205" s="28">
        <v>0.58787191594392296</v>
      </c>
      <c r="P205" s="28">
        <v>0.58787191594392296</v>
      </c>
      <c r="Q205" s="28">
        <v>0.58543378710334804</v>
      </c>
      <c r="R205" s="28">
        <v>0.58787191594392296</v>
      </c>
      <c r="S205" s="28">
        <v>0.58787191594392296</v>
      </c>
      <c r="T205" s="28">
        <v>0.58543378710334804</v>
      </c>
      <c r="U205" s="28">
        <v>0.58543378710334804</v>
      </c>
      <c r="V205" s="28">
        <v>0.58543378710334804</v>
      </c>
      <c r="W205" s="28">
        <v>0.58543378710334804</v>
      </c>
      <c r="X205" s="28">
        <v>0.58543378710334804</v>
      </c>
      <c r="Y205" s="28">
        <v>0.58543378710334804</v>
      </c>
      <c r="Z205" s="28">
        <v>0.58543378710334804</v>
      </c>
      <c r="AA205" s="28">
        <v>0.58543378710334804</v>
      </c>
      <c r="AB205" s="28">
        <v>0.58787191594392296</v>
      </c>
      <c r="AC205" s="28">
        <v>0.58543378710334804</v>
      </c>
      <c r="AD205" s="28">
        <v>0.48844717539475002</v>
      </c>
      <c r="AE205" s="28">
        <v>0.48844717539475002</v>
      </c>
      <c r="AF205" s="28">
        <v>0.48844717539475002</v>
      </c>
      <c r="AG205" s="28">
        <v>0.48844717539475002</v>
      </c>
      <c r="AH205" s="28">
        <v>0.48844717539475002</v>
      </c>
      <c r="AI205" s="28">
        <v>0.49015742614518498</v>
      </c>
      <c r="AJ205" s="28">
        <v>0.49015742614518498</v>
      </c>
      <c r="AK205" s="28">
        <v>0.49015742614518498</v>
      </c>
      <c r="AL205" s="28">
        <v>0.49015742614518498</v>
      </c>
      <c r="AM205" s="28">
        <v>0.48844717539475002</v>
      </c>
      <c r="AN205" s="28">
        <v>0.48844717539475002</v>
      </c>
      <c r="AO205" s="28">
        <v>0.48844717539475002</v>
      </c>
      <c r="AP205" s="28">
        <v>0.48844717539475002</v>
      </c>
    </row>
    <row r="206" spans="2:42" ht="15" customHeight="1" x14ac:dyDescent="0.2">
      <c r="B206" s="108"/>
      <c r="C206" s="88"/>
      <c r="D206" s="80"/>
      <c r="E206" s="28">
        <v>3</v>
      </c>
      <c r="F206" s="28">
        <v>0.29289321881345298</v>
      </c>
      <c r="G206" s="28">
        <v>0.29289321881345298</v>
      </c>
      <c r="H206" s="28">
        <v>0.29289321881345298</v>
      </c>
      <c r="I206" s="28">
        <v>0.29289321881345298</v>
      </c>
      <c r="J206" s="28">
        <v>0.29289321881345298</v>
      </c>
      <c r="K206" s="28">
        <v>0.49477661040230098</v>
      </c>
      <c r="L206" s="28">
        <v>0.59520395698142603</v>
      </c>
      <c r="M206" s="28">
        <v>0.59428704809335497</v>
      </c>
      <c r="N206" s="28">
        <v>0.59300684599537301</v>
      </c>
      <c r="O206" s="28">
        <v>0.59300684599537301</v>
      </c>
      <c r="P206" s="28">
        <v>0.59136676514386499</v>
      </c>
      <c r="Q206" s="28">
        <v>0.59136676514386499</v>
      </c>
      <c r="R206" s="28">
        <v>0.59136676514386499</v>
      </c>
      <c r="S206" s="28">
        <v>0.59136676514386499</v>
      </c>
      <c r="T206" s="28">
        <v>0.59136676514386499</v>
      </c>
      <c r="U206" s="28">
        <v>0.59136676514386499</v>
      </c>
      <c r="V206" s="28">
        <v>0.29289321881345298</v>
      </c>
      <c r="W206" s="28">
        <v>0.29289321881345298</v>
      </c>
      <c r="X206" s="28">
        <v>0.29289321881345298</v>
      </c>
      <c r="Y206" s="28">
        <v>0.33462880768855002</v>
      </c>
      <c r="Z206" s="28">
        <v>0.43616767627976399</v>
      </c>
      <c r="AA206" s="28">
        <v>0.43616767627976399</v>
      </c>
      <c r="AB206" s="28">
        <v>0.43616767627976399</v>
      </c>
      <c r="AC206" s="28">
        <v>0.43616767627976399</v>
      </c>
      <c r="AD206" s="28">
        <v>0.43616767627976399</v>
      </c>
      <c r="AE206" s="28">
        <v>0.43616767627976399</v>
      </c>
      <c r="AF206" s="28">
        <v>0.32300277365012198</v>
      </c>
      <c r="AG206" s="28">
        <v>0.32300277365012198</v>
      </c>
      <c r="AH206" s="28">
        <v>0.32300277365012198</v>
      </c>
      <c r="AI206" s="28">
        <v>0.32300277365012198</v>
      </c>
      <c r="AJ206" s="28">
        <v>0.32300277365012198</v>
      </c>
      <c r="AK206" s="28">
        <v>0.32300277365012198</v>
      </c>
      <c r="AL206" s="28">
        <v>0.32300277365012198</v>
      </c>
      <c r="AM206" s="28">
        <v>0.32300277365012198</v>
      </c>
      <c r="AN206" s="28">
        <v>0.32300277365012198</v>
      </c>
      <c r="AO206" s="28">
        <v>0.32300277365012198</v>
      </c>
      <c r="AP206" s="28">
        <v>0.32300277365012198</v>
      </c>
    </row>
    <row r="207" spans="2:42" ht="15" customHeight="1" x14ac:dyDescent="0.2">
      <c r="B207" s="108"/>
      <c r="C207" s="88"/>
      <c r="D207" s="80"/>
      <c r="E207" s="28">
        <v>4</v>
      </c>
      <c r="F207" s="28">
        <v>0.29289321881345298</v>
      </c>
      <c r="G207" s="28">
        <v>0.29289321881345298</v>
      </c>
      <c r="H207" s="28">
        <v>0.29289321881345298</v>
      </c>
      <c r="I207" s="28">
        <v>0.30783615318129198</v>
      </c>
      <c r="J207" s="28">
        <v>0.30783615318129198</v>
      </c>
      <c r="K207" s="28">
        <v>0.46856735556881901</v>
      </c>
      <c r="L207" s="28">
        <v>0.46187858079183097</v>
      </c>
      <c r="M207" s="28">
        <v>0.46187858079183097</v>
      </c>
      <c r="N207" s="28">
        <v>0.46187858079183097</v>
      </c>
      <c r="O207" s="28">
        <v>0.46187858079183097</v>
      </c>
      <c r="P207" s="28">
        <v>0.46187858079183097</v>
      </c>
      <c r="Q207" s="28">
        <v>0.29280124940665297</v>
      </c>
      <c r="R207" s="28">
        <v>0.29280124940665297</v>
      </c>
      <c r="S207" s="28">
        <v>0.29280124940665297</v>
      </c>
      <c r="T207" s="28">
        <v>0.29280124940665297</v>
      </c>
      <c r="U207" s="28">
        <v>0.45982789769920701</v>
      </c>
      <c r="V207" s="28">
        <v>0.29280124940665297</v>
      </c>
      <c r="W207" s="28">
        <v>0.29280124940665297</v>
      </c>
      <c r="X207" s="28">
        <v>0.46771138895083098</v>
      </c>
      <c r="Y207" s="28">
        <v>0.29289321881345298</v>
      </c>
      <c r="Z207" s="28">
        <v>0.29289321881345298</v>
      </c>
      <c r="AA207" s="28">
        <v>0.29289321881345298</v>
      </c>
      <c r="AB207" s="28">
        <v>0.29289321881345298</v>
      </c>
      <c r="AC207" s="28">
        <v>0.29289321881345298</v>
      </c>
      <c r="AD207" s="28">
        <v>0.29289321881345298</v>
      </c>
      <c r="AE207" s="28">
        <v>0.29289321881345298</v>
      </c>
      <c r="AF207" s="28">
        <v>0.40834255453146201</v>
      </c>
      <c r="AG207" s="28">
        <v>0.40834255453146201</v>
      </c>
      <c r="AH207" s="28">
        <v>0.40834255453146201</v>
      </c>
      <c r="AI207" s="28">
        <v>0.64351554668870403</v>
      </c>
      <c r="AJ207" s="28">
        <v>0.64351554668870403</v>
      </c>
      <c r="AK207" s="28">
        <v>0.64351554668870403</v>
      </c>
      <c r="AL207" s="28">
        <v>0.64479491055572202</v>
      </c>
      <c r="AM207" s="28">
        <v>0.452295253741689</v>
      </c>
      <c r="AN207" s="28">
        <v>0.452295253741689</v>
      </c>
      <c r="AO207" s="28">
        <v>0.452295253741689</v>
      </c>
      <c r="AP207" s="28">
        <v>0.452295253741689</v>
      </c>
    </row>
    <row r="208" spans="2:42" ht="15" customHeight="1" x14ac:dyDescent="0.2">
      <c r="B208" s="108"/>
      <c r="C208" s="88"/>
      <c r="D208" s="81"/>
      <c r="E208" s="28">
        <v>5</v>
      </c>
      <c r="F208" s="28">
        <v>0.29289321881345298</v>
      </c>
      <c r="G208" s="28">
        <v>0.29289321881345298</v>
      </c>
      <c r="H208" s="28">
        <v>0.29289321881345298</v>
      </c>
      <c r="I208" s="28">
        <v>0.29289321881345298</v>
      </c>
      <c r="J208" s="28">
        <v>0.29289321881345298</v>
      </c>
      <c r="K208" s="28">
        <v>0.29289321881345298</v>
      </c>
      <c r="L208" s="28">
        <v>9.7241545651116895E-2</v>
      </c>
      <c r="M208" s="28">
        <v>9.7241545651116895E-2</v>
      </c>
      <c r="N208" s="28">
        <v>0.114676098019106</v>
      </c>
      <c r="O208" s="28">
        <v>0.10599147281582701</v>
      </c>
      <c r="P208" s="28">
        <v>0.10599147281582701</v>
      </c>
      <c r="Q208" s="28">
        <v>0.10599147281582701</v>
      </c>
      <c r="R208" s="28">
        <v>0.10599147281582701</v>
      </c>
      <c r="S208" s="28">
        <v>0.10599147281582701</v>
      </c>
      <c r="T208" s="28">
        <v>0.114676098019106</v>
      </c>
      <c r="U208" s="28">
        <v>0.10599147281582701</v>
      </c>
      <c r="V208" s="28">
        <v>0.10599147281582701</v>
      </c>
      <c r="W208" s="28">
        <v>0.64644660940672605</v>
      </c>
      <c r="X208" s="28">
        <v>0.64644660940672605</v>
      </c>
      <c r="Y208" s="28">
        <v>0.64644660940672605</v>
      </c>
      <c r="Z208" s="28">
        <v>0.114676098019106</v>
      </c>
      <c r="AA208" s="28">
        <v>0.58943598346968695</v>
      </c>
      <c r="AB208" s="28">
        <v>0.57989193292684005</v>
      </c>
      <c r="AC208" s="28">
        <v>0.50408142557029501</v>
      </c>
      <c r="AD208" s="28">
        <v>0.49588497961688699</v>
      </c>
      <c r="AE208" s="28">
        <v>0.49588497961688699</v>
      </c>
      <c r="AF208" s="28">
        <v>0.48755739828896499</v>
      </c>
      <c r="AG208" s="28">
        <v>0.48755739828896499</v>
      </c>
      <c r="AH208" s="28">
        <v>0.50408142557029501</v>
      </c>
      <c r="AI208" s="28">
        <v>0.50408142557029501</v>
      </c>
      <c r="AJ208" s="28">
        <v>0.50408142557029501</v>
      </c>
      <c r="AK208" s="28">
        <v>0.50408142557029501</v>
      </c>
      <c r="AL208" s="28">
        <v>0.50408142557029501</v>
      </c>
      <c r="AM208" s="28">
        <v>0.50408142557029501</v>
      </c>
      <c r="AN208" s="28">
        <v>0.50408142557029501</v>
      </c>
      <c r="AO208" s="28">
        <v>0.50408142557029501</v>
      </c>
      <c r="AP208" s="28">
        <v>0.50408142557029501</v>
      </c>
    </row>
    <row r="209" spans="2:42" ht="15" customHeight="1" x14ac:dyDescent="0.2">
      <c r="B209" s="108"/>
      <c r="C209" s="88"/>
      <c r="D209" s="52" t="s">
        <v>125</v>
      </c>
      <c r="E209" s="52"/>
      <c r="F209" s="27">
        <v>35.231391275562601</v>
      </c>
      <c r="G209" s="27">
        <v>36.234937895808201</v>
      </c>
      <c r="H209" s="27">
        <v>33.263638607609003</v>
      </c>
      <c r="I209" s="27">
        <v>33.562497294965802</v>
      </c>
      <c r="J209" s="27">
        <v>35.580432727979698</v>
      </c>
      <c r="K209" s="27">
        <v>40.814789174493399</v>
      </c>
      <c r="L209" s="27">
        <v>38.798311693778999</v>
      </c>
      <c r="M209" s="27">
        <v>46.834671402387201</v>
      </c>
      <c r="N209" s="27">
        <v>47.119987423085199</v>
      </c>
      <c r="O209" s="27">
        <v>48.838693238292798</v>
      </c>
      <c r="P209" s="27">
        <v>48.712964066930297</v>
      </c>
      <c r="Q209" s="27">
        <v>45.2826548624152</v>
      </c>
      <c r="R209" s="27">
        <v>45.382354623157198</v>
      </c>
      <c r="S209" s="27">
        <v>45.331417439226698</v>
      </c>
      <c r="T209" s="27">
        <v>45.456347366480799</v>
      </c>
      <c r="U209" s="27">
        <v>48.623187828266303</v>
      </c>
      <c r="V209" s="27">
        <v>39.313183935806897</v>
      </c>
      <c r="W209" s="27">
        <v>50.248073119029797</v>
      </c>
      <c r="X209" s="59">
        <v>53.620489458508501</v>
      </c>
      <c r="Y209" s="27">
        <v>50.958837833262798</v>
      </c>
      <c r="Z209" s="27">
        <v>42.354204977334703</v>
      </c>
      <c r="AA209" s="27">
        <v>51.849402686346302</v>
      </c>
      <c r="AB209" s="27">
        <v>51.833070703705701</v>
      </c>
      <c r="AC209" s="27">
        <v>50.291677346867601</v>
      </c>
      <c r="AD209" s="27">
        <v>48.089587559048901</v>
      </c>
      <c r="AE209" s="27">
        <v>48.089587559048901</v>
      </c>
      <c r="AF209" s="27">
        <v>47.9687245942578</v>
      </c>
      <c r="AG209" s="27">
        <v>47.9687245942578</v>
      </c>
      <c r="AH209" s="27">
        <v>48.2992051398844</v>
      </c>
      <c r="AI209" s="27">
        <v>53.036869998038</v>
      </c>
      <c r="AJ209" s="27">
        <v>53.036869998038</v>
      </c>
      <c r="AK209" s="27">
        <v>53.036869998038</v>
      </c>
      <c r="AL209" s="27">
        <v>53.0115200914478</v>
      </c>
      <c r="AM209" s="27">
        <v>49.067655334894702</v>
      </c>
      <c r="AN209" s="27">
        <v>49.067655334894702</v>
      </c>
      <c r="AO209" s="27">
        <v>49.067655334894702</v>
      </c>
      <c r="AP209" s="27">
        <v>49.067655334894702</v>
      </c>
    </row>
    <row r="210" spans="2:42" ht="15" customHeight="1" x14ac:dyDescent="0.2">
      <c r="B210" s="108"/>
      <c r="C210" s="88"/>
      <c r="D210" s="52" t="s">
        <v>36</v>
      </c>
      <c r="E210" s="52"/>
      <c r="F210" s="83">
        <v>1</v>
      </c>
      <c r="G210" s="83">
        <v>2</v>
      </c>
      <c r="H210" s="83">
        <v>3</v>
      </c>
      <c r="I210" s="83">
        <v>4</v>
      </c>
      <c r="J210" s="83">
        <v>5</v>
      </c>
      <c r="K210" s="83">
        <v>6</v>
      </c>
      <c r="L210" s="83">
        <v>7</v>
      </c>
      <c r="M210" s="83">
        <v>8</v>
      </c>
      <c r="N210" s="83">
        <v>9</v>
      </c>
      <c r="O210" s="83">
        <v>10</v>
      </c>
      <c r="P210" s="83">
        <v>11</v>
      </c>
      <c r="Q210" s="83">
        <v>12</v>
      </c>
      <c r="R210" s="83">
        <v>13</v>
      </c>
      <c r="S210" s="83">
        <v>14</v>
      </c>
      <c r="T210" s="83">
        <v>15</v>
      </c>
      <c r="U210" s="83">
        <v>16</v>
      </c>
      <c r="V210" s="83">
        <v>17</v>
      </c>
      <c r="W210" s="83">
        <v>18</v>
      </c>
      <c r="X210" s="83">
        <v>19</v>
      </c>
      <c r="Y210" s="83">
        <v>20</v>
      </c>
      <c r="Z210" s="83">
        <v>21</v>
      </c>
      <c r="AA210" s="83">
        <v>22</v>
      </c>
      <c r="AB210" s="83">
        <v>23</v>
      </c>
      <c r="AC210" s="83">
        <v>24</v>
      </c>
      <c r="AD210" s="83">
        <v>25</v>
      </c>
      <c r="AE210" s="83">
        <v>26</v>
      </c>
      <c r="AF210" s="83">
        <v>27</v>
      </c>
      <c r="AG210" s="83">
        <v>28</v>
      </c>
      <c r="AH210" s="83">
        <v>29</v>
      </c>
      <c r="AI210" s="83">
        <v>30</v>
      </c>
      <c r="AJ210" s="83">
        <v>31</v>
      </c>
      <c r="AK210" s="83">
        <v>32</v>
      </c>
      <c r="AL210" s="83">
        <v>33</v>
      </c>
      <c r="AM210" s="83">
        <v>34</v>
      </c>
      <c r="AN210" s="83">
        <v>35</v>
      </c>
      <c r="AO210" s="83">
        <v>36</v>
      </c>
      <c r="AP210" s="83">
        <v>37</v>
      </c>
    </row>
    <row r="211" spans="2:42" x14ac:dyDescent="0.2">
      <c r="B211" s="10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42" ht="15" customHeight="1" x14ac:dyDescent="0.2">
      <c r="B212" s="108"/>
      <c r="C212" s="88"/>
      <c r="D212" s="72" t="s">
        <v>144</v>
      </c>
      <c r="E212" s="73"/>
      <c r="F212" s="52" t="s">
        <v>145</v>
      </c>
      <c r="G212" s="52"/>
      <c r="H212" s="52"/>
      <c r="I212" s="52"/>
      <c r="J212" s="52" t="s">
        <v>147</v>
      </c>
      <c r="K212" s="52"/>
      <c r="L212" s="52"/>
      <c r="M212" s="52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42" x14ac:dyDescent="0.2">
      <c r="B213" s="108"/>
      <c r="C213" s="88"/>
      <c r="D213" s="75"/>
      <c r="E213" s="76"/>
      <c r="F213" s="52"/>
      <c r="G213" s="52"/>
      <c r="H213" s="52"/>
      <c r="I213" s="52"/>
      <c r="J213" s="52"/>
      <c r="K213" s="52"/>
      <c r="L213" s="52"/>
      <c r="M213" s="52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42" x14ac:dyDescent="0.2">
      <c r="B214" s="108"/>
      <c r="C214" s="88"/>
      <c r="D214" s="77"/>
      <c r="E214" s="78"/>
      <c r="F214" s="28" t="s">
        <v>146</v>
      </c>
      <c r="G214" s="28" t="b">
        <v>0</v>
      </c>
      <c r="H214" s="28" t="b">
        <v>1</v>
      </c>
      <c r="I214" s="28" t="s">
        <v>123</v>
      </c>
      <c r="J214" s="28" t="s">
        <v>146</v>
      </c>
      <c r="K214" s="28" t="b">
        <v>0</v>
      </c>
      <c r="L214" s="28" t="b">
        <v>1</v>
      </c>
      <c r="M214" s="28" t="s">
        <v>123</v>
      </c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2:42" x14ac:dyDescent="0.2">
      <c r="B215" s="108"/>
      <c r="C215" s="88"/>
      <c r="D215" s="79" t="s">
        <v>3</v>
      </c>
      <c r="E215" s="28">
        <v>1</v>
      </c>
      <c r="F215" s="28">
        <v>266</v>
      </c>
      <c r="G215" s="28">
        <v>242</v>
      </c>
      <c r="H215" s="28">
        <v>24</v>
      </c>
      <c r="I215" s="28">
        <v>5</v>
      </c>
      <c r="J215" s="28">
        <v>66</v>
      </c>
      <c r="K215" s="28">
        <v>59</v>
      </c>
      <c r="L215" s="28">
        <v>7</v>
      </c>
      <c r="M215" s="28">
        <v>0</v>
      </c>
      <c r="N215" s="88"/>
      <c r="O215" s="88"/>
      <c r="P215" s="88" t="s">
        <v>223</v>
      </c>
      <c r="Q215" s="88" t="s">
        <v>229</v>
      </c>
      <c r="R215" s="88" t="s">
        <v>207</v>
      </c>
      <c r="S215" s="88"/>
      <c r="T215" s="88"/>
      <c r="U215" s="88"/>
      <c r="V215" s="88"/>
      <c r="W215" s="88"/>
      <c r="X215" s="88"/>
      <c r="Y215" s="88"/>
      <c r="Z215" s="88"/>
    </row>
    <row r="216" spans="2:42" x14ac:dyDescent="0.2">
      <c r="B216" s="108"/>
      <c r="C216" s="88"/>
      <c r="D216" s="80"/>
      <c r="E216" s="28">
        <v>2</v>
      </c>
      <c r="F216" s="28">
        <v>264</v>
      </c>
      <c r="G216" s="28">
        <v>240</v>
      </c>
      <c r="H216" s="28">
        <v>24</v>
      </c>
      <c r="I216" s="28">
        <v>4</v>
      </c>
      <c r="J216" s="28">
        <v>68</v>
      </c>
      <c r="K216" s="28">
        <v>61</v>
      </c>
      <c r="L216" s="28">
        <v>7</v>
      </c>
      <c r="M216" s="28">
        <v>0</v>
      </c>
      <c r="N216" s="88"/>
      <c r="O216" s="88"/>
      <c r="P216" s="88" t="s">
        <v>223</v>
      </c>
      <c r="Q216" s="88" t="s">
        <v>224</v>
      </c>
      <c r="R216" s="88" t="s">
        <v>207</v>
      </c>
      <c r="S216" s="88"/>
      <c r="T216" s="88"/>
      <c r="U216" s="88"/>
      <c r="V216" s="88"/>
      <c r="W216" s="88"/>
      <c r="X216" s="88"/>
      <c r="Y216" s="88"/>
      <c r="Z216" s="88"/>
    </row>
    <row r="217" spans="2:42" x14ac:dyDescent="0.2">
      <c r="B217" s="108"/>
      <c r="C217" s="88"/>
      <c r="D217" s="80"/>
      <c r="E217" s="28">
        <v>3</v>
      </c>
      <c r="F217" s="28">
        <v>267</v>
      </c>
      <c r="G217" s="28">
        <v>243</v>
      </c>
      <c r="H217" s="28">
        <v>24</v>
      </c>
      <c r="I217" s="28">
        <v>2</v>
      </c>
      <c r="J217" s="28">
        <v>65</v>
      </c>
      <c r="K217" s="28">
        <v>58</v>
      </c>
      <c r="L217" s="28">
        <v>7</v>
      </c>
      <c r="M217" s="28">
        <v>0</v>
      </c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2:42" x14ac:dyDescent="0.2">
      <c r="B218" s="108"/>
      <c r="C218" s="88"/>
      <c r="D218" s="80"/>
      <c r="E218" s="28">
        <v>4</v>
      </c>
      <c r="F218" s="28">
        <v>266</v>
      </c>
      <c r="G218" s="28">
        <v>239</v>
      </c>
      <c r="H218" s="28">
        <v>27</v>
      </c>
      <c r="I218" s="28">
        <v>4</v>
      </c>
      <c r="J218" s="28">
        <v>66</v>
      </c>
      <c r="K218" s="28">
        <v>62</v>
      </c>
      <c r="L218" s="28">
        <v>4</v>
      </c>
      <c r="M218" s="28">
        <v>1</v>
      </c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2:42" x14ac:dyDescent="0.2">
      <c r="B219" s="108"/>
      <c r="C219" s="88"/>
      <c r="D219" s="81"/>
      <c r="E219" s="28">
        <v>5</v>
      </c>
      <c r="F219" s="28">
        <v>265</v>
      </c>
      <c r="G219" s="28">
        <v>240</v>
      </c>
      <c r="H219" s="28">
        <v>25</v>
      </c>
      <c r="I219" s="28">
        <v>1</v>
      </c>
      <c r="J219" s="28">
        <v>67</v>
      </c>
      <c r="K219" s="28">
        <v>61</v>
      </c>
      <c r="L219" s="28">
        <v>6</v>
      </c>
      <c r="M219" s="28">
        <v>0</v>
      </c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2:42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2:42" s="8" customFormat="1" ht="6.75" customHeight="1" x14ac:dyDescent="0.2"/>
    <row r="222" spans="2:42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2:42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2:42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2:26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2:26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2:26" x14ac:dyDescent="0.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2:26" x14ac:dyDescent="0.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2:26" x14ac:dyDescent="0.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2:26" x14ac:dyDescent="0.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2:26" x14ac:dyDescent="0.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2:26" x14ac:dyDescent="0.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2:26" x14ac:dyDescent="0.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2:26" x14ac:dyDescent="0.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2:26" x14ac:dyDescent="0.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2:26" x14ac:dyDescent="0.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2:26" x14ac:dyDescent="0.2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2:26" x14ac:dyDescent="0.2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2:26" x14ac:dyDescent="0.2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2:26" x14ac:dyDescent="0.2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2:26" x14ac:dyDescent="0.2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2:26" x14ac:dyDescent="0.2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2:26" x14ac:dyDescent="0.2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2:26" x14ac:dyDescent="0.2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2:26" x14ac:dyDescent="0.2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2:26" x14ac:dyDescent="0.2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2:26" x14ac:dyDescent="0.2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2:26" x14ac:dyDescent="0.2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2:26" x14ac:dyDescent="0.2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2:26" x14ac:dyDescent="0.2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2:26" x14ac:dyDescent="0.2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2:26" x14ac:dyDescent="0.2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2:26" x14ac:dyDescent="0.2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2:26" x14ac:dyDescent="0.2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2:26" x14ac:dyDescent="0.2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2:26" x14ac:dyDescent="0.2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2:26" x14ac:dyDescent="0.2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x14ac:dyDescent="0.2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 x14ac:dyDescent="0.2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2:26" x14ac:dyDescent="0.2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2:26" x14ac:dyDescent="0.2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2:26" x14ac:dyDescent="0.2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2:26" x14ac:dyDescent="0.2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2:26" x14ac:dyDescent="0.2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2:26" x14ac:dyDescent="0.2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2:26" x14ac:dyDescent="0.2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2:26" x14ac:dyDescent="0.2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2:26" x14ac:dyDescent="0.2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2:26" x14ac:dyDescent="0.2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2:26" x14ac:dyDescent="0.2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2:26" x14ac:dyDescent="0.2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2:26" x14ac:dyDescent="0.2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2:26" x14ac:dyDescent="0.2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2:26" x14ac:dyDescent="0.2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2:26" x14ac:dyDescent="0.2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2:26" x14ac:dyDescent="0.2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2:26" x14ac:dyDescent="0.2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2:26" x14ac:dyDescent="0.2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2:26" x14ac:dyDescent="0.2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2:26" x14ac:dyDescent="0.2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2:26" x14ac:dyDescent="0.2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2:26" x14ac:dyDescent="0.2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2:26" x14ac:dyDescent="0.2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2:26" x14ac:dyDescent="0.2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2:26" x14ac:dyDescent="0.2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2:26" x14ac:dyDescent="0.2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2:26" x14ac:dyDescent="0.2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2:26" x14ac:dyDescent="0.2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2:26" x14ac:dyDescent="0.2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2:26" x14ac:dyDescent="0.2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2:26" x14ac:dyDescent="0.2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2:26" x14ac:dyDescent="0.2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2:26" x14ac:dyDescent="0.2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2:26" x14ac:dyDescent="0.2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2:26" x14ac:dyDescent="0.2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2:26" x14ac:dyDescent="0.2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2:26" x14ac:dyDescent="0.2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2:26" x14ac:dyDescent="0.2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2:26" x14ac:dyDescent="0.2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2:26" x14ac:dyDescent="0.2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2:26" x14ac:dyDescent="0.2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2:26" x14ac:dyDescent="0.2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2:26" x14ac:dyDescent="0.2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2:26" x14ac:dyDescent="0.2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2:26" x14ac:dyDescent="0.2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2:26" x14ac:dyDescent="0.2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2:26" x14ac:dyDescent="0.2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2:26" x14ac:dyDescent="0.2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2:26" x14ac:dyDescent="0.2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2:26" x14ac:dyDescent="0.2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2:26" x14ac:dyDescent="0.2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2:26" x14ac:dyDescent="0.2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2:26" x14ac:dyDescent="0.2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2:26" x14ac:dyDescent="0.2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2:26" x14ac:dyDescent="0.2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2:26" x14ac:dyDescent="0.2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2:26" x14ac:dyDescent="0.2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2:26" x14ac:dyDescent="0.2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2:26" x14ac:dyDescent="0.2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2:26" x14ac:dyDescent="0.2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2:26" x14ac:dyDescent="0.2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2:26" x14ac:dyDescent="0.2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2:26" x14ac:dyDescent="0.2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2:26" x14ac:dyDescent="0.2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2:26" x14ac:dyDescent="0.2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2:26" x14ac:dyDescent="0.2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2:26" x14ac:dyDescent="0.2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2:26" x14ac:dyDescent="0.2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2:26" x14ac:dyDescent="0.2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2:26" x14ac:dyDescent="0.2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2:26" x14ac:dyDescent="0.2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2:26" x14ac:dyDescent="0.2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2:26" x14ac:dyDescent="0.2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2:26" x14ac:dyDescent="0.2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2:26" x14ac:dyDescent="0.2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2:26" x14ac:dyDescent="0.2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2:26" x14ac:dyDescent="0.2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2:26" x14ac:dyDescent="0.2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2:26" x14ac:dyDescent="0.2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2:26" x14ac:dyDescent="0.2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2:26" x14ac:dyDescent="0.2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2:26" x14ac:dyDescent="0.2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2:26" x14ac:dyDescent="0.2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2:26" x14ac:dyDescent="0.2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2:26" x14ac:dyDescent="0.2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2:26" x14ac:dyDescent="0.2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2:26" x14ac:dyDescent="0.2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2:26" x14ac:dyDescent="0.2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2:26" x14ac:dyDescent="0.2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2:26" x14ac:dyDescent="0.2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2:26" x14ac:dyDescent="0.2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2:26" x14ac:dyDescent="0.2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2:26" x14ac:dyDescent="0.2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2:26" x14ac:dyDescent="0.2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2:26" x14ac:dyDescent="0.2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2:26" x14ac:dyDescent="0.2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2:26" x14ac:dyDescent="0.2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2:26" x14ac:dyDescent="0.2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2:26" x14ac:dyDescent="0.2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2:26" x14ac:dyDescent="0.2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2:26" x14ac:dyDescent="0.2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2:26" x14ac:dyDescent="0.2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2:26" x14ac:dyDescent="0.2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2:26" x14ac:dyDescent="0.2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2:26" x14ac:dyDescent="0.2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2:26" x14ac:dyDescent="0.2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2:26" x14ac:dyDescent="0.2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2:26" x14ac:dyDescent="0.2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2:26" x14ac:dyDescent="0.2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2:26" x14ac:dyDescent="0.2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2:26" x14ac:dyDescent="0.2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2:26" x14ac:dyDescent="0.2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2:26" x14ac:dyDescent="0.2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2:26" x14ac:dyDescent="0.2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2:26" x14ac:dyDescent="0.2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2:26" x14ac:dyDescent="0.2"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2:26" x14ac:dyDescent="0.2"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2:26" x14ac:dyDescent="0.2"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2:26" x14ac:dyDescent="0.2"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2:26" x14ac:dyDescent="0.2"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2:26" x14ac:dyDescent="0.2"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2:26" x14ac:dyDescent="0.2"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2:26" x14ac:dyDescent="0.2"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2:26" x14ac:dyDescent="0.2"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2:26" x14ac:dyDescent="0.2"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2:26" x14ac:dyDescent="0.2"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2:26" x14ac:dyDescent="0.2"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2:26" x14ac:dyDescent="0.2"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2:26" x14ac:dyDescent="0.2"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2:26" x14ac:dyDescent="0.2"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2:26" x14ac:dyDescent="0.2"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2:26" x14ac:dyDescent="0.2"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2:26" x14ac:dyDescent="0.2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2:26" x14ac:dyDescent="0.2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2:26" x14ac:dyDescent="0.2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2:26" x14ac:dyDescent="0.2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2:26" x14ac:dyDescent="0.2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2:26" x14ac:dyDescent="0.2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2:26" x14ac:dyDescent="0.2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2:26" x14ac:dyDescent="0.2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2:26" x14ac:dyDescent="0.2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2:26" x14ac:dyDescent="0.2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2:26" x14ac:dyDescent="0.2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2:26" x14ac:dyDescent="0.2"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2:26" x14ac:dyDescent="0.2"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2:26" x14ac:dyDescent="0.2"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2:26" x14ac:dyDescent="0.2"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2:26" x14ac:dyDescent="0.2"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2:26" x14ac:dyDescent="0.2"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2:26" x14ac:dyDescent="0.2"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2:26" x14ac:dyDescent="0.2"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2:26" x14ac:dyDescent="0.2"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2:26" x14ac:dyDescent="0.2"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2:26" x14ac:dyDescent="0.2"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2:26" x14ac:dyDescent="0.2"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2:26" x14ac:dyDescent="0.2"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2:26" x14ac:dyDescent="0.2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2:26" x14ac:dyDescent="0.2"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2:26" x14ac:dyDescent="0.2"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2:26" x14ac:dyDescent="0.2"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2:26" x14ac:dyDescent="0.2"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2:26" x14ac:dyDescent="0.2"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2:26" x14ac:dyDescent="0.2"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2:26" x14ac:dyDescent="0.2"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2:26" x14ac:dyDescent="0.2"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2:26" x14ac:dyDescent="0.2"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2:26" x14ac:dyDescent="0.2"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2:26" x14ac:dyDescent="0.2"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2:26" x14ac:dyDescent="0.2"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2:26" x14ac:dyDescent="0.2"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2:26" x14ac:dyDescent="0.2"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2:26" x14ac:dyDescent="0.2"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2:26" x14ac:dyDescent="0.2"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2:26" x14ac:dyDescent="0.2"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2:26" x14ac:dyDescent="0.2"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2:26" x14ac:dyDescent="0.2"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2:26" x14ac:dyDescent="0.2"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2:26" x14ac:dyDescent="0.2"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2:26" x14ac:dyDescent="0.2"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2:26" x14ac:dyDescent="0.2"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2:26" x14ac:dyDescent="0.2"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2:26" x14ac:dyDescent="0.2"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2:26" x14ac:dyDescent="0.2"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2:26" x14ac:dyDescent="0.2"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2:26" x14ac:dyDescent="0.2"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2:26" x14ac:dyDescent="0.2"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2:26" x14ac:dyDescent="0.2"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2:26" x14ac:dyDescent="0.2"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2:26" x14ac:dyDescent="0.2"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2:26" x14ac:dyDescent="0.2"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2:26" x14ac:dyDescent="0.2"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2:26" x14ac:dyDescent="0.2"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2:26" x14ac:dyDescent="0.2"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2:26" x14ac:dyDescent="0.2"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2:26" x14ac:dyDescent="0.2"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2:26" x14ac:dyDescent="0.2"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2:26" x14ac:dyDescent="0.2"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2:26" x14ac:dyDescent="0.2"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2:26" x14ac:dyDescent="0.2"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2:26" x14ac:dyDescent="0.2"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2:26" x14ac:dyDescent="0.2"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2:26" x14ac:dyDescent="0.2"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2:26" x14ac:dyDescent="0.2"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2:26" x14ac:dyDescent="0.2"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2:26" x14ac:dyDescent="0.2"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2:26" x14ac:dyDescent="0.2"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2:26" x14ac:dyDescent="0.2"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2:26" x14ac:dyDescent="0.2"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2:26" x14ac:dyDescent="0.2"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2:26" x14ac:dyDescent="0.2"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2:26" x14ac:dyDescent="0.2"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2:26" x14ac:dyDescent="0.2"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2:26" x14ac:dyDescent="0.2"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2:26" x14ac:dyDescent="0.2"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2:26" x14ac:dyDescent="0.2"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2:26" x14ac:dyDescent="0.2"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2:26" x14ac:dyDescent="0.2"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2:26" x14ac:dyDescent="0.2"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2:26" x14ac:dyDescent="0.2"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2:26" x14ac:dyDescent="0.2"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2:26" x14ac:dyDescent="0.2"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2:26" x14ac:dyDescent="0.2"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2:26" x14ac:dyDescent="0.2"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2:26" x14ac:dyDescent="0.2"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2:26" x14ac:dyDescent="0.2"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2:26" x14ac:dyDescent="0.2"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2:26" x14ac:dyDescent="0.2"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2:26" x14ac:dyDescent="0.2"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2:26" x14ac:dyDescent="0.2"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2:26" x14ac:dyDescent="0.2"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2:26" x14ac:dyDescent="0.2"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2:26" x14ac:dyDescent="0.2"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2:26" x14ac:dyDescent="0.2"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2:26" x14ac:dyDescent="0.2"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2:26" x14ac:dyDescent="0.2"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2:26" x14ac:dyDescent="0.2"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2:26" x14ac:dyDescent="0.2"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2:26" x14ac:dyDescent="0.2"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2:26" x14ac:dyDescent="0.2"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2:26" x14ac:dyDescent="0.2"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2:26" x14ac:dyDescent="0.2"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2:26" x14ac:dyDescent="0.2"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2:26" x14ac:dyDescent="0.2"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2:26" x14ac:dyDescent="0.2"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2:26" x14ac:dyDescent="0.2"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2:26" x14ac:dyDescent="0.2"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2:26" x14ac:dyDescent="0.2"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2:26" x14ac:dyDescent="0.2"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2:26" x14ac:dyDescent="0.2"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2:26" x14ac:dyDescent="0.2"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2:26" x14ac:dyDescent="0.2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2:26" x14ac:dyDescent="0.2"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2:26" x14ac:dyDescent="0.2"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2:26" x14ac:dyDescent="0.2"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2:26" x14ac:dyDescent="0.2"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2:26" x14ac:dyDescent="0.2"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2:26" x14ac:dyDescent="0.2"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2:26" x14ac:dyDescent="0.2"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2:26" x14ac:dyDescent="0.2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2:26" x14ac:dyDescent="0.2"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2:26" x14ac:dyDescent="0.2"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2:26" x14ac:dyDescent="0.2"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2:26" x14ac:dyDescent="0.2"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2:26" x14ac:dyDescent="0.2"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2:26" x14ac:dyDescent="0.2"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2:26" x14ac:dyDescent="0.2"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2:26" x14ac:dyDescent="0.2"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2:26" x14ac:dyDescent="0.2"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2:26" x14ac:dyDescent="0.2"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2:26" x14ac:dyDescent="0.2"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2:26" x14ac:dyDescent="0.2"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2:26" x14ac:dyDescent="0.2"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2:26" x14ac:dyDescent="0.2"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2:26" x14ac:dyDescent="0.2"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2:26" x14ac:dyDescent="0.2"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2:26" x14ac:dyDescent="0.2"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2:26" x14ac:dyDescent="0.2"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2:26" x14ac:dyDescent="0.2"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2:26" x14ac:dyDescent="0.2"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2:26" x14ac:dyDescent="0.2"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2:26" x14ac:dyDescent="0.2"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2:26" x14ac:dyDescent="0.2"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2:26" x14ac:dyDescent="0.2"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2:26" x14ac:dyDescent="0.2"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2:26" x14ac:dyDescent="0.2"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2:26" x14ac:dyDescent="0.2"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2:26" x14ac:dyDescent="0.2"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2:26" x14ac:dyDescent="0.2"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2:26" x14ac:dyDescent="0.2"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2:26" x14ac:dyDescent="0.2"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2:26" x14ac:dyDescent="0.2"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2:26" x14ac:dyDescent="0.2"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2:26" x14ac:dyDescent="0.2"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2:26" x14ac:dyDescent="0.2"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2:26" x14ac:dyDescent="0.2"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2:26" x14ac:dyDescent="0.2"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2:26" x14ac:dyDescent="0.2"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2:26" x14ac:dyDescent="0.2"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2:26" x14ac:dyDescent="0.2"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2:26" x14ac:dyDescent="0.2"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2:26" x14ac:dyDescent="0.2"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2:26" x14ac:dyDescent="0.2"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2:26" x14ac:dyDescent="0.2"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2:26" x14ac:dyDescent="0.2"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2:26" x14ac:dyDescent="0.2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2:26" x14ac:dyDescent="0.2"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2:26" x14ac:dyDescent="0.2"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2:26" x14ac:dyDescent="0.2"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</sheetData>
  <mergeCells count="118">
    <mergeCell ref="D149:D153"/>
    <mergeCell ref="D154:E154"/>
    <mergeCell ref="D155:E155"/>
    <mergeCell ref="D157:E159"/>
    <mergeCell ref="F157:AP157"/>
    <mergeCell ref="F158:AP158"/>
    <mergeCell ref="D160:D164"/>
    <mergeCell ref="D165:E165"/>
    <mergeCell ref="D166:E166"/>
    <mergeCell ref="D179:E181"/>
    <mergeCell ref="F179:AP179"/>
    <mergeCell ref="D182:D186"/>
    <mergeCell ref="D187:E187"/>
    <mergeCell ref="F180:AP180"/>
    <mergeCell ref="F191:AP191"/>
    <mergeCell ref="F168:I169"/>
    <mergeCell ref="J168:M169"/>
    <mergeCell ref="D199:E199"/>
    <mergeCell ref="D188:E188"/>
    <mergeCell ref="D190:E192"/>
    <mergeCell ref="F190:AP190"/>
    <mergeCell ref="D193:D197"/>
    <mergeCell ref="D198:E198"/>
    <mergeCell ref="D111:E111"/>
    <mergeCell ref="D135:E137"/>
    <mergeCell ref="F135:AP135"/>
    <mergeCell ref="D138:D142"/>
    <mergeCell ref="D143:E143"/>
    <mergeCell ref="D144:E144"/>
    <mergeCell ref="F147:AP147"/>
    <mergeCell ref="D113:E115"/>
    <mergeCell ref="D116:D120"/>
    <mergeCell ref="D121:E121"/>
    <mergeCell ref="D122:E122"/>
    <mergeCell ref="D146:E148"/>
    <mergeCell ref="F146:AP146"/>
    <mergeCell ref="D67:E67"/>
    <mergeCell ref="D91:E93"/>
    <mergeCell ref="D69:E71"/>
    <mergeCell ref="D72:D76"/>
    <mergeCell ref="D77:E77"/>
    <mergeCell ref="D78:E78"/>
    <mergeCell ref="F102:AP102"/>
    <mergeCell ref="D105:D109"/>
    <mergeCell ref="D110:E110"/>
    <mergeCell ref="F1:AP2"/>
    <mergeCell ref="B3:B43"/>
    <mergeCell ref="D22:E22"/>
    <mergeCell ref="D23:E23"/>
    <mergeCell ref="D47:E49"/>
    <mergeCell ref="F47:AP47"/>
    <mergeCell ref="D50:D54"/>
    <mergeCell ref="D55:E55"/>
    <mergeCell ref="D56:E56"/>
    <mergeCell ref="D33:E33"/>
    <mergeCell ref="D25:E27"/>
    <mergeCell ref="F25:AP25"/>
    <mergeCell ref="D28:D32"/>
    <mergeCell ref="D34:E34"/>
    <mergeCell ref="F4:AP4"/>
    <mergeCell ref="F15:AP15"/>
    <mergeCell ref="F26:AP26"/>
    <mergeCell ref="D3:E5"/>
    <mergeCell ref="F3:AP3"/>
    <mergeCell ref="D6:D10"/>
    <mergeCell ref="D11:E11"/>
    <mergeCell ref="D12:E12"/>
    <mergeCell ref="D14:E16"/>
    <mergeCell ref="F14:AP14"/>
    <mergeCell ref="D17:D21"/>
    <mergeCell ref="D204:D208"/>
    <mergeCell ref="D209:E209"/>
    <mergeCell ref="F48:AP48"/>
    <mergeCell ref="F59:AP59"/>
    <mergeCell ref="F92:AP92"/>
    <mergeCell ref="F103:AP103"/>
    <mergeCell ref="F136:AP136"/>
    <mergeCell ref="F69:AP69"/>
    <mergeCell ref="F70:AP70"/>
    <mergeCell ref="F113:AP113"/>
    <mergeCell ref="F114:AP114"/>
    <mergeCell ref="F80:I81"/>
    <mergeCell ref="J80:M81"/>
    <mergeCell ref="F124:I125"/>
    <mergeCell ref="J124:M125"/>
    <mergeCell ref="D58:E60"/>
    <mergeCell ref="F58:AP58"/>
    <mergeCell ref="F91:AP91"/>
    <mergeCell ref="D94:D98"/>
    <mergeCell ref="D99:E99"/>
    <mergeCell ref="D100:E100"/>
    <mergeCell ref="D102:E104"/>
    <mergeCell ref="D61:D65"/>
    <mergeCell ref="D66:E66"/>
    <mergeCell ref="D212:E214"/>
    <mergeCell ref="F212:I213"/>
    <mergeCell ref="J212:M213"/>
    <mergeCell ref="D215:D219"/>
    <mergeCell ref="B179:B219"/>
    <mergeCell ref="AQ3:AT4"/>
    <mergeCell ref="AU3:AX4"/>
    <mergeCell ref="D36:E38"/>
    <mergeCell ref="D39:D43"/>
    <mergeCell ref="F36:I37"/>
    <mergeCell ref="J36:M37"/>
    <mergeCell ref="D210:E210"/>
    <mergeCell ref="D80:E82"/>
    <mergeCell ref="D83:D87"/>
    <mergeCell ref="D124:E126"/>
    <mergeCell ref="D127:D131"/>
    <mergeCell ref="D168:E170"/>
    <mergeCell ref="D171:D175"/>
    <mergeCell ref="B135:B175"/>
    <mergeCell ref="B91:B131"/>
    <mergeCell ref="B47:B87"/>
    <mergeCell ref="D201:E203"/>
    <mergeCell ref="F201:AP201"/>
    <mergeCell ref="F202:AP20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568"/>
  <sheetViews>
    <sheetView showGridLines="0" zoomScaleNormal="100" workbookViewId="0">
      <selection activeCell="B179" sqref="B179:B219"/>
    </sheetView>
  </sheetViews>
  <sheetFormatPr defaultRowHeight="14.25" x14ac:dyDescent="0.2"/>
  <cols>
    <col min="1" max="1" width="9.140625" style="1"/>
    <col min="2" max="2" width="16" style="24" customWidth="1"/>
    <col min="3" max="3" width="5.85546875" style="24" customWidth="1"/>
    <col min="4" max="4" width="9.140625" style="24"/>
    <col min="5" max="5" width="9.42578125" style="24" customWidth="1"/>
    <col min="6" max="26" width="9.140625" style="24"/>
    <col min="27" max="16384" width="9.140625" style="1"/>
  </cols>
  <sheetData>
    <row r="1" spans="2:34" ht="26.25" x14ac:dyDescent="0.2">
      <c r="D1" s="1"/>
      <c r="E1" s="69"/>
      <c r="F1" s="70" t="s">
        <v>130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2:34" x14ac:dyDescent="0.2"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2:34" ht="15" customHeight="1" x14ac:dyDescent="0.2">
      <c r="B3" s="108" t="s">
        <v>7</v>
      </c>
      <c r="D3" s="72" t="s">
        <v>159</v>
      </c>
      <c r="E3" s="73"/>
      <c r="F3" s="52" t="s">
        <v>133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74"/>
      <c r="AB3" s="64"/>
      <c r="AC3" s="64"/>
      <c r="AD3" s="64"/>
      <c r="AE3" s="64"/>
      <c r="AF3" s="64"/>
      <c r="AG3" s="64"/>
      <c r="AH3" s="64"/>
    </row>
    <row r="4" spans="2:34" ht="14.25" customHeight="1" x14ac:dyDescent="0.2">
      <c r="B4" s="108"/>
      <c r="D4" s="75"/>
      <c r="E4" s="76"/>
      <c r="F4" s="40" t="s">
        <v>132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74"/>
      <c r="AB4" s="64"/>
      <c r="AC4" s="64"/>
      <c r="AD4" s="64"/>
      <c r="AE4" s="64"/>
      <c r="AF4" s="64"/>
      <c r="AG4" s="64"/>
      <c r="AH4" s="64"/>
    </row>
    <row r="5" spans="2:34" ht="15" customHeight="1" x14ac:dyDescent="0.2">
      <c r="B5" s="108"/>
      <c r="D5" s="77"/>
      <c r="E5" s="78"/>
      <c r="F5" s="26">
        <v>14</v>
      </c>
      <c r="G5" s="26">
        <v>3</v>
      </c>
      <c r="H5" s="26">
        <v>15</v>
      </c>
      <c r="I5" s="26">
        <v>9</v>
      </c>
      <c r="J5" s="26">
        <v>16</v>
      </c>
      <c r="K5" s="26">
        <v>1</v>
      </c>
      <c r="L5" s="26">
        <v>18</v>
      </c>
      <c r="M5" s="26">
        <v>13</v>
      </c>
      <c r="N5" s="26">
        <v>19</v>
      </c>
      <c r="O5" s="26">
        <v>6</v>
      </c>
      <c r="P5" s="26">
        <v>17</v>
      </c>
      <c r="Q5" s="26">
        <v>11</v>
      </c>
      <c r="R5" s="26">
        <v>10</v>
      </c>
      <c r="S5" s="26">
        <v>12</v>
      </c>
      <c r="T5" s="26">
        <v>4</v>
      </c>
      <c r="U5" s="26">
        <v>5</v>
      </c>
      <c r="V5" s="26">
        <v>20</v>
      </c>
      <c r="W5" s="26">
        <v>2</v>
      </c>
      <c r="X5" s="26">
        <v>8</v>
      </c>
      <c r="Y5" s="26">
        <v>7</v>
      </c>
      <c r="Z5" s="27">
        <v>21</v>
      </c>
      <c r="AA5" s="35"/>
      <c r="AB5" s="35"/>
      <c r="AC5" s="35"/>
      <c r="AD5" s="35"/>
      <c r="AE5" s="35"/>
      <c r="AF5" s="35"/>
      <c r="AG5" s="35"/>
      <c r="AH5" s="35"/>
    </row>
    <row r="6" spans="2:34" ht="14.25" customHeight="1" x14ac:dyDescent="0.2">
      <c r="B6" s="108"/>
      <c r="D6" s="79" t="s">
        <v>3</v>
      </c>
      <c r="E6" s="28">
        <v>1</v>
      </c>
      <c r="F6" s="67">
        <v>0.3</v>
      </c>
      <c r="G6" s="67">
        <v>0.3</v>
      </c>
      <c r="H6" s="67">
        <v>0.2</v>
      </c>
      <c r="I6" s="67">
        <v>0.2</v>
      </c>
      <c r="J6" s="67">
        <v>0.3</v>
      </c>
      <c r="K6" s="67">
        <v>0.5</v>
      </c>
      <c r="L6" s="67">
        <v>0.5</v>
      </c>
      <c r="M6" s="67">
        <v>0.5</v>
      </c>
      <c r="N6" s="67">
        <v>0.4</v>
      </c>
      <c r="O6" s="67">
        <v>0.5</v>
      </c>
      <c r="P6" s="67">
        <v>0.7</v>
      </c>
      <c r="Q6" s="67">
        <v>0.7</v>
      </c>
      <c r="R6" s="67">
        <v>0.7</v>
      </c>
      <c r="S6" s="67">
        <v>0.7</v>
      </c>
      <c r="T6" s="67">
        <v>0.7</v>
      </c>
      <c r="U6" s="67">
        <v>0.6</v>
      </c>
      <c r="V6" s="67">
        <v>0.6</v>
      </c>
      <c r="W6" s="67">
        <v>0.6</v>
      </c>
      <c r="X6" s="67">
        <v>0.6</v>
      </c>
      <c r="Y6" s="67">
        <v>0.6</v>
      </c>
      <c r="Z6" s="67">
        <v>0.7</v>
      </c>
      <c r="AA6" s="35"/>
      <c r="AB6" s="35"/>
      <c r="AC6" s="35"/>
      <c r="AD6" s="35"/>
      <c r="AE6" s="35"/>
      <c r="AF6" s="35"/>
      <c r="AG6" s="35"/>
      <c r="AH6" s="35"/>
    </row>
    <row r="7" spans="2:34" ht="14.25" customHeight="1" x14ac:dyDescent="0.2">
      <c r="B7" s="108"/>
      <c r="D7" s="80"/>
      <c r="E7" s="28">
        <v>2</v>
      </c>
      <c r="F7" s="67">
        <v>8.3333333333333301E-2</v>
      </c>
      <c r="G7" s="67">
        <v>0</v>
      </c>
      <c r="H7" s="67">
        <v>8.3333333333333301E-2</v>
      </c>
      <c r="I7" s="67">
        <v>8.3333333333333301E-2</v>
      </c>
      <c r="J7" s="67">
        <v>8.3333333333333301E-2</v>
      </c>
      <c r="K7" s="67">
        <v>0.75</v>
      </c>
      <c r="L7" s="67">
        <v>0.83333333333333304</v>
      </c>
      <c r="M7" s="67">
        <v>0.83333333333333304</v>
      </c>
      <c r="N7" s="67">
        <v>0.83333333333333304</v>
      </c>
      <c r="O7" s="67">
        <v>0.83333333333333304</v>
      </c>
      <c r="P7" s="67">
        <v>0.83333333333333304</v>
      </c>
      <c r="Q7" s="67">
        <v>0.83333333333333304</v>
      </c>
      <c r="R7" s="67">
        <v>0.83333333333333304</v>
      </c>
      <c r="S7" s="67">
        <v>0.83333333333333304</v>
      </c>
      <c r="T7" s="67">
        <v>0.83333333333333304</v>
      </c>
      <c r="U7" s="67">
        <v>0.83333333333333304</v>
      </c>
      <c r="V7" s="67">
        <v>0.83333333333333304</v>
      </c>
      <c r="W7" s="67">
        <v>0.83333333333333304</v>
      </c>
      <c r="X7" s="67">
        <v>0.83333333333333304</v>
      </c>
      <c r="Y7" s="67">
        <v>0.83333333333333304</v>
      </c>
      <c r="Z7" s="67">
        <v>0.83333333333333304</v>
      </c>
      <c r="AA7" s="35"/>
      <c r="AB7" s="35"/>
      <c r="AC7" s="35"/>
      <c r="AD7" s="35"/>
      <c r="AE7" s="35"/>
      <c r="AF7" s="35"/>
      <c r="AG7" s="35"/>
      <c r="AH7" s="35"/>
    </row>
    <row r="8" spans="2:34" ht="14.25" customHeight="1" x14ac:dyDescent="0.2">
      <c r="B8" s="108"/>
      <c r="D8" s="80"/>
      <c r="E8" s="28">
        <v>3</v>
      </c>
      <c r="F8" s="67">
        <v>0.230769230769231</v>
      </c>
      <c r="G8" s="67">
        <v>0</v>
      </c>
      <c r="H8" s="67">
        <v>0</v>
      </c>
      <c r="I8" s="67">
        <v>0</v>
      </c>
      <c r="J8" s="67">
        <v>0.46153846153846201</v>
      </c>
      <c r="K8" s="67">
        <v>0.69230769230769196</v>
      </c>
      <c r="L8" s="67">
        <v>0.69230769230769196</v>
      </c>
      <c r="M8" s="67">
        <v>0.69230769230769196</v>
      </c>
      <c r="N8" s="67">
        <v>0.69230769230769196</v>
      </c>
      <c r="O8" s="67">
        <v>0.76923076923076905</v>
      </c>
      <c r="P8" s="67">
        <v>0.76923076923076905</v>
      </c>
      <c r="Q8" s="67">
        <v>0.76923076923076905</v>
      </c>
      <c r="R8" s="67">
        <v>0.76923076923076905</v>
      </c>
      <c r="S8" s="67">
        <v>0.76923076923076905</v>
      </c>
      <c r="T8" s="67">
        <v>0.84615384615384603</v>
      </c>
      <c r="U8" s="67">
        <v>0.84615384615384603</v>
      </c>
      <c r="V8" s="67">
        <v>0.84615384615384603</v>
      </c>
      <c r="W8" s="67">
        <v>0.76923076923076905</v>
      </c>
      <c r="X8" s="67">
        <v>0.84615384615384603</v>
      </c>
      <c r="Y8" s="67">
        <v>0.76923076923076905</v>
      </c>
      <c r="Z8" s="67">
        <v>0.76923076923076905</v>
      </c>
      <c r="AA8" s="35"/>
      <c r="AB8" s="35"/>
      <c r="AC8" s="35"/>
      <c r="AD8" s="35"/>
      <c r="AE8" s="35"/>
      <c r="AF8" s="35"/>
      <c r="AG8" s="35"/>
      <c r="AH8" s="35"/>
    </row>
    <row r="9" spans="2:34" ht="14.25" customHeight="1" x14ac:dyDescent="0.2">
      <c r="B9" s="108"/>
      <c r="D9" s="80"/>
      <c r="E9" s="28">
        <v>4</v>
      </c>
      <c r="F9" s="67">
        <v>0.45454545454545497</v>
      </c>
      <c r="G9" s="67">
        <v>0.45454545454545497</v>
      </c>
      <c r="H9" s="67">
        <v>9.0909090909090898E-2</v>
      </c>
      <c r="I9" s="67">
        <v>0.36363636363636398</v>
      </c>
      <c r="J9" s="67">
        <v>0.54545454545454497</v>
      </c>
      <c r="K9" s="67">
        <v>0.63636363636363602</v>
      </c>
      <c r="L9" s="67">
        <v>0.63636363636363602</v>
      </c>
      <c r="M9" s="67">
        <v>0.72727272727272696</v>
      </c>
      <c r="N9" s="67">
        <v>0.72727272727272696</v>
      </c>
      <c r="O9" s="67">
        <v>0.63636363636363602</v>
      </c>
      <c r="P9" s="67">
        <v>0.72727272727272696</v>
      </c>
      <c r="Q9" s="67">
        <v>0.54545454545454497</v>
      </c>
      <c r="R9" s="67">
        <v>0.54545454545454497</v>
      </c>
      <c r="S9" s="67">
        <v>0.54545454545454497</v>
      </c>
      <c r="T9" s="67">
        <v>0.54545454545454497</v>
      </c>
      <c r="U9" s="67">
        <v>0.54545454545454497</v>
      </c>
      <c r="V9" s="67">
        <v>0.54545454545454497</v>
      </c>
      <c r="W9" s="67">
        <v>0.54545454545454497</v>
      </c>
      <c r="X9" s="67">
        <v>0.54545454545454497</v>
      </c>
      <c r="Y9" s="67">
        <v>0.54545454545454497</v>
      </c>
      <c r="Z9" s="67">
        <v>0.54545454545454497</v>
      </c>
      <c r="AA9" s="35"/>
      <c r="AB9" s="35"/>
      <c r="AC9" s="35"/>
      <c r="AD9" s="35"/>
      <c r="AE9" s="35"/>
      <c r="AF9" s="35"/>
      <c r="AG9" s="35"/>
      <c r="AH9" s="35"/>
    </row>
    <row r="10" spans="2:34" ht="14.25" customHeight="1" x14ac:dyDescent="0.2">
      <c r="B10" s="108"/>
      <c r="D10" s="81"/>
      <c r="E10" s="28">
        <v>5</v>
      </c>
      <c r="F10" s="67">
        <v>0.25</v>
      </c>
      <c r="G10" s="67">
        <v>0.25</v>
      </c>
      <c r="H10" s="67">
        <v>0.25</v>
      </c>
      <c r="I10" s="67">
        <v>0.41666666666666702</v>
      </c>
      <c r="J10" s="67">
        <v>0.75</v>
      </c>
      <c r="K10" s="67">
        <v>0.5</v>
      </c>
      <c r="L10" s="67">
        <v>0.58333333333333304</v>
      </c>
      <c r="M10" s="67">
        <v>0.58333333333333304</v>
      </c>
      <c r="N10" s="67">
        <v>0.58333333333333304</v>
      </c>
      <c r="O10" s="67">
        <v>0.66666666666666696</v>
      </c>
      <c r="P10" s="67">
        <v>0.66666666666666696</v>
      </c>
      <c r="Q10" s="67">
        <v>0.66666666666666696</v>
      </c>
      <c r="R10" s="67">
        <v>0.66666666666666696</v>
      </c>
      <c r="S10" s="67">
        <v>0.66666666666666696</v>
      </c>
      <c r="T10" s="67">
        <v>0.83333333333333304</v>
      </c>
      <c r="U10" s="67">
        <v>0.83333333333333304</v>
      </c>
      <c r="V10" s="67">
        <v>0.83333333333333304</v>
      </c>
      <c r="W10" s="67">
        <v>0.83333333333333304</v>
      </c>
      <c r="X10" s="67">
        <v>0.83333333333333304</v>
      </c>
      <c r="Y10" s="67">
        <v>0.83333333333333304</v>
      </c>
      <c r="Z10" s="67">
        <v>0.83333333333333304</v>
      </c>
      <c r="AA10" s="35"/>
      <c r="AB10" s="35"/>
      <c r="AC10" s="35"/>
      <c r="AD10" s="35"/>
      <c r="AE10" s="35"/>
      <c r="AF10" s="35"/>
      <c r="AG10" s="35"/>
      <c r="AH10" s="35"/>
    </row>
    <row r="11" spans="2:34" ht="15" customHeight="1" x14ac:dyDescent="0.2">
      <c r="B11" s="108"/>
      <c r="D11" s="52" t="s">
        <v>125</v>
      </c>
      <c r="E11" s="52"/>
      <c r="F11" s="82">
        <v>26.372960372960399</v>
      </c>
      <c r="G11" s="82">
        <v>20.090909090909101</v>
      </c>
      <c r="H11" s="82">
        <v>12.4848484848485</v>
      </c>
      <c r="I11" s="82">
        <v>21.272727272727298</v>
      </c>
      <c r="J11" s="82">
        <v>42.806526806526797</v>
      </c>
      <c r="K11" s="82">
        <v>61.573426573426602</v>
      </c>
      <c r="L11" s="82">
        <v>64.906759906759902</v>
      </c>
      <c r="M11" s="82">
        <v>66.724941724941701</v>
      </c>
      <c r="N11" s="82">
        <v>64.724941724941701</v>
      </c>
      <c r="O11" s="82">
        <v>68.111888111888106</v>
      </c>
      <c r="P11" s="82">
        <v>73.930069930069905</v>
      </c>
      <c r="Q11" s="82">
        <v>70.293706293706293</v>
      </c>
      <c r="R11" s="82">
        <v>70.293706293706293</v>
      </c>
      <c r="S11" s="82">
        <v>70.293706293706293</v>
      </c>
      <c r="T11" s="59">
        <v>75.165501165501198</v>
      </c>
      <c r="U11" s="82">
        <v>73.165501165501198</v>
      </c>
      <c r="V11" s="82">
        <v>73.165501165501198</v>
      </c>
      <c r="W11" s="82">
        <v>71.627039627039593</v>
      </c>
      <c r="X11" s="82">
        <v>73.165501165501198</v>
      </c>
      <c r="Y11" s="82">
        <v>71.627039627039593</v>
      </c>
      <c r="Z11" s="82">
        <v>73.627039627039593</v>
      </c>
    </row>
    <row r="12" spans="2:34" ht="15" customHeight="1" x14ac:dyDescent="0.2">
      <c r="B12" s="108"/>
      <c r="D12" s="52" t="s">
        <v>36</v>
      </c>
      <c r="E12" s="52"/>
      <c r="F12" s="83">
        <v>1</v>
      </c>
      <c r="G12" s="83">
        <v>2</v>
      </c>
      <c r="H12" s="83">
        <v>3</v>
      </c>
      <c r="I12" s="83">
        <v>4</v>
      </c>
      <c r="J12" s="83">
        <v>5</v>
      </c>
      <c r="K12" s="83">
        <v>6</v>
      </c>
      <c r="L12" s="83">
        <v>7</v>
      </c>
      <c r="M12" s="83">
        <v>8</v>
      </c>
      <c r="N12" s="83">
        <v>9</v>
      </c>
      <c r="O12" s="83">
        <v>10</v>
      </c>
      <c r="P12" s="83">
        <v>11</v>
      </c>
      <c r="Q12" s="83">
        <v>12</v>
      </c>
      <c r="R12" s="83">
        <v>13</v>
      </c>
      <c r="S12" s="83">
        <v>14</v>
      </c>
      <c r="T12" s="83">
        <v>15</v>
      </c>
      <c r="U12" s="83">
        <v>16</v>
      </c>
      <c r="V12" s="83">
        <v>17</v>
      </c>
      <c r="W12" s="83">
        <v>18</v>
      </c>
      <c r="X12" s="83">
        <v>19</v>
      </c>
      <c r="Y12" s="83">
        <v>20</v>
      </c>
      <c r="Z12" s="83">
        <v>21</v>
      </c>
    </row>
    <row r="13" spans="2:34" ht="15" customHeight="1" x14ac:dyDescent="0.2">
      <c r="B13" s="108"/>
      <c r="C13" s="84"/>
      <c r="D13" s="85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2:34" ht="15" customHeight="1" x14ac:dyDescent="0.2">
      <c r="B14" s="108"/>
      <c r="C14" s="84"/>
      <c r="D14" s="72" t="s">
        <v>159</v>
      </c>
      <c r="E14" s="73"/>
      <c r="F14" s="52" t="s">
        <v>134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2:34" ht="14.25" customHeight="1" x14ac:dyDescent="0.2">
      <c r="B15" s="108"/>
      <c r="C15" s="84"/>
      <c r="D15" s="75"/>
      <c r="E15" s="76"/>
      <c r="F15" s="40" t="s">
        <v>132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2:34" ht="15" customHeight="1" x14ac:dyDescent="0.2">
      <c r="B16" s="108"/>
      <c r="C16" s="84"/>
      <c r="D16" s="77"/>
      <c r="E16" s="78"/>
      <c r="F16" s="26">
        <v>14</v>
      </c>
      <c r="G16" s="26">
        <v>3</v>
      </c>
      <c r="H16" s="26">
        <v>15</v>
      </c>
      <c r="I16" s="26">
        <v>9</v>
      </c>
      <c r="J16" s="26">
        <v>16</v>
      </c>
      <c r="K16" s="26">
        <v>1</v>
      </c>
      <c r="L16" s="26">
        <v>18</v>
      </c>
      <c r="M16" s="26">
        <v>13</v>
      </c>
      <c r="N16" s="26">
        <v>19</v>
      </c>
      <c r="O16" s="26">
        <v>6</v>
      </c>
      <c r="P16" s="26">
        <v>17</v>
      </c>
      <c r="Q16" s="26">
        <v>11</v>
      </c>
      <c r="R16" s="26">
        <v>10</v>
      </c>
      <c r="S16" s="26">
        <v>12</v>
      </c>
      <c r="T16" s="26">
        <v>4</v>
      </c>
      <c r="U16" s="26">
        <v>5</v>
      </c>
      <c r="V16" s="26">
        <v>20</v>
      </c>
      <c r="W16" s="26">
        <v>2</v>
      </c>
      <c r="X16" s="26">
        <v>8</v>
      </c>
      <c r="Y16" s="26">
        <v>7</v>
      </c>
      <c r="Z16" s="27">
        <v>21</v>
      </c>
    </row>
    <row r="17" spans="2:26" ht="14.25" customHeight="1" x14ac:dyDescent="0.2">
      <c r="B17" s="108"/>
      <c r="C17" s="84"/>
      <c r="D17" s="79" t="s">
        <v>3</v>
      </c>
      <c r="E17" s="28">
        <v>1</v>
      </c>
      <c r="F17" s="67">
        <v>0.29906542056074797</v>
      </c>
      <c r="G17" s="87">
        <v>0.29906542056074797</v>
      </c>
      <c r="H17" s="67">
        <v>0.11214953271028</v>
      </c>
      <c r="I17" s="67">
        <v>0.11214953271028</v>
      </c>
      <c r="J17" s="67">
        <v>0.242990654205607</v>
      </c>
      <c r="K17" s="67">
        <v>0.33644859813084099</v>
      </c>
      <c r="L17" s="67">
        <v>0.36448598130841098</v>
      </c>
      <c r="M17" s="67">
        <v>0.39252336448598102</v>
      </c>
      <c r="N17" s="67">
        <v>0.39252336448598102</v>
      </c>
      <c r="O17" s="67">
        <v>0.41121495327102803</v>
      </c>
      <c r="P17" s="67">
        <v>0.401869158878505</v>
      </c>
      <c r="Q17" s="67">
        <v>0.420560747663551</v>
      </c>
      <c r="R17" s="67">
        <v>0.41121495327102803</v>
      </c>
      <c r="S17" s="67">
        <v>0.41121495327102803</v>
      </c>
      <c r="T17" s="67">
        <v>0.41121495327102803</v>
      </c>
      <c r="U17" s="67">
        <v>0.420560747663551</v>
      </c>
      <c r="V17" s="67">
        <v>0.41121495327102803</v>
      </c>
      <c r="W17" s="67">
        <v>0.41121495327102803</v>
      </c>
      <c r="X17" s="67">
        <v>0.41121495327102803</v>
      </c>
      <c r="Y17" s="67">
        <v>0.43925233644859801</v>
      </c>
      <c r="Z17" s="67">
        <v>0.43925233644859801</v>
      </c>
    </row>
    <row r="18" spans="2:26" ht="14.25" customHeight="1" x14ac:dyDescent="0.2">
      <c r="B18" s="108"/>
      <c r="C18" s="84"/>
      <c r="D18" s="80"/>
      <c r="E18" s="28">
        <v>2</v>
      </c>
      <c r="F18" s="67">
        <v>2.8846153846153799E-2</v>
      </c>
      <c r="G18" s="67">
        <v>0</v>
      </c>
      <c r="H18" s="67">
        <v>0</v>
      </c>
      <c r="I18" s="67">
        <v>0</v>
      </c>
      <c r="J18" s="67">
        <v>9.6153846153846194E-3</v>
      </c>
      <c r="K18" s="67">
        <v>0.41346153846153799</v>
      </c>
      <c r="L18" s="67">
        <v>0.45192307692307698</v>
      </c>
      <c r="M18" s="67">
        <v>0.52884615384615397</v>
      </c>
      <c r="N18" s="67">
        <v>0.50961538461538503</v>
      </c>
      <c r="O18" s="67">
        <v>0.49038461538461497</v>
      </c>
      <c r="P18" s="67">
        <v>0.5</v>
      </c>
      <c r="Q18" s="67">
        <v>0.5</v>
      </c>
      <c r="R18" s="67">
        <v>0.52884615384615397</v>
      </c>
      <c r="S18" s="67">
        <v>0.5</v>
      </c>
      <c r="T18" s="67">
        <v>0.5</v>
      </c>
      <c r="U18" s="67">
        <v>0.50961538461538503</v>
      </c>
      <c r="V18" s="67">
        <v>0.49038461538461497</v>
      </c>
      <c r="W18" s="67">
        <v>0.49038461538461497</v>
      </c>
      <c r="X18" s="67">
        <v>0.480769230769231</v>
      </c>
      <c r="Y18" s="67">
        <v>0.49038461538461497</v>
      </c>
      <c r="Z18" s="67">
        <v>0.5</v>
      </c>
    </row>
    <row r="19" spans="2:26" ht="14.25" customHeight="1" x14ac:dyDescent="0.2">
      <c r="B19" s="108"/>
      <c r="C19" s="84"/>
      <c r="D19" s="80"/>
      <c r="E19" s="28">
        <v>3</v>
      </c>
      <c r="F19" s="67">
        <v>9.8039215686274508E-3</v>
      </c>
      <c r="G19" s="67">
        <v>9.8039215686274508E-3</v>
      </c>
      <c r="H19" s="67">
        <v>1.9607843137254902E-2</v>
      </c>
      <c r="I19" s="67">
        <v>1.9607843137254902E-2</v>
      </c>
      <c r="J19" s="67">
        <v>0.24509803921568599</v>
      </c>
      <c r="K19" s="67">
        <v>0.33333333333333298</v>
      </c>
      <c r="L19" s="67">
        <v>0.35294117647058798</v>
      </c>
      <c r="M19" s="67">
        <v>0.39215686274509798</v>
      </c>
      <c r="N19" s="67">
        <v>0.43137254901960798</v>
      </c>
      <c r="O19" s="67">
        <v>0.441176470588235</v>
      </c>
      <c r="P19" s="67">
        <v>0.46078431372549</v>
      </c>
      <c r="Q19" s="67">
        <v>0.45098039215686297</v>
      </c>
      <c r="R19" s="67">
        <v>0.441176470588235</v>
      </c>
      <c r="S19" s="67">
        <v>0.43137254901960798</v>
      </c>
      <c r="T19" s="67">
        <v>0.43137254901960798</v>
      </c>
      <c r="U19" s="67">
        <v>0.43137254901960798</v>
      </c>
      <c r="V19" s="67">
        <v>0.42156862745098</v>
      </c>
      <c r="W19" s="67">
        <v>0.41176470588235298</v>
      </c>
      <c r="X19" s="67">
        <v>0.43137254901960798</v>
      </c>
      <c r="Y19" s="67">
        <v>0.45098039215686297</v>
      </c>
      <c r="Z19" s="67">
        <v>0.45098039215686297</v>
      </c>
    </row>
    <row r="20" spans="2:26" ht="14.25" customHeight="1" x14ac:dyDescent="0.2">
      <c r="B20" s="108"/>
      <c r="C20" s="84"/>
      <c r="D20" s="80"/>
      <c r="E20" s="28">
        <v>4</v>
      </c>
      <c r="F20" s="67">
        <v>0.27884615384615402</v>
      </c>
      <c r="G20" s="67">
        <v>0.27884615384615402</v>
      </c>
      <c r="H20" s="67">
        <v>0.134615384615385</v>
      </c>
      <c r="I20" s="67">
        <v>0.29807692307692302</v>
      </c>
      <c r="J20" s="67">
        <v>0.32692307692307698</v>
      </c>
      <c r="K20" s="67">
        <v>0.41346153846153799</v>
      </c>
      <c r="L20" s="67">
        <v>0.44230769230769201</v>
      </c>
      <c r="M20" s="67">
        <v>0.49038461538461497</v>
      </c>
      <c r="N20" s="67">
        <v>0.480769230769231</v>
      </c>
      <c r="O20" s="67">
        <v>0.480769230769231</v>
      </c>
      <c r="P20" s="67">
        <v>0.5</v>
      </c>
      <c r="Q20" s="67">
        <v>0.50961538461538503</v>
      </c>
      <c r="R20" s="67">
        <v>0.49038461538461497</v>
      </c>
      <c r="S20" s="67">
        <v>0.49038461538461497</v>
      </c>
      <c r="T20" s="67">
        <v>0.5</v>
      </c>
      <c r="U20" s="67">
        <v>0.47115384615384598</v>
      </c>
      <c r="V20" s="67">
        <v>0.49038461538461497</v>
      </c>
      <c r="W20" s="67">
        <v>0.49038461538461497</v>
      </c>
      <c r="X20" s="67">
        <v>0.5</v>
      </c>
      <c r="Y20" s="67">
        <v>0.5</v>
      </c>
      <c r="Z20" s="67">
        <v>0.5</v>
      </c>
    </row>
    <row r="21" spans="2:26" ht="14.25" customHeight="1" x14ac:dyDescent="0.2">
      <c r="B21" s="108"/>
      <c r="C21" s="84"/>
      <c r="D21" s="81"/>
      <c r="E21" s="28">
        <v>5</v>
      </c>
      <c r="F21" s="67">
        <v>1.9230769230769201E-2</v>
      </c>
      <c r="G21" s="67">
        <v>1.9230769230769201E-2</v>
      </c>
      <c r="H21" s="67">
        <v>1.9230769230769201E-2</v>
      </c>
      <c r="I21" s="67">
        <v>0.230769230769231</v>
      </c>
      <c r="J21" s="67">
        <v>0.22115384615384601</v>
      </c>
      <c r="K21" s="67">
        <v>0.34615384615384598</v>
      </c>
      <c r="L21" s="67">
        <v>0.36538461538461497</v>
      </c>
      <c r="M21" s="67">
        <v>0.46153846153846201</v>
      </c>
      <c r="N21" s="67">
        <v>0.41346153846153799</v>
      </c>
      <c r="O21" s="67">
        <v>0.47115384615384598</v>
      </c>
      <c r="P21" s="67">
        <v>0.42307692307692302</v>
      </c>
      <c r="Q21" s="67">
        <v>0.480769230769231</v>
      </c>
      <c r="R21" s="67">
        <v>0.45192307692307698</v>
      </c>
      <c r="S21" s="67">
        <v>0.45192307692307698</v>
      </c>
      <c r="T21" s="67">
        <v>0.45192307692307698</v>
      </c>
      <c r="U21" s="67">
        <v>0.44230769230769201</v>
      </c>
      <c r="V21" s="67">
        <v>0.45192307692307698</v>
      </c>
      <c r="W21" s="67">
        <v>0.44230769230769201</v>
      </c>
      <c r="X21" s="67">
        <v>0.42307692307692302</v>
      </c>
      <c r="Y21" s="67">
        <v>0.42307692307692302</v>
      </c>
      <c r="Z21" s="67">
        <v>0.43269230769230799</v>
      </c>
    </row>
    <row r="22" spans="2:26" ht="15" customHeight="1" x14ac:dyDescent="0.2">
      <c r="B22" s="108"/>
      <c r="C22" s="84"/>
      <c r="D22" s="52" t="s">
        <v>125</v>
      </c>
      <c r="E22" s="52"/>
      <c r="F22" s="82">
        <v>12.715848381049</v>
      </c>
      <c r="G22" s="82">
        <v>12.138925304125999</v>
      </c>
      <c r="H22" s="82">
        <v>5.7120705938737801</v>
      </c>
      <c r="I22" s="82">
        <v>13.212070593873801</v>
      </c>
      <c r="J22" s="82">
        <v>20.915620022272002</v>
      </c>
      <c r="K22" s="82">
        <v>36.857177090821999</v>
      </c>
      <c r="L22" s="82">
        <v>39.540850847887697</v>
      </c>
      <c r="M22" s="82">
        <v>45.308989160006199</v>
      </c>
      <c r="N22" s="82">
        <v>44.554841347034902</v>
      </c>
      <c r="O22" s="82">
        <v>45.893982323339102</v>
      </c>
      <c r="P22" s="82">
        <v>45.714607913618401</v>
      </c>
      <c r="Q22" s="82">
        <v>47.2385151041006</v>
      </c>
      <c r="R22" s="82">
        <v>46.470905400262197</v>
      </c>
      <c r="S22" s="82">
        <v>45.697903891966597</v>
      </c>
      <c r="T22" s="59">
        <v>45.890211584274297</v>
      </c>
      <c r="U22" s="82">
        <v>45.5002043952016</v>
      </c>
      <c r="V22" s="82">
        <v>45.309517768286298</v>
      </c>
      <c r="W22" s="82">
        <v>44.921131644606099</v>
      </c>
      <c r="X22" s="82">
        <v>44.928673122735802</v>
      </c>
      <c r="Y22" s="82">
        <v>46.073885341340002</v>
      </c>
      <c r="Z22" s="82">
        <v>46.458500725955403</v>
      </c>
    </row>
    <row r="23" spans="2:26" ht="15" customHeight="1" x14ac:dyDescent="0.2">
      <c r="B23" s="108"/>
      <c r="C23" s="84"/>
      <c r="D23" s="52" t="s">
        <v>36</v>
      </c>
      <c r="E23" s="52"/>
      <c r="F23" s="83">
        <v>1</v>
      </c>
      <c r="G23" s="83">
        <v>2</v>
      </c>
      <c r="H23" s="83">
        <v>3</v>
      </c>
      <c r="I23" s="83">
        <v>4</v>
      </c>
      <c r="J23" s="83">
        <v>5</v>
      </c>
      <c r="K23" s="83">
        <v>6</v>
      </c>
      <c r="L23" s="83">
        <v>7</v>
      </c>
      <c r="M23" s="83">
        <v>8</v>
      </c>
      <c r="N23" s="83">
        <v>9</v>
      </c>
      <c r="O23" s="83">
        <v>10</v>
      </c>
      <c r="P23" s="83">
        <v>11</v>
      </c>
      <c r="Q23" s="83">
        <v>12</v>
      </c>
      <c r="R23" s="83">
        <v>13</v>
      </c>
      <c r="S23" s="83">
        <v>14</v>
      </c>
      <c r="T23" s="83">
        <v>15</v>
      </c>
      <c r="U23" s="83">
        <v>16</v>
      </c>
      <c r="V23" s="83">
        <v>17</v>
      </c>
      <c r="W23" s="83">
        <v>18</v>
      </c>
      <c r="X23" s="83">
        <v>19</v>
      </c>
      <c r="Y23" s="83">
        <v>20</v>
      </c>
      <c r="Z23" s="83">
        <v>21</v>
      </c>
    </row>
    <row r="24" spans="2:26" ht="14.25" customHeight="1" x14ac:dyDescent="0.2">
      <c r="B24" s="10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2:26" ht="15" customHeight="1" x14ac:dyDescent="0.2">
      <c r="B25" s="108"/>
      <c r="C25" s="88"/>
      <c r="D25" s="72" t="s">
        <v>159</v>
      </c>
      <c r="E25" s="73"/>
      <c r="F25" s="52" t="s">
        <v>135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spans="2:26" ht="14.25" customHeight="1" x14ac:dyDescent="0.2">
      <c r="B26" s="108"/>
      <c r="C26" s="88"/>
      <c r="D26" s="75"/>
      <c r="E26" s="76"/>
      <c r="F26" s="40" t="s">
        <v>132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2:26" ht="15" customHeight="1" x14ac:dyDescent="0.2">
      <c r="B27" s="108"/>
      <c r="C27" s="88"/>
      <c r="D27" s="77"/>
      <c r="E27" s="78"/>
      <c r="F27" s="26">
        <v>14</v>
      </c>
      <c r="G27" s="26">
        <v>3</v>
      </c>
      <c r="H27" s="26">
        <v>15</v>
      </c>
      <c r="I27" s="26">
        <v>9</v>
      </c>
      <c r="J27" s="26">
        <v>16</v>
      </c>
      <c r="K27" s="26">
        <v>1</v>
      </c>
      <c r="L27" s="26">
        <v>18</v>
      </c>
      <c r="M27" s="26">
        <v>13</v>
      </c>
      <c r="N27" s="26">
        <v>19</v>
      </c>
      <c r="O27" s="26">
        <v>6</v>
      </c>
      <c r="P27" s="26">
        <v>17</v>
      </c>
      <c r="Q27" s="26">
        <v>11</v>
      </c>
      <c r="R27" s="26">
        <v>10</v>
      </c>
      <c r="S27" s="26">
        <v>12</v>
      </c>
      <c r="T27" s="26">
        <v>4</v>
      </c>
      <c r="U27" s="26">
        <v>5</v>
      </c>
      <c r="V27" s="26">
        <v>20</v>
      </c>
      <c r="W27" s="26">
        <v>2</v>
      </c>
      <c r="X27" s="26">
        <v>8</v>
      </c>
      <c r="Y27" s="26">
        <v>7</v>
      </c>
      <c r="Z27" s="27">
        <v>21</v>
      </c>
    </row>
    <row r="28" spans="2:26" ht="14.25" customHeight="1" x14ac:dyDescent="0.2">
      <c r="B28" s="108"/>
      <c r="C28" s="88"/>
      <c r="D28" s="79" t="s">
        <v>3</v>
      </c>
      <c r="E28" s="28">
        <v>1</v>
      </c>
      <c r="F28" s="67">
        <v>0.46174349712466201</v>
      </c>
      <c r="G28" s="67">
        <v>0.46174349712466201</v>
      </c>
      <c r="H28" s="67">
        <v>0.42878308949789701</v>
      </c>
      <c r="I28" s="67">
        <v>0.42878308949789701</v>
      </c>
      <c r="J28" s="67">
        <v>0.47605131070339102</v>
      </c>
      <c r="K28" s="67">
        <v>0.57385585819806895</v>
      </c>
      <c r="L28" s="67">
        <v>0.56247855448540796</v>
      </c>
      <c r="M28" s="67">
        <v>0.55051440975967103</v>
      </c>
      <c r="N28" s="67">
        <v>0.49301154270171299</v>
      </c>
      <c r="O28" s="67">
        <v>0.54223491953093805</v>
      </c>
      <c r="P28" s="67">
        <v>0.64538836676039801</v>
      </c>
      <c r="Q28" s="67">
        <v>0.63471152326187097</v>
      </c>
      <c r="R28" s="67">
        <v>0.64007102242685898</v>
      </c>
      <c r="S28" s="67">
        <v>0.64007102242685898</v>
      </c>
      <c r="T28" s="67">
        <v>0.64007102242685898</v>
      </c>
      <c r="U28" s="67">
        <v>0.58959084898401404</v>
      </c>
      <c r="V28" s="67">
        <v>0.59435376385716698</v>
      </c>
      <c r="W28" s="67">
        <v>0.59435376385716698</v>
      </c>
      <c r="X28" s="67">
        <v>0.59435376385716698</v>
      </c>
      <c r="Y28" s="67">
        <v>0.57991511865126999</v>
      </c>
      <c r="Z28" s="67">
        <v>0.62387328260574704</v>
      </c>
    </row>
    <row r="29" spans="2:26" ht="14.25" customHeight="1" x14ac:dyDescent="0.2">
      <c r="B29" s="108"/>
      <c r="C29" s="88"/>
      <c r="D29" s="80"/>
      <c r="E29" s="28">
        <v>2</v>
      </c>
      <c r="F29" s="67">
        <v>0.35149792661492102</v>
      </c>
      <c r="G29" s="67">
        <v>0.29289321881345298</v>
      </c>
      <c r="H29" s="67">
        <v>0.35181878391233101</v>
      </c>
      <c r="I29" s="67">
        <v>0.35181878391233101</v>
      </c>
      <c r="J29" s="67">
        <v>0.35178312525857502</v>
      </c>
      <c r="K29" s="67">
        <v>0.65834926914538705</v>
      </c>
      <c r="L29" s="67">
        <v>0.65940328448926699</v>
      </c>
      <c r="M29" s="67">
        <v>0.60791835530361304</v>
      </c>
      <c r="N29" s="67">
        <v>0.62086571111645406</v>
      </c>
      <c r="O29" s="67">
        <v>0.63376588854689198</v>
      </c>
      <c r="P29" s="67">
        <v>0.627322003750035</v>
      </c>
      <c r="Q29" s="67">
        <v>0.627322003750035</v>
      </c>
      <c r="R29" s="67">
        <v>0.60791835530361304</v>
      </c>
      <c r="S29" s="67">
        <v>0.627322003750035</v>
      </c>
      <c r="T29" s="67">
        <v>0.627322003750035</v>
      </c>
      <c r="U29" s="67">
        <v>0.62086571111645406</v>
      </c>
      <c r="V29" s="67">
        <v>0.63376588854689198</v>
      </c>
      <c r="W29" s="67">
        <v>0.63376588854689198</v>
      </c>
      <c r="X29" s="67">
        <v>0.64019669885323804</v>
      </c>
      <c r="Y29" s="67">
        <v>0.63376588854689198</v>
      </c>
      <c r="Z29" s="67">
        <v>0.627322003750035</v>
      </c>
    </row>
    <row r="30" spans="2:26" ht="14.25" customHeight="1" x14ac:dyDescent="0.2">
      <c r="B30" s="108"/>
      <c r="C30" s="88"/>
      <c r="D30" s="80"/>
      <c r="E30" s="28">
        <v>3</v>
      </c>
      <c r="F30" s="67">
        <v>0.45602753139084101</v>
      </c>
      <c r="G30" s="67">
        <v>0.29285923718183099</v>
      </c>
      <c r="H30" s="67">
        <v>0.292757302083473</v>
      </c>
      <c r="I30" s="67">
        <v>0.292757302083473</v>
      </c>
      <c r="J30" s="67">
        <v>0.58166169358416298</v>
      </c>
      <c r="K30" s="67">
        <v>0.67923087171290297</v>
      </c>
      <c r="L30" s="67">
        <v>0.66890935511444904</v>
      </c>
      <c r="M30" s="67">
        <v>0.64753612865210197</v>
      </c>
      <c r="N30" s="67">
        <v>0.62532892274643603</v>
      </c>
      <c r="O30" s="67">
        <v>0.64794097364893899</v>
      </c>
      <c r="P30" s="67">
        <v>0.63559869536094304</v>
      </c>
      <c r="Q30" s="67">
        <v>0.64178375805961796</v>
      </c>
      <c r="R30" s="67">
        <v>0.64794097364893899</v>
      </c>
      <c r="S30" s="67">
        <v>0.65406885517671598</v>
      </c>
      <c r="T30" s="67">
        <v>0.67615519527022805</v>
      </c>
      <c r="U30" s="67">
        <v>0.67615519527022805</v>
      </c>
      <c r="V30" s="67">
        <v>0.68267623260764299</v>
      </c>
      <c r="W30" s="67">
        <v>0.666230160979004</v>
      </c>
      <c r="X30" s="67">
        <v>0.67615519527022805</v>
      </c>
      <c r="Y30" s="67">
        <v>0.64178375805961796</v>
      </c>
      <c r="Z30" s="67">
        <v>0.64178375805961796</v>
      </c>
    </row>
    <row r="31" spans="2:26" ht="14.25" customHeight="1" x14ac:dyDescent="0.2">
      <c r="B31" s="108"/>
      <c r="C31" s="88"/>
      <c r="D31" s="80"/>
      <c r="E31" s="28">
        <v>4</v>
      </c>
      <c r="F31" s="67">
        <v>0.56682807185147699</v>
      </c>
      <c r="G31" s="67">
        <v>0.56682807185147699</v>
      </c>
      <c r="H31" s="67">
        <v>0.35016633560314703</v>
      </c>
      <c r="I31" s="67">
        <v>0.50310537849713199</v>
      </c>
      <c r="J31" s="67">
        <v>0.60408948708528498</v>
      </c>
      <c r="K31" s="67">
        <v>0.61065320808714796</v>
      </c>
      <c r="L31" s="67">
        <v>0.59511267021970604</v>
      </c>
      <c r="M31" s="67">
        <v>0.60322724621316703</v>
      </c>
      <c r="N31" s="67">
        <v>0.60915526193660097</v>
      </c>
      <c r="O31" s="67">
        <v>0.573754496672918</v>
      </c>
      <c r="P31" s="67">
        <v>0.59727170121205997</v>
      </c>
      <c r="Q31" s="67">
        <v>0.51713386405515005</v>
      </c>
      <c r="R31" s="67">
        <v>0.52719526162809505</v>
      </c>
      <c r="S31" s="67">
        <v>0.52719526162809505</v>
      </c>
      <c r="T31" s="67">
        <v>0.52218645359934901</v>
      </c>
      <c r="U31" s="67">
        <v>0.537075860969912</v>
      </c>
      <c r="V31" s="67">
        <v>0.52719526162809505</v>
      </c>
      <c r="W31" s="67">
        <v>0.52719526162809505</v>
      </c>
      <c r="X31" s="67">
        <v>0.52218645359934901</v>
      </c>
      <c r="Y31" s="67">
        <v>0.52218645359934901</v>
      </c>
      <c r="Z31" s="67">
        <v>0.52218645359934901</v>
      </c>
    </row>
    <row r="32" spans="2:26" ht="14.25" customHeight="1" x14ac:dyDescent="0.2">
      <c r="B32" s="108"/>
      <c r="C32" s="88"/>
      <c r="D32" s="81"/>
      <c r="E32" s="28">
        <v>5</v>
      </c>
      <c r="F32" s="67">
        <v>0.46949560676408802</v>
      </c>
      <c r="G32" s="67">
        <v>0.46949560676408802</v>
      </c>
      <c r="H32" s="67">
        <v>0.46949560676408802</v>
      </c>
      <c r="I32" s="67">
        <v>0.55641674082107195</v>
      </c>
      <c r="J32" s="67">
        <v>0.763981967141662</v>
      </c>
      <c r="K32" s="67">
        <v>0.56998692740388701</v>
      </c>
      <c r="L32" s="67">
        <v>0.60813457139543803</v>
      </c>
      <c r="M32" s="67">
        <v>0.56032462964682594</v>
      </c>
      <c r="N32" s="67">
        <v>0.58493280369433398</v>
      </c>
      <c r="O32" s="67">
        <v>0.59189642377413998</v>
      </c>
      <c r="P32" s="67">
        <v>0.61914228775607805</v>
      </c>
      <c r="Q32" s="67">
        <v>0.58632732482943195</v>
      </c>
      <c r="R32" s="67">
        <v>0.60291966897948002</v>
      </c>
      <c r="S32" s="67">
        <v>0.60291966897948002</v>
      </c>
      <c r="T32" s="67">
        <v>0.65940328448926699</v>
      </c>
      <c r="U32" s="67">
        <v>0.66577412394285396</v>
      </c>
      <c r="V32" s="67">
        <v>0.65940328448926699</v>
      </c>
      <c r="W32" s="67">
        <v>0.66577412394285396</v>
      </c>
      <c r="X32" s="67">
        <v>0.67846317425680902</v>
      </c>
      <c r="Y32" s="67">
        <v>0.67846317425680902</v>
      </c>
      <c r="Z32" s="67">
        <v>0.67212776046615896</v>
      </c>
    </row>
    <row r="33" spans="2:27" ht="15" customHeight="1" x14ac:dyDescent="0.2">
      <c r="B33" s="108"/>
      <c r="C33" s="88"/>
      <c r="D33" s="52" t="s">
        <v>125</v>
      </c>
      <c r="E33" s="52"/>
      <c r="F33" s="82">
        <v>46.111852674919803</v>
      </c>
      <c r="G33" s="82">
        <v>41.676392634710197</v>
      </c>
      <c r="H33" s="82">
        <v>37.860422357218702</v>
      </c>
      <c r="I33" s="82">
        <v>42.657625896238102</v>
      </c>
      <c r="J33" s="82">
        <v>55.551351675461497</v>
      </c>
      <c r="K33" s="82">
        <v>61.841522690947897</v>
      </c>
      <c r="L33" s="82">
        <v>61.880768714085299</v>
      </c>
      <c r="M33" s="82">
        <v>59.390415391507602</v>
      </c>
      <c r="N33" s="82">
        <v>58.665884843910803</v>
      </c>
      <c r="O33" s="82">
        <v>59.791854043476498</v>
      </c>
      <c r="P33" s="82">
        <v>62.494461096790303</v>
      </c>
      <c r="Q33" s="82">
        <v>60.145569479122102</v>
      </c>
      <c r="R33" s="82">
        <v>60.520905639739702</v>
      </c>
      <c r="S33" s="82">
        <v>61.031536239223698</v>
      </c>
      <c r="T33" s="59">
        <v>62.502759190714798</v>
      </c>
      <c r="U33" s="82">
        <v>61.789234805669203</v>
      </c>
      <c r="V33" s="82">
        <v>61.947888622581303</v>
      </c>
      <c r="W33" s="82">
        <v>61.7463839790802</v>
      </c>
      <c r="X33" s="82">
        <v>62.227105716735799</v>
      </c>
      <c r="Y33" s="82">
        <v>61.122287862278803</v>
      </c>
      <c r="Z33" s="82">
        <v>61.745865169618199</v>
      </c>
    </row>
    <row r="34" spans="2:27" ht="15" customHeight="1" x14ac:dyDescent="0.2">
      <c r="B34" s="108"/>
      <c r="C34" s="88"/>
      <c r="D34" s="52" t="s">
        <v>36</v>
      </c>
      <c r="E34" s="52"/>
      <c r="F34" s="83">
        <v>1</v>
      </c>
      <c r="G34" s="83">
        <v>2</v>
      </c>
      <c r="H34" s="83">
        <v>3</v>
      </c>
      <c r="I34" s="83">
        <v>4</v>
      </c>
      <c r="J34" s="83">
        <v>5</v>
      </c>
      <c r="K34" s="83">
        <v>6</v>
      </c>
      <c r="L34" s="83">
        <v>7</v>
      </c>
      <c r="M34" s="83">
        <v>8</v>
      </c>
      <c r="N34" s="83">
        <v>9</v>
      </c>
      <c r="O34" s="83">
        <v>10</v>
      </c>
      <c r="P34" s="83">
        <v>11</v>
      </c>
      <c r="Q34" s="83">
        <v>12</v>
      </c>
      <c r="R34" s="83">
        <v>13</v>
      </c>
      <c r="S34" s="83">
        <v>14</v>
      </c>
      <c r="T34" s="83">
        <v>15</v>
      </c>
      <c r="U34" s="83">
        <v>16</v>
      </c>
      <c r="V34" s="83">
        <v>17</v>
      </c>
      <c r="W34" s="83">
        <v>18</v>
      </c>
      <c r="X34" s="83">
        <v>19</v>
      </c>
      <c r="Y34" s="83">
        <v>20</v>
      </c>
      <c r="Z34" s="83">
        <v>21</v>
      </c>
    </row>
    <row r="35" spans="2:27" x14ac:dyDescent="0.2">
      <c r="B35" s="10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27" x14ac:dyDescent="0.2">
      <c r="B36" s="108"/>
      <c r="C36" s="88"/>
      <c r="D36" s="72" t="s">
        <v>159</v>
      </c>
      <c r="E36" s="73"/>
      <c r="F36" s="52" t="s">
        <v>145</v>
      </c>
      <c r="G36" s="52"/>
      <c r="H36" s="52"/>
      <c r="I36" s="52"/>
      <c r="J36" s="52" t="s">
        <v>147</v>
      </c>
      <c r="K36" s="52"/>
      <c r="L36" s="52"/>
      <c r="M36" s="52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27" x14ac:dyDescent="0.2">
      <c r="B37" s="108"/>
      <c r="C37" s="88"/>
      <c r="D37" s="75"/>
      <c r="E37" s="76"/>
      <c r="F37" s="52"/>
      <c r="G37" s="52"/>
      <c r="H37" s="52"/>
      <c r="I37" s="52"/>
      <c r="J37" s="52"/>
      <c r="K37" s="52"/>
      <c r="L37" s="52"/>
      <c r="M37" s="52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27" x14ac:dyDescent="0.2">
      <c r="B38" s="108"/>
      <c r="C38" s="88"/>
      <c r="D38" s="77"/>
      <c r="E38" s="78"/>
      <c r="F38" s="28" t="s">
        <v>146</v>
      </c>
      <c r="G38" s="28" t="b">
        <v>0</v>
      </c>
      <c r="H38" s="28" t="b">
        <v>1</v>
      </c>
      <c r="I38" s="28" t="s">
        <v>123</v>
      </c>
      <c r="J38" s="28" t="s">
        <v>146</v>
      </c>
      <c r="K38" s="28" t="b">
        <v>0</v>
      </c>
      <c r="L38" s="28" t="b">
        <v>1</v>
      </c>
      <c r="M38" s="28" t="s">
        <v>123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2:27" x14ac:dyDescent="0.2">
      <c r="B39" s="108"/>
      <c r="C39" s="88"/>
      <c r="D39" s="79" t="s">
        <v>3</v>
      </c>
      <c r="E39" s="28">
        <v>1</v>
      </c>
      <c r="F39" s="28">
        <v>462</v>
      </c>
      <c r="G39" s="28">
        <v>414</v>
      </c>
      <c r="H39" s="28">
        <v>48</v>
      </c>
      <c r="I39" s="28">
        <v>13</v>
      </c>
      <c r="J39" s="28">
        <v>117</v>
      </c>
      <c r="K39" s="28">
        <v>107</v>
      </c>
      <c r="L39" s="28">
        <v>10</v>
      </c>
      <c r="M39" s="28">
        <v>1</v>
      </c>
      <c r="N39" s="88"/>
      <c r="O39" s="88"/>
      <c r="P39" s="88" t="s">
        <v>213</v>
      </c>
      <c r="Q39" s="88" t="s">
        <v>207</v>
      </c>
      <c r="R39" s="88"/>
      <c r="S39" s="88"/>
      <c r="T39" s="88"/>
      <c r="U39" s="88"/>
      <c r="V39" s="88"/>
      <c r="W39" s="88"/>
      <c r="X39" s="88"/>
      <c r="Y39" s="88"/>
      <c r="Z39" s="88"/>
    </row>
    <row r="40" spans="2:27" x14ac:dyDescent="0.2">
      <c r="B40" s="108"/>
      <c r="C40" s="88"/>
      <c r="D40" s="80"/>
      <c r="E40" s="28">
        <v>2</v>
      </c>
      <c r="F40" s="28">
        <v>463</v>
      </c>
      <c r="G40" s="28">
        <v>417</v>
      </c>
      <c r="H40" s="28">
        <v>46</v>
      </c>
      <c r="I40" s="28">
        <v>11</v>
      </c>
      <c r="J40" s="28">
        <v>116</v>
      </c>
      <c r="K40" s="28">
        <v>104</v>
      </c>
      <c r="L40" s="28">
        <v>12</v>
      </c>
      <c r="M40" s="28">
        <v>1</v>
      </c>
      <c r="N40" s="88"/>
      <c r="O40" s="88"/>
      <c r="P40" s="88" t="s">
        <v>246</v>
      </c>
      <c r="Q40" s="88" t="s">
        <v>207</v>
      </c>
      <c r="R40" s="88"/>
      <c r="S40" s="88"/>
      <c r="T40" s="88"/>
      <c r="U40" s="88"/>
      <c r="V40" s="88"/>
      <c r="W40" s="88"/>
      <c r="X40" s="88"/>
      <c r="Y40" s="88"/>
      <c r="Z40" s="88"/>
    </row>
    <row r="41" spans="2:27" x14ac:dyDescent="0.2">
      <c r="B41" s="108"/>
      <c r="C41" s="88"/>
      <c r="D41" s="80"/>
      <c r="E41" s="28">
        <v>3</v>
      </c>
      <c r="F41" s="28">
        <v>464</v>
      </c>
      <c r="G41" s="28">
        <v>419</v>
      </c>
      <c r="H41" s="28">
        <v>45</v>
      </c>
      <c r="I41" s="28">
        <v>13</v>
      </c>
      <c r="J41" s="28">
        <v>115</v>
      </c>
      <c r="K41" s="28">
        <v>102</v>
      </c>
      <c r="L41" s="28">
        <v>13</v>
      </c>
      <c r="M41" s="28">
        <v>0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27" x14ac:dyDescent="0.2">
      <c r="B42" s="108"/>
      <c r="C42" s="88"/>
      <c r="D42" s="80"/>
      <c r="E42" s="28">
        <v>4</v>
      </c>
      <c r="F42" s="28">
        <v>464</v>
      </c>
      <c r="G42" s="28">
        <v>417</v>
      </c>
      <c r="H42" s="28">
        <v>47</v>
      </c>
      <c r="I42" s="28">
        <v>10</v>
      </c>
      <c r="J42" s="28">
        <v>115</v>
      </c>
      <c r="K42" s="28">
        <v>104</v>
      </c>
      <c r="L42" s="28">
        <v>11</v>
      </c>
      <c r="M42" s="28">
        <v>0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27" x14ac:dyDescent="0.2">
      <c r="B43" s="108"/>
      <c r="C43" s="88"/>
      <c r="D43" s="81"/>
      <c r="E43" s="28">
        <v>5</v>
      </c>
      <c r="F43" s="28">
        <v>463</v>
      </c>
      <c r="G43" s="28">
        <v>417</v>
      </c>
      <c r="H43" s="28">
        <v>46</v>
      </c>
      <c r="I43" s="28">
        <v>13</v>
      </c>
      <c r="J43" s="28">
        <v>116</v>
      </c>
      <c r="K43" s="28">
        <v>104</v>
      </c>
      <c r="L43" s="28">
        <v>12</v>
      </c>
      <c r="M43" s="28">
        <v>1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2:27" x14ac:dyDescent="0.2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2:27" s="8" customFormat="1" ht="6.75" customHeight="1" x14ac:dyDescent="0.2"/>
    <row r="46" spans="2:27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2:27" ht="15" customHeight="1" x14ac:dyDescent="0.2">
      <c r="B47" s="108" t="s">
        <v>10</v>
      </c>
      <c r="D47" s="72" t="s">
        <v>160</v>
      </c>
      <c r="E47" s="73"/>
      <c r="F47" s="52" t="s">
        <v>133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89"/>
    </row>
    <row r="48" spans="2:27" ht="14.25" customHeight="1" x14ac:dyDescent="0.2">
      <c r="B48" s="108"/>
      <c r="D48" s="75"/>
      <c r="E48" s="76"/>
      <c r="F48" s="40" t="s">
        <v>136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2:27" ht="15" customHeight="1" x14ac:dyDescent="0.2">
      <c r="B49" s="108"/>
      <c r="D49" s="77"/>
      <c r="E49" s="78"/>
      <c r="F49" s="26">
        <v>16</v>
      </c>
      <c r="G49" s="26">
        <v>14</v>
      </c>
      <c r="H49" s="26">
        <v>9</v>
      </c>
      <c r="I49" s="26">
        <v>18</v>
      </c>
      <c r="J49" s="26">
        <v>1</v>
      </c>
      <c r="K49" s="26">
        <v>15</v>
      </c>
      <c r="L49" s="26">
        <v>13</v>
      </c>
      <c r="M49" s="26">
        <v>19</v>
      </c>
      <c r="N49" s="26">
        <v>6</v>
      </c>
      <c r="O49" s="26">
        <v>11</v>
      </c>
      <c r="P49" s="26">
        <v>17</v>
      </c>
      <c r="Q49" s="26">
        <v>5</v>
      </c>
      <c r="R49" s="26">
        <v>20</v>
      </c>
      <c r="S49" s="26">
        <v>10</v>
      </c>
      <c r="T49" s="26">
        <v>12</v>
      </c>
      <c r="U49" s="26">
        <v>4</v>
      </c>
      <c r="V49" s="26">
        <v>2</v>
      </c>
      <c r="W49" s="26">
        <v>3</v>
      </c>
      <c r="X49" s="26">
        <v>8</v>
      </c>
      <c r="Y49" s="26">
        <v>21</v>
      </c>
      <c r="Z49" s="27">
        <v>7</v>
      </c>
      <c r="AA49" s="89"/>
    </row>
    <row r="50" spans="2:27" ht="14.25" customHeight="1" x14ac:dyDescent="0.2">
      <c r="B50" s="108"/>
      <c r="D50" s="79" t="s">
        <v>3</v>
      </c>
      <c r="E50" s="28">
        <v>1</v>
      </c>
      <c r="F50" s="67">
        <v>0</v>
      </c>
      <c r="G50" s="67">
        <v>0.41666666666666702</v>
      </c>
      <c r="H50" s="67">
        <v>0.33333333333333298</v>
      </c>
      <c r="I50" s="67">
        <v>0.33333333333333298</v>
      </c>
      <c r="J50" s="67">
        <v>0.75</v>
      </c>
      <c r="K50" s="67">
        <v>0.83333333333333304</v>
      </c>
      <c r="L50" s="67">
        <v>0.83333333333333304</v>
      </c>
      <c r="M50" s="67">
        <v>0.83333333333333304</v>
      </c>
      <c r="N50" s="67">
        <v>0.75</v>
      </c>
      <c r="O50" s="67">
        <v>0.75</v>
      </c>
      <c r="P50" s="67">
        <v>0.75</v>
      </c>
      <c r="Q50" s="67">
        <v>0.75</v>
      </c>
      <c r="R50" s="67">
        <v>0.75</v>
      </c>
      <c r="S50" s="67">
        <v>0.75</v>
      </c>
      <c r="T50" s="67">
        <v>0.75</v>
      </c>
      <c r="U50" s="67">
        <v>0.75</v>
      </c>
      <c r="V50" s="67">
        <v>0.75</v>
      </c>
      <c r="W50" s="67">
        <v>0.75</v>
      </c>
      <c r="X50" s="67">
        <v>0.75</v>
      </c>
      <c r="Y50" s="67">
        <v>0.83333333333333304</v>
      </c>
      <c r="Z50" s="67">
        <v>0.83333333333333304</v>
      </c>
    </row>
    <row r="51" spans="2:27" ht="14.25" customHeight="1" x14ac:dyDescent="0.2">
      <c r="B51" s="108"/>
      <c r="D51" s="80"/>
      <c r="E51" s="28">
        <v>2</v>
      </c>
      <c r="F51" s="67">
        <v>0.76923076923076905</v>
      </c>
      <c r="G51" s="67">
        <v>0.61538461538461497</v>
      </c>
      <c r="H51" s="67">
        <v>0.76923076923076905</v>
      </c>
      <c r="I51" s="67">
        <v>0.76923076923076905</v>
      </c>
      <c r="J51" s="67">
        <v>0.84615384615384603</v>
      </c>
      <c r="K51" s="67">
        <v>0.69230769230769196</v>
      </c>
      <c r="L51" s="67">
        <v>0.84615384615384603</v>
      </c>
      <c r="M51" s="67">
        <v>0.84615384615384603</v>
      </c>
      <c r="N51" s="67">
        <v>0.92307692307692302</v>
      </c>
      <c r="O51" s="67">
        <v>0.92307692307692302</v>
      </c>
      <c r="P51" s="67">
        <v>0.92307692307692302</v>
      </c>
      <c r="Q51" s="67">
        <v>0.92307692307692302</v>
      </c>
      <c r="R51" s="67">
        <v>0.92307692307692302</v>
      </c>
      <c r="S51" s="67">
        <v>0.92307692307692302</v>
      </c>
      <c r="T51" s="67">
        <v>0.84615384615384603</v>
      </c>
      <c r="U51" s="67">
        <v>0.84615384615384603</v>
      </c>
      <c r="V51" s="67">
        <v>0.84615384615384603</v>
      </c>
      <c r="W51" s="67">
        <v>0.84615384615384603</v>
      </c>
      <c r="X51" s="67">
        <v>0.84615384615384603</v>
      </c>
      <c r="Y51" s="67">
        <v>0.84615384615384603</v>
      </c>
      <c r="Z51" s="67">
        <v>0.84615384615384603</v>
      </c>
    </row>
    <row r="52" spans="2:27" ht="14.25" customHeight="1" x14ac:dyDescent="0.2">
      <c r="B52" s="108"/>
      <c r="D52" s="80"/>
      <c r="E52" s="28">
        <v>3</v>
      </c>
      <c r="F52" s="67">
        <v>0</v>
      </c>
      <c r="G52" s="67">
        <v>0.58333333333333304</v>
      </c>
      <c r="H52" s="67">
        <v>0.66666666666666696</v>
      </c>
      <c r="I52" s="67">
        <v>0.75</v>
      </c>
      <c r="J52" s="67">
        <v>0.75</v>
      </c>
      <c r="K52" s="67">
        <v>0.5</v>
      </c>
      <c r="L52" s="67">
        <v>0.5</v>
      </c>
      <c r="M52" s="67">
        <v>0.5</v>
      </c>
      <c r="N52" s="67">
        <v>0.5</v>
      </c>
      <c r="O52" s="67">
        <v>0.41666666666666702</v>
      </c>
      <c r="P52" s="67">
        <v>0.5</v>
      </c>
      <c r="Q52" s="67">
        <v>0.5</v>
      </c>
      <c r="R52" s="67">
        <v>0.5</v>
      </c>
      <c r="S52" s="67">
        <v>0.5</v>
      </c>
      <c r="T52" s="67">
        <v>0.5</v>
      </c>
      <c r="U52" s="67">
        <v>0.58333333333333304</v>
      </c>
      <c r="V52" s="67">
        <v>0.58333333333333304</v>
      </c>
      <c r="W52" s="67">
        <v>0.58333333333333304</v>
      </c>
      <c r="X52" s="67">
        <v>0.58333333333333304</v>
      </c>
      <c r="Y52" s="67">
        <v>0.58333333333333304</v>
      </c>
      <c r="Z52" s="67">
        <v>0.58333333333333304</v>
      </c>
    </row>
    <row r="53" spans="2:27" ht="14.25" customHeight="1" x14ac:dyDescent="0.2">
      <c r="B53" s="108"/>
      <c r="D53" s="80"/>
      <c r="E53" s="28">
        <v>4</v>
      </c>
      <c r="F53" s="67">
        <v>0.84615384615384603</v>
      </c>
      <c r="G53" s="67">
        <v>0.69230769230769196</v>
      </c>
      <c r="H53" s="67">
        <v>0.76923076923076905</v>
      </c>
      <c r="I53" s="67">
        <v>0.76923076923076905</v>
      </c>
      <c r="J53" s="67">
        <v>0.69230769230769196</v>
      </c>
      <c r="K53" s="67">
        <v>0.61538461538461497</v>
      </c>
      <c r="L53" s="67">
        <v>0.61538461538461497</v>
      </c>
      <c r="M53" s="67">
        <v>0.61538461538461497</v>
      </c>
      <c r="N53" s="67">
        <v>0.69230769230769196</v>
      </c>
      <c r="O53" s="67">
        <v>0.69230769230769196</v>
      </c>
      <c r="P53" s="67">
        <v>0.53846153846153799</v>
      </c>
      <c r="Q53" s="67">
        <v>0.61538461538461497</v>
      </c>
      <c r="R53" s="67">
        <v>0.61538461538461497</v>
      </c>
      <c r="S53" s="67">
        <v>0.61538461538461497</v>
      </c>
      <c r="T53" s="67">
        <v>0.53846153846153799</v>
      </c>
      <c r="U53" s="67">
        <v>0.69230769230769196</v>
      </c>
      <c r="V53" s="67">
        <v>0.69230769230769196</v>
      </c>
      <c r="W53" s="67">
        <v>0.69230769230769196</v>
      </c>
      <c r="X53" s="67">
        <v>0.61538461538461497</v>
      </c>
      <c r="Y53" s="67">
        <v>0.69230769230769196</v>
      </c>
      <c r="Z53" s="67">
        <v>0.69230769230769196</v>
      </c>
    </row>
    <row r="54" spans="2:27" ht="14.25" customHeight="1" x14ac:dyDescent="0.2">
      <c r="B54" s="108"/>
      <c r="D54" s="81"/>
      <c r="E54" s="28">
        <v>5</v>
      </c>
      <c r="F54" s="67">
        <v>0.625</v>
      </c>
      <c r="G54" s="67">
        <v>0.375</v>
      </c>
      <c r="H54" s="67">
        <v>0.625</v>
      </c>
      <c r="I54" s="67">
        <v>0.75</v>
      </c>
      <c r="J54" s="67">
        <v>0.75</v>
      </c>
      <c r="K54" s="67">
        <v>0.75</v>
      </c>
      <c r="L54" s="67">
        <v>0.75</v>
      </c>
      <c r="M54" s="67">
        <v>0.75</v>
      </c>
      <c r="N54" s="67">
        <v>0.75</v>
      </c>
      <c r="O54" s="67">
        <v>0.75</v>
      </c>
      <c r="P54" s="67">
        <v>0.75</v>
      </c>
      <c r="Q54" s="67">
        <v>0.75</v>
      </c>
      <c r="R54" s="67">
        <v>0.75</v>
      </c>
      <c r="S54" s="67">
        <v>0.75</v>
      </c>
      <c r="T54" s="67">
        <v>0.75</v>
      </c>
      <c r="U54" s="67">
        <v>0.875</v>
      </c>
      <c r="V54" s="67">
        <v>0.875</v>
      </c>
      <c r="W54" s="67">
        <v>0.875</v>
      </c>
      <c r="X54" s="67">
        <v>0.875</v>
      </c>
      <c r="Y54" s="67">
        <v>0.875</v>
      </c>
      <c r="Z54" s="67">
        <v>0.875</v>
      </c>
    </row>
    <row r="55" spans="2:27" ht="15" customHeight="1" x14ac:dyDescent="0.2">
      <c r="B55" s="108"/>
      <c r="D55" s="52" t="s">
        <v>125</v>
      </c>
      <c r="E55" s="52"/>
      <c r="F55" s="82">
        <v>44.807692307692299</v>
      </c>
      <c r="G55" s="82">
        <v>53.653846153846203</v>
      </c>
      <c r="H55" s="82">
        <v>63.269230769230802</v>
      </c>
      <c r="I55" s="82">
        <v>67.435897435897502</v>
      </c>
      <c r="J55" s="59">
        <v>75.769230769230802</v>
      </c>
      <c r="K55" s="82">
        <v>67.820512820512803</v>
      </c>
      <c r="L55" s="82">
        <v>70.897435897435898</v>
      </c>
      <c r="M55" s="82">
        <v>70.897435897435898</v>
      </c>
      <c r="N55" s="82">
        <v>72.307692307692307</v>
      </c>
      <c r="O55" s="82">
        <v>70.641025641025607</v>
      </c>
      <c r="P55" s="82">
        <v>69.230769230769198</v>
      </c>
      <c r="Q55" s="82">
        <v>70.769230769230802</v>
      </c>
      <c r="R55" s="82">
        <v>70.769230769230802</v>
      </c>
      <c r="S55" s="82">
        <v>70.769230769230802</v>
      </c>
      <c r="T55" s="82">
        <v>67.692307692307693</v>
      </c>
      <c r="U55" s="82">
        <v>74.935897435897502</v>
      </c>
      <c r="V55" s="82">
        <v>74.935897435897502</v>
      </c>
      <c r="W55" s="82">
        <v>74.935897435897502</v>
      </c>
      <c r="X55" s="82">
        <v>73.397435897435898</v>
      </c>
      <c r="Y55" s="82">
        <v>76.602564102564102</v>
      </c>
      <c r="Z55" s="82">
        <v>76.602564102564102</v>
      </c>
    </row>
    <row r="56" spans="2:27" ht="15" customHeight="1" x14ac:dyDescent="0.2">
      <c r="B56" s="108"/>
      <c r="D56" s="52" t="s">
        <v>36</v>
      </c>
      <c r="E56" s="52"/>
      <c r="F56" s="83">
        <v>1</v>
      </c>
      <c r="G56" s="83">
        <v>2</v>
      </c>
      <c r="H56" s="83">
        <v>3</v>
      </c>
      <c r="I56" s="83">
        <v>4</v>
      </c>
      <c r="J56" s="83">
        <v>5</v>
      </c>
      <c r="K56" s="83">
        <v>6</v>
      </c>
      <c r="L56" s="83">
        <v>7</v>
      </c>
      <c r="M56" s="83">
        <v>8</v>
      </c>
      <c r="N56" s="83">
        <v>9</v>
      </c>
      <c r="O56" s="83">
        <v>10</v>
      </c>
      <c r="P56" s="83">
        <v>11</v>
      </c>
      <c r="Q56" s="83">
        <v>12</v>
      </c>
      <c r="R56" s="83">
        <v>13</v>
      </c>
      <c r="S56" s="83">
        <v>14</v>
      </c>
      <c r="T56" s="83">
        <v>15</v>
      </c>
      <c r="U56" s="83">
        <v>16</v>
      </c>
      <c r="V56" s="83">
        <v>17</v>
      </c>
      <c r="W56" s="83">
        <v>18</v>
      </c>
      <c r="X56" s="83">
        <v>19</v>
      </c>
      <c r="Y56" s="83">
        <v>20</v>
      </c>
      <c r="Z56" s="83">
        <v>21</v>
      </c>
    </row>
    <row r="57" spans="2:27" ht="15" customHeight="1" x14ac:dyDescent="0.2">
      <c r="B57" s="108"/>
      <c r="C57" s="84"/>
      <c r="D57" s="85"/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2:27" ht="15" customHeight="1" x14ac:dyDescent="0.2">
      <c r="B58" s="108"/>
      <c r="C58" s="84"/>
      <c r="D58" s="72" t="s">
        <v>160</v>
      </c>
      <c r="E58" s="73"/>
      <c r="F58" s="52" t="s">
        <v>134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2:27" ht="14.25" customHeight="1" x14ac:dyDescent="0.2">
      <c r="B59" s="108"/>
      <c r="C59" s="84"/>
      <c r="D59" s="75"/>
      <c r="E59" s="76"/>
      <c r="F59" s="40" t="s">
        <v>136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2:27" ht="15" customHeight="1" x14ac:dyDescent="0.2">
      <c r="B60" s="108"/>
      <c r="C60" s="84"/>
      <c r="D60" s="77"/>
      <c r="E60" s="78"/>
      <c r="F60" s="26">
        <v>16</v>
      </c>
      <c r="G60" s="26">
        <v>14</v>
      </c>
      <c r="H60" s="26">
        <v>9</v>
      </c>
      <c r="I60" s="26">
        <v>18</v>
      </c>
      <c r="J60" s="26">
        <v>1</v>
      </c>
      <c r="K60" s="26">
        <v>15</v>
      </c>
      <c r="L60" s="26">
        <v>13</v>
      </c>
      <c r="M60" s="26">
        <v>19</v>
      </c>
      <c r="N60" s="26">
        <v>6</v>
      </c>
      <c r="O60" s="26">
        <v>11</v>
      </c>
      <c r="P60" s="26">
        <v>17</v>
      </c>
      <c r="Q60" s="26">
        <v>5</v>
      </c>
      <c r="R60" s="26">
        <v>20</v>
      </c>
      <c r="S60" s="26">
        <v>10</v>
      </c>
      <c r="T60" s="26">
        <v>12</v>
      </c>
      <c r="U60" s="26">
        <v>4</v>
      </c>
      <c r="V60" s="26">
        <v>2</v>
      </c>
      <c r="W60" s="26">
        <v>3</v>
      </c>
      <c r="X60" s="26">
        <v>8</v>
      </c>
      <c r="Y60" s="26">
        <v>21</v>
      </c>
      <c r="Z60" s="27">
        <v>7</v>
      </c>
    </row>
    <row r="61" spans="2:27" ht="14.25" customHeight="1" x14ac:dyDescent="0.2">
      <c r="B61" s="108"/>
      <c r="C61" s="84"/>
      <c r="D61" s="79" t="s">
        <v>3</v>
      </c>
      <c r="E61" s="28">
        <v>1</v>
      </c>
      <c r="F61" s="67">
        <v>0</v>
      </c>
      <c r="G61" s="67">
        <v>0.67307692307692302</v>
      </c>
      <c r="H61" s="67">
        <v>0.625</v>
      </c>
      <c r="I61" s="67">
        <v>0.60576923076923095</v>
      </c>
      <c r="J61" s="67">
        <v>0.42307692307692302</v>
      </c>
      <c r="K61" s="67">
        <v>0.45192307692307698</v>
      </c>
      <c r="L61" s="67">
        <v>0.52884615384615397</v>
      </c>
      <c r="M61" s="67">
        <v>0.480769230769231</v>
      </c>
      <c r="N61" s="67">
        <v>0.45192307692307698</v>
      </c>
      <c r="O61" s="67">
        <v>0.47115384615384598</v>
      </c>
      <c r="P61" s="67">
        <v>0.43269230769230799</v>
      </c>
      <c r="Q61" s="67">
        <v>0.40384615384615402</v>
      </c>
      <c r="R61" s="67">
        <v>0.41346153846153799</v>
      </c>
      <c r="S61" s="67">
        <v>0.40384615384615402</v>
      </c>
      <c r="T61" s="67">
        <v>0.394230769230769</v>
      </c>
      <c r="U61" s="67">
        <v>0.40384615384615402</v>
      </c>
      <c r="V61" s="67">
        <v>0.40384615384615402</v>
      </c>
      <c r="W61" s="67">
        <v>0.40384615384615402</v>
      </c>
      <c r="X61" s="67">
        <v>0.375</v>
      </c>
      <c r="Y61" s="67">
        <v>0.394230769230769</v>
      </c>
      <c r="Z61" s="67">
        <v>0.38461538461538503</v>
      </c>
    </row>
    <row r="62" spans="2:27" ht="14.25" customHeight="1" x14ac:dyDescent="0.2">
      <c r="B62" s="108"/>
      <c r="C62" s="84"/>
      <c r="D62" s="80"/>
      <c r="E62" s="28">
        <v>2</v>
      </c>
      <c r="F62" s="67">
        <v>0.33009708737864102</v>
      </c>
      <c r="G62" s="67">
        <v>0.33980582524271802</v>
      </c>
      <c r="H62" s="67">
        <v>0.37864077669902901</v>
      </c>
      <c r="I62" s="67">
        <v>0.44660194174757301</v>
      </c>
      <c r="J62" s="67">
        <v>0.51456310679611705</v>
      </c>
      <c r="K62" s="67">
        <v>0.42718446601941701</v>
      </c>
      <c r="L62" s="67">
        <v>0.51456310679611705</v>
      </c>
      <c r="M62" s="67">
        <v>0.50485436893203905</v>
      </c>
      <c r="N62" s="67">
        <v>0.51456310679611705</v>
      </c>
      <c r="O62" s="67">
        <v>0.52427184466019405</v>
      </c>
      <c r="P62" s="67">
        <v>0.53398058252427205</v>
      </c>
      <c r="Q62" s="67">
        <v>0.51456310679611705</v>
      </c>
      <c r="R62" s="67">
        <v>0.51456310679611705</v>
      </c>
      <c r="S62" s="67">
        <v>0.495145631067961</v>
      </c>
      <c r="T62" s="67">
        <v>0.485436893203884</v>
      </c>
      <c r="U62" s="67">
        <v>0.495145631067961</v>
      </c>
      <c r="V62" s="67">
        <v>0.495145631067961</v>
      </c>
      <c r="W62" s="67">
        <v>0.495145631067961</v>
      </c>
      <c r="X62" s="67">
        <v>0.50485436893203905</v>
      </c>
      <c r="Y62" s="67">
        <v>0.51456310679611705</v>
      </c>
      <c r="Z62" s="67">
        <v>0.52427184466019405</v>
      </c>
    </row>
    <row r="63" spans="2:27" ht="14.25" customHeight="1" x14ac:dyDescent="0.2">
      <c r="B63" s="108"/>
      <c r="C63" s="84"/>
      <c r="D63" s="80"/>
      <c r="E63" s="28">
        <v>3</v>
      </c>
      <c r="F63" s="67">
        <v>0</v>
      </c>
      <c r="G63" s="67">
        <v>0.33980582524271802</v>
      </c>
      <c r="H63" s="67">
        <v>0.41747572815534001</v>
      </c>
      <c r="I63" s="67">
        <v>0.43689320388349501</v>
      </c>
      <c r="J63" s="67">
        <v>0.44660194174757301</v>
      </c>
      <c r="K63" s="67">
        <v>0.40776699029126201</v>
      </c>
      <c r="L63" s="67">
        <v>0.456310679611651</v>
      </c>
      <c r="M63" s="67">
        <v>0.475728155339806</v>
      </c>
      <c r="N63" s="67">
        <v>0.485436893203884</v>
      </c>
      <c r="O63" s="67">
        <v>0.495145631067961</v>
      </c>
      <c r="P63" s="67">
        <v>0.475728155339806</v>
      </c>
      <c r="Q63" s="67">
        <v>0.466019417475728</v>
      </c>
      <c r="R63" s="67">
        <v>0.475728155339806</v>
      </c>
      <c r="S63" s="67">
        <v>0.456310679611651</v>
      </c>
      <c r="T63" s="67">
        <v>0.44660194174757301</v>
      </c>
      <c r="U63" s="67">
        <v>0.456310679611651</v>
      </c>
      <c r="V63" s="67">
        <v>0.44660194174757301</v>
      </c>
      <c r="W63" s="67">
        <v>0.44660194174757301</v>
      </c>
      <c r="X63" s="67">
        <v>0.456310679611651</v>
      </c>
      <c r="Y63" s="67">
        <v>0.466019417475728</v>
      </c>
      <c r="Z63" s="67">
        <v>0.485436893203884</v>
      </c>
    </row>
    <row r="64" spans="2:27" ht="14.25" customHeight="1" x14ac:dyDescent="0.2">
      <c r="B64" s="108"/>
      <c r="C64" s="84"/>
      <c r="D64" s="80"/>
      <c r="E64" s="28">
        <v>4</v>
      </c>
      <c r="F64" s="67">
        <v>0.31372549019607798</v>
      </c>
      <c r="G64" s="67">
        <v>0.32352941176470601</v>
      </c>
      <c r="H64" s="67">
        <v>0.38235294117647101</v>
      </c>
      <c r="I64" s="67">
        <v>0.42156862745098</v>
      </c>
      <c r="J64" s="67">
        <v>0.39215686274509798</v>
      </c>
      <c r="K64" s="67">
        <v>0.36274509803921601</v>
      </c>
      <c r="L64" s="67">
        <v>0.40196078431372601</v>
      </c>
      <c r="M64" s="67">
        <v>0.42156862745098</v>
      </c>
      <c r="N64" s="67">
        <v>0.441176470588235</v>
      </c>
      <c r="O64" s="67">
        <v>0.47058823529411797</v>
      </c>
      <c r="P64" s="67">
        <v>0.45098039215686297</v>
      </c>
      <c r="Q64" s="67">
        <v>0.46078431372549</v>
      </c>
      <c r="R64" s="67">
        <v>0.45098039215686297</v>
      </c>
      <c r="S64" s="67">
        <v>0.46078431372549</v>
      </c>
      <c r="T64" s="67">
        <v>0.45098039215686297</v>
      </c>
      <c r="U64" s="67">
        <v>0.45098039215686297</v>
      </c>
      <c r="V64" s="67">
        <v>0.45098039215686297</v>
      </c>
      <c r="W64" s="67">
        <v>0.45098039215686297</v>
      </c>
      <c r="X64" s="67">
        <v>0.441176470588235</v>
      </c>
      <c r="Y64" s="67">
        <v>0.45098039215686297</v>
      </c>
      <c r="Z64" s="67">
        <v>0.46078431372549</v>
      </c>
    </row>
    <row r="65" spans="2:26" ht="14.25" customHeight="1" x14ac:dyDescent="0.2">
      <c r="B65" s="108"/>
      <c r="C65" s="84"/>
      <c r="D65" s="81"/>
      <c r="E65" s="28">
        <v>5</v>
      </c>
      <c r="F65" s="67">
        <v>0.28440366972477099</v>
      </c>
      <c r="G65" s="67">
        <v>0.22018348623853201</v>
      </c>
      <c r="H65" s="67">
        <v>0.42201834862385301</v>
      </c>
      <c r="I65" s="67">
        <v>0.42201834862385301</v>
      </c>
      <c r="J65" s="67">
        <v>0.45871559633027498</v>
      </c>
      <c r="K65" s="67">
        <v>0.37614678899082599</v>
      </c>
      <c r="L65" s="67">
        <v>0.43119266055045902</v>
      </c>
      <c r="M65" s="67">
        <v>0.41284403669724801</v>
      </c>
      <c r="N65" s="67">
        <v>0.43119266055045902</v>
      </c>
      <c r="O65" s="67">
        <v>0.44036697247706402</v>
      </c>
      <c r="P65" s="67">
        <v>0.45871559633027498</v>
      </c>
      <c r="Q65" s="67">
        <v>0.45871559633027498</v>
      </c>
      <c r="R65" s="67">
        <v>0.45871559633027498</v>
      </c>
      <c r="S65" s="67">
        <v>0.46788990825688098</v>
      </c>
      <c r="T65" s="67">
        <v>0.45871559633027498</v>
      </c>
      <c r="U65" s="67">
        <v>0.45871559633027498</v>
      </c>
      <c r="V65" s="67">
        <v>0.45871559633027498</v>
      </c>
      <c r="W65" s="67">
        <v>0.45871559633027498</v>
      </c>
      <c r="X65" s="67">
        <v>0.44954128440367003</v>
      </c>
      <c r="Y65" s="67">
        <v>0.46788990825688098</v>
      </c>
      <c r="Z65" s="67">
        <v>0.48623853211009199</v>
      </c>
    </row>
    <row r="66" spans="2:26" ht="15" customHeight="1" x14ac:dyDescent="0.2">
      <c r="B66" s="108"/>
      <c r="C66" s="84"/>
      <c r="D66" s="52" t="s">
        <v>125</v>
      </c>
      <c r="E66" s="52"/>
      <c r="F66" s="82">
        <v>18.564524945989799</v>
      </c>
      <c r="G66" s="82">
        <v>37.928029431311998</v>
      </c>
      <c r="H66" s="82">
        <v>44.509755893093903</v>
      </c>
      <c r="I66" s="82">
        <v>46.657027049502602</v>
      </c>
      <c r="J66" s="59">
        <v>44.702288613919698</v>
      </c>
      <c r="K66" s="82">
        <v>40.515328405276001</v>
      </c>
      <c r="L66" s="82">
        <v>46.657467702362098</v>
      </c>
      <c r="M66" s="82">
        <v>45.915288383786098</v>
      </c>
      <c r="N66" s="82">
        <v>46.485844161235399</v>
      </c>
      <c r="O66" s="82">
        <v>48.030530593063702</v>
      </c>
      <c r="P66" s="82">
        <v>47.041940680870503</v>
      </c>
      <c r="Q66" s="82">
        <v>46.078571763475303</v>
      </c>
      <c r="R66" s="82">
        <v>46.268975781691999</v>
      </c>
      <c r="S66" s="82">
        <v>45.679533730162703</v>
      </c>
      <c r="T66" s="82">
        <v>44.719311853387303</v>
      </c>
      <c r="U66" s="82">
        <v>45.2999690602581</v>
      </c>
      <c r="V66" s="82">
        <v>45.105794302976498</v>
      </c>
      <c r="W66" s="82">
        <v>45.105794302976498</v>
      </c>
      <c r="X66" s="82">
        <v>44.537656070711897</v>
      </c>
      <c r="Y66" s="82">
        <v>45.873671878327102</v>
      </c>
      <c r="Z66" s="82">
        <v>46.826939366300898</v>
      </c>
    </row>
    <row r="67" spans="2:26" ht="15" customHeight="1" x14ac:dyDescent="0.2">
      <c r="B67" s="108"/>
      <c r="C67" s="84"/>
      <c r="D67" s="52" t="s">
        <v>36</v>
      </c>
      <c r="E67" s="52"/>
      <c r="F67" s="83">
        <v>1</v>
      </c>
      <c r="G67" s="83">
        <v>2</v>
      </c>
      <c r="H67" s="83">
        <v>3</v>
      </c>
      <c r="I67" s="83">
        <v>4</v>
      </c>
      <c r="J67" s="83">
        <v>5</v>
      </c>
      <c r="K67" s="83">
        <v>6</v>
      </c>
      <c r="L67" s="83">
        <v>7</v>
      </c>
      <c r="M67" s="83">
        <v>8</v>
      </c>
      <c r="N67" s="83">
        <v>9</v>
      </c>
      <c r="O67" s="83">
        <v>10</v>
      </c>
      <c r="P67" s="83">
        <v>11</v>
      </c>
      <c r="Q67" s="83">
        <v>12</v>
      </c>
      <c r="R67" s="83">
        <v>13</v>
      </c>
      <c r="S67" s="83">
        <v>14</v>
      </c>
      <c r="T67" s="83">
        <v>15</v>
      </c>
      <c r="U67" s="83">
        <v>16</v>
      </c>
      <c r="V67" s="83">
        <v>17</v>
      </c>
      <c r="W67" s="83">
        <v>18</v>
      </c>
      <c r="X67" s="83">
        <v>19</v>
      </c>
      <c r="Y67" s="83">
        <v>20</v>
      </c>
      <c r="Z67" s="83">
        <v>21</v>
      </c>
    </row>
    <row r="68" spans="2:26" ht="15" customHeight="1" x14ac:dyDescent="0.2">
      <c r="B68" s="10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2:26" ht="15" customHeight="1" x14ac:dyDescent="0.2">
      <c r="B69" s="108"/>
      <c r="C69" s="88"/>
      <c r="D69" s="72" t="s">
        <v>160</v>
      </c>
      <c r="E69" s="73"/>
      <c r="F69" s="52" t="s">
        <v>135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2:26" ht="15" customHeight="1" x14ac:dyDescent="0.2">
      <c r="B70" s="108"/>
      <c r="C70" s="88"/>
      <c r="D70" s="75"/>
      <c r="E70" s="76"/>
      <c r="F70" s="40" t="s">
        <v>136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2:26" ht="15" customHeight="1" x14ac:dyDescent="0.2">
      <c r="B71" s="108"/>
      <c r="C71" s="88"/>
      <c r="D71" s="77"/>
      <c r="E71" s="78"/>
      <c r="F71" s="26">
        <v>16</v>
      </c>
      <c r="G71" s="26">
        <v>14</v>
      </c>
      <c r="H71" s="26">
        <v>9</v>
      </c>
      <c r="I71" s="26">
        <v>18</v>
      </c>
      <c r="J71" s="26">
        <v>1</v>
      </c>
      <c r="K71" s="26">
        <v>15</v>
      </c>
      <c r="L71" s="26">
        <v>13</v>
      </c>
      <c r="M71" s="26">
        <v>19</v>
      </c>
      <c r="N71" s="26">
        <v>6</v>
      </c>
      <c r="O71" s="26">
        <v>11</v>
      </c>
      <c r="P71" s="26">
        <v>17</v>
      </c>
      <c r="Q71" s="26">
        <v>5</v>
      </c>
      <c r="R71" s="26">
        <v>20</v>
      </c>
      <c r="S71" s="26">
        <v>10</v>
      </c>
      <c r="T71" s="26">
        <v>12</v>
      </c>
      <c r="U71" s="26">
        <v>4</v>
      </c>
      <c r="V71" s="26">
        <v>2</v>
      </c>
      <c r="W71" s="26">
        <v>3</v>
      </c>
      <c r="X71" s="26">
        <v>8</v>
      </c>
      <c r="Y71" s="26">
        <v>21</v>
      </c>
      <c r="Z71" s="27">
        <v>7</v>
      </c>
    </row>
    <row r="72" spans="2:26" ht="15" customHeight="1" x14ac:dyDescent="0.2">
      <c r="B72" s="108"/>
      <c r="C72" s="88"/>
      <c r="D72" s="79" t="s">
        <v>3</v>
      </c>
      <c r="E72" s="28">
        <v>1</v>
      </c>
      <c r="F72" s="67">
        <v>0.29289321881345298</v>
      </c>
      <c r="G72" s="67">
        <v>0.37019434658123501</v>
      </c>
      <c r="H72" s="67">
        <v>0.353830732530382</v>
      </c>
      <c r="I72" s="67">
        <v>0.36305384631383902</v>
      </c>
      <c r="J72" s="67">
        <v>0.652513250007834</v>
      </c>
      <c r="K72" s="67">
        <v>0.65940328448926699</v>
      </c>
      <c r="L72" s="67">
        <v>0.60791835530361304</v>
      </c>
      <c r="M72" s="67">
        <v>0.64019669885323804</v>
      </c>
      <c r="N72" s="67">
        <v>0.63480521125321299</v>
      </c>
      <c r="O72" s="67">
        <v>0.62284887197201599</v>
      </c>
      <c r="P72" s="67">
        <v>0.64664279182667395</v>
      </c>
      <c r="Q72" s="67">
        <v>0.66414905391205803</v>
      </c>
      <c r="R72" s="67">
        <v>0.65834926914538705</v>
      </c>
      <c r="S72" s="67">
        <v>0.66414905391205803</v>
      </c>
      <c r="T72" s="67">
        <v>0.66991069435054096</v>
      </c>
      <c r="U72" s="67">
        <v>0.66414905391205803</v>
      </c>
      <c r="V72" s="67">
        <v>0.66414905391205803</v>
      </c>
      <c r="W72" s="67">
        <v>0.66414905391205803</v>
      </c>
      <c r="X72" s="67">
        <v>0.68131128040045097</v>
      </c>
      <c r="Y72" s="67">
        <v>0.69734865175745397</v>
      </c>
      <c r="Z72" s="67">
        <v>0.70359928149495099</v>
      </c>
    </row>
    <row r="73" spans="2:26" ht="15" customHeight="1" x14ac:dyDescent="0.2">
      <c r="B73" s="108"/>
      <c r="C73" s="88"/>
      <c r="D73" s="80"/>
      <c r="E73" s="28">
        <v>2</v>
      </c>
      <c r="F73" s="67">
        <v>0.71520312065817504</v>
      </c>
      <c r="G73" s="67">
        <v>0.63709712528575602</v>
      </c>
      <c r="H73" s="67">
        <v>0.68645313296967403</v>
      </c>
      <c r="I73" s="67">
        <v>0.64453711006454895</v>
      </c>
      <c r="J73" s="67">
        <v>0.62023439470580899</v>
      </c>
      <c r="K73" s="67">
        <v>0.62773589736498103</v>
      </c>
      <c r="L73" s="67">
        <v>0.62023439470580899</v>
      </c>
      <c r="M73" s="67">
        <v>0.626806636659344</v>
      </c>
      <c r="N73" s="67">
        <v>0.63210575525092505</v>
      </c>
      <c r="O73" s="67">
        <v>0.62531471414884998</v>
      </c>
      <c r="P73" s="67">
        <v>0.61852102136797005</v>
      </c>
      <c r="Q73" s="67">
        <v>0.63210575525092505</v>
      </c>
      <c r="R73" s="67">
        <v>0.63210575525092505</v>
      </c>
      <c r="S73" s="67">
        <v>0.64567927260107805</v>
      </c>
      <c r="T73" s="67">
        <v>0.63991833125199704</v>
      </c>
      <c r="U73" s="67">
        <v>0.63336814444258704</v>
      </c>
      <c r="V73" s="67">
        <v>0.63336814444258704</v>
      </c>
      <c r="W73" s="67">
        <v>0.63336814444258704</v>
      </c>
      <c r="X73" s="67">
        <v>0.626806636659344</v>
      </c>
      <c r="Y73" s="67">
        <v>0.62023439470580899</v>
      </c>
      <c r="Z73" s="67">
        <v>0.61365196638480402</v>
      </c>
    </row>
    <row r="74" spans="2:26" ht="15" customHeight="1" x14ac:dyDescent="0.2">
      <c r="B74" s="108"/>
      <c r="C74" s="88"/>
      <c r="D74" s="80"/>
      <c r="E74" s="28">
        <v>3</v>
      </c>
      <c r="F74" s="67">
        <v>0.29289321881345298</v>
      </c>
      <c r="G74" s="67">
        <v>0.61981641935770304</v>
      </c>
      <c r="H74" s="67">
        <v>0.62224538738094703</v>
      </c>
      <c r="I74" s="67">
        <v>0.64406765277683398</v>
      </c>
      <c r="J74" s="67">
        <v>0.63809304070472606</v>
      </c>
      <c r="K74" s="67">
        <v>0.54377970322924396</v>
      </c>
      <c r="L74" s="67">
        <v>0.52134593058888201</v>
      </c>
      <c r="M74" s="67">
        <v>0.51198500136624203</v>
      </c>
      <c r="N74" s="67">
        <v>0.50722775175369395</v>
      </c>
      <c r="O74" s="67">
        <v>0.45896073444551799</v>
      </c>
      <c r="P74" s="67">
        <v>0.51198500136624203</v>
      </c>
      <c r="Q74" s="67">
        <v>0.51669155942378997</v>
      </c>
      <c r="R74" s="67">
        <v>0.51198500136624203</v>
      </c>
      <c r="S74" s="67">
        <v>0.52134593058888201</v>
      </c>
      <c r="T74" s="67">
        <v>0.52594657770842801</v>
      </c>
      <c r="U74" s="67">
        <v>0.56306147604110401</v>
      </c>
      <c r="V74" s="67">
        <v>0.56810625989497499</v>
      </c>
      <c r="W74" s="67">
        <v>0.56810625989497499</v>
      </c>
      <c r="X74" s="67">
        <v>0.56306147604110401</v>
      </c>
      <c r="Y74" s="67">
        <v>0.55796764339274396</v>
      </c>
      <c r="Z74" s="67">
        <v>0.54763947542112501</v>
      </c>
    </row>
    <row r="75" spans="2:26" ht="15" customHeight="1" x14ac:dyDescent="0.2">
      <c r="B75" s="108"/>
      <c r="C75" s="88"/>
      <c r="D75" s="80"/>
      <c r="E75" s="28">
        <v>4</v>
      </c>
      <c r="F75" s="67">
        <v>0.75292478650011796</v>
      </c>
      <c r="G75" s="67">
        <v>0.68428981922510501</v>
      </c>
      <c r="H75" s="67">
        <v>0.68420876397838404</v>
      </c>
      <c r="I75" s="67">
        <v>0.66016581578604705</v>
      </c>
      <c r="J75" s="67">
        <v>0.64753612865210197</v>
      </c>
      <c r="K75" s="67">
        <v>0.62615979333790195</v>
      </c>
      <c r="L75" s="67">
        <v>0.60661630295032198</v>
      </c>
      <c r="M75" s="67">
        <v>0.596484757578017</v>
      </c>
      <c r="N75" s="67">
        <v>0.61966381028509199</v>
      </c>
      <c r="O75" s="67">
        <v>0.60242746359296295</v>
      </c>
      <c r="P75" s="67">
        <v>0.54371003430425502</v>
      </c>
      <c r="Q75" s="67">
        <v>0.57558794912354905</v>
      </c>
      <c r="R75" s="67">
        <v>0.58088646634068397</v>
      </c>
      <c r="S75" s="67">
        <v>0.57558794912354905</v>
      </c>
      <c r="T75" s="67">
        <v>0.54371003430425502</v>
      </c>
      <c r="U75" s="67">
        <v>0.61395734023104698</v>
      </c>
      <c r="V75" s="67">
        <v>0.61395734023104698</v>
      </c>
      <c r="W75" s="67">
        <v>0.61395734023104698</v>
      </c>
      <c r="X75" s="67">
        <v>0.586136693893061</v>
      </c>
      <c r="Y75" s="67">
        <v>0.61395734023104698</v>
      </c>
      <c r="Z75" s="67">
        <v>0.60821131972165898</v>
      </c>
    </row>
    <row r="76" spans="2:26" ht="15" customHeight="1" x14ac:dyDescent="0.2">
      <c r="B76" s="108"/>
      <c r="C76" s="88"/>
      <c r="D76" s="81"/>
      <c r="E76" s="28">
        <v>5</v>
      </c>
      <c r="F76" s="67">
        <v>0.66720092596814795</v>
      </c>
      <c r="G76" s="67">
        <v>0.53143529389626798</v>
      </c>
      <c r="H76" s="67">
        <v>0.60079799187929706</v>
      </c>
      <c r="I76" s="67">
        <v>0.65315746614983605</v>
      </c>
      <c r="J76" s="67">
        <v>0.63059507426359396</v>
      </c>
      <c r="K76" s="67">
        <v>0.68063625216055901</v>
      </c>
      <c r="L76" s="67">
        <v>0.64756056512318105</v>
      </c>
      <c r="M76" s="67">
        <v>0.65872284090751199</v>
      </c>
      <c r="N76" s="67">
        <v>0.64756056512318105</v>
      </c>
      <c r="O76" s="67">
        <v>0.64193361617668199</v>
      </c>
      <c r="P76" s="67">
        <v>0.63059507426359396</v>
      </c>
      <c r="Q76" s="67">
        <v>0.63059507426359396</v>
      </c>
      <c r="R76" s="67">
        <v>0.63059507426359396</v>
      </c>
      <c r="S76" s="67">
        <v>0.62488603981681001</v>
      </c>
      <c r="T76" s="67">
        <v>0.63059507426359396</v>
      </c>
      <c r="U76" s="67">
        <v>0.66381180990653499</v>
      </c>
      <c r="V76" s="67">
        <v>0.66381180990653499</v>
      </c>
      <c r="W76" s="67">
        <v>0.66381180990653499</v>
      </c>
      <c r="X76" s="67">
        <v>0.67006639578295402</v>
      </c>
      <c r="Y76" s="67">
        <v>0.65754856822563001</v>
      </c>
      <c r="Z76" s="67">
        <v>0.64499795063367804</v>
      </c>
    </row>
    <row r="77" spans="2:26" ht="15" customHeight="1" x14ac:dyDescent="0.2">
      <c r="B77" s="108"/>
      <c r="C77" s="88"/>
      <c r="D77" s="52" t="s">
        <v>125</v>
      </c>
      <c r="E77" s="52"/>
      <c r="F77" s="82">
        <v>54.422305415066901</v>
      </c>
      <c r="G77" s="82">
        <v>56.856660086921302</v>
      </c>
      <c r="H77" s="82">
        <v>58.9507201747737</v>
      </c>
      <c r="I77" s="82">
        <v>59.299637821822103</v>
      </c>
      <c r="J77" s="59">
        <v>63.779437766681298</v>
      </c>
      <c r="K77" s="82">
        <v>62.754298611639001</v>
      </c>
      <c r="L77" s="82">
        <v>60.0735109734362</v>
      </c>
      <c r="M77" s="82">
        <v>60.683918707287098</v>
      </c>
      <c r="N77" s="82">
        <v>60.827261873322101</v>
      </c>
      <c r="O77" s="82">
        <v>59.029708006720597</v>
      </c>
      <c r="P77" s="82">
        <v>59.029078462574702</v>
      </c>
      <c r="Q77" s="82">
        <v>60.382587839478298</v>
      </c>
      <c r="R77" s="82">
        <v>60.278431327336598</v>
      </c>
      <c r="S77" s="82">
        <v>60.632964920847499</v>
      </c>
      <c r="T77" s="82">
        <v>60.201614237576301</v>
      </c>
      <c r="U77" s="82">
        <v>62.766956490666601</v>
      </c>
      <c r="V77" s="82">
        <v>62.867852167743997</v>
      </c>
      <c r="W77" s="82">
        <v>62.867852167743997</v>
      </c>
      <c r="X77" s="82">
        <v>62.547649655538301</v>
      </c>
      <c r="Y77" s="82">
        <v>62.9411319662537</v>
      </c>
      <c r="Z77" s="82">
        <v>62.361999873124397</v>
      </c>
    </row>
    <row r="78" spans="2:26" ht="15" customHeight="1" x14ac:dyDescent="0.2">
      <c r="B78" s="108"/>
      <c r="C78" s="88"/>
      <c r="D78" s="52" t="s">
        <v>36</v>
      </c>
      <c r="E78" s="52"/>
      <c r="F78" s="83">
        <v>1</v>
      </c>
      <c r="G78" s="83">
        <v>2</v>
      </c>
      <c r="H78" s="83">
        <v>3</v>
      </c>
      <c r="I78" s="83">
        <v>4</v>
      </c>
      <c r="J78" s="83">
        <v>5</v>
      </c>
      <c r="K78" s="83">
        <v>6</v>
      </c>
      <c r="L78" s="83">
        <v>7</v>
      </c>
      <c r="M78" s="83">
        <v>8</v>
      </c>
      <c r="N78" s="83">
        <v>9</v>
      </c>
      <c r="O78" s="83">
        <v>10</v>
      </c>
      <c r="P78" s="83">
        <v>11</v>
      </c>
      <c r="Q78" s="83">
        <v>12</v>
      </c>
      <c r="R78" s="83">
        <v>13</v>
      </c>
      <c r="S78" s="83">
        <v>14</v>
      </c>
      <c r="T78" s="83">
        <v>15</v>
      </c>
      <c r="U78" s="83">
        <v>16</v>
      </c>
      <c r="V78" s="83">
        <v>17</v>
      </c>
      <c r="W78" s="83">
        <v>18</v>
      </c>
      <c r="X78" s="83">
        <v>19</v>
      </c>
      <c r="Y78" s="83">
        <v>20</v>
      </c>
      <c r="Z78" s="83">
        <v>21</v>
      </c>
    </row>
    <row r="79" spans="2:26" x14ac:dyDescent="0.2">
      <c r="B79" s="10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2:26" ht="15" customHeight="1" x14ac:dyDescent="0.2">
      <c r="B80" s="108"/>
      <c r="C80" s="88"/>
      <c r="D80" s="72" t="s">
        <v>160</v>
      </c>
      <c r="E80" s="73"/>
      <c r="F80" s="52" t="s">
        <v>145</v>
      </c>
      <c r="G80" s="52"/>
      <c r="H80" s="52"/>
      <c r="I80" s="52"/>
      <c r="J80" s="52" t="s">
        <v>147</v>
      </c>
      <c r="K80" s="52"/>
      <c r="L80" s="52"/>
      <c r="M80" s="5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2:31" x14ac:dyDescent="0.2">
      <c r="B81" s="108"/>
      <c r="C81" s="88"/>
      <c r="D81" s="75"/>
      <c r="E81" s="76"/>
      <c r="F81" s="52"/>
      <c r="G81" s="52"/>
      <c r="H81" s="52"/>
      <c r="I81" s="52"/>
      <c r="J81" s="52"/>
      <c r="K81" s="52"/>
      <c r="L81" s="52"/>
      <c r="M81" s="5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2:31" x14ac:dyDescent="0.2">
      <c r="B82" s="108"/>
      <c r="C82" s="88"/>
      <c r="D82" s="77"/>
      <c r="E82" s="78"/>
      <c r="F82" s="28" t="s">
        <v>146</v>
      </c>
      <c r="G82" s="28" t="b">
        <v>0</v>
      </c>
      <c r="H82" s="28" t="b">
        <v>1</v>
      </c>
      <c r="I82" s="28" t="s">
        <v>123</v>
      </c>
      <c r="J82" s="28" t="s">
        <v>146</v>
      </c>
      <c r="K82" s="28" t="b">
        <v>0</v>
      </c>
      <c r="L82" s="28" t="b">
        <v>1</v>
      </c>
      <c r="M82" s="28" t="s">
        <v>123</v>
      </c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2:31" x14ac:dyDescent="0.2">
      <c r="B83" s="108"/>
      <c r="C83" s="88"/>
      <c r="D83" s="79" t="s">
        <v>3</v>
      </c>
      <c r="E83" s="28">
        <v>1</v>
      </c>
      <c r="F83" s="28">
        <v>463</v>
      </c>
      <c r="G83" s="28">
        <v>417</v>
      </c>
      <c r="H83" s="28">
        <v>46</v>
      </c>
      <c r="I83" s="28">
        <v>13</v>
      </c>
      <c r="J83" s="28">
        <v>116</v>
      </c>
      <c r="K83" s="28">
        <v>104</v>
      </c>
      <c r="L83" s="28">
        <v>12</v>
      </c>
      <c r="M83" s="28">
        <v>0</v>
      </c>
      <c r="N83" s="88"/>
      <c r="O83" s="88"/>
      <c r="P83" s="88" t="s">
        <v>213</v>
      </c>
      <c r="Q83" s="88" t="s">
        <v>207</v>
      </c>
      <c r="R83" s="88"/>
      <c r="S83" s="88"/>
      <c r="T83" s="88"/>
      <c r="U83" s="88"/>
      <c r="V83" s="88"/>
      <c r="W83" s="88"/>
      <c r="X83" s="88"/>
      <c r="Y83" s="88"/>
      <c r="Z83" s="88"/>
    </row>
    <row r="84" spans="2:31" x14ac:dyDescent="0.2">
      <c r="B84" s="108"/>
      <c r="C84" s="88"/>
      <c r="D84" s="80"/>
      <c r="E84" s="28">
        <v>2</v>
      </c>
      <c r="F84" s="28">
        <v>463</v>
      </c>
      <c r="G84" s="28">
        <v>418</v>
      </c>
      <c r="H84" s="28">
        <v>45</v>
      </c>
      <c r="I84" s="28">
        <v>13</v>
      </c>
      <c r="J84" s="28">
        <v>116</v>
      </c>
      <c r="K84" s="28">
        <v>103</v>
      </c>
      <c r="L84" s="28">
        <v>13</v>
      </c>
      <c r="M84" s="28">
        <v>0</v>
      </c>
      <c r="N84" s="88"/>
      <c r="O84" s="88"/>
      <c r="P84" s="88" t="s">
        <v>255</v>
      </c>
      <c r="Q84" s="88" t="s">
        <v>207</v>
      </c>
      <c r="R84" s="88"/>
      <c r="S84" s="88"/>
      <c r="T84" s="88"/>
      <c r="U84" s="88"/>
      <c r="V84" s="88"/>
      <c r="W84" s="88"/>
      <c r="X84" s="88"/>
      <c r="Y84" s="88"/>
      <c r="Z84" s="88"/>
    </row>
    <row r="85" spans="2:31" x14ac:dyDescent="0.2">
      <c r="B85" s="108"/>
      <c r="C85" s="88"/>
      <c r="D85" s="80"/>
      <c r="E85" s="28">
        <v>3</v>
      </c>
      <c r="F85" s="28">
        <v>464</v>
      </c>
      <c r="G85" s="28">
        <v>418</v>
      </c>
      <c r="H85" s="28">
        <v>46</v>
      </c>
      <c r="I85" s="28">
        <v>10</v>
      </c>
      <c r="J85" s="28">
        <v>115</v>
      </c>
      <c r="K85" s="28">
        <v>103</v>
      </c>
      <c r="L85" s="28">
        <v>12</v>
      </c>
      <c r="M85" s="28">
        <v>0</v>
      </c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2:31" x14ac:dyDescent="0.2">
      <c r="B86" s="108"/>
      <c r="C86" s="88"/>
      <c r="D86" s="80"/>
      <c r="E86" s="28">
        <v>4</v>
      </c>
      <c r="F86" s="28">
        <v>464</v>
      </c>
      <c r="G86" s="28">
        <v>419</v>
      </c>
      <c r="H86" s="28">
        <v>45</v>
      </c>
      <c r="I86" s="28">
        <v>10</v>
      </c>
      <c r="J86" s="28">
        <v>115</v>
      </c>
      <c r="K86" s="28">
        <v>102</v>
      </c>
      <c r="L86" s="28">
        <v>13</v>
      </c>
      <c r="M86" s="28">
        <v>0</v>
      </c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2:31" x14ac:dyDescent="0.2">
      <c r="B87" s="108"/>
      <c r="C87" s="88"/>
      <c r="D87" s="81"/>
      <c r="E87" s="28">
        <v>5</v>
      </c>
      <c r="F87" s="28">
        <v>462</v>
      </c>
      <c r="G87" s="28">
        <v>412</v>
      </c>
      <c r="H87" s="28">
        <v>50</v>
      </c>
      <c r="I87" s="28">
        <v>11</v>
      </c>
      <c r="J87" s="28">
        <v>117</v>
      </c>
      <c r="K87" s="28">
        <v>109</v>
      </c>
      <c r="L87" s="28">
        <v>8</v>
      </c>
      <c r="M87" s="28">
        <v>0</v>
      </c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2:31" x14ac:dyDescent="0.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2:31" s="8" customFormat="1" ht="6.75" customHeight="1" x14ac:dyDescent="0.2"/>
    <row r="90" spans="2:31" x14ac:dyDescent="0.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2:31" ht="15" customHeight="1" x14ac:dyDescent="0.2">
      <c r="B91" s="108" t="s">
        <v>11</v>
      </c>
      <c r="C91" s="88"/>
      <c r="D91" s="72" t="s">
        <v>161</v>
      </c>
      <c r="E91" s="73"/>
      <c r="F91" s="52" t="s">
        <v>133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2:31" ht="14.25" customHeight="1" x14ac:dyDescent="0.2">
      <c r="B92" s="108"/>
      <c r="C92" s="88"/>
      <c r="D92" s="75"/>
      <c r="E92" s="76"/>
      <c r="F92" s="40" t="s">
        <v>137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B92" s="90"/>
      <c r="AC92" s="90"/>
      <c r="AD92" s="90"/>
      <c r="AE92" s="90"/>
    </row>
    <row r="93" spans="2:31" ht="15" customHeight="1" x14ac:dyDescent="0.2">
      <c r="B93" s="108"/>
      <c r="C93" s="88"/>
      <c r="D93" s="77"/>
      <c r="E93" s="78"/>
      <c r="F93" s="26">
        <v>14</v>
      </c>
      <c r="G93" s="26">
        <v>15</v>
      </c>
      <c r="H93" s="26">
        <v>3</v>
      </c>
      <c r="I93" s="26">
        <v>4</v>
      </c>
      <c r="J93" s="26">
        <v>2</v>
      </c>
      <c r="K93" s="26">
        <v>7</v>
      </c>
      <c r="L93" s="26">
        <v>6</v>
      </c>
      <c r="M93" s="26">
        <v>21</v>
      </c>
      <c r="N93" s="26">
        <v>5</v>
      </c>
      <c r="O93" s="26">
        <v>9</v>
      </c>
      <c r="P93" s="26">
        <v>8</v>
      </c>
      <c r="Q93" s="26">
        <v>11</v>
      </c>
      <c r="R93" s="26">
        <v>10</v>
      </c>
      <c r="S93" s="26">
        <v>17</v>
      </c>
      <c r="T93" s="26">
        <v>19</v>
      </c>
      <c r="U93" s="26">
        <v>18</v>
      </c>
      <c r="V93" s="26">
        <v>16</v>
      </c>
      <c r="W93" s="26">
        <v>20</v>
      </c>
      <c r="X93" s="26">
        <v>13</v>
      </c>
      <c r="Y93" s="26">
        <v>12</v>
      </c>
      <c r="Z93" s="27">
        <v>1</v>
      </c>
      <c r="AB93" s="91"/>
      <c r="AC93" s="91"/>
      <c r="AD93" s="35"/>
      <c r="AE93" s="90"/>
    </row>
    <row r="94" spans="2:31" ht="14.25" customHeight="1" x14ac:dyDescent="0.2">
      <c r="B94" s="108"/>
      <c r="C94" s="88"/>
      <c r="D94" s="79" t="s">
        <v>3</v>
      </c>
      <c r="E94" s="28">
        <v>1</v>
      </c>
      <c r="F94" s="67">
        <v>0.3</v>
      </c>
      <c r="G94" s="67">
        <v>0.2</v>
      </c>
      <c r="H94" s="67">
        <v>0.2</v>
      </c>
      <c r="I94" s="67">
        <v>0.2</v>
      </c>
      <c r="J94" s="67">
        <v>0.2</v>
      </c>
      <c r="K94" s="67">
        <v>0.2</v>
      </c>
      <c r="L94" s="67">
        <v>0.6</v>
      </c>
      <c r="M94" s="67">
        <v>0.7</v>
      </c>
      <c r="N94" s="67">
        <v>0.7</v>
      </c>
      <c r="O94" s="67">
        <v>0.6</v>
      </c>
      <c r="P94" s="67">
        <v>0.6</v>
      </c>
      <c r="Q94" s="67">
        <v>0.7</v>
      </c>
      <c r="R94" s="67">
        <v>0.6</v>
      </c>
      <c r="S94" s="67">
        <v>0.8</v>
      </c>
      <c r="T94" s="67">
        <v>0.7</v>
      </c>
      <c r="U94" s="67">
        <v>0.7</v>
      </c>
      <c r="V94" s="67">
        <v>0.7</v>
      </c>
      <c r="W94" s="67">
        <v>0.7</v>
      </c>
      <c r="X94" s="67">
        <v>0.7</v>
      </c>
      <c r="Y94" s="67">
        <v>0.7</v>
      </c>
      <c r="Z94" s="67">
        <v>0.7</v>
      </c>
      <c r="AB94" s="90"/>
      <c r="AC94" s="90"/>
      <c r="AD94" s="90"/>
      <c r="AE94" s="90"/>
    </row>
    <row r="95" spans="2:31" ht="14.25" customHeight="1" x14ac:dyDescent="0.2">
      <c r="B95" s="108"/>
      <c r="C95" s="88"/>
      <c r="D95" s="80"/>
      <c r="E95" s="28">
        <v>2</v>
      </c>
      <c r="F95" s="67">
        <v>8.3333333333333301E-2</v>
      </c>
      <c r="G95" s="67">
        <v>8.3333333333333301E-2</v>
      </c>
      <c r="H95" s="67">
        <v>8.3333333333333301E-2</v>
      </c>
      <c r="I95" s="67">
        <v>8.3333333333333301E-2</v>
      </c>
      <c r="J95" s="67">
        <v>8.3333333333333301E-2</v>
      </c>
      <c r="K95" s="67">
        <v>8.3333333333333301E-2</v>
      </c>
      <c r="L95" s="67">
        <v>0.83333333333333304</v>
      </c>
      <c r="M95" s="67">
        <v>0.83333333333333304</v>
      </c>
      <c r="N95" s="67">
        <v>0.83333333333333304</v>
      </c>
      <c r="O95" s="67">
        <v>0.83333333333333304</v>
      </c>
      <c r="P95" s="67">
        <v>0.83333333333333304</v>
      </c>
      <c r="Q95" s="67">
        <v>0.83333333333333304</v>
      </c>
      <c r="R95" s="67">
        <v>0.83333333333333304</v>
      </c>
      <c r="S95" s="67">
        <v>0.83333333333333304</v>
      </c>
      <c r="T95" s="67">
        <v>0.83333333333333304</v>
      </c>
      <c r="U95" s="67">
        <v>0.83333333333333304</v>
      </c>
      <c r="V95" s="67">
        <v>0.83333333333333304</v>
      </c>
      <c r="W95" s="67">
        <v>0.83333333333333304</v>
      </c>
      <c r="X95" s="67">
        <v>0.83333333333333304</v>
      </c>
      <c r="Y95" s="67">
        <v>0.83333333333333304</v>
      </c>
      <c r="Z95" s="67">
        <v>0.83333333333333304</v>
      </c>
      <c r="AB95" s="90"/>
      <c r="AC95" s="90"/>
      <c r="AD95" s="90"/>
      <c r="AE95" s="90"/>
    </row>
    <row r="96" spans="2:31" ht="14.25" customHeight="1" x14ac:dyDescent="0.2">
      <c r="B96" s="108"/>
      <c r="C96" s="88"/>
      <c r="D96" s="80"/>
      <c r="E96" s="28">
        <v>3</v>
      </c>
      <c r="F96" s="67">
        <v>0.230769230769231</v>
      </c>
      <c r="G96" s="67">
        <v>0</v>
      </c>
      <c r="H96" s="67">
        <v>0</v>
      </c>
      <c r="I96" s="67">
        <v>0.30769230769230799</v>
      </c>
      <c r="J96" s="67">
        <v>0.46153846153846201</v>
      </c>
      <c r="K96" s="67">
        <v>0.69230769230769196</v>
      </c>
      <c r="L96" s="67">
        <v>0.76923076923076905</v>
      </c>
      <c r="M96" s="67">
        <v>0.84615384615384603</v>
      </c>
      <c r="N96" s="67">
        <v>0.76923076923076905</v>
      </c>
      <c r="O96" s="67">
        <v>0.84615384615384603</v>
      </c>
      <c r="P96" s="67">
        <v>0.84615384615384603</v>
      </c>
      <c r="Q96" s="67">
        <v>0.84615384615384603</v>
      </c>
      <c r="R96" s="67">
        <v>0.84615384615384603</v>
      </c>
      <c r="S96" s="67">
        <v>0.76923076923076905</v>
      </c>
      <c r="T96" s="67">
        <v>0.76923076923076905</v>
      </c>
      <c r="U96" s="67">
        <v>0.76923076923076905</v>
      </c>
      <c r="V96" s="67">
        <v>0.76923076923076905</v>
      </c>
      <c r="W96" s="67">
        <v>0.76923076923076905</v>
      </c>
      <c r="X96" s="67">
        <v>0.76923076923076905</v>
      </c>
      <c r="Y96" s="67">
        <v>0.76923076923076905</v>
      </c>
      <c r="Z96" s="67">
        <v>0.76923076923076905</v>
      </c>
      <c r="AB96" s="90"/>
      <c r="AC96" s="90"/>
      <c r="AD96" s="90"/>
      <c r="AE96" s="90"/>
    </row>
    <row r="97" spans="2:31" ht="14.25" customHeight="1" x14ac:dyDescent="0.2">
      <c r="B97" s="108"/>
      <c r="C97" s="88"/>
      <c r="D97" s="80"/>
      <c r="E97" s="28">
        <v>4</v>
      </c>
      <c r="F97" s="67">
        <v>0.45454545454545497</v>
      </c>
      <c r="G97" s="67">
        <v>9.0909090909090898E-2</v>
      </c>
      <c r="H97" s="67">
        <v>9.0909090909090898E-2</v>
      </c>
      <c r="I97" s="67">
        <v>9.0909090909090898E-2</v>
      </c>
      <c r="J97" s="67">
        <v>9.0909090909090898E-2</v>
      </c>
      <c r="K97" s="67">
        <v>0.54545454545454497</v>
      </c>
      <c r="L97" s="67">
        <v>0.54545454545454497</v>
      </c>
      <c r="M97" s="67">
        <v>0.63636363636363602</v>
      </c>
      <c r="N97" s="67">
        <v>0.54545454545454497</v>
      </c>
      <c r="O97" s="67">
        <v>0.54545454545454497</v>
      </c>
      <c r="P97" s="67">
        <v>0.54545454545454497</v>
      </c>
      <c r="Q97" s="67">
        <v>0.54545454545454497</v>
      </c>
      <c r="R97" s="67">
        <v>0.54545454545454497</v>
      </c>
      <c r="S97" s="67">
        <v>0.54545454545454497</v>
      </c>
      <c r="T97" s="67">
        <v>0.54545454545454497</v>
      </c>
      <c r="U97" s="67">
        <v>0.54545454545454497</v>
      </c>
      <c r="V97" s="67">
        <v>0.54545454545454497</v>
      </c>
      <c r="W97" s="67">
        <v>0.54545454545454497</v>
      </c>
      <c r="X97" s="67">
        <v>0.54545454545454497</v>
      </c>
      <c r="Y97" s="67">
        <v>0.54545454545454497</v>
      </c>
      <c r="Z97" s="67">
        <v>0.54545454545454497</v>
      </c>
      <c r="AB97" s="90"/>
      <c r="AC97" s="90"/>
      <c r="AD97" s="90"/>
      <c r="AE97" s="90"/>
    </row>
    <row r="98" spans="2:31" ht="14.25" customHeight="1" x14ac:dyDescent="0.2">
      <c r="B98" s="108"/>
      <c r="C98" s="88"/>
      <c r="D98" s="81"/>
      <c r="E98" s="28">
        <v>5</v>
      </c>
      <c r="F98" s="67">
        <v>0.25</v>
      </c>
      <c r="G98" s="67">
        <v>0.25</v>
      </c>
      <c r="H98" s="67">
        <v>0.25</v>
      </c>
      <c r="I98" s="67">
        <v>0.66666666666666696</v>
      </c>
      <c r="J98" s="67">
        <v>0.5</v>
      </c>
      <c r="K98" s="67">
        <v>0.5</v>
      </c>
      <c r="L98" s="67">
        <v>0.75</v>
      </c>
      <c r="M98" s="67">
        <v>0.75</v>
      </c>
      <c r="N98" s="67">
        <v>0.75</v>
      </c>
      <c r="O98" s="67">
        <v>0.75</v>
      </c>
      <c r="P98" s="67">
        <v>0.75</v>
      </c>
      <c r="Q98" s="67">
        <v>0.75</v>
      </c>
      <c r="R98" s="67">
        <v>0.83333333333333304</v>
      </c>
      <c r="S98" s="67">
        <v>0.75</v>
      </c>
      <c r="T98" s="67">
        <v>0.83333333333333304</v>
      </c>
      <c r="U98" s="67">
        <v>0.83333333333333304</v>
      </c>
      <c r="V98" s="67">
        <v>0.83333333333333304</v>
      </c>
      <c r="W98" s="67">
        <v>0.83333333333333304</v>
      </c>
      <c r="X98" s="67">
        <v>0.83333333333333304</v>
      </c>
      <c r="Y98" s="67">
        <v>0.83333333333333304</v>
      </c>
      <c r="Z98" s="67">
        <v>0.83333333333333304</v>
      </c>
      <c r="AB98" s="90"/>
      <c r="AC98" s="90"/>
      <c r="AD98" s="90"/>
      <c r="AE98" s="90"/>
    </row>
    <row r="99" spans="2:31" ht="15" customHeight="1" x14ac:dyDescent="0.2">
      <c r="B99" s="108"/>
      <c r="C99" s="88"/>
      <c r="D99" s="52" t="s">
        <v>125</v>
      </c>
      <c r="E99" s="52"/>
      <c r="F99" s="82">
        <v>26.372960372960399</v>
      </c>
      <c r="G99" s="82">
        <v>12.4848484848485</v>
      </c>
      <c r="H99" s="82">
        <v>12.4848484848485</v>
      </c>
      <c r="I99" s="82">
        <v>26.972027972027998</v>
      </c>
      <c r="J99" s="82">
        <v>26.7156177156177</v>
      </c>
      <c r="K99" s="82">
        <v>40.421911421911403</v>
      </c>
      <c r="L99" s="82">
        <v>69.960372960372993</v>
      </c>
      <c r="M99" s="82">
        <v>75.317016317016297</v>
      </c>
      <c r="N99" s="82">
        <v>71.960372960372993</v>
      </c>
      <c r="O99" s="82">
        <v>71.498834498834498</v>
      </c>
      <c r="P99" s="82">
        <v>71.498834498834498</v>
      </c>
      <c r="Q99" s="82">
        <v>73.498834498834498</v>
      </c>
      <c r="R99" s="82">
        <v>73.165501165501198</v>
      </c>
      <c r="S99" s="82">
        <v>73.960372960372993</v>
      </c>
      <c r="T99" s="59">
        <v>73.627039627039593</v>
      </c>
      <c r="U99" s="82">
        <v>73.627039627039593</v>
      </c>
      <c r="V99" s="82">
        <v>73.627039627039593</v>
      </c>
      <c r="W99" s="82">
        <v>73.627039627039593</v>
      </c>
      <c r="X99" s="82">
        <v>73.627039627039593</v>
      </c>
      <c r="Y99" s="82">
        <v>73.627039627039593</v>
      </c>
      <c r="Z99" s="82">
        <v>73.627039627039593</v>
      </c>
      <c r="AB99" s="90"/>
      <c r="AC99" s="90"/>
      <c r="AD99" s="90"/>
      <c r="AE99" s="90"/>
    </row>
    <row r="100" spans="2:31" ht="15" customHeight="1" x14ac:dyDescent="0.2">
      <c r="B100" s="108"/>
      <c r="C100" s="88"/>
      <c r="D100" s="52" t="s">
        <v>36</v>
      </c>
      <c r="E100" s="52"/>
      <c r="F100" s="83">
        <v>1</v>
      </c>
      <c r="G100" s="83">
        <v>2</v>
      </c>
      <c r="H100" s="83">
        <v>3</v>
      </c>
      <c r="I100" s="83">
        <v>4</v>
      </c>
      <c r="J100" s="83">
        <v>5</v>
      </c>
      <c r="K100" s="83">
        <v>6</v>
      </c>
      <c r="L100" s="83">
        <v>7</v>
      </c>
      <c r="M100" s="83">
        <v>8</v>
      </c>
      <c r="N100" s="83">
        <v>9</v>
      </c>
      <c r="O100" s="83">
        <v>10</v>
      </c>
      <c r="P100" s="83">
        <v>11</v>
      </c>
      <c r="Q100" s="83">
        <v>12</v>
      </c>
      <c r="R100" s="83">
        <v>13</v>
      </c>
      <c r="S100" s="83">
        <v>14</v>
      </c>
      <c r="T100" s="83">
        <v>15</v>
      </c>
      <c r="U100" s="83">
        <v>16</v>
      </c>
      <c r="V100" s="83">
        <v>17</v>
      </c>
      <c r="W100" s="83">
        <v>18</v>
      </c>
      <c r="X100" s="83">
        <v>19</v>
      </c>
      <c r="Y100" s="83">
        <v>20</v>
      </c>
      <c r="Z100" s="83">
        <v>21</v>
      </c>
      <c r="AB100" s="90"/>
      <c r="AC100" s="90"/>
      <c r="AD100" s="90"/>
      <c r="AE100" s="90"/>
    </row>
    <row r="101" spans="2:31" ht="15" customHeight="1" x14ac:dyDescent="0.2">
      <c r="B101" s="108"/>
      <c r="C101" s="88"/>
      <c r="D101" s="85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B101" s="90"/>
      <c r="AC101" s="90"/>
      <c r="AD101" s="90"/>
      <c r="AE101" s="90"/>
    </row>
    <row r="102" spans="2:31" ht="15" customHeight="1" x14ac:dyDescent="0.2">
      <c r="B102" s="108"/>
      <c r="C102" s="88"/>
      <c r="D102" s="72" t="s">
        <v>161</v>
      </c>
      <c r="E102" s="73"/>
      <c r="F102" s="52" t="s">
        <v>134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B102" s="90"/>
      <c r="AC102" s="90"/>
      <c r="AD102" s="90"/>
      <c r="AE102" s="90"/>
    </row>
    <row r="103" spans="2:31" ht="14.25" customHeight="1" x14ac:dyDescent="0.2">
      <c r="B103" s="108"/>
      <c r="C103" s="88"/>
      <c r="D103" s="75"/>
      <c r="E103" s="76"/>
      <c r="F103" s="40" t="s">
        <v>137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B103" s="90"/>
      <c r="AC103" s="90"/>
      <c r="AD103" s="90"/>
      <c r="AE103" s="90"/>
    </row>
    <row r="104" spans="2:31" ht="15" customHeight="1" x14ac:dyDescent="0.2">
      <c r="B104" s="108"/>
      <c r="C104" s="88"/>
      <c r="D104" s="77"/>
      <c r="E104" s="78"/>
      <c r="F104" s="26">
        <v>14</v>
      </c>
      <c r="G104" s="26">
        <v>15</v>
      </c>
      <c r="H104" s="26">
        <v>3</v>
      </c>
      <c r="I104" s="26">
        <v>4</v>
      </c>
      <c r="J104" s="26">
        <v>2</v>
      </c>
      <c r="K104" s="26">
        <v>7</v>
      </c>
      <c r="L104" s="26">
        <v>6</v>
      </c>
      <c r="M104" s="26">
        <v>21</v>
      </c>
      <c r="N104" s="26">
        <v>5</v>
      </c>
      <c r="O104" s="26">
        <v>9</v>
      </c>
      <c r="P104" s="26">
        <v>8</v>
      </c>
      <c r="Q104" s="26">
        <v>11</v>
      </c>
      <c r="R104" s="26">
        <v>10</v>
      </c>
      <c r="S104" s="26">
        <v>17</v>
      </c>
      <c r="T104" s="26">
        <v>19</v>
      </c>
      <c r="U104" s="26">
        <v>18</v>
      </c>
      <c r="V104" s="26">
        <v>16</v>
      </c>
      <c r="W104" s="26">
        <v>20</v>
      </c>
      <c r="X104" s="26">
        <v>13</v>
      </c>
      <c r="Y104" s="26">
        <v>12</v>
      </c>
      <c r="Z104" s="27">
        <v>1</v>
      </c>
      <c r="AB104" s="90"/>
      <c r="AC104" s="90"/>
      <c r="AD104" s="90"/>
      <c r="AE104" s="90"/>
    </row>
    <row r="105" spans="2:31" ht="14.25" customHeight="1" x14ac:dyDescent="0.2">
      <c r="B105" s="108"/>
      <c r="C105" s="88"/>
      <c r="D105" s="79" t="s">
        <v>3</v>
      </c>
      <c r="E105" s="28">
        <v>1</v>
      </c>
      <c r="F105" s="67">
        <v>0.29906542056074797</v>
      </c>
      <c r="G105" s="67">
        <v>0.11214953271028</v>
      </c>
      <c r="H105" s="67">
        <v>0.11214953271028</v>
      </c>
      <c r="I105" s="67">
        <v>0.11214953271028</v>
      </c>
      <c r="J105" s="67">
        <v>0.11214953271028</v>
      </c>
      <c r="K105" s="67">
        <v>0.11214953271028</v>
      </c>
      <c r="L105" s="67">
        <v>0.420560747663551</v>
      </c>
      <c r="M105" s="67">
        <v>0.45794392523364502</v>
      </c>
      <c r="N105" s="67">
        <v>0.44859813084112199</v>
      </c>
      <c r="O105" s="67">
        <v>0.420560747663551</v>
      </c>
      <c r="P105" s="67">
        <v>0.45794392523364502</v>
      </c>
      <c r="Q105" s="67">
        <v>0.467289719626168</v>
      </c>
      <c r="R105" s="67">
        <v>0.45794392523364502</v>
      </c>
      <c r="S105" s="67">
        <v>0.42990654205607498</v>
      </c>
      <c r="T105" s="67">
        <v>0.44859813084112199</v>
      </c>
      <c r="U105" s="67">
        <v>0.43925233644859801</v>
      </c>
      <c r="V105" s="67">
        <v>0.43925233644859801</v>
      </c>
      <c r="W105" s="67">
        <v>0.42990654205607498</v>
      </c>
      <c r="X105" s="67">
        <v>0.44859813084112199</v>
      </c>
      <c r="Y105" s="67">
        <v>0.43925233644859801</v>
      </c>
      <c r="Z105" s="67">
        <v>0.43925233644859801</v>
      </c>
      <c r="AB105" s="90"/>
      <c r="AC105" s="90"/>
      <c r="AD105" s="90"/>
      <c r="AE105" s="90"/>
    </row>
    <row r="106" spans="2:31" ht="14.25" customHeight="1" x14ac:dyDescent="0.2">
      <c r="B106" s="108"/>
      <c r="C106" s="88"/>
      <c r="D106" s="80"/>
      <c r="E106" s="28">
        <v>2</v>
      </c>
      <c r="F106" s="67">
        <v>2.8846153846153799E-2</v>
      </c>
      <c r="G106" s="67">
        <v>0</v>
      </c>
      <c r="H106" s="67">
        <v>0</v>
      </c>
      <c r="I106" s="67">
        <v>4.80769230769231E-2</v>
      </c>
      <c r="J106" s="67">
        <v>7.69230769230769E-2</v>
      </c>
      <c r="K106" s="67">
        <v>7.69230769230769E-2</v>
      </c>
      <c r="L106" s="67">
        <v>0.45192307692307698</v>
      </c>
      <c r="M106" s="67">
        <v>0.480769230769231</v>
      </c>
      <c r="N106" s="67">
        <v>0.49038461538461497</v>
      </c>
      <c r="O106" s="67">
        <v>0.480769230769231</v>
      </c>
      <c r="P106" s="67">
        <v>0.49038461538461497</v>
      </c>
      <c r="Q106" s="67">
        <v>0.50961538461538503</v>
      </c>
      <c r="R106" s="67">
        <v>0.5</v>
      </c>
      <c r="S106" s="67">
        <v>0.50961538461538503</v>
      </c>
      <c r="T106" s="67">
        <v>0.49038461538461497</v>
      </c>
      <c r="U106" s="67">
        <v>0.50961538461538503</v>
      </c>
      <c r="V106" s="67">
        <v>0.49038461538461497</v>
      </c>
      <c r="W106" s="67">
        <v>0.480769230769231</v>
      </c>
      <c r="X106" s="67">
        <v>0.5</v>
      </c>
      <c r="Y106" s="67">
        <v>0.49038461538461497</v>
      </c>
      <c r="Z106" s="67">
        <v>0.5</v>
      </c>
      <c r="AB106" s="90"/>
      <c r="AC106" s="90"/>
      <c r="AD106" s="90"/>
      <c r="AE106" s="90"/>
    </row>
    <row r="107" spans="2:31" ht="14.25" customHeight="1" x14ac:dyDescent="0.2">
      <c r="B107" s="108"/>
      <c r="C107" s="88"/>
      <c r="D107" s="80"/>
      <c r="E107" s="28">
        <v>3</v>
      </c>
      <c r="F107" s="67">
        <v>9.8039215686274508E-3</v>
      </c>
      <c r="G107" s="67">
        <v>0</v>
      </c>
      <c r="H107" s="67">
        <v>1.9607843137254902E-2</v>
      </c>
      <c r="I107" s="67">
        <v>0.15686274509803899</v>
      </c>
      <c r="J107" s="67">
        <v>0.22549019607843099</v>
      </c>
      <c r="K107" s="67">
        <v>0.42156862745098</v>
      </c>
      <c r="L107" s="67">
        <v>0.43137254901960798</v>
      </c>
      <c r="M107" s="67">
        <v>0.51960784313725505</v>
      </c>
      <c r="N107" s="67">
        <v>0.46078431372549</v>
      </c>
      <c r="O107" s="67">
        <v>0.41176470588235298</v>
      </c>
      <c r="P107" s="67">
        <v>0.45098039215686297</v>
      </c>
      <c r="Q107" s="67">
        <v>0.441176470588235</v>
      </c>
      <c r="R107" s="67">
        <v>0.43137254901960798</v>
      </c>
      <c r="S107" s="67">
        <v>0.42156862745098</v>
      </c>
      <c r="T107" s="67">
        <v>0.41176470588235298</v>
      </c>
      <c r="U107" s="67">
        <v>0.441176470588235</v>
      </c>
      <c r="V107" s="67">
        <v>0.441176470588235</v>
      </c>
      <c r="W107" s="67">
        <v>0.46078431372549</v>
      </c>
      <c r="X107" s="67">
        <v>0.46078431372549</v>
      </c>
      <c r="Y107" s="67">
        <v>0.46078431372549</v>
      </c>
      <c r="Z107" s="67">
        <v>0.45098039215686297</v>
      </c>
      <c r="AB107" s="90"/>
      <c r="AC107" s="90"/>
      <c r="AD107" s="90"/>
      <c r="AE107" s="90"/>
    </row>
    <row r="108" spans="2:31" ht="14.25" customHeight="1" x14ac:dyDescent="0.2">
      <c r="B108" s="108"/>
      <c r="C108" s="88"/>
      <c r="D108" s="80"/>
      <c r="E108" s="28">
        <v>4</v>
      </c>
      <c r="F108" s="67">
        <v>0.27884615384615402</v>
      </c>
      <c r="G108" s="67">
        <v>0.134615384615385</v>
      </c>
      <c r="H108" s="67">
        <v>0.134615384615385</v>
      </c>
      <c r="I108" s="67">
        <v>0.134615384615385</v>
      </c>
      <c r="J108" s="67">
        <v>0.134615384615385</v>
      </c>
      <c r="K108" s="67">
        <v>0.31730769230769201</v>
      </c>
      <c r="L108" s="67">
        <v>0.50961538461538503</v>
      </c>
      <c r="M108" s="67">
        <v>0.54807692307692302</v>
      </c>
      <c r="N108" s="67">
        <v>0.51923076923076905</v>
      </c>
      <c r="O108" s="67">
        <v>0.47115384615384598</v>
      </c>
      <c r="P108" s="67">
        <v>0.51923076923076905</v>
      </c>
      <c r="Q108" s="67">
        <v>0.50961538461538503</v>
      </c>
      <c r="R108" s="67">
        <v>0.50961538461538503</v>
      </c>
      <c r="S108" s="67">
        <v>0.5</v>
      </c>
      <c r="T108" s="67">
        <v>0.49038461538461497</v>
      </c>
      <c r="U108" s="67">
        <v>0.49038461538461497</v>
      </c>
      <c r="V108" s="67">
        <v>0.49038461538461497</v>
      </c>
      <c r="W108" s="67">
        <v>0.49038461538461497</v>
      </c>
      <c r="X108" s="67">
        <v>0.49038461538461497</v>
      </c>
      <c r="Y108" s="67">
        <v>0.5</v>
      </c>
      <c r="Z108" s="67">
        <v>0.5</v>
      </c>
      <c r="AB108" s="90"/>
      <c r="AC108" s="90"/>
      <c r="AD108" s="90"/>
      <c r="AE108" s="90"/>
    </row>
    <row r="109" spans="2:31" ht="14.25" customHeight="1" x14ac:dyDescent="0.2">
      <c r="B109" s="108"/>
      <c r="C109" s="88"/>
      <c r="D109" s="81"/>
      <c r="E109" s="28">
        <v>5</v>
      </c>
      <c r="F109" s="67">
        <v>1.9230769230769201E-2</v>
      </c>
      <c r="G109" s="67">
        <v>1.9230769230769201E-2</v>
      </c>
      <c r="H109" s="67">
        <v>1.9230769230769201E-2</v>
      </c>
      <c r="I109" s="67">
        <v>0.25</v>
      </c>
      <c r="J109" s="67">
        <v>0.125</v>
      </c>
      <c r="K109" s="67">
        <v>0.125</v>
      </c>
      <c r="L109" s="67">
        <v>0.45192307692307698</v>
      </c>
      <c r="M109" s="67">
        <v>0.50961538461538503</v>
      </c>
      <c r="N109" s="67">
        <v>0.480769230769231</v>
      </c>
      <c r="O109" s="67">
        <v>0.46153846153846201</v>
      </c>
      <c r="P109" s="67">
        <v>0.49038461538461497</v>
      </c>
      <c r="Q109" s="67">
        <v>0.47115384615384598</v>
      </c>
      <c r="R109" s="67">
        <v>0.47115384615384598</v>
      </c>
      <c r="S109" s="67">
        <v>0.44230769230769201</v>
      </c>
      <c r="T109" s="67">
        <v>0.43269230769230799</v>
      </c>
      <c r="U109" s="67">
        <v>0.43269230769230799</v>
      </c>
      <c r="V109" s="67">
        <v>0.43269230769230799</v>
      </c>
      <c r="W109" s="67">
        <v>0.43269230769230799</v>
      </c>
      <c r="X109" s="67">
        <v>0.44230769230769201</v>
      </c>
      <c r="Y109" s="67">
        <v>0.43269230769230799</v>
      </c>
      <c r="Z109" s="67">
        <v>0.43269230769230799</v>
      </c>
      <c r="AB109" s="90"/>
      <c r="AC109" s="90"/>
      <c r="AD109" s="90"/>
      <c r="AE109" s="90"/>
    </row>
    <row r="110" spans="2:31" ht="15" customHeight="1" x14ac:dyDescent="0.2">
      <c r="B110" s="108"/>
      <c r="C110" s="88"/>
      <c r="D110" s="52" t="s">
        <v>125</v>
      </c>
      <c r="E110" s="52"/>
      <c r="F110" s="82">
        <v>12.715848381049</v>
      </c>
      <c r="G110" s="82">
        <v>5.3199137311286799</v>
      </c>
      <c r="H110" s="82">
        <v>5.7120705938737801</v>
      </c>
      <c r="I110" s="82">
        <v>14.0340917100125</v>
      </c>
      <c r="J110" s="82">
        <v>13.483563806543501</v>
      </c>
      <c r="K110" s="82">
        <v>21.058978587840599</v>
      </c>
      <c r="L110" s="82">
        <v>45.307896702893999</v>
      </c>
      <c r="M110" s="82">
        <v>50.320266136648797</v>
      </c>
      <c r="N110" s="82">
        <v>47.995341199024502</v>
      </c>
      <c r="O110" s="82">
        <v>44.915739840148902</v>
      </c>
      <c r="P110" s="82">
        <v>48.1784863478102</v>
      </c>
      <c r="Q110" s="82">
        <v>47.977016111980397</v>
      </c>
      <c r="R110" s="82">
        <v>47.401714100449702</v>
      </c>
      <c r="S110" s="82">
        <v>46.067964928602599</v>
      </c>
      <c r="T110" s="59">
        <v>45.476487503700298</v>
      </c>
      <c r="U110" s="82">
        <v>46.262422294582798</v>
      </c>
      <c r="V110" s="82">
        <v>45.877806909967397</v>
      </c>
      <c r="W110" s="82">
        <v>45.890740192554397</v>
      </c>
      <c r="X110" s="82">
        <v>46.841495045178398</v>
      </c>
      <c r="Y110" s="82">
        <v>46.462271465020201</v>
      </c>
      <c r="Z110" s="82">
        <v>46.458500725955403</v>
      </c>
      <c r="AB110" s="90"/>
      <c r="AC110" s="90"/>
      <c r="AD110" s="90"/>
      <c r="AE110" s="90"/>
    </row>
    <row r="111" spans="2:31" ht="15" customHeight="1" x14ac:dyDescent="0.2">
      <c r="B111" s="108"/>
      <c r="C111" s="88"/>
      <c r="D111" s="52" t="s">
        <v>36</v>
      </c>
      <c r="E111" s="52"/>
      <c r="F111" s="83">
        <v>1</v>
      </c>
      <c r="G111" s="83">
        <v>2</v>
      </c>
      <c r="H111" s="83">
        <v>3</v>
      </c>
      <c r="I111" s="83">
        <v>4</v>
      </c>
      <c r="J111" s="83">
        <v>5</v>
      </c>
      <c r="K111" s="83">
        <v>6</v>
      </c>
      <c r="L111" s="83">
        <v>7</v>
      </c>
      <c r="M111" s="83">
        <v>8</v>
      </c>
      <c r="N111" s="83">
        <v>9</v>
      </c>
      <c r="O111" s="83">
        <v>10</v>
      </c>
      <c r="P111" s="83">
        <v>11</v>
      </c>
      <c r="Q111" s="83">
        <v>12</v>
      </c>
      <c r="R111" s="83">
        <v>13</v>
      </c>
      <c r="S111" s="83">
        <v>14</v>
      </c>
      <c r="T111" s="83">
        <v>15</v>
      </c>
      <c r="U111" s="83">
        <v>16</v>
      </c>
      <c r="V111" s="83">
        <v>17</v>
      </c>
      <c r="W111" s="83">
        <v>18</v>
      </c>
      <c r="X111" s="83">
        <v>19</v>
      </c>
      <c r="Y111" s="83">
        <v>20</v>
      </c>
      <c r="Z111" s="83">
        <v>21</v>
      </c>
      <c r="AB111" s="90"/>
      <c r="AC111" s="90"/>
      <c r="AD111" s="90"/>
      <c r="AE111" s="90"/>
    </row>
    <row r="112" spans="2:31" ht="15" customHeight="1" x14ac:dyDescent="0.2">
      <c r="B112" s="10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B112" s="90"/>
      <c r="AC112" s="90"/>
      <c r="AD112" s="90"/>
      <c r="AE112" s="90"/>
    </row>
    <row r="113" spans="2:31" ht="15" customHeight="1" x14ac:dyDescent="0.2">
      <c r="B113" s="108"/>
      <c r="C113" s="88"/>
      <c r="D113" s="72" t="s">
        <v>161</v>
      </c>
      <c r="E113" s="73"/>
      <c r="F113" s="52" t="s">
        <v>135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B113" s="90"/>
      <c r="AC113" s="90"/>
      <c r="AD113" s="90"/>
      <c r="AE113" s="90"/>
    </row>
    <row r="114" spans="2:31" ht="15" customHeight="1" x14ac:dyDescent="0.2">
      <c r="B114" s="108"/>
      <c r="C114" s="88"/>
      <c r="D114" s="75"/>
      <c r="E114" s="76"/>
      <c r="F114" s="40" t="s">
        <v>137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B114" s="90"/>
      <c r="AC114" s="90"/>
      <c r="AD114" s="90"/>
      <c r="AE114" s="90"/>
    </row>
    <row r="115" spans="2:31" ht="15" customHeight="1" x14ac:dyDescent="0.2">
      <c r="B115" s="108"/>
      <c r="C115" s="88"/>
      <c r="D115" s="77"/>
      <c r="E115" s="78"/>
      <c r="F115" s="26">
        <v>14</v>
      </c>
      <c r="G115" s="26">
        <v>15</v>
      </c>
      <c r="H115" s="26">
        <v>3</v>
      </c>
      <c r="I115" s="26">
        <v>4</v>
      </c>
      <c r="J115" s="26">
        <v>2</v>
      </c>
      <c r="K115" s="26">
        <v>7</v>
      </c>
      <c r="L115" s="26">
        <v>6</v>
      </c>
      <c r="M115" s="26">
        <v>21</v>
      </c>
      <c r="N115" s="26">
        <v>5</v>
      </c>
      <c r="O115" s="26">
        <v>9</v>
      </c>
      <c r="P115" s="26">
        <v>8</v>
      </c>
      <c r="Q115" s="26">
        <v>11</v>
      </c>
      <c r="R115" s="26">
        <v>10</v>
      </c>
      <c r="S115" s="26">
        <v>17</v>
      </c>
      <c r="T115" s="26">
        <v>19</v>
      </c>
      <c r="U115" s="26">
        <v>18</v>
      </c>
      <c r="V115" s="26">
        <v>16</v>
      </c>
      <c r="W115" s="26">
        <v>20</v>
      </c>
      <c r="X115" s="26">
        <v>13</v>
      </c>
      <c r="Y115" s="26">
        <v>12</v>
      </c>
      <c r="Z115" s="27">
        <v>1</v>
      </c>
      <c r="AB115" s="90"/>
      <c r="AC115" s="90"/>
      <c r="AD115" s="90"/>
      <c r="AE115" s="90"/>
    </row>
    <row r="116" spans="2:31" ht="15" customHeight="1" x14ac:dyDescent="0.2">
      <c r="B116" s="108"/>
      <c r="C116" s="88"/>
      <c r="D116" s="79" t="s">
        <v>3</v>
      </c>
      <c r="E116" s="28">
        <v>1</v>
      </c>
      <c r="F116" s="67">
        <v>0.46174349712466201</v>
      </c>
      <c r="G116" s="67">
        <v>0.42878308949789701</v>
      </c>
      <c r="H116" s="67">
        <v>0.42878308949789701</v>
      </c>
      <c r="I116" s="67">
        <v>0.42878308949789701</v>
      </c>
      <c r="J116" s="67">
        <v>0.42878308949789701</v>
      </c>
      <c r="K116" s="67">
        <v>0.42878308949789701</v>
      </c>
      <c r="L116" s="67">
        <v>0.58959084898401404</v>
      </c>
      <c r="M116" s="67">
        <v>0.61288720076804604</v>
      </c>
      <c r="N116" s="67">
        <v>0.61839792781344405</v>
      </c>
      <c r="O116" s="67">
        <v>0.58959084898401404</v>
      </c>
      <c r="P116" s="67">
        <v>0.57005079447776696</v>
      </c>
      <c r="Q116" s="67">
        <v>0.607342590756075</v>
      </c>
      <c r="R116" s="67">
        <v>0.57005079447776696</v>
      </c>
      <c r="S116" s="67">
        <v>0.66472426653378902</v>
      </c>
      <c r="T116" s="67">
        <v>0.61839792781344405</v>
      </c>
      <c r="U116" s="67">
        <v>0.62387328260574704</v>
      </c>
      <c r="V116" s="67">
        <v>0.62387328260574704</v>
      </c>
      <c r="W116" s="67">
        <v>0.62931169771450102</v>
      </c>
      <c r="X116" s="67">
        <v>0.61839792781344405</v>
      </c>
      <c r="Y116" s="67">
        <v>0.62387328260574704</v>
      </c>
      <c r="Z116" s="67">
        <v>0.62387328260574704</v>
      </c>
      <c r="AB116" s="90"/>
      <c r="AC116" s="90"/>
      <c r="AD116" s="90"/>
      <c r="AE116" s="90"/>
    </row>
    <row r="117" spans="2:31" ht="15" customHeight="1" x14ac:dyDescent="0.2">
      <c r="B117" s="108"/>
      <c r="C117" s="88"/>
      <c r="D117" s="80"/>
      <c r="E117" s="28">
        <v>2</v>
      </c>
      <c r="F117" s="67">
        <v>0.35149792661492102</v>
      </c>
      <c r="G117" s="67">
        <v>0.35181878391233101</v>
      </c>
      <c r="H117" s="67">
        <v>0.35181878391233101</v>
      </c>
      <c r="I117" s="67">
        <v>0.35092790527156298</v>
      </c>
      <c r="J117" s="67">
        <v>0.349540571003429</v>
      </c>
      <c r="K117" s="67">
        <v>0.349540571003429</v>
      </c>
      <c r="L117" s="67">
        <v>0.65940328448926699</v>
      </c>
      <c r="M117" s="67">
        <v>0.64019669885323804</v>
      </c>
      <c r="N117" s="67">
        <v>0.63376588854689198</v>
      </c>
      <c r="O117" s="67">
        <v>0.64019669885323804</v>
      </c>
      <c r="P117" s="67">
        <v>0.63376588854689198</v>
      </c>
      <c r="Q117" s="67">
        <v>0.62086571111645406</v>
      </c>
      <c r="R117" s="67">
        <v>0.627322003750035</v>
      </c>
      <c r="S117" s="67">
        <v>0.62086571111645406</v>
      </c>
      <c r="T117" s="67">
        <v>0.63376588854689198</v>
      </c>
      <c r="U117" s="67">
        <v>0.62086571111645406</v>
      </c>
      <c r="V117" s="67">
        <v>0.63376588854689198</v>
      </c>
      <c r="W117" s="67">
        <v>0.64019669885323804</v>
      </c>
      <c r="X117" s="67">
        <v>0.627322003750035</v>
      </c>
      <c r="Y117" s="67">
        <v>0.63376588854689198</v>
      </c>
      <c r="Z117" s="67">
        <v>0.627322003750035</v>
      </c>
      <c r="AB117" s="90"/>
      <c r="AC117" s="90"/>
      <c r="AD117" s="90"/>
      <c r="AE117" s="90"/>
    </row>
    <row r="118" spans="2:31" ht="15" customHeight="1" x14ac:dyDescent="0.2">
      <c r="B118" s="108"/>
      <c r="C118" s="88"/>
      <c r="D118" s="80"/>
      <c r="E118" s="28">
        <v>3</v>
      </c>
      <c r="F118" s="67">
        <v>0.45602753139084101</v>
      </c>
      <c r="G118" s="67">
        <v>0.29289321881345298</v>
      </c>
      <c r="H118" s="67">
        <v>0.292757302083473</v>
      </c>
      <c r="I118" s="67">
        <v>0.49805584890941601</v>
      </c>
      <c r="J118" s="67">
        <v>0.58721273219135295</v>
      </c>
      <c r="K118" s="67">
        <v>0.63095077302348901</v>
      </c>
      <c r="L118" s="67">
        <v>0.65406885517671598</v>
      </c>
      <c r="M118" s="67">
        <v>0.61681535149291</v>
      </c>
      <c r="N118" s="67">
        <v>0.63559869536094304</v>
      </c>
      <c r="O118" s="67">
        <v>0.68917946330427704</v>
      </c>
      <c r="P118" s="67">
        <v>0.66306383901159305</v>
      </c>
      <c r="Q118" s="67">
        <v>0.66961740568399597</v>
      </c>
      <c r="R118" s="67">
        <v>0.67615519527022805</v>
      </c>
      <c r="S118" s="67">
        <v>0.66016581578604705</v>
      </c>
      <c r="T118" s="67">
        <v>0.666230160979004</v>
      </c>
      <c r="U118" s="67">
        <v>0.64794097364893899</v>
      </c>
      <c r="V118" s="67">
        <v>0.64794097364893899</v>
      </c>
      <c r="W118" s="67">
        <v>0.63559869536094304</v>
      </c>
      <c r="X118" s="67">
        <v>0.63559869536094304</v>
      </c>
      <c r="Y118" s="67">
        <v>0.63559869536094304</v>
      </c>
      <c r="Z118" s="67">
        <v>0.64178375805961796</v>
      </c>
      <c r="AB118" s="90"/>
      <c r="AC118" s="90"/>
      <c r="AD118" s="90"/>
      <c r="AE118" s="90"/>
    </row>
    <row r="119" spans="2:31" ht="15" customHeight="1" x14ac:dyDescent="0.2">
      <c r="B119" s="108"/>
      <c r="C119" s="88"/>
      <c r="D119" s="80"/>
      <c r="E119" s="28">
        <v>4</v>
      </c>
      <c r="F119" s="67">
        <v>0.56682807185147699</v>
      </c>
      <c r="G119" s="67">
        <v>0.35016633560314703</v>
      </c>
      <c r="H119" s="67">
        <v>0.35016633560314703</v>
      </c>
      <c r="I119" s="67">
        <v>0.35016633560314703</v>
      </c>
      <c r="J119" s="67">
        <v>0.35016633560314703</v>
      </c>
      <c r="K119" s="67">
        <v>0.60802057334244797</v>
      </c>
      <c r="L119" s="67">
        <v>0.51713386405515005</v>
      </c>
      <c r="M119" s="67">
        <v>0.534908762408845</v>
      </c>
      <c r="N119" s="67">
        <v>0.51203885299959095</v>
      </c>
      <c r="O119" s="67">
        <v>0.537075860969912</v>
      </c>
      <c r="P119" s="67">
        <v>0.51203885299959095</v>
      </c>
      <c r="Q119" s="67">
        <v>0.51713386405515005</v>
      </c>
      <c r="R119" s="67">
        <v>0.51713386405515005</v>
      </c>
      <c r="S119" s="67">
        <v>0.52218645359934901</v>
      </c>
      <c r="T119" s="67">
        <v>0.52719526162809505</v>
      </c>
      <c r="U119" s="67">
        <v>0.52719526162809505</v>
      </c>
      <c r="V119" s="67">
        <v>0.52719526162809505</v>
      </c>
      <c r="W119" s="67">
        <v>0.52719526162809505</v>
      </c>
      <c r="X119" s="67">
        <v>0.52719526162809505</v>
      </c>
      <c r="Y119" s="67">
        <v>0.52218645359934901</v>
      </c>
      <c r="Z119" s="67">
        <v>0.52218645359934901</v>
      </c>
      <c r="AB119" s="90"/>
      <c r="AC119" s="90"/>
      <c r="AD119" s="90"/>
      <c r="AE119" s="90"/>
    </row>
    <row r="120" spans="2:31" ht="15" customHeight="1" x14ac:dyDescent="0.2">
      <c r="B120" s="108"/>
      <c r="C120" s="88"/>
      <c r="D120" s="81"/>
      <c r="E120" s="28">
        <v>5</v>
      </c>
      <c r="F120" s="67">
        <v>0.46949560676408802</v>
      </c>
      <c r="G120" s="67">
        <v>0.46949560676408802</v>
      </c>
      <c r="H120" s="67">
        <v>0.46949560676408802</v>
      </c>
      <c r="I120" s="67">
        <v>0.70537217450560497</v>
      </c>
      <c r="J120" s="67">
        <v>0.63556550657216904</v>
      </c>
      <c r="K120" s="67">
        <v>0.63556550657216904</v>
      </c>
      <c r="L120" s="67">
        <v>0.63480521125321299</v>
      </c>
      <c r="M120" s="67">
        <v>0.59862247183188799</v>
      </c>
      <c r="N120" s="67">
        <v>0.61682963759286003</v>
      </c>
      <c r="O120" s="67">
        <v>0.62884117181502297</v>
      </c>
      <c r="P120" s="67">
        <v>0.61078471830751802</v>
      </c>
      <c r="Q120" s="67">
        <v>0.62284887197201599</v>
      </c>
      <c r="R120" s="67">
        <v>0.64661372089218005</v>
      </c>
      <c r="S120" s="67">
        <v>0.64073958284097299</v>
      </c>
      <c r="T120" s="67">
        <v>0.67212776046615896</v>
      </c>
      <c r="U120" s="67">
        <v>0.67212776046615896</v>
      </c>
      <c r="V120" s="67">
        <v>0.67212776046615896</v>
      </c>
      <c r="W120" s="67">
        <v>0.67212776046615896</v>
      </c>
      <c r="X120" s="67">
        <v>0.66577412394285396</v>
      </c>
      <c r="Y120" s="67">
        <v>0.67212776046615896</v>
      </c>
      <c r="Z120" s="67">
        <v>0.67212776046615896</v>
      </c>
      <c r="AB120" s="90"/>
      <c r="AC120" s="90"/>
      <c r="AD120" s="90"/>
      <c r="AE120" s="90"/>
    </row>
    <row r="121" spans="2:31" ht="15" customHeight="1" x14ac:dyDescent="0.2">
      <c r="B121" s="108"/>
      <c r="C121" s="88"/>
      <c r="D121" s="52" t="s">
        <v>125</v>
      </c>
      <c r="E121" s="52"/>
      <c r="F121" s="82">
        <v>46.111852674919803</v>
      </c>
      <c r="G121" s="82">
        <v>37.863140691818302</v>
      </c>
      <c r="H121" s="82">
        <v>37.860422357218702</v>
      </c>
      <c r="I121" s="82">
        <v>46.666107075752599</v>
      </c>
      <c r="J121" s="82">
        <v>47.025364697359898</v>
      </c>
      <c r="K121" s="82">
        <v>53.057210268788602</v>
      </c>
      <c r="L121" s="82">
        <v>61.100041279167201</v>
      </c>
      <c r="M121" s="82">
        <v>60.068609707098503</v>
      </c>
      <c r="N121" s="82">
        <v>60.332620046274599</v>
      </c>
      <c r="O121" s="82">
        <v>61.697680878529297</v>
      </c>
      <c r="P121" s="82">
        <v>59.794081866867202</v>
      </c>
      <c r="Q121" s="82">
        <v>60.7561688716738</v>
      </c>
      <c r="R121" s="82">
        <v>60.745511568907197</v>
      </c>
      <c r="S121" s="82">
        <v>62.173636597532202</v>
      </c>
      <c r="T121" s="59">
        <v>62.354339988671903</v>
      </c>
      <c r="U121" s="82">
        <v>61.840059789307901</v>
      </c>
      <c r="V121" s="82">
        <v>62.098063337916699</v>
      </c>
      <c r="W121" s="82">
        <v>62.088602280458701</v>
      </c>
      <c r="X121" s="82">
        <v>61.485760249907401</v>
      </c>
      <c r="Y121" s="82">
        <v>61.751041611581797</v>
      </c>
      <c r="Z121" s="82">
        <v>61.745865169618199</v>
      </c>
      <c r="AB121" s="90"/>
      <c r="AC121" s="90"/>
      <c r="AD121" s="90"/>
      <c r="AE121" s="90"/>
    </row>
    <row r="122" spans="2:31" ht="15" customHeight="1" x14ac:dyDescent="0.2">
      <c r="B122" s="108"/>
      <c r="C122" s="88"/>
      <c r="D122" s="52" t="s">
        <v>36</v>
      </c>
      <c r="E122" s="52"/>
      <c r="F122" s="83">
        <v>1</v>
      </c>
      <c r="G122" s="83">
        <v>2</v>
      </c>
      <c r="H122" s="83">
        <v>3</v>
      </c>
      <c r="I122" s="83">
        <v>4</v>
      </c>
      <c r="J122" s="83">
        <v>5</v>
      </c>
      <c r="K122" s="83">
        <v>6</v>
      </c>
      <c r="L122" s="83">
        <v>7</v>
      </c>
      <c r="M122" s="83">
        <v>8</v>
      </c>
      <c r="N122" s="83">
        <v>9</v>
      </c>
      <c r="O122" s="83">
        <v>10</v>
      </c>
      <c r="P122" s="83">
        <v>11</v>
      </c>
      <c r="Q122" s="83">
        <v>12</v>
      </c>
      <c r="R122" s="83">
        <v>13</v>
      </c>
      <c r="S122" s="83">
        <v>14</v>
      </c>
      <c r="T122" s="83">
        <v>15</v>
      </c>
      <c r="U122" s="83">
        <v>16</v>
      </c>
      <c r="V122" s="83">
        <v>17</v>
      </c>
      <c r="W122" s="83">
        <v>18</v>
      </c>
      <c r="X122" s="83">
        <v>19</v>
      </c>
      <c r="Y122" s="83">
        <v>20</v>
      </c>
      <c r="Z122" s="83">
        <v>21</v>
      </c>
      <c r="AB122" s="90"/>
      <c r="AC122" s="90"/>
      <c r="AD122" s="90"/>
      <c r="AE122" s="90"/>
    </row>
    <row r="123" spans="2:31" x14ac:dyDescent="0.2">
      <c r="B123" s="10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2:31" ht="15" customHeight="1" x14ac:dyDescent="0.2">
      <c r="B124" s="108"/>
      <c r="C124" s="88"/>
      <c r="D124" s="72" t="s">
        <v>161</v>
      </c>
      <c r="E124" s="73"/>
      <c r="F124" s="52" t="s">
        <v>145</v>
      </c>
      <c r="G124" s="52"/>
      <c r="H124" s="52"/>
      <c r="I124" s="52"/>
      <c r="J124" s="52" t="s">
        <v>147</v>
      </c>
      <c r="K124" s="52"/>
      <c r="L124" s="52"/>
      <c r="M124" s="52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2:31" x14ac:dyDescent="0.2">
      <c r="B125" s="108"/>
      <c r="C125" s="88"/>
      <c r="D125" s="75"/>
      <c r="E125" s="76"/>
      <c r="F125" s="52"/>
      <c r="G125" s="52"/>
      <c r="H125" s="52"/>
      <c r="I125" s="52"/>
      <c r="J125" s="52"/>
      <c r="K125" s="52"/>
      <c r="L125" s="52"/>
      <c r="M125" s="52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2:31" x14ac:dyDescent="0.2">
      <c r="B126" s="108"/>
      <c r="C126" s="88"/>
      <c r="D126" s="77"/>
      <c r="E126" s="78"/>
      <c r="F126" s="28" t="s">
        <v>146</v>
      </c>
      <c r="G126" s="28" t="b">
        <v>0</v>
      </c>
      <c r="H126" s="28" t="b">
        <v>1</v>
      </c>
      <c r="I126" s="28" t="s">
        <v>123</v>
      </c>
      <c r="J126" s="28" t="s">
        <v>146</v>
      </c>
      <c r="K126" s="28" t="b">
        <v>0</v>
      </c>
      <c r="L126" s="28" t="b">
        <v>1</v>
      </c>
      <c r="M126" s="28" t="s">
        <v>123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2:31" x14ac:dyDescent="0.2">
      <c r="B127" s="108"/>
      <c r="C127" s="88"/>
      <c r="D127" s="79" t="s">
        <v>3</v>
      </c>
      <c r="E127" s="28">
        <v>1</v>
      </c>
      <c r="F127" s="28">
        <v>462</v>
      </c>
      <c r="G127" s="28">
        <v>414</v>
      </c>
      <c r="H127" s="28">
        <v>48</v>
      </c>
      <c r="I127" s="28">
        <v>13</v>
      </c>
      <c r="J127" s="28">
        <v>117</v>
      </c>
      <c r="K127" s="28">
        <v>107</v>
      </c>
      <c r="L127" s="28">
        <v>10</v>
      </c>
      <c r="M127" s="28">
        <v>1</v>
      </c>
      <c r="N127" s="88"/>
      <c r="O127" s="88"/>
      <c r="P127" s="88" t="s">
        <v>230</v>
      </c>
      <c r="Q127" s="88" t="s">
        <v>207</v>
      </c>
      <c r="R127" s="88"/>
      <c r="S127" s="88"/>
      <c r="T127" s="88"/>
      <c r="U127" s="88"/>
      <c r="V127" s="88"/>
      <c r="W127" s="88"/>
      <c r="X127" s="88"/>
      <c r="Y127" s="88"/>
      <c r="Z127" s="88"/>
    </row>
    <row r="128" spans="2:31" x14ac:dyDescent="0.2">
      <c r="B128" s="108"/>
      <c r="C128" s="88"/>
      <c r="D128" s="80"/>
      <c r="E128" s="28">
        <v>2</v>
      </c>
      <c r="F128" s="28">
        <v>463</v>
      </c>
      <c r="G128" s="28">
        <v>417</v>
      </c>
      <c r="H128" s="28">
        <v>46</v>
      </c>
      <c r="I128" s="28">
        <v>11</v>
      </c>
      <c r="J128" s="28">
        <v>116</v>
      </c>
      <c r="K128" s="28">
        <v>104</v>
      </c>
      <c r="L128" s="28">
        <v>12</v>
      </c>
      <c r="M128" s="28">
        <v>1</v>
      </c>
      <c r="N128" s="88"/>
      <c r="O128" s="88"/>
      <c r="P128" s="88" t="s">
        <v>213</v>
      </c>
      <c r="Q128" s="88" t="s">
        <v>207</v>
      </c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2:26" x14ac:dyDescent="0.2">
      <c r="B129" s="108"/>
      <c r="C129" s="88"/>
      <c r="D129" s="80"/>
      <c r="E129" s="28">
        <v>3</v>
      </c>
      <c r="F129" s="28">
        <v>464</v>
      </c>
      <c r="G129" s="28">
        <v>419</v>
      </c>
      <c r="H129" s="28">
        <v>45</v>
      </c>
      <c r="I129" s="28">
        <v>13</v>
      </c>
      <c r="J129" s="28">
        <v>115</v>
      </c>
      <c r="K129" s="28">
        <v>102</v>
      </c>
      <c r="L129" s="28">
        <v>13</v>
      </c>
      <c r="M129" s="28">
        <v>0</v>
      </c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2:26" x14ac:dyDescent="0.2">
      <c r="B130" s="108"/>
      <c r="C130" s="88"/>
      <c r="D130" s="80"/>
      <c r="E130" s="28">
        <v>4</v>
      </c>
      <c r="F130" s="28">
        <v>464</v>
      </c>
      <c r="G130" s="28">
        <v>417</v>
      </c>
      <c r="H130" s="28">
        <v>47</v>
      </c>
      <c r="I130" s="28">
        <v>10</v>
      </c>
      <c r="J130" s="28">
        <v>115</v>
      </c>
      <c r="K130" s="28">
        <v>104</v>
      </c>
      <c r="L130" s="28">
        <v>11</v>
      </c>
      <c r="M130" s="28">
        <v>0</v>
      </c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2:26" x14ac:dyDescent="0.2">
      <c r="B131" s="108"/>
      <c r="C131" s="88"/>
      <c r="D131" s="81"/>
      <c r="E131" s="28">
        <v>5</v>
      </c>
      <c r="F131" s="28">
        <v>463</v>
      </c>
      <c r="G131" s="28">
        <v>417</v>
      </c>
      <c r="H131" s="28">
        <v>46</v>
      </c>
      <c r="I131" s="28">
        <v>13</v>
      </c>
      <c r="J131" s="28">
        <v>116</v>
      </c>
      <c r="K131" s="28">
        <v>104</v>
      </c>
      <c r="L131" s="28">
        <v>12</v>
      </c>
      <c r="M131" s="28">
        <v>1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2:26" x14ac:dyDescent="0.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2:26" s="8" customFormat="1" ht="6.75" customHeight="1" x14ac:dyDescent="0.2"/>
    <row r="134" spans="2:26" x14ac:dyDescent="0.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2:26" ht="15" customHeight="1" x14ac:dyDescent="0.2">
      <c r="B135" s="108" t="s">
        <v>12</v>
      </c>
      <c r="C135" s="88"/>
      <c r="D135" s="72" t="s">
        <v>162</v>
      </c>
      <c r="E135" s="73"/>
      <c r="F135" s="52" t="s">
        <v>133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spans="2:26" ht="14.25" customHeight="1" x14ac:dyDescent="0.2">
      <c r="B136" s="108"/>
      <c r="C136" s="88"/>
      <c r="D136" s="75"/>
      <c r="E136" s="76"/>
      <c r="F136" s="40" t="s">
        <v>139</v>
      </c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2:26" ht="15" customHeight="1" x14ac:dyDescent="0.2">
      <c r="B137" s="108"/>
      <c r="C137" s="88"/>
      <c r="D137" s="77"/>
      <c r="E137" s="78"/>
      <c r="F137" s="26">
        <v>16</v>
      </c>
      <c r="G137" s="26">
        <v>18</v>
      </c>
      <c r="H137" s="26">
        <v>9</v>
      </c>
      <c r="I137" s="26">
        <v>21</v>
      </c>
      <c r="J137" s="26">
        <v>1</v>
      </c>
      <c r="K137" s="26">
        <v>14</v>
      </c>
      <c r="L137" s="26">
        <v>15</v>
      </c>
      <c r="M137" s="26">
        <v>2</v>
      </c>
      <c r="N137" s="26">
        <v>13</v>
      </c>
      <c r="O137" s="26">
        <v>8</v>
      </c>
      <c r="P137" s="26">
        <v>7</v>
      </c>
      <c r="Q137" s="26">
        <v>4</v>
      </c>
      <c r="R137" s="26">
        <v>17</v>
      </c>
      <c r="S137" s="26">
        <v>11</v>
      </c>
      <c r="T137" s="26">
        <v>10</v>
      </c>
      <c r="U137" s="26">
        <v>12</v>
      </c>
      <c r="V137" s="26">
        <v>20</v>
      </c>
      <c r="W137" s="26">
        <v>5</v>
      </c>
      <c r="X137" s="26">
        <v>6</v>
      </c>
      <c r="Y137" s="26">
        <v>19</v>
      </c>
      <c r="Z137" s="27">
        <v>3</v>
      </c>
    </row>
    <row r="138" spans="2:26" ht="14.25" customHeight="1" x14ac:dyDescent="0.2">
      <c r="B138" s="108"/>
      <c r="C138" s="88"/>
      <c r="D138" s="79" t="s">
        <v>3</v>
      </c>
      <c r="E138" s="28">
        <v>1</v>
      </c>
      <c r="F138" s="67">
        <v>0</v>
      </c>
      <c r="G138" s="67">
        <v>0</v>
      </c>
      <c r="H138" s="67">
        <v>0</v>
      </c>
      <c r="I138" s="67">
        <v>0.66666666666666696</v>
      </c>
      <c r="J138" s="67">
        <v>0.75</v>
      </c>
      <c r="K138" s="67">
        <v>0.75</v>
      </c>
      <c r="L138" s="67">
        <v>0.91666666666666696</v>
      </c>
      <c r="M138" s="67">
        <v>0.75</v>
      </c>
      <c r="N138" s="67">
        <v>0.75</v>
      </c>
      <c r="O138" s="67">
        <v>0.91666666666666696</v>
      </c>
      <c r="P138" s="67">
        <v>0.83333333333333304</v>
      </c>
      <c r="Q138" s="67">
        <v>0.83333333333333304</v>
      </c>
      <c r="R138" s="67">
        <v>0.83333333333333304</v>
      </c>
      <c r="S138" s="67">
        <v>0.75</v>
      </c>
      <c r="T138" s="67">
        <v>0.83333333333333304</v>
      </c>
      <c r="U138" s="67">
        <v>0.83333333333333304</v>
      </c>
      <c r="V138" s="67">
        <v>0.83333333333333304</v>
      </c>
      <c r="W138" s="67">
        <v>0.83333333333333304</v>
      </c>
      <c r="X138" s="67">
        <v>0.83333333333333304</v>
      </c>
      <c r="Y138" s="67">
        <v>0.83333333333333304</v>
      </c>
      <c r="Z138" s="67">
        <v>0.83333333333333304</v>
      </c>
    </row>
    <row r="139" spans="2:26" ht="14.25" customHeight="1" x14ac:dyDescent="0.2">
      <c r="B139" s="108"/>
      <c r="C139" s="88"/>
      <c r="D139" s="80"/>
      <c r="E139" s="28">
        <v>2</v>
      </c>
      <c r="F139" s="67">
        <v>0.76923076923076905</v>
      </c>
      <c r="G139" s="67">
        <v>0.61538461538461497</v>
      </c>
      <c r="H139" s="67">
        <v>0.76923076923076905</v>
      </c>
      <c r="I139" s="67">
        <v>0.76923076923076905</v>
      </c>
      <c r="J139" s="67">
        <v>0.76923076923076905</v>
      </c>
      <c r="K139" s="67">
        <v>0.76923076923076905</v>
      </c>
      <c r="L139" s="67">
        <v>0.69230769230769196</v>
      </c>
      <c r="M139" s="67">
        <v>0.69230769230769196</v>
      </c>
      <c r="N139" s="67">
        <v>0.92307692307692302</v>
      </c>
      <c r="O139" s="67">
        <v>0.76923076923076905</v>
      </c>
      <c r="P139" s="67">
        <v>1</v>
      </c>
      <c r="Q139" s="67">
        <v>1</v>
      </c>
      <c r="R139" s="67">
        <v>1</v>
      </c>
      <c r="S139" s="67">
        <v>1</v>
      </c>
      <c r="T139" s="67">
        <v>1</v>
      </c>
      <c r="U139" s="67">
        <v>1</v>
      </c>
      <c r="V139" s="67">
        <v>0.84615384615384603</v>
      </c>
      <c r="W139" s="67">
        <v>0.84615384615384603</v>
      </c>
      <c r="X139" s="67">
        <v>0.92307692307692302</v>
      </c>
      <c r="Y139" s="67">
        <v>0.84615384615384603</v>
      </c>
      <c r="Z139" s="67">
        <v>0.84615384615384603</v>
      </c>
    </row>
    <row r="140" spans="2:26" ht="14.25" customHeight="1" x14ac:dyDescent="0.2">
      <c r="B140" s="108"/>
      <c r="C140" s="88"/>
      <c r="D140" s="80"/>
      <c r="E140" s="28">
        <v>3</v>
      </c>
      <c r="F140" s="67">
        <v>0</v>
      </c>
      <c r="G140" s="67">
        <v>0.58333333333333304</v>
      </c>
      <c r="H140" s="67">
        <v>0.66666666666666696</v>
      </c>
      <c r="I140" s="67">
        <v>0.66666666666666696</v>
      </c>
      <c r="J140" s="67">
        <v>0.75</v>
      </c>
      <c r="K140" s="67">
        <v>0.75</v>
      </c>
      <c r="L140" s="67">
        <v>0.5</v>
      </c>
      <c r="M140" s="67">
        <v>0.5</v>
      </c>
      <c r="N140" s="67">
        <v>0.5</v>
      </c>
      <c r="O140" s="67">
        <v>0.5</v>
      </c>
      <c r="P140" s="67">
        <v>0.66666666666666696</v>
      </c>
      <c r="Q140" s="67">
        <v>0.66666666666666696</v>
      </c>
      <c r="R140" s="67">
        <v>0.66666666666666696</v>
      </c>
      <c r="S140" s="67">
        <v>0.66666666666666696</v>
      </c>
      <c r="T140" s="67">
        <v>0.66666666666666696</v>
      </c>
      <c r="U140" s="67">
        <v>0.58333333333333304</v>
      </c>
      <c r="V140" s="67">
        <v>0.58333333333333304</v>
      </c>
      <c r="W140" s="67">
        <v>0.58333333333333304</v>
      </c>
      <c r="X140" s="67">
        <v>0.58333333333333304</v>
      </c>
      <c r="Y140" s="67">
        <v>0.58333333333333304</v>
      </c>
      <c r="Z140" s="67">
        <v>0.58333333333333304</v>
      </c>
    </row>
    <row r="141" spans="2:26" ht="14.25" customHeight="1" x14ac:dyDescent="0.2">
      <c r="B141" s="108"/>
      <c r="C141" s="88"/>
      <c r="D141" s="80"/>
      <c r="E141" s="28">
        <v>4</v>
      </c>
      <c r="F141" s="67">
        <v>0.84615384615384603</v>
      </c>
      <c r="G141" s="67">
        <v>0.46153846153846201</v>
      </c>
      <c r="H141" s="67">
        <v>0.69230769230769196</v>
      </c>
      <c r="I141" s="67">
        <v>0.61538461538461497</v>
      </c>
      <c r="J141" s="67">
        <v>0.61538461538461497</v>
      </c>
      <c r="K141" s="67">
        <v>0.69230769230769196</v>
      </c>
      <c r="L141" s="67">
        <v>0.61538461538461497</v>
      </c>
      <c r="M141" s="67">
        <v>0.61538461538461497</v>
      </c>
      <c r="N141" s="67">
        <v>0.69230769230769196</v>
      </c>
      <c r="O141" s="67">
        <v>0.61538461538461497</v>
      </c>
      <c r="P141" s="67">
        <v>0.69230769230769196</v>
      </c>
      <c r="Q141" s="67">
        <v>0.69230769230769196</v>
      </c>
      <c r="R141" s="67">
        <v>0.61538461538461497</v>
      </c>
      <c r="S141" s="67">
        <v>0.61538461538461497</v>
      </c>
      <c r="T141" s="67">
        <v>0.61538461538461497</v>
      </c>
      <c r="U141" s="67">
        <v>0.69230769230769196</v>
      </c>
      <c r="V141" s="67">
        <v>0.69230769230769196</v>
      </c>
      <c r="W141" s="67">
        <v>0.61538461538461497</v>
      </c>
      <c r="X141" s="67">
        <v>0.69230769230769196</v>
      </c>
      <c r="Y141" s="67">
        <v>0.69230769230769196</v>
      </c>
      <c r="Z141" s="67">
        <v>0.69230769230769196</v>
      </c>
    </row>
    <row r="142" spans="2:26" ht="14.25" customHeight="1" x14ac:dyDescent="0.2">
      <c r="B142" s="108"/>
      <c r="C142" s="88"/>
      <c r="D142" s="81"/>
      <c r="E142" s="28">
        <v>5</v>
      </c>
      <c r="F142" s="67">
        <v>0.625</v>
      </c>
      <c r="G142" s="67">
        <v>0.875</v>
      </c>
      <c r="H142" s="67">
        <v>0.75</v>
      </c>
      <c r="I142" s="67">
        <v>0.75</v>
      </c>
      <c r="J142" s="67">
        <v>0.75</v>
      </c>
      <c r="K142" s="67">
        <v>0.75</v>
      </c>
      <c r="L142" s="67">
        <v>0.75</v>
      </c>
      <c r="M142" s="67">
        <v>0.75</v>
      </c>
      <c r="N142" s="67">
        <v>0.875</v>
      </c>
      <c r="O142" s="67">
        <v>0.875</v>
      </c>
      <c r="P142" s="67">
        <v>0.875</v>
      </c>
      <c r="Q142" s="67">
        <v>0.875</v>
      </c>
      <c r="R142" s="67">
        <v>0.875</v>
      </c>
      <c r="S142" s="67">
        <v>0.875</v>
      </c>
      <c r="T142" s="67">
        <v>0.875</v>
      </c>
      <c r="U142" s="67">
        <v>0.875</v>
      </c>
      <c r="V142" s="67">
        <v>0.875</v>
      </c>
      <c r="W142" s="67">
        <v>0.875</v>
      </c>
      <c r="X142" s="67">
        <v>0.875</v>
      </c>
      <c r="Y142" s="67">
        <v>0.875</v>
      </c>
      <c r="Z142" s="67">
        <v>0.875</v>
      </c>
    </row>
    <row r="143" spans="2:26" ht="15" customHeight="1" x14ac:dyDescent="0.2">
      <c r="B143" s="108"/>
      <c r="C143" s="88"/>
      <c r="D143" s="52" t="s">
        <v>125</v>
      </c>
      <c r="E143" s="52"/>
      <c r="F143" s="82">
        <v>44.807692307692299</v>
      </c>
      <c r="G143" s="82">
        <v>50.705128205128197</v>
      </c>
      <c r="H143" s="82">
        <v>57.564102564102598</v>
      </c>
      <c r="I143" s="82">
        <v>69.358974358974393</v>
      </c>
      <c r="J143" s="82">
        <v>72.692307692307693</v>
      </c>
      <c r="K143" s="82">
        <v>74.230769230769198</v>
      </c>
      <c r="L143" s="82">
        <v>69.487179487179503</v>
      </c>
      <c r="M143" s="82">
        <v>66.153846153846203</v>
      </c>
      <c r="N143" s="82">
        <v>74.807692307692307</v>
      </c>
      <c r="O143" s="82">
        <v>73.525641025640994</v>
      </c>
      <c r="P143" s="82">
        <v>81.346153846153797</v>
      </c>
      <c r="Q143" s="82">
        <v>81.346153846153797</v>
      </c>
      <c r="R143" s="82">
        <v>79.807692307692307</v>
      </c>
      <c r="S143" s="82">
        <v>78.141025641025607</v>
      </c>
      <c r="T143" s="82">
        <v>79.807692307692307</v>
      </c>
      <c r="U143" s="82">
        <v>79.679487179487197</v>
      </c>
      <c r="V143" s="82">
        <v>76.602564102564102</v>
      </c>
      <c r="W143" s="82">
        <v>75.064102564102598</v>
      </c>
      <c r="X143" s="82">
        <v>78.141025641025607</v>
      </c>
      <c r="Y143" s="59">
        <v>76.602564102564102</v>
      </c>
      <c r="Z143" s="82">
        <v>76.602564102564102</v>
      </c>
    </row>
    <row r="144" spans="2:26" ht="15" customHeight="1" x14ac:dyDescent="0.2">
      <c r="B144" s="108"/>
      <c r="C144" s="88"/>
      <c r="D144" s="52" t="s">
        <v>36</v>
      </c>
      <c r="E144" s="52"/>
      <c r="F144" s="83">
        <v>1</v>
      </c>
      <c r="G144" s="83">
        <v>2</v>
      </c>
      <c r="H144" s="83">
        <v>3</v>
      </c>
      <c r="I144" s="83">
        <v>4</v>
      </c>
      <c r="J144" s="83">
        <v>5</v>
      </c>
      <c r="K144" s="83">
        <v>6</v>
      </c>
      <c r="L144" s="83">
        <v>7</v>
      </c>
      <c r="M144" s="83">
        <v>8</v>
      </c>
      <c r="N144" s="83">
        <v>9</v>
      </c>
      <c r="O144" s="83">
        <v>10</v>
      </c>
      <c r="P144" s="83">
        <v>11</v>
      </c>
      <c r="Q144" s="83">
        <v>12</v>
      </c>
      <c r="R144" s="83">
        <v>13</v>
      </c>
      <c r="S144" s="83">
        <v>14</v>
      </c>
      <c r="T144" s="83">
        <v>15</v>
      </c>
      <c r="U144" s="83">
        <v>16</v>
      </c>
      <c r="V144" s="83">
        <v>17</v>
      </c>
      <c r="W144" s="83">
        <v>18</v>
      </c>
      <c r="X144" s="83">
        <v>19</v>
      </c>
      <c r="Y144" s="83">
        <v>20</v>
      </c>
      <c r="Z144" s="83">
        <v>21</v>
      </c>
    </row>
    <row r="145" spans="2:26" ht="15" customHeight="1" x14ac:dyDescent="0.2">
      <c r="B145" s="108"/>
      <c r="C145" s="88"/>
      <c r="D145" s="85"/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2:26" ht="15" customHeight="1" x14ac:dyDescent="0.2">
      <c r="B146" s="108"/>
      <c r="C146" s="88"/>
      <c r="D146" s="72" t="s">
        <v>162</v>
      </c>
      <c r="E146" s="73"/>
      <c r="F146" s="52" t="s">
        <v>134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spans="2:26" ht="14.25" customHeight="1" x14ac:dyDescent="0.2">
      <c r="B147" s="108"/>
      <c r="C147" s="88"/>
      <c r="D147" s="75"/>
      <c r="E147" s="76"/>
      <c r="F147" s="40" t="s">
        <v>139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2:26" ht="15" customHeight="1" x14ac:dyDescent="0.2">
      <c r="B148" s="108"/>
      <c r="C148" s="88"/>
      <c r="D148" s="77"/>
      <c r="E148" s="78"/>
      <c r="F148" s="26">
        <v>16</v>
      </c>
      <c r="G148" s="26">
        <v>18</v>
      </c>
      <c r="H148" s="26">
        <v>9</v>
      </c>
      <c r="I148" s="26">
        <v>21</v>
      </c>
      <c r="J148" s="26">
        <v>1</v>
      </c>
      <c r="K148" s="26">
        <v>14</v>
      </c>
      <c r="L148" s="26">
        <v>15</v>
      </c>
      <c r="M148" s="26">
        <v>2</v>
      </c>
      <c r="N148" s="26">
        <v>13</v>
      </c>
      <c r="O148" s="26">
        <v>8</v>
      </c>
      <c r="P148" s="26">
        <v>7</v>
      </c>
      <c r="Q148" s="26">
        <v>4</v>
      </c>
      <c r="R148" s="26">
        <v>17</v>
      </c>
      <c r="S148" s="26">
        <v>11</v>
      </c>
      <c r="T148" s="26">
        <v>10</v>
      </c>
      <c r="U148" s="26">
        <v>12</v>
      </c>
      <c r="V148" s="26">
        <v>20</v>
      </c>
      <c r="W148" s="26">
        <v>5</v>
      </c>
      <c r="X148" s="26">
        <v>6</v>
      </c>
      <c r="Y148" s="26">
        <v>19</v>
      </c>
      <c r="Z148" s="27">
        <v>3</v>
      </c>
    </row>
    <row r="149" spans="2:26" ht="14.25" customHeight="1" x14ac:dyDescent="0.2">
      <c r="B149" s="108"/>
      <c r="C149" s="88"/>
      <c r="D149" s="79" t="s">
        <v>3</v>
      </c>
      <c r="E149" s="28">
        <v>1</v>
      </c>
      <c r="F149" s="67">
        <v>0</v>
      </c>
      <c r="G149" s="67">
        <v>0</v>
      </c>
      <c r="H149" s="67">
        <v>0</v>
      </c>
      <c r="I149" s="67">
        <v>0.55769230769230804</v>
      </c>
      <c r="J149" s="67">
        <v>0.5</v>
      </c>
      <c r="K149" s="67">
        <v>0.5</v>
      </c>
      <c r="L149" s="67">
        <v>0.51923076923076905</v>
      </c>
      <c r="M149" s="67">
        <v>0.65384615384615397</v>
      </c>
      <c r="N149" s="67">
        <v>0.51923076923076905</v>
      </c>
      <c r="O149" s="67">
        <v>0.56730769230769196</v>
      </c>
      <c r="P149" s="67">
        <v>0.52884615384615397</v>
      </c>
      <c r="Q149" s="67">
        <v>0.5</v>
      </c>
      <c r="R149" s="67">
        <v>0.49038461538461497</v>
      </c>
      <c r="S149" s="67">
        <v>0.47115384615384598</v>
      </c>
      <c r="T149" s="67">
        <v>0.46153846153846201</v>
      </c>
      <c r="U149" s="67">
        <v>0.46153846153846201</v>
      </c>
      <c r="V149" s="67">
        <v>0.42307692307692302</v>
      </c>
      <c r="W149" s="67">
        <v>0.40384615384615402</v>
      </c>
      <c r="X149" s="67">
        <v>0.42307692307692302</v>
      </c>
      <c r="Y149" s="67">
        <v>0.38461538461538503</v>
      </c>
      <c r="Z149" s="67">
        <v>0.38461538461538503</v>
      </c>
    </row>
    <row r="150" spans="2:26" ht="14.25" customHeight="1" x14ac:dyDescent="0.2">
      <c r="B150" s="108"/>
      <c r="C150" s="88"/>
      <c r="D150" s="80"/>
      <c r="E150" s="28">
        <v>2</v>
      </c>
      <c r="F150" s="67">
        <v>0.33009708737864102</v>
      </c>
      <c r="G150" s="67">
        <v>0.35922330097087402</v>
      </c>
      <c r="H150" s="67">
        <v>0.42718446601941701</v>
      </c>
      <c r="I150" s="67">
        <v>0.41747572815534001</v>
      </c>
      <c r="J150" s="67">
        <v>0.53398058252427205</v>
      </c>
      <c r="K150" s="67">
        <v>0.56310679611650505</v>
      </c>
      <c r="L150" s="67">
        <v>0.485436893203884</v>
      </c>
      <c r="M150" s="67">
        <v>0.485436893203884</v>
      </c>
      <c r="N150" s="67">
        <v>0.57281553398058305</v>
      </c>
      <c r="O150" s="67">
        <v>0.57281553398058305</v>
      </c>
      <c r="P150" s="67">
        <v>0.64077669902912604</v>
      </c>
      <c r="Q150" s="67">
        <v>0.61165048543689304</v>
      </c>
      <c r="R150" s="67">
        <v>0.62135922330097104</v>
      </c>
      <c r="S150" s="67">
        <v>0.60194174757281604</v>
      </c>
      <c r="T150" s="67">
        <v>0.58252427184466005</v>
      </c>
      <c r="U150" s="67">
        <v>0.55339805825242705</v>
      </c>
      <c r="V150" s="67">
        <v>0.54368932038835005</v>
      </c>
      <c r="W150" s="67">
        <v>0.54368932038835005</v>
      </c>
      <c r="X150" s="67">
        <v>0.55339805825242705</v>
      </c>
      <c r="Y150" s="67">
        <v>0.52427184466019405</v>
      </c>
      <c r="Z150" s="67">
        <v>0.52427184466019405</v>
      </c>
    </row>
    <row r="151" spans="2:26" ht="14.25" customHeight="1" x14ac:dyDescent="0.2">
      <c r="B151" s="108"/>
      <c r="C151" s="88"/>
      <c r="D151" s="80"/>
      <c r="E151" s="28">
        <v>3</v>
      </c>
      <c r="F151" s="67">
        <v>0</v>
      </c>
      <c r="G151" s="67">
        <v>0.34951456310679602</v>
      </c>
      <c r="H151" s="67">
        <v>0.37864077669902901</v>
      </c>
      <c r="I151" s="67">
        <v>0.41747572815534001</v>
      </c>
      <c r="J151" s="67">
        <v>0.57281553398058305</v>
      </c>
      <c r="K151" s="67">
        <v>0.50485436893203905</v>
      </c>
      <c r="L151" s="67">
        <v>0.44660194174757301</v>
      </c>
      <c r="M151" s="67">
        <v>0.44660194174757301</v>
      </c>
      <c r="N151" s="67">
        <v>0.58252427184466005</v>
      </c>
      <c r="O151" s="67">
        <v>0.56310679611650505</v>
      </c>
      <c r="P151" s="67">
        <v>0.57281553398058305</v>
      </c>
      <c r="Q151" s="67">
        <v>0.61165048543689304</v>
      </c>
      <c r="R151" s="67">
        <v>0.53398058252427205</v>
      </c>
      <c r="S151" s="67">
        <v>0.55339805825242705</v>
      </c>
      <c r="T151" s="67">
        <v>0.50485436893203905</v>
      </c>
      <c r="U151" s="67">
        <v>0.50485436893203905</v>
      </c>
      <c r="V151" s="67">
        <v>0.485436893203884</v>
      </c>
      <c r="W151" s="67">
        <v>0.475728155339806</v>
      </c>
      <c r="X151" s="67">
        <v>0.485436893203884</v>
      </c>
      <c r="Y151" s="67">
        <v>0.485436893203884</v>
      </c>
      <c r="Z151" s="67">
        <v>0.485436893203884</v>
      </c>
    </row>
    <row r="152" spans="2:26" ht="14.25" customHeight="1" x14ac:dyDescent="0.2">
      <c r="B152" s="108"/>
      <c r="C152" s="88"/>
      <c r="D152" s="80"/>
      <c r="E152" s="28">
        <v>4</v>
      </c>
      <c r="F152" s="67">
        <v>0.31372549019607798</v>
      </c>
      <c r="G152" s="67">
        <v>0.30392156862745101</v>
      </c>
      <c r="H152" s="67">
        <v>0.36274509803921601</v>
      </c>
      <c r="I152" s="67">
        <v>0.37254901960784298</v>
      </c>
      <c r="J152" s="67">
        <v>0.480392156862745</v>
      </c>
      <c r="K152" s="67">
        <v>0.480392156862745</v>
      </c>
      <c r="L152" s="67">
        <v>0.40196078431372601</v>
      </c>
      <c r="M152" s="67">
        <v>0.40196078431372601</v>
      </c>
      <c r="N152" s="67">
        <v>0.53921568627451</v>
      </c>
      <c r="O152" s="67">
        <v>0.47058823529411797</v>
      </c>
      <c r="P152" s="67">
        <v>0.50980392156862697</v>
      </c>
      <c r="Q152" s="67">
        <v>0.51960784313725505</v>
      </c>
      <c r="R152" s="67">
        <v>0.51960784313725505</v>
      </c>
      <c r="S152" s="67">
        <v>0.50980392156862697</v>
      </c>
      <c r="T152" s="67">
        <v>0.480392156862745</v>
      </c>
      <c r="U152" s="67">
        <v>0.480392156862745</v>
      </c>
      <c r="V152" s="67">
        <v>0.47058823529411797</v>
      </c>
      <c r="W152" s="67">
        <v>0.46078431372549</v>
      </c>
      <c r="X152" s="67">
        <v>0.45098039215686297</v>
      </c>
      <c r="Y152" s="67">
        <v>0.46078431372549</v>
      </c>
      <c r="Z152" s="67">
        <v>0.46078431372549</v>
      </c>
    </row>
    <row r="153" spans="2:26" ht="14.25" customHeight="1" x14ac:dyDescent="0.2">
      <c r="B153" s="108"/>
      <c r="C153" s="88"/>
      <c r="D153" s="81"/>
      <c r="E153" s="28">
        <v>5</v>
      </c>
      <c r="F153" s="67">
        <v>0.28440366972477099</v>
      </c>
      <c r="G153" s="67">
        <v>0.22018348623853201</v>
      </c>
      <c r="H153" s="67">
        <v>0.35779816513761498</v>
      </c>
      <c r="I153" s="67">
        <v>0.394495412844037</v>
      </c>
      <c r="J153" s="67">
        <v>0.43119266055045902</v>
      </c>
      <c r="K153" s="67">
        <v>0.50458715596330295</v>
      </c>
      <c r="L153" s="67">
        <v>0.403669724770642</v>
      </c>
      <c r="M153" s="67">
        <v>0.403669724770642</v>
      </c>
      <c r="N153" s="67">
        <v>0.55045871559632997</v>
      </c>
      <c r="O153" s="67">
        <v>0.54128440366972497</v>
      </c>
      <c r="P153" s="67">
        <v>0.54128440366972497</v>
      </c>
      <c r="Q153" s="67">
        <v>0.51376146788990795</v>
      </c>
      <c r="R153" s="67">
        <v>0.48623853211009199</v>
      </c>
      <c r="S153" s="67">
        <v>0.495412844036697</v>
      </c>
      <c r="T153" s="67">
        <v>0.48623853211009199</v>
      </c>
      <c r="U153" s="67">
        <v>0.48623853211009199</v>
      </c>
      <c r="V153" s="67">
        <v>0.48623853211009199</v>
      </c>
      <c r="W153" s="67">
        <v>0.48623853211009199</v>
      </c>
      <c r="X153" s="67">
        <v>0.48623853211009199</v>
      </c>
      <c r="Y153" s="67">
        <v>0.48623853211009199</v>
      </c>
      <c r="Z153" s="67">
        <v>0.48623853211009199</v>
      </c>
    </row>
    <row r="154" spans="2:26" ht="15" customHeight="1" x14ac:dyDescent="0.2">
      <c r="B154" s="108"/>
      <c r="C154" s="88"/>
      <c r="D154" s="52" t="s">
        <v>125</v>
      </c>
      <c r="E154" s="52"/>
      <c r="F154" s="82">
        <v>18.564524945989799</v>
      </c>
      <c r="G154" s="82">
        <v>24.6568583788731</v>
      </c>
      <c r="H154" s="82">
        <v>30.527370117905502</v>
      </c>
      <c r="I154" s="82">
        <v>43.193763929097301</v>
      </c>
      <c r="J154" s="82">
        <v>50.367618678361197</v>
      </c>
      <c r="K154" s="82">
        <v>51.058809557491799</v>
      </c>
      <c r="L154" s="82">
        <v>45.138002265331899</v>
      </c>
      <c r="M154" s="82">
        <v>47.830309957639599</v>
      </c>
      <c r="N154" s="82">
        <v>55.284899538536997</v>
      </c>
      <c r="O154" s="82">
        <v>54.302053227372397</v>
      </c>
      <c r="P154" s="82">
        <v>55.8705342418843</v>
      </c>
      <c r="Q154" s="82">
        <v>55.133405638018999</v>
      </c>
      <c r="R154" s="82">
        <v>53.031415929144103</v>
      </c>
      <c r="S154" s="82">
        <v>52.634208351688301</v>
      </c>
      <c r="T154" s="82">
        <v>50.310955825759898</v>
      </c>
      <c r="U154" s="82">
        <v>49.7284315539153</v>
      </c>
      <c r="V154" s="82">
        <v>48.180598081467302</v>
      </c>
      <c r="W154" s="82">
        <v>47.405729508197801</v>
      </c>
      <c r="X154" s="82">
        <v>47.9826159760038</v>
      </c>
      <c r="Y154" s="59">
        <v>46.826939366300898</v>
      </c>
      <c r="Z154" s="82">
        <v>46.826939366300898</v>
      </c>
    </row>
    <row r="155" spans="2:26" ht="15" customHeight="1" x14ac:dyDescent="0.2">
      <c r="B155" s="108"/>
      <c r="C155" s="88"/>
      <c r="D155" s="52" t="s">
        <v>36</v>
      </c>
      <c r="E155" s="52"/>
      <c r="F155" s="83">
        <v>1</v>
      </c>
      <c r="G155" s="83">
        <v>2</v>
      </c>
      <c r="H155" s="83">
        <v>3</v>
      </c>
      <c r="I155" s="83">
        <v>4</v>
      </c>
      <c r="J155" s="83">
        <v>5</v>
      </c>
      <c r="K155" s="83">
        <v>6</v>
      </c>
      <c r="L155" s="83">
        <v>7</v>
      </c>
      <c r="M155" s="83">
        <v>8</v>
      </c>
      <c r="N155" s="83">
        <v>9</v>
      </c>
      <c r="O155" s="83">
        <v>10</v>
      </c>
      <c r="P155" s="83">
        <v>11</v>
      </c>
      <c r="Q155" s="83">
        <v>12</v>
      </c>
      <c r="R155" s="83">
        <v>13</v>
      </c>
      <c r="S155" s="83">
        <v>14</v>
      </c>
      <c r="T155" s="83">
        <v>15</v>
      </c>
      <c r="U155" s="83">
        <v>16</v>
      </c>
      <c r="V155" s="83">
        <v>17</v>
      </c>
      <c r="W155" s="83">
        <v>18</v>
      </c>
      <c r="X155" s="83">
        <v>19</v>
      </c>
      <c r="Y155" s="83">
        <v>20</v>
      </c>
      <c r="Z155" s="83">
        <v>21</v>
      </c>
    </row>
    <row r="156" spans="2:26" ht="15" customHeight="1" x14ac:dyDescent="0.2">
      <c r="B156" s="10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2:26" ht="15" customHeight="1" x14ac:dyDescent="0.2">
      <c r="B157" s="108"/>
      <c r="C157" s="88"/>
      <c r="D157" s="72" t="s">
        <v>162</v>
      </c>
      <c r="E157" s="73"/>
      <c r="F157" s="52" t="s">
        <v>135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spans="2:26" ht="15" customHeight="1" x14ac:dyDescent="0.2">
      <c r="B158" s="108"/>
      <c r="C158" s="88"/>
      <c r="D158" s="75"/>
      <c r="E158" s="76"/>
      <c r="F158" s="40" t="s">
        <v>139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2:26" ht="15" customHeight="1" x14ac:dyDescent="0.2">
      <c r="B159" s="108"/>
      <c r="C159" s="88"/>
      <c r="D159" s="77"/>
      <c r="E159" s="78"/>
      <c r="F159" s="26">
        <v>16</v>
      </c>
      <c r="G159" s="26">
        <v>18</v>
      </c>
      <c r="H159" s="26">
        <v>9</v>
      </c>
      <c r="I159" s="26">
        <v>21</v>
      </c>
      <c r="J159" s="26">
        <v>1</v>
      </c>
      <c r="K159" s="26">
        <v>14</v>
      </c>
      <c r="L159" s="26">
        <v>15</v>
      </c>
      <c r="M159" s="26">
        <v>2</v>
      </c>
      <c r="N159" s="26">
        <v>13</v>
      </c>
      <c r="O159" s="26">
        <v>8</v>
      </c>
      <c r="P159" s="26">
        <v>7</v>
      </c>
      <c r="Q159" s="26">
        <v>4</v>
      </c>
      <c r="R159" s="26">
        <v>17</v>
      </c>
      <c r="S159" s="26">
        <v>11</v>
      </c>
      <c r="T159" s="26">
        <v>10</v>
      </c>
      <c r="U159" s="26">
        <v>12</v>
      </c>
      <c r="V159" s="26">
        <v>20</v>
      </c>
      <c r="W159" s="26">
        <v>5</v>
      </c>
      <c r="X159" s="26">
        <v>6</v>
      </c>
      <c r="Y159" s="26">
        <v>19</v>
      </c>
      <c r="Z159" s="27">
        <v>3</v>
      </c>
    </row>
    <row r="160" spans="2:26" ht="15" customHeight="1" x14ac:dyDescent="0.2">
      <c r="B160" s="108"/>
      <c r="C160" s="88"/>
      <c r="D160" s="79" t="s">
        <v>3</v>
      </c>
      <c r="E160" s="28">
        <v>1</v>
      </c>
      <c r="F160" s="67">
        <v>0.29289321881345298</v>
      </c>
      <c r="G160" s="67">
        <v>0.29289321881345298</v>
      </c>
      <c r="H160" s="67">
        <v>0.29289321881345298</v>
      </c>
      <c r="I160" s="67">
        <v>0.540580898758942</v>
      </c>
      <c r="J160" s="67">
        <v>0.60471529247895295</v>
      </c>
      <c r="K160" s="67">
        <v>0.60471529247895295</v>
      </c>
      <c r="L160" s="67">
        <v>0.62814987148017498</v>
      </c>
      <c r="M160" s="67">
        <v>0.50501778168331701</v>
      </c>
      <c r="N160" s="67">
        <v>0.59250730576121002</v>
      </c>
      <c r="O160" s="67">
        <v>0.59454811494091997</v>
      </c>
      <c r="P160" s="67">
        <v>0.60791835530361304</v>
      </c>
      <c r="Q160" s="67">
        <v>0.627322003750035</v>
      </c>
      <c r="R160" s="67">
        <v>0.63376588854689198</v>
      </c>
      <c r="S160" s="67">
        <v>0.62284887197201599</v>
      </c>
      <c r="T160" s="67">
        <v>0.65301618967373398</v>
      </c>
      <c r="U160" s="67">
        <v>0.65301618967373398</v>
      </c>
      <c r="V160" s="67">
        <v>0.67846317425680902</v>
      </c>
      <c r="W160" s="67">
        <v>0.69107485230714105</v>
      </c>
      <c r="X160" s="67">
        <v>0.67846317425680902</v>
      </c>
      <c r="Y160" s="67">
        <v>0.70359928149495099</v>
      </c>
      <c r="Z160" s="67">
        <v>0.70359928149495099</v>
      </c>
    </row>
    <row r="161" spans="2:26" ht="15" customHeight="1" x14ac:dyDescent="0.2">
      <c r="B161" s="108"/>
      <c r="C161" s="88"/>
      <c r="D161" s="80"/>
      <c r="E161" s="28">
        <v>2</v>
      </c>
      <c r="F161" s="67">
        <v>0.71520312065817504</v>
      </c>
      <c r="G161" s="67">
        <v>0.62786402079129</v>
      </c>
      <c r="H161" s="67">
        <v>0.65667726125545001</v>
      </c>
      <c r="I161" s="67">
        <v>0.66270159986396804</v>
      </c>
      <c r="J161" s="67">
        <v>0.58866698383014304</v>
      </c>
      <c r="K161" s="67">
        <v>0.56968401046299899</v>
      </c>
      <c r="L161" s="67">
        <v>0.59359900744679805</v>
      </c>
      <c r="M161" s="67">
        <v>0.59359900744679805</v>
      </c>
      <c r="N161" s="67">
        <v>0.59132237904873397</v>
      </c>
      <c r="O161" s="67">
        <v>0.56332387640307002</v>
      </c>
      <c r="P161" s="67">
        <v>0.54690245089017298</v>
      </c>
      <c r="Q161" s="67">
        <v>0.567497794031529</v>
      </c>
      <c r="R161" s="67">
        <v>0.56063267965107699</v>
      </c>
      <c r="S161" s="67">
        <v>0.57436290841198101</v>
      </c>
      <c r="T161" s="67">
        <v>0.58809313717288503</v>
      </c>
      <c r="U161" s="67">
        <v>0.60868848031424105</v>
      </c>
      <c r="V161" s="67">
        <v>0.60045856525411601</v>
      </c>
      <c r="W161" s="67">
        <v>0.60045856525411601</v>
      </c>
      <c r="X161" s="67">
        <v>0.60492622800236995</v>
      </c>
      <c r="Y161" s="67">
        <v>0.61365196638480402</v>
      </c>
      <c r="Z161" s="67">
        <v>0.61365196638480402</v>
      </c>
    </row>
    <row r="162" spans="2:26" ht="15" customHeight="1" x14ac:dyDescent="0.2">
      <c r="B162" s="108"/>
      <c r="C162" s="88"/>
      <c r="D162" s="80"/>
      <c r="E162" s="28">
        <v>3</v>
      </c>
      <c r="F162" s="67">
        <v>0.29289321881345298</v>
      </c>
      <c r="G162" s="67">
        <v>0.61544081018987096</v>
      </c>
      <c r="H162" s="67">
        <v>0.64329287301039595</v>
      </c>
      <c r="I162" s="67">
        <v>0.62224538738094703</v>
      </c>
      <c r="J162" s="67">
        <v>0.55806242750278701</v>
      </c>
      <c r="K162" s="67">
        <v>0.60164216222737199</v>
      </c>
      <c r="L162" s="67">
        <v>0.52594657770842801</v>
      </c>
      <c r="M162" s="67">
        <v>0.52594657770842801</v>
      </c>
      <c r="N162" s="67">
        <v>0.45716737050535</v>
      </c>
      <c r="O162" s="67">
        <v>0.46751090911052701</v>
      </c>
      <c r="P162" s="67">
        <v>0.53136968350277902</v>
      </c>
      <c r="Q162" s="67">
        <v>0.50744166464960805</v>
      </c>
      <c r="R162" s="67">
        <v>0.55488969141117905</v>
      </c>
      <c r="S162" s="67">
        <v>0.54318465328501297</v>
      </c>
      <c r="T162" s="67">
        <v>0.572221409523058</v>
      </c>
      <c r="U162" s="67">
        <v>0.53713444449771497</v>
      </c>
      <c r="V162" s="67">
        <v>0.54763947542112501</v>
      </c>
      <c r="W162" s="67">
        <v>0.55282643811707399</v>
      </c>
      <c r="X162" s="67">
        <v>0.54763947542112501</v>
      </c>
      <c r="Y162" s="67">
        <v>0.54763947542112501</v>
      </c>
      <c r="Z162" s="67">
        <v>0.54763947542112501</v>
      </c>
    </row>
    <row r="163" spans="2:26" ht="15" customHeight="1" x14ac:dyDescent="0.2">
      <c r="B163" s="108"/>
      <c r="C163" s="88"/>
      <c r="D163" s="80"/>
      <c r="E163" s="28">
        <v>4</v>
      </c>
      <c r="F163" s="67">
        <v>0.75292478650011796</v>
      </c>
      <c r="G163" s="67">
        <v>0.56278772416631695</v>
      </c>
      <c r="H163" s="67">
        <v>0.66365303452796098</v>
      </c>
      <c r="I163" s="67">
        <v>0.62136972777285404</v>
      </c>
      <c r="J163" s="67">
        <v>0.56485311763837698</v>
      </c>
      <c r="K163" s="67">
        <v>0.59660739930666895</v>
      </c>
      <c r="L163" s="67">
        <v>0.60661630295032198</v>
      </c>
      <c r="M163" s="67">
        <v>0.60661630295032198</v>
      </c>
      <c r="N163" s="67">
        <v>0.56100790864896699</v>
      </c>
      <c r="O163" s="67">
        <v>0.57024292834202694</v>
      </c>
      <c r="P163" s="67">
        <v>0.57894501863784498</v>
      </c>
      <c r="Q163" s="67">
        <v>0.57299480865991403</v>
      </c>
      <c r="R163" s="67">
        <v>0.54287785837229996</v>
      </c>
      <c r="S163" s="67">
        <v>0.54843105037569795</v>
      </c>
      <c r="T163" s="67">
        <v>0.56485311763837698</v>
      </c>
      <c r="U163" s="67">
        <v>0.59660739930666895</v>
      </c>
      <c r="V163" s="67">
        <v>0.60242746359296295</v>
      </c>
      <c r="W163" s="67">
        <v>0.57558794912354905</v>
      </c>
      <c r="X163" s="67">
        <v>0.61395734023104698</v>
      </c>
      <c r="Y163" s="67">
        <v>0.60821131972165898</v>
      </c>
      <c r="Z163" s="67">
        <v>0.60821131972165898</v>
      </c>
    </row>
    <row r="164" spans="2:26" ht="15" customHeight="1" x14ac:dyDescent="0.2">
      <c r="B164" s="108"/>
      <c r="C164" s="88"/>
      <c r="D164" s="81"/>
      <c r="E164" s="28">
        <v>5</v>
      </c>
      <c r="F164" s="67">
        <v>0.66720092596814795</v>
      </c>
      <c r="G164" s="67">
        <v>0.82096680808834099</v>
      </c>
      <c r="H164" s="67">
        <v>0.69135819549529298</v>
      </c>
      <c r="I164" s="67">
        <v>0.66975264516200395</v>
      </c>
      <c r="J164" s="67">
        <v>0.64756056512318105</v>
      </c>
      <c r="K164" s="67">
        <v>0.60181147808912505</v>
      </c>
      <c r="L164" s="67">
        <v>0.66425512163518696</v>
      </c>
      <c r="M164" s="67">
        <v>0.66425512163518696</v>
      </c>
      <c r="N164" s="67">
        <v>0.60085729520886799</v>
      </c>
      <c r="O164" s="67">
        <v>0.60718082680698404</v>
      </c>
      <c r="P164" s="67">
        <v>0.60718082680698404</v>
      </c>
      <c r="Q164" s="67">
        <v>0.62611776861664503</v>
      </c>
      <c r="R164" s="67">
        <v>0.64499795063367804</v>
      </c>
      <c r="S164" s="67">
        <v>0.638711413108213</v>
      </c>
      <c r="T164" s="67">
        <v>0.64499795063367804</v>
      </c>
      <c r="U164" s="67">
        <v>0.64499795063367804</v>
      </c>
      <c r="V164" s="67">
        <v>0.64499795063367804</v>
      </c>
      <c r="W164" s="67">
        <v>0.64499795063367804</v>
      </c>
      <c r="X164" s="67">
        <v>0.64499795063367804</v>
      </c>
      <c r="Y164" s="67">
        <v>0.64499795063367804</v>
      </c>
      <c r="Z164" s="67">
        <v>0.64499795063367804</v>
      </c>
    </row>
    <row r="165" spans="2:26" ht="15" customHeight="1" x14ac:dyDescent="0.2">
      <c r="B165" s="108"/>
      <c r="C165" s="88"/>
      <c r="D165" s="52" t="s">
        <v>125</v>
      </c>
      <c r="E165" s="52"/>
      <c r="F165" s="82">
        <v>54.422305415066901</v>
      </c>
      <c r="G165" s="82">
        <v>58.399051640985398</v>
      </c>
      <c r="H165" s="82">
        <v>58.957491662051098</v>
      </c>
      <c r="I165" s="82">
        <v>62.3330051787743</v>
      </c>
      <c r="J165" s="82">
        <v>59.277167731468801</v>
      </c>
      <c r="K165" s="82">
        <v>59.489206851302299</v>
      </c>
      <c r="L165" s="82">
        <v>60.371337624418203</v>
      </c>
      <c r="M165" s="82">
        <v>57.9086958284811</v>
      </c>
      <c r="N165" s="82">
        <v>56.057245183462598</v>
      </c>
      <c r="O165" s="82">
        <v>56.056133112070597</v>
      </c>
      <c r="P165" s="82">
        <v>57.446326702827903</v>
      </c>
      <c r="Q165" s="82">
        <v>58.027480794154599</v>
      </c>
      <c r="R165" s="82">
        <v>58.743281372302498</v>
      </c>
      <c r="S165" s="82">
        <v>58.550777943058399</v>
      </c>
      <c r="T165" s="82">
        <v>60.463636092834697</v>
      </c>
      <c r="U165" s="82">
        <v>60.808889288520703</v>
      </c>
      <c r="V165" s="82">
        <v>61.479732583173799</v>
      </c>
      <c r="W165" s="82">
        <v>61.298915108711199</v>
      </c>
      <c r="X165" s="82">
        <v>61.799683370900603</v>
      </c>
      <c r="Y165" s="59">
        <v>62.361999873124397</v>
      </c>
      <c r="Z165" s="82">
        <v>62.361999873124397</v>
      </c>
    </row>
    <row r="166" spans="2:26" ht="15" customHeight="1" x14ac:dyDescent="0.2">
      <c r="B166" s="108"/>
      <c r="C166" s="88"/>
      <c r="D166" s="52" t="s">
        <v>36</v>
      </c>
      <c r="E166" s="52"/>
      <c r="F166" s="83">
        <v>1</v>
      </c>
      <c r="G166" s="83">
        <v>2</v>
      </c>
      <c r="H166" s="83">
        <v>3</v>
      </c>
      <c r="I166" s="83">
        <v>4</v>
      </c>
      <c r="J166" s="83">
        <v>5</v>
      </c>
      <c r="K166" s="83">
        <v>6</v>
      </c>
      <c r="L166" s="83">
        <v>7</v>
      </c>
      <c r="M166" s="83">
        <v>8</v>
      </c>
      <c r="N166" s="83">
        <v>9</v>
      </c>
      <c r="O166" s="83">
        <v>10</v>
      </c>
      <c r="P166" s="83">
        <v>11</v>
      </c>
      <c r="Q166" s="83">
        <v>12</v>
      </c>
      <c r="R166" s="83">
        <v>13</v>
      </c>
      <c r="S166" s="83">
        <v>14</v>
      </c>
      <c r="T166" s="83">
        <v>15</v>
      </c>
      <c r="U166" s="83">
        <v>16</v>
      </c>
      <c r="V166" s="83">
        <v>17</v>
      </c>
      <c r="W166" s="83">
        <v>18</v>
      </c>
      <c r="X166" s="83">
        <v>19</v>
      </c>
      <c r="Y166" s="83">
        <v>20</v>
      </c>
      <c r="Z166" s="83">
        <v>21</v>
      </c>
    </row>
    <row r="167" spans="2:26" x14ac:dyDescent="0.2">
      <c r="B167" s="10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2:26" ht="15" customHeight="1" x14ac:dyDescent="0.2">
      <c r="B168" s="108"/>
      <c r="C168" s="88"/>
      <c r="D168" s="72" t="s">
        <v>162</v>
      </c>
      <c r="E168" s="73"/>
      <c r="F168" s="52" t="s">
        <v>145</v>
      </c>
      <c r="G168" s="52"/>
      <c r="H168" s="52"/>
      <c r="I168" s="52"/>
      <c r="J168" s="52" t="s">
        <v>147</v>
      </c>
      <c r="K168" s="52"/>
      <c r="L168" s="52"/>
      <c r="M168" s="52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2:26" x14ac:dyDescent="0.2">
      <c r="B169" s="108"/>
      <c r="C169" s="88"/>
      <c r="D169" s="75"/>
      <c r="E169" s="76"/>
      <c r="F169" s="52"/>
      <c r="G169" s="52"/>
      <c r="H169" s="52"/>
      <c r="I169" s="52"/>
      <c r="J169" s="52"/>
      <c r="K169" s="52"/>
      <c r="L169" s="52"/>
      <c r="M169" s="52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2:26" x14ac:dyDescent="0.2">
      <c r="B170" s="108"/>
      <c r="C170" s="88"/>
      <c r="D170" s="77"/>
      <c r="E170" s="78"/>
      <c r="F170" s="28" t="s">
        <v>146</v>
      </c>
      <c r="G170" s="28" t="b">
        <v>0</v>
      </c>
      <c r="H170" s="28" t="b">
        <v>1</v>
      </c>
      <c r="I170" s="28" t="s">
        <v>123</v>
      </c>
      <c r="J170" s="28" t="s">
        <v>146</v>
      </c>
      <c r="K170" s="28" t="b">
        <v>0</v>
      </c>
      <c r="L170" s="28" t="b">
        <v>1</v>
      </c>
      <c r="M170" s="28" t="s">
        <v>123</v>
      </c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2:26" x14ac:dyDescent="0.2">
      <c r="B171" s="108"/>
      <c r="C171" s="88"/>
      <c r="D171" s="79" t="s">
        <v>3</v>
      </c>
      <c r="E171" s="28">
        <v>1</v>
      </c>
      <c r="F171" s="28">
        <v>463</v>
      </c>
      <c r="G171" s="28">
        <v>417</v>
      </c>
      <c r="H171" s="28">
        <v>46</v>
      </c>
      <c r="I171" s="28">
        <v>13</v>
      </c>
      <c r="J171" s="28">
        <v>116</v>
      </c>
      <c r="K171" s="28">
        <v>104</v>
      </c>
      <c r="L171" s="28">
        <v>12</v>
      </c>
      <c r="M171" s="28">
        <v>0</v>
      </c>
      <c r="N171" s="88"/>
      <c r="O171" s="88"/>
      <c r="P171" s="88" t="s">
        <v>222</v>
      </c>
      <c r="Q171" s="88" t="s">
        <v>207</v>
      </c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2:26" x14ac:dyDescent="0.2">
      <c r="B172" s="108"/>
      <c r="C172" s="88"/>
      <c r="D172" s="80"/>
      <c r="E172" s="28">
        <v>2</v>
      </c>
      <c r="F172" s="28">
        <v>463</v>
      </c>
      <c r="G172" s="28">
        <v>418</v>
      </c>
      <c r="H172" s="28">
        <v>45</v>
      </c>
      <c r="I172" s="28">
        <v>13</v>
      </c>
      <c r="J172" s="28">
        <v>116</v>
      </c>
      <c r="K172" s="28">
        <v>103</v>
      </c>
      <c r="L172" s="28">
        <v>13</v>
      </c>
      <c r="M172" s="28">
        <v>0</v>
      </c>
      <c r="N172" s="88"/>
      <c r="O172" s="88"/>
      <c r="P172" s="88" t="s">
        <v>248</v>
      </c>
      <c r="Q172" s="88" t="s">
        <v>207</v>
      </c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2:26" x14ac:dyDescent="0.2">
      <c r="B173" s="108"/>
      <c r="C173" s="88"/>
      <c r="D173" s="80"/>
      <c r="E173" s="28">
        <v>3</v>
      </c>
      <c r="F173" s="28">
        <v>464</v>
      </c>
      <c r="G173" s="28">
        <v>418</v>
      </c>
      <c r="H173" s="28">
        <v>46</v>
      </c>
      <c r="I173" s="28">
        <v>10</v>
      </c>
      <c r="J173" s="28">
        <v>115</v>
      </c>
      <c r="K173" s="28">
        <v>103</v>
      </c>
      <c r="L173" s="28">
        <v>12</v>
      </c>
      <c r="M173" s="28">
        <v>0</v>
      </c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2:26" x14ac:dyDescent="0.2">
      <c r="B174" s="108"/>
      <c r="C174" s="88"/>
      <c r="D174" s="80"/>
      <c r="E174" s="28">
        <v>4</v>
      </c>
      <c r="F174" s="28">
        <v>464</v>
      </c>
      <c r="G174" s="28">
        <v>419</v>
      </c>
      <c r="H174" s="28">
        <v>45</v>
      </c>
      <c r="I174" s="28">
        <v>10</v>
      </c>
      <c r="J174" s="28">
        <v>115</v>
      </c>
      <c r="K174" s="28">
        <v>102</v>
      </c>
      <c r="L174" s="28">
        <v>13</v>
      </c>
      <c r="M174" s="28">
        <v>0</v>
      </c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2:26" x14ac:dyDescent="0.2">
      <c r="B175" s="108"/>
      <c r="C175" s="88"/>
      <c r="D175" s="81"/>
      <c r="E175" s="28">
        <v>5</v>
      </c>
      <c r="F175" s="28">
        <v>462</v>
      </c>
      <c r="G175" s="28">
        <v>412</v>
      </c>
      <c r="H175" s="28">
        <v>50</v>
      </c>
      <c r="I175" s="28">
        <v>11</v>
      </c>
      <c r="J175" s="28">
        <v>117</v>
      </c>
      <c r="K175" s="28">
        <v>109</v>
      </c>
      <c r="L175" s="28">
        <v>8</v>
      </c>
      <c r="M175" s="28">
        <v>0</v>
      </c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2:26" x14ac:dyDescent="0.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2:26" s="8" customFormat="1" ht="6.75" customHeight="1" x14ac:dyDescent="0.2"/>
    <row r="178" spans="2:26" x14ac:dyDescent="0.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2:26" ht="15" customHeight="1" x14ac:dyDescent="0.2">
      <c r="B179" s="109" t="s">
        <v>13</v>
      </c>
      <c r="C179" s="88"/>
      <c r="D179" s="72" t="s">
        <v>163</v>
      </c>
      <c r="E179" s="73"/>
      <c r="F179" s="52" t="s">
        <v>133</v>
      </c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spans="2:26" ht="14.25" customHeight="1" x14ac:dyDescent="0.2">
      <c r="B180" s="109"/>
      <c r="C180" s="88"/>
      <c r="D180" s="75"/>
      <c r="E180" s="76"/>
      <c r="F180" s="40" t="s">
        <v>138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2:26" ht="15" customHeight="1" x14ac:dyDescent="0.2">
      <c r="B181" s="109"/>
      <c r="C181" s="88"/>
      <c r="D181" s="77"/>
      <c r="E181" s="78"/>
      <c r="F181" s="26">
        <v>14</v>
      </c>
      <c r="G181" s="26">
        <v>16</v>
      </c>
      <c r="H181" s="26">
        <v>9</v>
      </c>
      <c r="I181" s="26">
        <v>15</v>
      </c>
      <c r="J181" s="26">
        <v>1</v>
      </c>
      <c r="K181" s="26">
        <v>18</v>
      </c>
      <c r="L181" s="26">
        <v>13</v>
      </c>
      <c r="M181" s="26">
        <v>19</v>
      </c>
      <c r="N181" s="26">
        <v>3</v>
      </c>
      <c r="O181" s="26">
        <v>6</v>
      </c>
      <c r="P181" s="26">
        <v>17</v>
      </c>
      <c r="Q181" s="26">
        <v>11</v>
      </c>
      <c r="R181" s="26">
        <v>5</v>
      </c>
      <c r="S181" s="26">
        <v>12</v>
      </c>
      <c r="T181" s="26">
        <v>10</v>
      </c>
      <c r="U181" s="26">
        <v>4</v>
      </c>
      <c r="V181" s="26">
        <v>20</v>
      </c>
      <c r="W181" s="26">
        <v>2</v>
      </c>
      <c r="X181" s="26">
        <v>8</v>
      </c>
      <c r="Y181" s="26">
        <v>7</v>
      </c>
      <c r="Z181" s="27">
        <v>21</v>
      </c>
    </row>
    <row r="182" spans="2:26" ht="14.25" customHeight="1" x14ac:dyDescent="0.2">
      <c r="B182" s="109"/>
      <c r="C182" s="88"/>
      <c r="D182" s="79" t="s">
        <v>3</v>
      </c>
      <c r="E182" s="28">
        <v>1</v>
      </c>
      <c r="F182" s="67">
        <v>0.3</v>
      </c>
      <c r="G182" s="67">
        <v>0.5</v>
      </c>
      <c r="H182" s="67">
        <v>0.5</v>
      </c>
      <c r="I182" s="67">
        <v>0.3</v>
      </c>
      <c r="J182" s="67">
        <v>0.5</v>
      </c>
      <c r="K182" s="67">
        <v>0.5</v>
      </c>
      <c r="L182" s="67">
        <v>0.5</v>
      </c>
      <c r="M182" s="67">
        <v>0.4</v>
      </c>
      <c r="N182" s="67">
        <v>0.4</v>
      </c>
      <c r="O182" s="67">
        <v>0.5</v>
      </c>
      <c r="P182" s="67">
        <v>0.7</v>
      </c>
      <c r="Q182" s="67">
        <v>0.7</v>
      </c>
      <c r="R182" s="67">
        <v>0.7</v>
      </c>
      <c r="S182" s="67">
        <v>0.7</v>
      </c>
      <c r="T182" s="67">
        <v>0.6</v>
      </c>
      <c r="U182" s="67">
        <v>0.6</v>
      </c>
      <c r="V182" s="67">
        <v>0.6</v>
      </c>
      <c r="W182" s="67">
        <v>0.6</v>
      </c>
      <c r="X182" s="67">
        <v>0.6</v>
      </c>
      <c r="Y182" s="67">
        <v>0.6</v>
      </c>
      <c r="Z182" s="67">
        <v>0.7</v>
      </c>
    </row>
    <row r="183" spans="2:26" ht="14.25" customHeight="1" x14ac:dyDescent="0.2">
      <c r="B183" s="109"/>
      <c r="C183" s="88"/>
      <c r="D183" s="80"/>
      <c r="E183" s="28">
        <v>2</v>
      </c>
      <c r="F183" s="67">
        <v>8.3333333333333301E-2</v>
      </c>
      <c r="G183" s="67">
        <v>8.3333333333333301E-2</v>
      </c>
      <c r="H183" s="67">
        <v>0.83333333333333304</v>
      </c>
      <c r="I183" s="67">
        <v>8.3333333333333301E-2</v>
      </c>
      <c r="J183" s="67">
        <v>0.75</v>
      </c>
      <c r="K183" s="67">
        <v>0.83333333333333304</v>
      </c>
      <c r="L183" s="67">
        <v>0.83333333333333304</v>
      </c>
      <c r="M183" s="67">
        <v>0.83333333333333304</v>
      </c>
      <c r="N183" s="67">
        <v>0.83333333333333304</v>
      </c>
      <c r="O183" s="67">
        <v>0.83333333333333304</v>
      </c>
      <c r="P183" s="67">
        <v>0.83333333333333304</v>
      </c>
      <c r="Q183" s="67">
        <v>0.83333333333333304</v>
      </c>
      <c r="R183" s="67">
        <v>0.83333333333333304</v>
      </c>
      <c r="S183" s="67">
        <v>0.83333333333333304</v>
      </c>
      <c r="T183" s="67">
        <v>0.83333333333333304</v>
      </c>
      <c r="U183" s="67">
        <v>0.83333333333333304</v>
      </c>
      <c r="V183" s="67">
        <v>0.83333333333333304</v>
      </c>
      <c r="W183" s="67">
        <v>0.83333333333333304</v>
      </c>
      <c r="X183" s="67">
        <v>0.83333333333333304</v>
      </c>
      <c r="Y183" s="67">
        <v>0.83333333333333304</v>
      </c>
      <c r="Z183" s="67">
        <v>0.83333333333333304</v>
      </c>
    </row>
    <row r="184" spans="2:26" ht="14.25" customHeight="1" x14ac:dyDescent="0.2">
      <c r="B184" s="109"/>
      <c r="C184" s="88"/>
      <c r="D184" s="80"/>
      <c r="E184" s="28">
        <v>3</v>
      </c>
      <c r="F184" s="67">
        <v>0.230769230769231</v>
      </c>
      <c r="G184" s="67">
        <v>0.230769230769231</v>
      </c>
      <c r="H184" s="67">
        <v>0.76923076923076905</v>
      </c>
      <c r="I184" s="67">
        <v>0.46153846153846201</v>
      </c>
      <c r="J184" s="67">
        <v>0.69230769230769196</v>
      </c>
      <c r="K184" s="67">
        <v>0.69230769230769196</v>
      </c>
      <c r="L184" s="67">
        <v>0.69230769230769196</v>
      </c>
      <c r="M184" s="67">
        <v>0.69230769230769196</v>
      </c>
      <c r="N184" s="67">
        <v>0.69230769230769196</v>
      </c>
      <c r="O184" s="67">
        <v>0.76923076923076905</v>
      </c>
      <c r="P184" s="67">
        <v>0.76923076923076905</v>
      </c>
      <c r="Q184" s="67">
        <v>0.76923076923076905</v>
      </c>
      <c r="R184" s="67">
        <v>0.76923076923076905</v>
      </c>
      <c r="S184" s="67">
        <v>0.76923076923076905</v>
      </c>
      <c r="T184" s="67">
        <v>0.76923076923076905</v>
      </c>
      <c r="U184" s="67">
        <v>0.84615384615384603</v>
      </c>
      <c r="V184" s="67">
        <v>0.84615384615384603</v>
      </c>
      <c r="W184" s="67">
        <v>0.76923076923076905</v>
      </c>
      <c r="X184" s="67">
        <v>0.84615384615384603</v>
      </c>
      <c r="Y184" s="67">
        <v>0.76923076923076905</v>
      </c>
      <c r="Z184" s="67">
        <v>0.76923076923076905</v>
      </c>
    </row>
    <row r="185" spans="2:26" ht="14.25" customHeight="1" x14ac:dyDescent="0.2">
      <c r="B185" s="109"/>
      <c r="C185" s="88"/>
      <c r="D185" s="80"/>
      <c r="E185" s="28">
        <v>4</v>
      </c>
      <c r="F185" s="67">
        <v>0.45454545454545497</v>
      </c>
      <c r="G185" s="67">
        <v>0.63636363636363602</v>
      </c>
      <c r="H185" s="67">
        <v>0.72727272727272696</v>
      </c>
      <c r="I185" s="67">
        <v>0.54545454545454497</v>
      </c>
      <c r="J185" s="67">
        <v>0.63636363636363602</v>
      </c>
      <c r="K185" s="67">
        <v>0.63636363636363602</v>
      </c>
      <c r="L185" s="67">
        <v>0.72727272727272696</v>
      </c>
      <c r="M185" s="67">
        <v>0.72727272727272696</v>
      </c>
      <c r="N185" s="67">
        <v>0.72727272727272696</v>
      </c>
      <c r="O185" s="67">
        <v>0.63636363636363602</v>
      </c>
      <c r="P185" s="67">
        <v>0.72727272727272696</v>
      </c>
      <c r="Q185" s="67">
        <v>0.54545454545454497</v>
      </c>
      <c r="R185" s="67">
        <v>0.54545454545454497</v>
      </c>
      <c r="S185" s="67">
        <v>0.54545454545454497</v>
      </c>
      <c r="T185" s="67">
        <v>0.54545454545454497</v>
      </c>
      <c r="U185" s="67">
        <v>0.54545454545454497</v>
      </c>
      <c r="V185" s="67">
        <v>0.54545454545454497</v>
      </c>
      <c r="W185" s="67">
        <v>0.54545454545454497</v>
      </c>
      <c r="X185" s="67">
        <v>0.54545454545454497</v>
      </c>
      <c r="Y185" s="67">
        <v>0.54545454545454497</v>
      </c>
      <c r="Z185" s="67">
        <v>0.54545454545454497</v>
      </c>
    </row>
    <row r="186" spans="2:26" ht="14.25" customHeight="1" x14ac:dyDescent="0.2">
      <c r="B186" s="109"/>
      <c r="C186" s="88"/>
      <c r="D186" s="81"/>
      <c r="E186" s="28">
        <v>5</v>
      </c>
      <c r="F186" s="67">
        <v>0.25</v>
      </c>
      <c r="G186" s="67">
        <v>0.41666666666666702</v>
      </c>
      <c r="H186" s="67">
        <v>0.66666666666666696</v>
      </c>
      <c r="I186" s="67">
        <v>0.75</v>
      </c>
      <c r="J186" s="67">
        <v>0.5</v>
      </c>
      <c r="K186" s="67">
        <v>0.58333333333333304</v>
      </c>
      <c r="L186" s="67">
        <v>0.58333333333333304</v>
      </c>
      <c r="M186" s="67">
        <v>0.58333333333333304</v>
      </c>
      <c r="N186" s="67">
        <v>0.58333333333333304</v>
      </c>
      <c r="O186" s="67">
        <v>0.66666666666666696</v>
      </c>
      <c r="P186" s="67">
        <v>0.66666666666666696</v>
      </c>
      <c r="Q186" s="67">
        <v>0.66666666666666696</v>
      </c>
      <c r="R186" s="67">
        <v>0.66666666666666696</v>
      </c>
      <c r="S186" s="67">
        <v>0.66666666666666696</v>
      </c>
      <c r="T186" s="67">
        <v>0.66666666666666696</v>
      </c>
      <c r="U186" s="67">
        <v>0.83333333333333304</v>
      </c>
      <c r="V186" s="67">
        <v>0.83333333333333304</v>
      </c>
      <c r="W186" s="67">
        <v>0.83333333333333304</v>
      </c>
      <c r="X186" s="67">
        <v>0.83333333333333304</v>
      </c>
      <c r="Y186" s="67">
        <v>0.83333333333333304</v>
      </c>
      <c r="Z186" s="67">
        <v>0.83333333333333304</v>
      </c>
    </row>
    <row r="187" spans="2:26" ht="15" customHeight="1" x14ac:dyDescent="0.2">
      <c r="B187" s="109"/>
      <c r="C187" s="88"/>
      <c r="D187" s="52" t="s">
        <v>125</v>
      </c>
      <c r="E187" s="52"/>
      <c r="F187" s="82">
        <v>26.372960372960399</v>
      </c>
      <c r="G187" s="82">
        <v>37.342657342657397</v>
      </c>
      <c r="H187" s="62">
        <v>69.930069930069905</v>
      </c>
      <c r="I187" s="82">
        <v>42.806526806526797</v>
      </c>
      <c r="J187" s="82">
        <v>61.573426573426602</v>
      </c>
      <c r="K187" s="82">
        <v>64.906759906759902</v>
      </c>
      <c r="L187" s="82">
        <v>66.724941724941701</v>
      </c>
      <c r="M187" s="82">
        <v>64.724941724941701</v>
      </c>
      <c r="N187" s="82">
        <v>64.724941724941701</v>
      </c>
      <c r="O187" s="82">
        <v>68.111888111888106</v>
      </c>
      <c r="P187" s="82">
        <v>73.930069930069905</v>
      </c>
      <c r="Q187" s="82">
        <v>70.293706293706293</v>
      </c>
      <c r="R187" s="82">
        <v>70.293706293706293</v>
      </c>
      <c r="S187" s="82">
        <v>70.293706293706293</v>
      </c>
      <c r="T187" s="82">
        <v>68.293706293706293</v>
      </c>
      <c r="U187" s="82">
        <v>73.165501165501198</v>
      </c>
      <c r="V187" s="82">
        <v>73.165501165501198</v>
      </c>
      <c r="W187" s="82">
        <v>71.627039627039593</v>
      </c>
      <c r="X187" s="82">
        <v>73.165501165501198</v>
      </c>
      <c r="Y187" s="82">
        <v>71.627039627039593</v>
      </c>
      <c r="Z187" s="82">
        <v>73.627039627039593</v>
      </c>
    </row>
    <row r="188" spans="2:26" ht="15" customHeight="1" x14ac:dyDescent="0.2">
      <c r="B188" s="109"/>
      <c r="C188" s="88"/>
      <c r="D188" s="52" t="s">
        <v>36</v>
      </c>
      <c r="E188" s="52"/>
      <c r="F188" s="83">
        <v>1</v>
      </c>
      <c r="G188" s="83">
        <v>2</v>
      </c>
      <c r="H188" s="83">
        <v>3</v>
      </c>
      <c r="I188" s="83">
        <v>4</v>
      </c>
      <c r="J188" s="83">
        <v>5</v>
      </c>
      <c r="K188" s="83">
        <v>6</v>
      </c>
      <c r="L188" s="83">
        <v>7</v>
      </c>
      <c r="M188" s="83">
        <v>8</v>
      </c>
      <c r="N188" s="83">
        <v>9</v>
      </c>
      <c r="O188" s="83">
        <v>10</v>
      </c>
      <c r="P188" s="83">
        <v>11</v>
      </c>
      <c r="Q188" s="83">
        <v>12</v>
      </c>
      <c r="R188" s="83">
        <v>13</v>
      </c>
      <c r="S188" s="83">
        <v>14</v>
      </c>
      <c r="T188" s="83">
        <v>15</v>
      </c>
      <c r="U188" s="83">
        <v>16</v>
      </c>
      <c r="V188" s="83">
        <v>17</v>
      </c>
      <c r="W188" s="83">
        <v>18</v>
      </c>
      <c r="X188" s="83">
        <v>19</v>
      </c>
      <c r="Y188" s="83">
        <v>20</v>
      </c>
      <c r="Z188" s="83">
        <v>21</v>
      </c>
    </row>
    <row r="189" spans="2:26" ht="15" customHeight="1" x14ac:dyDescent="0.2">
      <c r="B189" s="109"/>
      <c r="C189" s="88"/>
      <c r="D189" s="85"/>
      <c r="E189" s="85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2:26" ht="15" customHeight="1" x14ac:dyDescent="0.2">
      <c r="B190" s="109"/>
      <c r="C190" s="88"/>
      <c r="D190" s="72" t="s">
        <v>163</v>
      </c>
      <c r="E190" s="73"/>
      <c r="F190" s="52" t="s">
        <v>134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spans="2:26" ht="14.25" customHeight="1" x14ac:dyDescent="0.2">
      <c r="B191" s="109"/>
      <c r="C191" s="88"/>
      <c r="D191" s="75"/>
      <c r="E191" s="76"/>
      <c r="F191" s="40" t="s">
        <v>138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2:26" ht="15" customHeight="1" x14ac:dyDescent="0.2">
      <c r="B192" s="109"/>
      <c r="C192" s="88"/>
      <c r="D192" s="77"/>
      <c r="E192" s="78"/>
      <c r="F192" s="26">
        <v>14</v>
      </c>
      <c r="G192" s="26">
        <v>16</v>
      </c>
      <c r="H192" s="26">
        <v>9</v>
      </c>
      <c r="I192" s="26">
        <v>15</v>
      </c>
      <c r="J192" s="26">
        <v>1</v>
      </c>
      <c r="K192" s="26">
        <v>18</v>
      </c>
      <c r="L192" s="26">
        <v>13</v>
      </c>
      <c r="M192" s="26">
        <v>19</v>
      </c>
      <c r="N192" s="26">
        <v>3</v>
      </c>
      <c r="O192" s="26">
        <v>6</v>
      </c>
      <c r="P192" s="26">
        <v>17</v>
      </c>
      <c r="Q192" s="26">
        <v>11</v>
      </c>
      <c r="R192" s="26">
        <v>5</v>
      </c>
      <c r="S192" s="26">
        <v>12</v>
      </c>
      <c r="T192" s="26">
        <v>10</v>
      </c>
      <c r="U192" s="26">
        <v>4</v>
      </c>
      <c r="V192" s="26">
        <v>20</v>
      </c>
      <c r="W192" s="26">
        <v>2</v>
      </c>
      <c r="X192" s="26">
        <v>8</v>
      </c>
      <c r="Y192" s="26">
        <v>7</v>
      </c>
      <c r="Z192" s="27">
        <v>21</v>
      </c>
    </row>
    <row r="193" spans="2:26" ht="14.25" customHeight="1" x14ac:dyDescent="0.2">
      <c r="B193" s="109"/>
      <c r="C193" s="88"/>
      <c r="D193" s="79" t="s">
        <v>3</v>
      </c>
      <c r="E193" s="28">
        <v>1</v>
      </c>
      <c r="F193" s="67">
        <v>0.29906542056074797</v>
      </c>
      <c r="G193" s="67">
        <v>0.36448598130841098</v>
      </c>
      <c r="H193" s="67">
        <v>0.38317757009345799</v>
      </c>
      <c r="I193" s="67">
        <v>0.242990654205607</v>
      </c>
      <c r="J193" s="67">
        <v>0.33644859813084099</v>
      </c>
      <c r="K193" s="67">
        <v>0.36448598130841098</v>
      </c>
      <c r="L193" s="67">
        <v>0.39252336448598102</v>
      </c>
      <c r="M193" s="67">
        <v>0.39252336448598102</v>
      </c>
      <c r="N193" s="67">
        <v>0.39252336448598102</v>
      </c>
      <c r="O193" s="67">
        <v>0.41121495327102803</v>
      </c>
      <c r="P193" s="67">
        <v>0.401869158878505</v>
      </c>
      <c r="Q193" s="67">
        <v>0.420560747663551</v>
      </c>
      <c r="R193" s="67">
        <v>0.39252336448598102</v>
      </c>
      <c r="S193" s="67">
        <v>0.41121495327102803</v>
      </c>
      <c r="T193" s="67">
        <v>0.420560747663551</v>
      </c>
      <c r="U193" s="67">
        <v>0.420560747663551</v>
      </c>
      <c r="V193" s="67">
        <v>0.41121495327102803</v>
      </c>
      <c r="W193" s="67">
        <v>0.41121495327102803</v>
      </c>
      <c r="X193" s="67">
        <v>0.41121495327102803</v>
      </c>
      <c r="Y193" s="67">
        <v>0.43925233644859801</v>
      </c>
      <c r="Z193" s="67">
        <v>0.43925233644859801</v>
      </c>
    </row>
    <row r="194" spans="2:26" ht="14.25" customHeight="1" x14ac:dyDescent="0.2">
      <c r="B194" s="109"/>
      <c r="C194" s="88"/>
      <c r="D194" s="80"/>
      <c r="E194" s="28">
        <v>2</v>
      </c>
      <c r="F194" s="67">
        <v>2.8846153846153799E-2</v>
      </c>
      <c r="G194" s="67">
        <v>1.9230769230769201E-2</v>
      </c>
      <c r="H194" s="67">
        <v>0.45192307692307698</v>
      </c>
      <c r="I194" s="67">
        <v>9.6153846153846194E-3</v>
      </c>
      <c r="J194" s="67">
        <v>0.41346153846153799</v>
      </c>
      <c r="K194" s="67">
        <v>0.45192307692307698</v>
      </c>
      <c r="L194" s="67">
        <v>0.52884615384615397</v>
      </c>
      <c r="M194" s="67">
        <v>0.50961538461538503</v>
      </c>
      <c r="N194" s="67">
        <v>0.50961538461538503</v>
      </c>
      <c r="O194" s="67">
        <v>0.49038461538461497</v>
      </c>
      <c r="P194" s="67">
        <v>0.5</v>
      </c>
      <c r="Q194" s="67">
        <v>0.5</v>
      </c>
      <c r="R194" s="67">
        <v>0.52884615384615397</v>
      </c>
      <c r="S194" s="67">
        <v>0.50961538461538503</v>
      </c>
      <c r="T194" s="67">
        <v>0.50961538461538503</v>
      </c>
      <c r="U194" s="67">
        <v>0.50961538461538503</v>
      </c>
      <c r="V194" s="67">
        <v>0.49038461538461497</v>
      </c>
      <c r="W194" s="67">
        <v>0.49038461538461497</v>
      </c>
      <c r="X194" s="67">
        <v>0.480769230769231</v>
      </c>
      <c r="Y194" s="67">
        <v>0.49038461538461497</v>
      </c>
      <c r="Z194" s="67">
        <v>0.5</v>
      </c>
    </row>
    <row r="195" spans="2:26" ht="14.25" customHeight="1" x14ac:dyDescent="0.2">
      <c r="B195" s="109"/>
      <c r="C195" s="88"/>
      <c r="D195" s="80"/>
      <c r="E195" s="28">
        <v>3</v>
      </c>
      <c r="F195" s="67">
        <v>9.8039215686274508E-3</v>
      </c>
      <c r="G195" s="67">
        <v>9.8039215686274508E-3</v>
      </c>
      <c r="H195" s="67">
        <v>0.37254901960784298</v>
      </c>
      <c r="I195" s="67">
        <v>0.24509803921568599</v>
      </c>
      <c r="J195" s="67">
        <v>0.33333333333333298</v>
      </c>
      <c r="K195" s="67">
        <v>0.35294117647058798</v>
      </c>
      <c r="L195" s="67">
        <v>0.39215686274509798</v>
      </c>
      <c r="M195" s="67">
        <v>0.43137254901960798</v>
      </c>
      <c r="N195" s="67">
        <v>0.43137254901960798</v>
      </c>
      <c r="O195" s="67">
        <v>0.441176470588235</v>
      </c>
      <c r="P195" s="67">
        <v>0.46078431372549</v>
      </c>
      <c r="Q195" s="67">
        <v>0.45098039215686297</v>
      </c>
      <c r="R195" s="67">
        <v>0.43137254901960798</v>
      </c>
      <c r="S195" s="67">
        <v>0.43137254901960798</v>
      </c>
      <c r="T195" s="67">
        <v>0.43137254901960798</v>
      </c>
      <c r="U195" s="67">
        <v>0.43137254901960798</v>
      </c>
      <c r="V195" s="67">
        <v>0.42156862745098</v>
      </c>
      <c r="W195" s="67">
        <v>0.41176470588235298</v>
      </c>
      <c r="X195" s="67">
        <v>0.43137254901960798</v>
      </c>
      <c r="Y195" s="67">
        <v>0.45098039215686297</v>
      </c>
      <c r="Z195" s="67">
        <v>0.45098039215686297</v>
      </c>
    </row>
    <row r="196" spans="2:26" ht="14.25" customHeight="1" x14ac:dyDescent="0.2">
      <c r="B196" s="109"/>
      <c r="C196" s="88"/>
      <c r="D196" s="80"/>
      <c r="E196" s="28">
        <v>4</v>
      </c>
      <c r="F196" s="67">
        <v>0.27884615384615402</v>
      </c>
      <c r="G196" s="67">
        <v>0.36538461538461497</v>
      </c>
      <c r="H196" s="67">
        <v>0.43269230769230799</v>
      </c>
      <c r="I196" s="67">
        <v>0.32692307692307698</v>
      </c>
      <c r="J196" s="67">
        <v>0.41346153846153799</v>
      </c>
      <c r="K196" s="67">
        <v>0.44230769230769201</v>
      </c>
      <c r="L196" s="67">
        <v>0.49038461538461497</v>
      </c>
      <c r="M196" s="67">
        <v>0.480769230769231</v>
      </c>
      <c r="N196" s="67">
        <v>0.480769230769231</v>
      </c>
      <c r="O196" s="67">
        <v>0.480769230769231</v>
      </c>
      <c r="P196" s="67">
        <v>0.5</v>
      </c>
      <c r="Q196" s="67">
        <v>0.50961538461538503</v>
      </c>
      <c r="R196" s="67">
        <v>0.49038461538461497</v>
      </c>
      <c r="S196" s="67">
        <v>0.480769230769231</v>
      </c>
      <c r="T196" s="67">
        <v>0.47115384615384598</v>
      </c>
      <c r="U196" s="67">
        <v>0.47115384615384598</v>
      </c>
      <c r="V196" s="67">
        <v>0.49038461538461497</v>
      </c>
      <c r="W196" s="67">
        <v>0.49038461538461497</v>
      </c>
      <c r="X196" s="67">
        <v>0.5</v>
      </c>
      <c r="Y196" s="67">
        <v>0.5</v>
      </c>
      <c r="Z196" s="67">
        <v>0.5</v>
      </c>
    </row>
    <row r="197" spans="2:26" ht="14.25" customHeight="1" x14ac:dyDescent="0.2">
      <c r="B197" s="109"/>
      <c r="C197" s="88"/>
      <c r="D197" s="81"/>
      <c r="E197" s="28">
        <v>5</v>
      </c>
      <c r="F197" s="67">
        <v>1.9230769230769201E-2</v>
      </c>
      <c r="G197" s="67">
        <v>0.18269230769230799</v>
      </c>
      <c r="H197" s="67">
        <v>0.33653846153846201</v>
      </c>
      <c r="I197" s="67">
        <v>0.22115384615384601</v>
      </c>
      <c r="J197" s="67">
        <v>0.34615384615384598</v>
      </c>
      <c r="K197" s="67">
        <v>0.36538461538461497</v>
      </c>
      <c r="L197" s="67">
        <v>0.46153846153846201</v>
      </c>
      <c r="M197" s="67">
        <v>0.41346153846153799</v>
      </c>
      <c r="N197" s="67">
        <v>0.41346153846153799</v>
      </c>
      <c r="O197" s="67">
        <v>0.47115384615384598</v>
      </c>
      <c r="P197" s="67">
        <v>0.42307692307692302</v>
      </c>
      <c r="Q197" s="67">
        <v>0.480769230769231</v>
      </c>
      <c r="R197" s="67">
        <v>0.45192307692307698</v>
      </c>
      <c r="S197" s="67">
        <v>0.46153846153846201</v>
      </c>
      <c r="T197" s="67">
        <v>0.44230769230769201</v>
      </c>
      <c r="U197" s="67">
        <v>0.44230769230769201</v>
      </c>
      <c r="V197" s="67">
        <v>0.45192307692307698</v>
      </c>
      <c r="W197" s="67">
        <v>0.44230769230769201</v>
      </c>
      <c r="X197" s="67">
        <v>0.42307692307692302</v>
      </c>
      <c r="Y197" s="67">
        <v>0.42307692307692302</v>
      </c>
      <c r="Z197" s="67">
        <v>0.43269230769230799</v>
      </c>
    </row>
    <row r="198" spans="2:26" ht="15" customHeight="1" x14ac:dyDescent="0.2">
      <c r="B198" s="109"/>
      <c r="C198" s="88"/>
      <c r="D198" s="52" t="s">
        <v>125</v>
      </c>
      <c r="E198" s="52"/>
      <c r="F198" s="82">
        <v>12.715848381049</v>
      </c>
      <c r="G198" s="82">
        <v>18.831951903694598</v>
      </c>
      <c r="H198" s="62">
        <v>39.537608717102898</v>
      </c>
      <c r="I198" s="82">
        <v>20.915620022272002</v>
      </c>
      <c r="J198" s="82">
        <v>36.857177090821999</v>
      </c>
      <c r="K198" s="82">
        <v>39.540850847887697</v>
      </c>
      <c r="L198" s="82">
        <v>45.308989160006199</v>
      </c>
      <c r="M198" s="82">
        <v>44.554841347034902</v>
      </c>
      <c r="N198" s="82">
        <v>44.554841347034902</v>
      </c>
      <c r="O198" s="82">
        <v>45.893982323339102</v>
      </c>
      <c r="P198" s="82">
        <v>45.714607913618401</v>
      </c>
      <c r="Q198" s="82">
        <v>47.2385151041006</v>
      </c>
      <c r="R198" s="82">
        <v>45.900995193188699</v>
      </c>
      <c r="S198" s="82">
        <v>45.890211584274297</v>
      </c>
      <c r="T198" s="82">
        <v>45.5002043952016</v>
      </c>
      <c r="U198" s="82">
        <v>45.5002043952016</v>
      </c>
      <c r="V198" s="82">
        <v>45.309517768286298</v>
      </c>
      <c r="W198" s="82">
        <v>44.921131644606099</v>
      </c>
      <c r="X198" s="82">
        <v>44.928673122735802</v>
      </c>
      <c r="Y198" s="82">
        <v>46.073885341340002</v>
      </c>
      <c r="Z198" s="82">
        <v>46.458500725955403</v>
      </c>
    </row>
    <row r="199" spans="2:26" ht="15" customHeight="1" x14ac:dyDescent="0.2">
      <c r="B199" s="109"/>
      <c r="C199" s="88"/>
      <c r="D199" s="52" t="s">
        <v>36</v>
      </c>
      <c r="E199" s="52"/>
      <c r="F199" s="83">
        <v>1</v>
      </c>
      <c r="G199" s="83">
        <v>2</v>
      </c>
      <c r="H199" s="83">
        <v>3</v>
      </c>
      <c r="I199" s="83">
        <v>4</v>
      </c>
      <c r="J199" s="83">
        <v>5</v>
      </c>
      <c r="K199" s="83">
        <v>6</v>
      </c>
      <c r="L199" s="83">
        <v>7</v>
      </c>
      <c r="M199" s="83">
        <v>8</v>
      </c>
      <c r="N199" s="83">
        <v>9</v>
      </c>
      <c r="O199" s="83">
        <v>10</v>
      </c>
      <c r="P199" s="83">
        <v>11</v>
      </c>
      <c r="Q199" s="83">
        <v>12</v>
      </c>
      <c r="R199" s="83">
        <v>13</v>
      </c>
      <c r="S199" s="83">
        <v>14</v>
      </c>
      <c r="T199" s="83">
        <v>15</v>
      </c>
      <c r="U199" s="83">
        <v>16</v>
      </c>
      <c r="V199" s="83">
        <v>17</v>
      </c>
      <c r="W199" s="83">
        <v>18</v>
      </c>
      <c r="X199" s="83">
        <v>19</v>
      </c>
      <c r="Y199" s="83">
        <v>20</v>
      </c>
      <c r="Z199" s="83">
        <v>21</v>
      </c>
    </row>
    <row r="200" spans="2:26" ht="15" customHeight="1" x14ac:dyDescent="0.2">
      <c r="B200" s="109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2:26" ht="15" customHeight="1" x14ac:dyDescent="0.2">
      <c r="B201" s="109"/>
      <c r="C201" s="88"/>
      <c r="D201" s="72" t="s">
        <v>163</v>
      </c>
      <c r="E201" s="73"/>
      <c r="F201" s="52" t="s">
        <v>135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spans="2:26" ht="15" customHeight="1" x14ac:dyDescent="0.2">
      <c r="B202" s="109"/>
      <c r="C202" s="88"/>
      <c r="D202" s="75"/>
      <c r="E202" s="76"/>
      <c r="F202" s="40" t="s">
        <v>138</v>
      </c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2:26" ht="15" customHeight="1" x14ac:dyDescent="0.2">
      <c r="B203" s="109"/>
      <c r="C203" s="88"/>
      <c r="D203" s="77"/>
      <c r="E203" s="78"/>
      <c r="F203" s="26">
        <v>14</v>
      </c>
      <c r="G203" s="26">
        <v>16</v>
      </c>
      <c r="H203" s="26">
        <v>9</v>
      </c>
      <c r="I203" s="26">
        <v>15</v>
      </c>
      <c r="J203" s="26">
        <v>1</v>
      </c>
      <c r="K203" s="26">
        <v>18</v>
      </c>
      <c r="L203" s="26">
        <v>13</v>
      </c>
      <c r="M203" s="26">
        <v>19</v>
      </c>
      <c r="N203" s="26">
        <v>3</v>
      </c>
      <c r="O203" s="26">
        <v>6</v>
      </c>
      <c r="P203" s="26">
        <v>17</v>
      </c>
      <c r="Q203" s="26">
        <v>11</v>
      </c>
      <c r="R203" s="26">
        <v>5</v>
      </c>
      <c r="S203" s="26">
        <v>12</v>
      </c>
      <c r="T203" s="26">
        <v>10</v>
      </c>
      <c r="U203" s="26">
        <v>4</v>
      </c>
      <c r="V203" s="26">
        <v>20</v>
      </c>
      <c r="W203" s="26">
        <v>2</v>
      </c>
      <c r="X203" s="26">
        <v>8</v>
      </c>
      <c r="Y203" s="26">
        <v>7</v>
      </c>
      <c r="Z203" s="27">
        <v>21</v>
      </c>
    </row>
    <row r="204" spans="2:26" ht="15" customHeight="1" x14ac:dyDescent="0.2">
      <c r="B204" s="109"/>
      <c r="C204" s="88"/>
      <c r="D204" s="79" t="s">
        <v>3</v>
      </c>
      <c r="E204" s="28">
        <v>1</v>
      </c>
      <c r="F204" s="67">
        <v>0.46174349712466201</v>
      </c>
      <c r="G204" s="67">
        <v>0.56247855448540796</v>
      </c>
      <c r="H204" s="67">
        <v>0.55456479134293502</v>
      </c>
      <c r="I204" s="67">
        <v>0.47605131070339102</v>
      </c>
      <c r="J204" s="67">
        <v>0.57385585819806895</v>
      </c>
      <c r="K204" s="67">
        <v>0.56247855448540796</v>
      </c>
      <c r="L204" s="67">
        <v>0.55051440975967103</v>
      </c>
      <c r="M204" s="67">
        <v>0.49301154270171299</v>
      </c>
      <c r="N204" s="67">
        <v>0.49301154270171299</v>
      </c>
      <c r="O204" s="67">
        <v>0.54223491953093805</v>
      </c>
      <c r="P204" s="67">
        <v>0.64538836676039801</v>
      </c>
      <c r="Q204" s="67">
        <v>0.63471152326187097</v>
      </c>
      <c r="R204" s="67">
        <v>0.65066163131757604</v>
      </c>
      <c r="S204" s="67">
        <v>0.64007102242685898</v>
      </c>
      <c r="T204" s="67">
        <v>0.58959084898401404</v>
      </c>
      <c r="U204" s="67">
        <v>0.58959084898401404</v>
      </c>
      <c r="V204" s="67">
        <v>0.59435376385716698</v>
      </c>
      <c r="W204" s="67">
        <v>0.59435376385716698</v>
      </c>
      <c r="X204" s="67">
        <v>0.59435376385716698</v>
      </c>
      <c r="Y204" s="67">
        <v>0.57991511865126999</v>
      </c>
      <c r="Z204" s="67">
        <v>0.62387328260574704</v>
      </c>
    </row>
    <row r="205" spans="2:26" ht="15" customHeight="1" x14ac:dyDescent="0.2">
      <c r="B205" s="109"/>
      <c r="C205" s="88"/>
      <c r="D205" s="80"/>
      <c r="E205" s="28">
        <v>2</v>
      </c>
      <c r="F205" s="67">
        <v>0.35149792661492102</v>
      </c>
      <c r="G205" s="67">
        <v>0.35167616106494098</v>
      </c>
      <c r="H205" s="67">
        <v>0.65940328448926699</v>
      </c>
      <c r="I205" s="67">
        <v>0.35178312525857502</v>
      </c>
      <c r="J205" s="67">
        <v>0.65834926914538705</v>
      </c>
      <c r="K205" s="67">
        <v>0.65940328448926699</v>
      </c>
      <c r="L205" s="67">
        <v>0.60791835530361304</v>
      </c>
      <c r="M205" s="67">
        <v>0.62086571111645406</v>
      </c>
      <c r="N205" s="67">
        <v>0.62086571111645406</v>
      </c>
      <c r="O205" s="67">
        <v>0.63376588854689198</v>
      </c>
      <c r="P205" s="67">
        <v>0.627322003750035</v>
      </c>
      <c r="Q205" s="67">
        <v>0.627322003750035</v>
      </c>
      <c r="R205" s="67">
        <v>0.60791835530361304</v>
      </c>
      <c r="S205" s="67">
        <v>0.62086571111645406</v>
      </c>
      <c r="T205" s="67">
        <v>0.62086571111645406</v>
      </c>
      <c r="U205" s="67">
        <v>0.62086571111645406</v>
      </c>
      <c r="V205" s="67">
        <v>0.63376588854689198</v>
      </c>
      <c r="W205" s="67">
        <v>0.63376588854689198</v>
      </c>
      <c r="X205" s="67">
        <v>0.64019669885323804</v>
      </c>
      <c r="Y205" s="67">
        <v>0.63376588854689198</v>
      </c>
      <c r="Z205" s="67">
        <v>0.627322003750035</v>
      </c>
    </row>
    <row r="206" spans="2:26" ht="15" customHeight="1" x14ac:dyDescent="0.2">
      <c r="B206" s="109"/>
      <c r="C206" s="88"/>
      <c r="D206" s="80"/>
      <c r="E206" s="28">
        <v>3</v>
      </c>
      <c r="F206" s="67">
        <v>0.45602753139084101</v>
      </c>
      <c r="G206" s="67">
        <v>0.45602753139084101</v>
      </c>
      <c r="H206" s="67">
        <v>0.69012324233609601</v>
      </c>
      <c r="I206" s="67">
        <v>0.58166169358416298</v>
      </c>
      <c r="J206" s="67">
        <v>0.67923087171290297</v>
      </c>
      <c r="K206" s="67">
        <v>0.66890935511444904</v>
      </c>
      <c r="L206" s="67">
        <v>0.64753612865210197</v>
      </c>
      <c r="M206" s="67">
        <v>0.62532892274643603</v>
      </c>
      <c r="N206" s="67">
        <v>0.62532892274643603</v>
      </c>
      <c r="O206" s="67">
        <v>0.64794097364893899</v>
      </c>
      <c r="P206" s="67">
        <v>0.63559869536094304</v>
      </c>
      <c r="Q206" s="67">
        <v>0.64178375805961796</v>
      </c>
      <c r="R206" s="67">
        <v>0.65406885517671598</v>
      </c>
      <c r="S206" s="67">
        <v>0.65406885517671598</v>
      </c>
      <c r="T206" s="67">
        <v>0.65406885517671598</v>
      </c>
      <c r="U206" s="67">
        <v>0.67615519527022805</v>
      </c>
      <c r="V206" s="67">
        <v>0.68267623260764299</v>
      </c>
      <c r="W206" s="67">
        <v>0.666230160979004</v>
      </c>
      <c r="X206" s="67">
        <v>0.67615519527022805</v>
      </c>
      <c r="Y206" s="67">
        <v>0.64178375805961796</v>
      </c>
      <c r="Z206" s="67">
        <v>0.64178375805961796</v>
      </c>
    </row>
    <row r="207" spans="2:26" ht="15" customHeight="1" x14ac:dyDescent="0.2">
      <c r="B207" s="109"/>
      <c r="C207" s="88"/>
      <c r="D207" s="80"/>
      <c r="E207" s="28">
        <v>4</v>
      </c>
      <c r="F207" s="67">
        <v>0.56682807185147699</v>
      </c>
      <c r="G207" s="67">
        <v>0.63548846237845902</v>
      </c>
      <c r="H207" s="67">
        <v>0.63833523918872703</v>
      </c>
      <c r="I207" s="67">
        <v>0.60408948708528498</v>
      </c>
      <c r="J207" s="67">
        <v>0.61065320808714796</v>
      </c>
      <c r="K207" s="67">
        <v>0.59511267021970604</v>
      </c>
      <c r="L207" s="67">
        <v>0.60322724621316703</v>
      </c>
      <c r="M207" s="67">
        <v>0.60915526193660097</v>
      </c>
      <c r="N207" s="67">
        <v>0.60915526193660097</v>
      </c>
      <c r="O207" s="67">
        <v>0.573754496672918</v>
      </c>
      <c r="P207" s="67">
        <v>0.59727170121205997</v>
      </c>
      <c r="Q207" s="67">
        <v>0.51713386405515005</v>
      </c>
      <c r="R207" s="67">
        <v>0.52719526162809505</v>
      </c>
      <c r="S207" s="67">
        <v>0.53215888193620098</v>
      </c>
      <c r="T207" s="67">
        <v>0.537075860969912</v>
      </c>
      <c r="U207" s="67">
        <v>0.537075860969912</v>
      </c>
      <c r="V207" s="67">
        <v>0.52719526162809505</v>
      </c>
      <c r="W207" s="67">
        <v>0.52719526162809505</v>
      </c>
      <c r="X207" s="67">
        <v>0.52218645359934901</v>
      </c>
      <c r="Y207" s="67">
        <v>0.52218645359934901</v>
      </c>
      <c r="Z207" s="67">
        <v>0.52218645359934901</v>
      </c>
    </row>
    <row r="208" spans="2:26" ht="15" customHeight="1" x14ac:dyDescent="0.2">
      <c r="B208" s="109"/>
      <c r="C208" s="88"/>
      <c r="D208" s="81"/>
      <c r="E208" s="28">
        <v>5</v>
      </c>
      <c r="F208" s="67">
        <v>0.46949560676408802</v>
      </c>
      <c r="G208" s="67">
        <v>0.56776496146904099</v>
      </c>
      <c r="H208" s="67">
        <v>0.66506026870063195</v>
      </c>
      <c r="I208" s="67">
        <v>0.763981967141662</v>
      </c>
      <c r="J208" s="67">
        <v>0.56998692740388701</v>
      </c>
      <c r="K208" s="67">
        <v>0.60813457139543803</v>
      </c>
      <c r="L208" s="67">
        <v>0.56032462964682594</v>
      </c>
      <c r="M208" s="67">
        <v>0.58493280369433398</v>
      </c>
      <c r="N208" s="67">
        <v>0.58493280369433398</v>
      </c>
      <c r="O208" s="67">
        <v>0.59189642377413998</v>
      </c>
      <c r="P208" s="67">
        <v>0.61914228775607805</v>
      </c>
      <c r="Q208" s="67">
        <v>0.58632732482943195</v>
      </c>
      <c r="R208" s="67">
        <v>0.60291966897948002</v>
      </c>
      <c r="S208" s="67">
        <v>0.59742773158698503</v>
      </c>
      <c r="T208" s="67">
        <v>0.60837057963830998</v>
      </c>
      <c r="U208" s="67">
        <v>0.66577412394285396</v>
      </c>
      <c r="V208" s="67">
        <v>0.65940328448926699</v>
      </c>
      <c r="W208" s="67">
        <v>0.66577412394285396</v>
      </c>
      <c r="X208" s="67">
        <v>0.67846317425680902</v>
      </c>
      <c r="Y208" s="67">
        <v>0.67846317425680902</v>
      </c>
      <c r="Z208" s="67">
        <v>0.67212776046615896</v>
      </c>
    </row>
    <row r="209" spans="2:26" ht="15" customHeight="1" x14ac:dyDescent="0.2">
      <c r="B209" s="109"/>
      <c r="C209" s="88"/>
      <c r="D209" s="52" t="s">
        <v>125</v>
      </c>
      <c r="E209" s="52"/>
      <c r="F209" s="82">
        <v>46.111852674919803</v>
      </c>
      <c r="G209" s="82">
        <v>51.468713415773799</v>
      </c>
      <c r="H209" s="62">
        <v>64.149736521153102</v>
      </c>
      <c r="I209" s="82">
        <v>55.551351675461497</v>
      </c>
      <c r="J209" s="82">
        <v>61.841522690947897</v>
      </c>
      <c r="K209" s="82">
        <v>61.880768714085299</v>
      </c>
      <c r="L209" s="82">
        <v>59.390415391507602</v>
      </c>
      <c r="M209" s="82">
        <v>58.665884843910803</v>
      </c>
      <c r="N209" s="82">
        <v>58.665884843910803</v>
      </c>
      <c r="O209" s="82">
        <v>59.791854043476498</v>
      </c>
      <c r="P209" s="82">
        <v>62.494461096790303</v>
      </c>
      <c r="Q209" s="82">
        <v>60.145569479122102</v>
      </c>
      <c r="R209" s="82">
        <v>60.855275448109602</v>
      </c>
      <c r="S209" s="82">
        <v>60.8918440448643</v>
      </c>
      <c r="T209" s="82">
        <v>60.199437117708101</v>
      </c>
      <c r="U209" s="82">
        <v>61.789234805669203</v>
      </c>
      <c r="V209" s="82">
        <v>61.947888622581303</v>
      </c>
      <c r="W209" s="82">
        <v>61.7463839790802</v>
      </c>
      <c r="X209" s="82">
        <v>62.227105716735799</v>
      </c>
      <c r="Y209" s="82">
        <v>61.122287862278803</v>
      </c>
      <c r="Z209" s="82">
        <v>61.745865169618199</v>
      </c>
    </row>
    <row r="210" spans="2:26" ht="15" customHeight="1" x14ac:dyDescent="0.2">
      <c r="B210" s="109"/>
      <c r="C210" s="88"/>
      <c r="D210" s="52" t="s">
        <v>36</v>
      </c>
      <c r="E210" s="52"/>
      <c r="F210" s="83">
        <v>1</v>
      </c>
      <c r="G210" s="83">
        <v>2</v>
      </c>
      <c r="H210" s="83">
        <v>3</v>
      </c>
      <c r="I210" s="83">
        <v>4</v>
      </c>
      <c r="J210" s="83">
        <v>5</v>
      </c>
      <c r="K210" s="83">
        <v>6</v>
      </c>
      <c r="L210" s="83">
        <v>7</v>
      </c>
      <c r="M210" s="83">
        <v>8</v>
      </c>
      <c r="N210" s="83">
        <v>9</v>
      </c>
      <c r="O210" s="83">
        <v>10</v>
      </c>
      <c r="P210" s="83">
        <v>11</v>
      </c>
      <c r="Q210" s="83">
        <v>12</v>
      </c>
      <c r="R210" s="83">
        <v>13</v>
      </c>
      <c r="S210" s="83">
        <v>14</v>
      </c>
      <c r="T210" s="83">
        <v>15</v>
      </c>
      <c r="U210" s="83">
        <v>16</v>
      </c>
      <c r="V210" s="83">
        <v>17</v>
      </c>
      <c r="W210" s="83">
        <v>18</v>
      </c>
      <c r="X210" s="83">
        <v>19</v>
      </c>
      <c r="Y210" s="83">
        <v>20</v>
      </c>
      <c r="Z210" s="83">
        <v>21</v>
      </c>
    </row>
    <row r="211" spans="2:26" x14ac:dyDescent="0.2">
      <c r="B211" s="109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26" ht="15" customHeight="1" x14ac:dyDescent="0.2">
      <c r="B212" s="109"/>
      <c r="C212" s="88"/>
      <c r="D212" s="72" t="s">
        <v>163</v>
      </c>
      <c r="E212" s="73"/>
      <c r="F212" s="52" t="s">
        <v>145</v>
      </c>
      <c r="G212" s="52"/>
      <c r="H212" s="52"/>
      <c r="I212" s="52"/>
      <c r="J212" s="52" t="s">
        <v>147</v>
      </c>
      <c r="K212" s="52"/>
      <c r="L212" s="52"/>
      <c r="M212" s="52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26" x14ac:dyDescent="0.2">
      <c r="B213" s="109"/>
      <c r="C213" s="88"/>
      <c r="D213" s="75"/>
      <c r="E213" s="76"/>
      <c r="F213" s="52"/>
      <c r="G213" s="52"/>
      <c r="H213" s="52"/>
      <c r="I213" s="52"/>
      <c r="J213" s="52"/>
      <c r="K213" s="52"/>
      <c r="L213" s="52"/>
      <c r="M213" s="52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26" x14ac:dyDescent="0.2">
      <c r="B214" s="109"/>
      <c r="C214" s="88"/>
      <c r="D214" s="77"/>
      <c r="E214" s="78"/>
      <c r="F214" s="28" t="s">
        <v>146</v>
      </c>
      <c r="G214" s="28" t="b">
        <v>0</v>
      </c>
      <c r="H214" s="28" t="b">
        <v>1</v>
      </c>
      <c r="I214" s="28" t="s">
        <v>123</v>
      </c>
      <c r="J214" s="28" t="s">
        <v>146</v>
      </c>
      <c r="K214" s="28" t="b">
        <v>0</v>
      </c>
      <c r="L214" s="28" t="b">
        <v>1</v>
      </c>
      <c r="M214" s="28" t="s">
        <v>123</v>
      </c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2:26" x14ac:dyDescent="0.2">
      <c r="B215" s="109"/>
      <c r="C215" s="88"/>
      <c r="D215" s="79" t="s">
        <v>3</v>
      </c>
      <c r="E215" s="28">
        <v>1</v>
      </c>
      <c r="F215" s="67">
        <v>462</v>
      </c>
      <c r="G215" s="67">
        <v>414</v>
      </c>
      <c r="H215" s="67">
        <v>48</v>
      </c>
      <c r="I215" s="67">
        <v>13</v>
      </c>
      <c r="J215" s="67">
        <v>117</v>
      </c>
      <c r="K215" s="67">
        <v>107</v>
      </c>
      <c r="L215" s="67">
        <v>10</v>
      </c>
      <c r="M215" s="67">
        <v>1</v>
      </c>
      <c r="N215" s="88"/>
      <c r="O215" s="88"/>
      <c r="P215" s="88" t="s">
        <v>231</v>
      </c>
      <c r="Q215" s="88" t="s">
        <v>207</v>
      </c>
      <c r="R215" s="88"/>
      <c r="S215" s="88"/>
      <c r="T215" s="88"/>
      <c r="U215" s="88"/>
      <c r="V215" s="88"/>
      <c r="W215" s="88"/>
      <c r="X215" s="88"/>
      <c r="Y215" s="88"/>
      <c r="Z215" s="88"/>
    </row>
    <row r="216" spans="2:26" x14ac:dyDescent="0.2">
      <c r="B216" s="109"/>
      <c r="C216" s="88"/>
      <c r="D216" s="80"/>
      <c r="E216" s="28">
        <v>2</v>
      </c>
      <c r="F216" s="67">
        <v>463</v>
      </c>
      <c r="G216" s="67">
        <v>417</v>
      </c>
      <c r="H216" s="67">
        <v>46</v>
      </c>
      <c r="I216" s="67">
        <v>11</v>
      </c>
      <c r="J216" s="67">
        <v>116</v>
      </c>
      <c r="K216" s="67">
        <v>104</v>
      </c>
      <c r="L216" s="67">
        <v>12</v>
      </c>
      <c r="M216" s="67">
        <v>1</v>
      </c>
      <c r="N216" s="88"/>
      <c r="O216" s="88"/>
      <c r="P216" s="88" t="s">
        <v>255</v>
      </c>
      <c r="Q216" s="88" t="s">
        <v>207</v>
      </c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2:26" x14ac:dyDescent="0.2">
      <c r="B217" s="109"/>
      <c r="C217" s="88"/>
      <c r="D217" s="80"/>
      <c r="E217" s="28">
        <v>3</v>
      </c>
      <c r="F217" s="67">
        <v>464</v>
      </c>
      <c r="G217" s="67">
        <v>419</v>
      </c>
      <c r="H217" s="67">
        <v>45</v>
      </c>
      <c r="I217" s="67">
        <v>13</v>
      </c>
      <c r="J217" s="67">
        <v>115</v>
      </c>
      <c r="K217" s="67">
        <v>102</v>
      </c>
      <c r="L217" s="67">
        <v>13</v>
      </c>
      <c r="M217" s="67">
        <v>0</v>
      </c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2:26" x14ac:dyDescent="0.2">
      <c r="B218" s="109"/>
      <c r="C218" s="88"/>
      <c r="D218" s="80"/>
      <c r="E218" s="28">
        <v>4</v>
      </c>
      <c r="F218" s="67">
        <v>464</v>
      </c>
      <c r="G218" s="67">
        <v>417</v>
      </c>
      <c r="H218" s="67">
        <v>47</v>
      </c>
      <c r="I218" s="67">
        <v>10</v>
      </c>
      <c r="J218" s="67">
        <v>115</v>
      </c>
      <c r="K218" s="67">
        <v>104</v>
      </c>
      <c r="L218" s="67">
        <v>11</v>
      </c>
      <c r="M218" s="67">
        <v>0</v>
      </c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2:26" x14ac:dyDescent="0.2">
      <c r="B219" s="109"/>
      <c r="C219" s="88"/>
      <c r="D219" s="81"/>
      <c r="E219" s="28">
        <v>5</v>
      </c>
      <c r="F219" s="67">
        <v>463</v>
      </c>
      <c r="G219" s="67">
        <v>417</v>
      </c>
      <c r="H219" s="67">
        <v>46</v>
      </c>
      <c r="I219" s="67">
        <v>13</v>
      </c>
      <c r="J219" s="67">
        <v>116</v>
      </c>
      <c r="K219" s="67">
        <v>104</v>
      </c>
      <c r="L219" s="67">
        <v>12</v>
      </c>
      <c r="M219" s="67">
        <v>1</v>
      </c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2:26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2:26" s="8" customFormat="1" ht="6.75" customHeight="1" x14ac:dyDescent="0.2"/>
    <row r="222" spans="2:26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2:26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2:26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2:26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2:26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2:26" x14ac:dyDescent="0.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2:26" x14ac:dyDescent="0.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2:26" x14ac:dyDescent="0.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2:26" x14ac:dyDescent="0.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2:26" x14ac:dyDescent="0.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2:26" x14ac:dyDescent="0.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2:26" x14ac:dyDescent="0.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2:26" x14ac:dyDescent="0.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2:26" x14ac:dyDescent="0.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2:26" x14ac:dyDescent="0.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2:26" x14ac:dyDescent="0.2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2:26" x14ac:dyDescent="0.2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2:26" x14ac:dyDescent="0.2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2:26" x14ac:dyDescent="0.2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2:26" x14ac:dyDescent="0.2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2:26" x14ac:dyDescent="0.2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2:26" x14ac:dyDescent="0.2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2:26" x14ac:dyDescent="0.2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2:26" x14ac:dyDescent="0.2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2:26" x14ac:dyDescent="0.2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2:26" x14ac:dyDescent="0.2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2:26" x14ac:dyDescent="0.2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2:26" x14ac:dyDescent="0.2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2:26" x14ac:dyDescent="0.2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2:26" x14ac:dyDescent="0.2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2:26" x14ac:dyDescent="0.2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2:26" x14ac:dyDescent="0.2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2:26" x14ac:dyDescent="0.2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2:26" x14ac:dyDescent="0.2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2:26" x14ac:dyDescent="0.2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2:26" x14ac:dyDescent="0.2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x14ac:dyDescent="0.2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 x14ac:dyDescent="0.2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2:26" x14ac:dyDescent="0.2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2:26" x14ac:dyDescent="0.2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2:26" x14ac:dyDescent="0.2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2:26" x14ac:dyDescent="0.2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2:26" x14ac:dyDescent="0.2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2:26" x14ac:dyDescent="0.2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2:26" x14ac:dyDescent="0.2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2:26" x14ac:dyDescent="0.2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2:26" x14ac:dyDescent="0.2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2:26" x14ac:dyDescent="0.2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2:26" x14ac:dyDescent="0.2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2:26" x14ac:dyDescent="0.2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2:26" x14ac:dyDescent="0.2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2:26" x14ac:dyDescent="0.2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2:26" x14ac:dyDescent="0.2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2:26" x14ac:dyDescent="0.2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2:26" x14ac:dyDescent="0.2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2:26" x14ac:dyDescent="0.2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2:26" x14ac:dyDescent="0.2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2:26" x14ac:dyDescent="0.2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2:26" x14ac:dyDescent="0.2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2:26" x14ac:dyDescent="0.2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2:26" x14ac:dyDescent="0.2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2:26" x14ac:dyDescent="0.2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2:26" x14ac:dyDescent="0.2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2:26" x14ac:dyDescent="0.2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2:26" x14ac:dyDescent="0.2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2:26" x14ac:dyDescent="0.2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2:26" x14ac:dyDescent="0.2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2:26" x14ac:dyDescent="0.2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2:26" x14ac:dyDescent="0.2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2:26" x14ac:dyDescent="0.2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2:26" x14ac:dyDescent="0.2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2:26" x14ac:dyDescent="0.2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2:26" x14ac:dyDescent="0.2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2:26" x14ac:dyDescent="0.2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2:26" x14ac:dyDescent="0.2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2:26" x14ac:dyDescent="0.2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2:26" x14ac:dyDescent="0.2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2:26" x14ac:dyDescent="0.2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2:26" x14ac:dyDescent="0.2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2:26" x14ac:dyDescent="0.2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2:26" x14ac:dyDescent="0.2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2:26" x14ac:dyDescent="0.2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2:26" x14ac:dyDescent="0.2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2:26" x14ac:dyDescent="0.2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2:26" x14ac:dyDescent="0.2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2:26" x14ac:dyDescent="0.2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2:26" x14ac:dyDescent="0.2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2:26" x14ac:dyDescent="0.2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2:26" x14ac:dyDescent="0.2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2:26" x14ac:dyDescent="0.2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2:26" x14ac:dyDescent="0.2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2:26" x14ac:dyDescent="0.2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2:26" x14ac:dyDescent="0.2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2:26" x14ac:dyDescent="0.2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2:26" x14ac:dyDescent="0.2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2:26" x14ac:dyDescent="0.2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2:26" x14ac:dyDescent="0.2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2:26" x14ac:dyDescent="0.2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2:26" x14ac:dyDescent="0.2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2:26" x14ac:dyDescent="0.2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2:26" x14ac:dyDescent="0.2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2:26" x14ac:dyDescent="0.2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2:26" x14ac:dyDescent="0.2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2:26" x14ac:dyDescent="0.2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2:26" x14ac:dyDescent="0.2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2:26" x14ac:dyDescent="0.2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2:26" x14ac:dyDescent="0.2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2:26" x14ac:dyDescent="0.2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2:26" x14ac:dyDescent="0.2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2:26" x14ac:dyDescent="0.2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2:26" x14ac:dyDescent="0.2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2:26" x14ac:dyDescent="0.2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2:26" x14ac:dyDescent="0.2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2:26" x14ac:dyDescent="0.2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2:26" x14ac:dyDescent="0.2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2:26" x14ac:dyDescent="0.2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2:26" x14ac:dyDescent="0.2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2:26" x14ac:dyDescent="0.2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2:26" x14ac:dyDescent="0.2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2:26" x14ac:dyDescent="0.2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2:26" x14ac:dyDescent="0.2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2:26" x14ac:dyDescent="0.2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2:26" x14ac:dyDescent="0.2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2:26" x14ac:dyDescent="0.2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2:26" x14ac:dyDescent="0.2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2:26" x14ac:dyDescent="0.2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2:26" x14ac:dyDescent="0.2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2:26" x14ac:dyDescent="0.2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2:26" x14ac:dyDescent="0.2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2:26" x14ac:dyDescent="0.2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2:26" x14ac:dyDescent="0.2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2:26" x14ac:dyDescent="0.2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2:26" x14ac:dyDescent="0.2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2:26" x14ac:dyDescent="0.2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2:26" x14ac:dyDescent="0.2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2:26" x14ac:dyDescent="0.2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2:26" x14ac:dyDescent="0.2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2:26" x14ac:dyDescent="0.2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2:26" x14ac:dyDescent="0.2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2:26" x14ac:dyDescent="0.2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2:26" x14ac:dyDescent="0.2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2:26" x14ac:dyDescent="0.2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2:26" x14ac:dyDescent="0.2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2:26" x14ac:dyDescent="0.2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2:26" x14ac:dyDescent="0.2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2:26" x14ac:dyDescent="0.2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2:26" x14ac:dyDescent="0.2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2:26" x14ac:dyDescent="0.2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2:26" x14ac:dyDescent="0.2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2:26" x14ac:dyDescent="0.2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2:26" x14ac:dyDescent="0.2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2:26" x14ac:dyDescent="0.2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2:26" x14ac:dyDescent="0.2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2:26" x14ac:dyDescent="0.2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2:26" x14ac:dyDescent="0.2"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2:26" x14ac:dyDescent="0.2"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2:26" x14ac:dyDescent="0.2"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2:26" x14ac:dyDescent="0.2"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2:26" x14ac:dyDescent="0.2"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2:26" x14ac:dyDescent="0.2"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2:26" x14ac:dyDescent="0.2"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2:26" x14ac:dyDescent="0.2"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2:26" x14ac:dyDescent="0.2"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2:26" x14ac:dyDescent="0.2"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2:26" x14ac:dyDescent="0.2"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2:26" x14ac:dyDescent="0.2"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2:26" x14ac:dyDescent="0.2"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2:26" x14ac:dyDescent="0.2"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2:26" x14ac:dyDescent="0.2"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2:26" x14ac:dyDescent="0.2"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2:26" x14ac:dyDescent="0.2"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2:26" x14ac:dyDescent="0.2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2:26" x14ac:dyDescent="0.2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2:26" x14ac:dyDescent="0.2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2:26" x14ac:dyDescent="0.2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2:26" x14ac:dyDescent="0.2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2:26" x14ac:dyDescent="0.2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2:26" x14ac:dyDescent="0.2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2:26" x14ac:dyDescent="0.2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2:26" x14ac:dyDescent="0.2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2:26" x14ac:dyDescent="0.2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2:26" x14ac:dyDescent="0.2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2:26" x14ac:dyDescent="0.2"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2:26" x14ac:dyDescent="0.2"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2:26" x14ac:dyDescent="0.2"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2:26" x14ac:dyDescent="0.2"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2:26" x14ac:dyDescent="0.2"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2:26" x14ac:dyDescent="0.2"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2:26" x14ac:dyDescent="0.2"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2:26" x14ac:dyDescent="0.2"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2:26" x14ac:dyDescent="0.2"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2:26" x14ac:dyDescent="0.2"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2:26" x14ac:dyDescent="0.2"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2:26" x14ac:dyDescent="0.2"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2:26" x14ac:dyDescent="0.2"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2:26" x14ac:dyDescent="0.2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2:26" x14ac:dyDescent="0.2"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2:26" x14ac:dyDescent="0.2"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2:26" x14ac:dyDescent="0.2"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2:26" x14ac:dyDescent="0.2"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2:26" x14ac:dyDescent="0.2"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2:26" x14ac:dyDescent="0.2"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2:26" x14ac:dyDescent="0.2"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2:26" x14ac:dyDescent="0.2"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2:26" x14ac:dyDescent="0.2"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2:26" x14ac:dyDescent="0.2"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2:26" x14ac:dyDescent="0.2"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2:26" x14ac:dyDescent="0.2"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2:26" x14ac:dyDescent="0.2"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2:26" x14ac:dyDescent="0.2"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2:26" x14ac:dyDescent="0.2"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2:26" x14ac:dyDescent="0.2"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2:26" x14ac:dyDescent="0.2"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2:26" x14ac:dyDescent="0.2"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2:26" x14ac:dyDescent="0.2"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2:26" x14ac:dyDescent="0.2"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2:26" x14ac:dyDescent="0.2"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2:26" x14ac:dyDescent="0.2"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2:26" x14ac:dyDescent="0.2"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2:26" x14ac:dyDescent="0.2"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2:26" x14ac:dyDescent="0.2"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2:26" x14ac:dyDescent="0.2"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2:26" x14ac:dyDescent="0.2"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2:26" x14ac:dyDescent="0.2"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2:26" x14ac:dyDescent="0.2"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2:26" x14ac:dyDescent="0.2"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2:26" x14ac:dyDescent="0.2"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2:26" x14ac:dyDescent="0.2"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2:26" x14ac:dyDescent="0.2"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2:26" x14ac:dyDescent="0.2"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2:26" x14ac:dyDescent="0.2"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2:26" x14ac:dyDescent="0.2"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2:26" x14ac:dyDescent="0.2"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2:26" x14ac:dyDescent="0.2"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2:26" x14ac:dyDescent="0.2"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2:26" x14ac:dyDescent="0.2"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2:26" x14ac:dyDescent="0.2"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2:26" x14ac:dyDescent="0.2"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2:26" x14ac:dyDescent="0.2"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2:26" x14ac:dyDescent="0.2"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2:26" x14ac:dyDescent="0.2"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2:26" x14ac:dyDescent="0.2"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2:26" x14ac:dyDescent="0.2"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2:26" x14ac:dyDescent="0.2"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2:26" x14ac:dyDescent="0.2"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2:26" x14ac:dyDescent="0.2"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2:26" x14ac:dyDescent="0.2"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2:26" x14ac:dyDescent="0.2"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2:26" x14ac:dyDescent="0.2"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2:26" x14ac:dyDescent="0.2"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2:26" x14ac:dyDescent="0.2"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2:26" x14ac:dyDescent="0.2"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2:26" x14ac:dyDescent="0.2"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2:26" x14ac:dyDescent="0.2"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2:26" x14ac:dyDescent="0.2"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2:26" x14ac:dyDescent="0.2"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2:26" x14ac:dyDescent="0.2"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2:26" x14ac:dyDescent="0.2"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2:26" x14ac:dyDescent="0.2"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2:26" x14ac:dyDescent="0.2"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2:26" x14ac:dyDescent="0.2"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2:26" x14ac:dyDescent="0.2"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2:26" x14ac:dyDescent="0.2"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2:26" x14ac:dyDescent="0.2"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2:26" x14ac:dyDescent="0.2"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2:26" x14ac:dyDescent="0.2"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2:26" x14ac:dyDescent="0.2"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2:26" x14ac:dyDescent="0.2"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2:26" x14ac:dyDescent="0.2"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2:26" x14ac:dyDescent="0.2"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2:26" x14ac:dyDescent="0.2"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2:26" x14ac:dyDescent="0.2"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2:26" x14ac:dyDescent="0.2"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2:26" x14ac:dyDescent="0.2"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2:26" x14ac:dyDescent="0.2"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2:26" x14ac:dyDescent="0.2"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2:26" x14ac:dyDescent="0.2"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2:26" x14ac:dyDescent="0.2"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2:26" x14ac:dyDescent="0.2"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2:26" x14ac:dyDescent="0.2"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2:26" x14ac:dyDescent="0.2"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2:26" x14ac:dyDescent="0.2"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2:26" x14ac:dyDescent="0.2"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2:26" x14ac:dyDescent="0.2"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2:26" x14ac:dyDescent="0.2"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2:26" x14ac:dyDescent="0.2"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2:26" x14ac:dyDescent="0.2"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2:26" x14ac:dyDescent="0.2"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2:26" x14ac:dyDescent="0.2"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2:26" x14ac:dyDescent="0.2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2:26" x14ac:dyDescent="0.2"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2:26" x14ac:dyDescent="0.2"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2:26" x14ac:dyDescent="0.2"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2:26" x14ac:dyDescent="0.2"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2:26" x14ac:dyDescent="0.2"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2:26" x14ac:dyDescent="0.2"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2:26" x14ac:dyDescent="0.2"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2:26" x14ac:dyDescent="0.2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2:26" x14ac:dyDescent="0.2"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2:26" x14ac:dyDescent="0.2"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2:26" x14ac:dyDescent="0.2"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2:26" x14ac:dyDescent="0.2"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2:26" x14ac:dyDescent="0.2"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2:26" x14ac:dyDescent="0.2"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2:26" x14ac:dyDescent="0.2"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2:26" x14ac:dyDescent="0.2"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2:26" x14ac:dyDescent="0.2"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2:26" x14ac:dyDescent="0.2"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2:26" x14ac:dyDescent="0.2"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2:26" x14ac:dyDescent="0.2"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2:26" x14ac:dyDescent="0.2"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2:26" x14ac:dyDescent="0.2"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2:26" x14ac:dyDescent="0.2"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2:26" x14ac:dyDescent="0.2"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2:26" x14ac:dyDescent="0.2"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2:26" x14ac:dyDescent="0.2"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2:26" x14ac:dyDescent="0.2"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2:26" x14ac:dyDescent="0.2"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2:26" x14ac:dyDescent="0.2"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2:26" x14ac:dyDescent="0.2"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2:26" x14ac:dyDescent="0.2"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2:26" x14ac:dyDescent="0.2"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2:26" x14ac:dyDescent="0.2"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2:26" x14ac:dyDescent="0.2"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2:26" x14ac:dyDescent="0.2"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2:26" x14ac:dyDescent="0.2"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2:26" x14ac:dyDescent="0.2"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2:26" x14ac:dyDescent="0.2"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2:26" x14ac:dyDescent="0.2"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2:26" x14ac:dyDescent="0.2"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2:26" x14ac:dyDescent="0.2"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2:26" x14ac:dyDescent="0.2"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2:26" x14ac:dyDescent="0.2"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2:26" x14ac:dyDescent="0.2"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2:26" x14ac:dyDescent="0.2"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2:26" x14ac:dyDescent="0.2"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2:26" x14ac:dyDescent="0.2"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2:26" x14ac:dyDescent="0.2"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2:26" x14ac:dyDescent="0.2"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2:26" x14ac:dyDescent="0.2"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2:26" x14ac:dyDescent="0.2"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2:26" x14ac:dyDescent="0.2"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2:26" x14ac:dyDescent="0.2"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2:26" x14ac:dyDescent="0.2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2:26" x14ac:dyDescent="0.2"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2:26" x14ac:dyDescent="0.2"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2:26" x14ac:dyDescent="0.2"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</sheetData>
  <mergeCells count="116">
    <mergeCell ref="F1:Z2"/>
    <mergeCell ref="B3:B43"/>
    <mergeCell ref="D3:E5"/>
    <mergeCell ref="F3:Z3"/>
    <mergeCell ref="F4:Z4"/>
    <mergeCell ref="D6:D10"/>
    <mergeCell ref="D11:E11"/>
    <mergeCell ref="D12:E12"/>
    <mergeCell ref="D14:E16"/>
    <mergeCell ref="F14:Z14"/>
    <mergeCell ref="D28:D32"/>
    <mergeCell ref="D33:E33"/>
    <mergeCell ref="D34:E34"/>
    <mergeCell ref="D36:E38"/>
    <mergeCell ref="F36:I37"/>
    <mergeCell ref="J36:M37"/>
    <mergeCell ref="F15:Z15"/>
    <mergeCell ref="D17:D21"/>
    <mergeCell ref="D22:E22"/>
    <mergeCell ref="D23:E23"/>
    <mergeCell ref="D25:E27"/>
    <mergeCell ref="F25:Z25"/>
    <mergeCell ref="F26:Z26"/>
    <mergeCell ref="D39:D43"/>
    <mergeCell ref="B47:B87"/>
    <mergeCell ref="D47:E49"/>
    <mergeCell ref="F47:Z47"/>
    <mergeCell ref="F48:Z48"/>
    <mergeCell ref="D50:D54"/>
    <mergeCell ref="D55:E55"/>
    <mergeCell ref="D56:E56"/>
    <mergeCell ref="D58:E60"/>
    <mergeCell ref="F58:Z58"/>
    <mergeCell ref="D72:D76"/>
    <mergeCell ref="D77:E77"/>
    <mergeCell ref="D78:E78"/>
    <mergeCell ref="D80:E82"/>
    <mergeCell ref="F80:I81"/>
    <mergeCell ref="J80:M81"/>
    <mergeCell ref="F59:Z59"/>
    <mergeCell ref="D61:D65"/>
    <mergeCell ref="D66:E66"/>
    <mergeCell ref="D67:E67"/>
    <mergeCell ref="D69:E71"/>
    <mergeCell ref="F69:Z69"/>
    <mergeCell ref="F70:Z70"/>
    <mergeCell ref="D83:D87"/>
    <mergeCell ref="B91:B131"/>
    <mergeCell ref="D91:E93"/>
    <mergeCell ref="F91:Z91"/>
    <mergeCell ref="F92:Z92"/>
    <mergeCell ref="D94:D98"/>
    <mergeCell ref="D99:E99"/>
    <mergeCell ref="D100:E100"/>
    <mergeCell ref="D102:E104"/>
    <mergeCell ref="F102:Z102"/>
    <mergeCell ref="D116:D120"/>
    <mergeCell ref="D121:E121"/>
    <mergeCell ref="D122:E122"/>
    <mergeCell ref="D124:E126"/>
    <mergeCell ref="F124:I125"/>
    <mergeCell ref="J124:M125"/>
    <mergeCell ref="F103:Z103"/>
    <mergeCell ref="D105:D109"/>
    <mergeCell ref="D110:E110"/>
    <mergeCell ref="D111:E111"/>
    <mergeCell ref="D113:E115"/>
    <mergeCell ref="F113:Z113"/>
    <mergeCell ref="F114:Z114"/>
    <mergeCell ref="D127:D131"/>
    <mergeCell ref="B135:B175"/>
    <mergeCell ref="D135:E137"/>
    <mergeCell ref="F135:Z135"/>
    <mergeCell ref="F136:Z136"/>
    <mergeCell ref="D138:D142"/>
    <mergeCell ref="D143:E143"/>
    <mergeCell ref="D144:E144"/>
    <mergeCell ref="D146:E148"/>
    <mergeCell ref="F146:Z146"/>
    <mergeCell ref="D160:D164"/>
    <mergeCell ref="D165:E165"/>
    <mergeCell ref="D166:E166"/>
    <mergeCell ref="D168:E170"/>
    <mergeCell ref="F168:I169"/>
    <mergeCell ref="J168:M169"/>
    <mergeCell ref="F147:Z147"/>
    <mergeCell ref="D149:D153"/>
    <mergeCell ref="D154:E154"/>
    <mergeCell ref="D155:E155"/>
    <mergeCell ref="D157:E159"/>
    <mergeCell ref="F157:Z157"/>
    <mergeCell ref="F158:Z158"/>
    <mergeCell ref="D171:D175"/>
    <mergeCell ref="B179:B219"/>
    <mergeCell ref="D179:E181"/>
    <mergeCell ref="F179:Z179"/>
    <mergeCell ref="F180:Z180"/>
    <mergeCell ref="D182:D186"/>
    <mergeCell ref="D187:E187"/>
    <mergeCell ref="D188:E188"/>
    <mergeCell ref="D190:E192"/>
    <mergeCell ref="F190:Z190"/>
    <mergeCell ref="D215:D219"/>
    <mergeCell ref="D204:D208"/>
    <mergeCell ref="D209:E209"/>
    <mergeCell ref="D210:E210"/>
    <mergeCell ref="D212:E214"/>
    <mergeCell ref="F212:I213"/>
    <mergeCell ref="J212:M213"/>
    <mergeCell ref="F191:Z191"/>
    <mergeCell ref="D193:D197"/>
    <mergeCell ref="D198:E198"/>
    <mergeCell ref="D199:E199"/>
    <mergeCell ref="D201:E203"/>
    <mergeCell ref="F201:Z201"/>
    <mergeCell ref="F202:Z20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568"/>
  <sheetViews>
    <sheetView showGridLines="0" topLeftCell="A187" zoomScale="85" zoomScaleNormal="85" workbookViewId="0">
      <selection activeCell="B179" activeCellId="3" sqref="B3:B43 B47:B87 B135:B175 B179:B219"/>
    </sheetView>
  </sheetViews>
  <sheetFormatPr defaultRowHeight="14.25" x14ac:dyDescent="0.2"/>
  <cols>
    <col min="1" max="1" width="9.140625" style="1"/>
    <col min="2" max="2" width="16" style="24" customWidth="1"/>
    <col min="3" max="3" width="5.85546875" style="24" customWidth="1"/>
    <col min="4" max="4" width="9.140625" style="24"/>
    <col min="5" max="5" width="9.42578125" style="24" customWidth="1"/>
    <col min="6" max="26" width="9.140625" style="24"/>
    <col min="27" max="16384" width="9.140625" style="1"/>
  </cols>
  <sheetData>
    <row r="1" spans="2:47" ht="26.25" x14ac:dyDescent="0.2">
      <c r="D1" s="1"/>
      <c r="E1" s="69"/>
      <c r="F1" s="70" t="s">
        <v>130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</row>
    <row r="2" spans="2:47" ht="15" customHeight="1" x14ac:dyDescent="0.2"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2:47" ht="15" customHeight="1" x14ac:dyDescent="0.2">
      <c r="B3" s="108" t="s">
        <v>7</v>
      </c>
      <c r="D3" s="72" t="s">
        <v>164</v>
      </c>
      <c r="E3" s="73"/>
      <c r="F3" s="52" t="s">
        <v>133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64"/>
      <c r="AQ3" s="64"/>
      <c r="AR3" s="64"/>
      <c r="AS3" s="64"/>
      <c r="AT3" s="64"/>
      <c r="AU3" s="64"/>
    </row>
    <row r="4" spans="2:47" ht="14.25" customHeight="1" x14ac:dyDescent="0.2">
      <c r="B4" s="108"/>
      <c r="D4" s="75"/>
      <c r="E4" s="76"/>
      <c r="F4" s="40" t="s">
        <v>132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64"/>
      <c r="AQ4" s="64"/>
      <c r="AR4" s="64"/>
      <c r="AS4" s="64"/>
      <c r="AT4" s="64"/>
      <c r="AU4" s="64"/>
    </row>
    <row r="5" spans="2:47" ht="15" customHeight="1" x14ac:dyDescent="0.2">
      <c r="B5" s="108"/>
      <c r="D5" s="77"/>
      <c r="E5" s="78"/>
      <c r="F5" s="82">
        <v>10</v>
      </c>
      <c r="G5" s="82">
        <v>15</v>
      </c>
      <c r="H5" s="82">
        <v>35</v>
      </c>
      <c r="I5" s="82">
        <v>16</v>
      </c>
      <c r="J5" s="82">
        <v>4</v>
      </c>
      <c r="K5" s="82">
        <v>23</v>
      </c>
      <c r="L5" s="82">
        <v>19</v>
      </c>
      <c r="M5" s="82">
        <v>3</v>
      </c>
      <c r="N5" s="82">
        <v>36</v>
      </c>
      <c r="O5" s="82">
        <v>34</v>
      </c>
      <c r="P5" s="82">
        <v>31</v>
      </c>
      <c r="Q5" s="82">
        <v>17</v>
      </c>
      <c r="R5" s="82">
        <v>24</v>
      </c>
      <c r="S5" s="82">
        <v>33</v>
      </c>
      <c r="T5" s="82">
        <v>32</v>
      </c>
      <c r="U5" s="82">
        <v>30</v>
      </c>
      <c r="V5" s="82">
        <v>11</v>
      </c>
      <c r="W5" s="82">
        <v>20</v>
      </c>
      <c r="X5" s="82">
        <v>12</v>
      </c>
      <c r="Y5" s="82">
        <v>28</v>
      </c>
      <c r="Z5" s="82">
        <v>21</v>
      </c>
      <c r="AA5" s="82">
        <v>1</v>
      </c>
      <c r="AB5" s="82">
        <v>18</v>
      </c>
      <c r="AC5" s="82">
        <v>25</v>
      </c>
      <c r="AD5" s="82">
        <v>6</v>
      </c>
      <c r="AE5" s="82">
        <v>7</v>
      </c>
      <c r="AF5" s="82">
        <v>13</v>
      </c>
      <c r="AG5" s="82">
        <v>22</v>
      </c>
      <c r="AH5" s="82">
        <v>26</v>
      </c>
      <c r="AI5" s="82">
        <v>27</v>
      </c>
      <c r="AJ5" s="82">
        <v>5</v>
      </c>
      <c r="AK5" s="82">
        <v>29</v>
      </c>
      <c r="AL5" s="82">
        <v>2</v>
      </c>
      <c r="AM5" s="82">
        <v>9</v>
      </c>
      <c r="AN5" s="82">
        <v>8</v>
      </c>
      <c r="AO5" s="82">
        <v>14</v>
      </c>
      <c r="AP5" s="35"/>
      <c r="AQ5" s="35"/>
      <c r="AR5" s="35"/>
      <c r="AS5" s="35"/>
      <c r="AT5" s="35"/>
      <c r="AU5" s="35"/>
    </row>
    <row r="6" spans="2:47" ht="14.25" customHeight="1" x14ac:dyDescent="0.2">
      <c r="B6" s="108"/>
      <c r="D6" s="79" t="s">
        <v>3</v>
      </c>
      <c r="E6" s="28">
        <v>1</v>
      </c>
      <c r="F6" s="67">
        <v>0</v>
      </c>
      <c r="G6" s="67">
        <v>0</v>
      </c>
      <c r="H6" s="67">
        <v>0</v>
      </c>
      <c r="I6" s="67">
        <v>0</v>
      </c>
      <c r="J6" s="67">
        <v>0</v>
      </c>
      <c r="K6" s="67">
        <v>0</v>
      </c>
      <c r="L6" s="67">
        <v>0</v>
      </c>
      <c r="M6" s="67">
        <v>0</v>
      </c>
      <c r="N6" s="67">
        <v>0</v>
      </c>
      <c r="O6" s="67">
        <v>0</v>
      </c>
      <c r="P6" s="67">
        <v>0</v>
      </c>
      <c r="Q6" s="67">
        <v>0</v>
      </c>
      <c r="R6" s="67">
        <v>0</v>
      </c>
      <c r="S6" s="67">
        <v>0</v>
      </c>
      <c r="T6" s="67">
        <v>0</v>
      </c>
      <c r="U6" s="67">
        <v>0</v>
      </c>
      <c r="V6" s="67">
        <v>0</v>
      </c>
      <c r="W6" s="67">
        <v>0</v>
      </c>
      <c r="X6" s="67">
        <v>0</v>
      </c>
      <c r="Y6" s="67">
        <v>0</v>
      </c>
      <c r="Z6" s="67">
        <v>0</v>
      </c>
      <c r="AA6" s="67">
        <v>0</v>
      </c>
      <c r="AB6" s="67">
        <v>0</v>
      </c>
      <c r="AC6" s="67">
        <v>0</v>
      </c>
      <c r="AD6" s="67">
        <v>0</v>
      </c>
      <c r="AE6" s="67">
        <v>0</v>
      </c>
      <c r="AF6" s="67">
        <v>0</v>
      </c>
      <c r="AG6" s="67">
        <v>0</v>
      </c>
      <c r="AH6" s="67">
        <v>0</v>
      </c>
      <c r="AI6" s="67">
        <v>0</v>
      </c>
      <c r="AJ6" s="67">
        <v>0</v>
      </c>
      <c r="AK6" s="67">
        <v>0</v>
      </c>
      <c r="AL6" s="67">
        <v>0</v>
      </c>
      <c r="AM6" s="67">
        <v>0</v>
      </c>
      <c r="AN6" s="67">
        <v>0</v>
      </c>
      <c r="AO6" s="67">
        <v>0</v>
      </c>
      <c r="AP6" s="35"/>
      <c r="AQ6" s="35"/>
      <c r="AR6" s="35"/>
      <c r="AS6" s="35"/>
      <c r="AT6" s="35"/>
      <c r="AU6" s="35"/>
    </row>
    <row r="7" spans="2:47" ht="14.25" customHeight="1" x14ac:dyDescent="0.2">
      <c r="B7" s="108"/>
      <c r="D7" s="80"/>
      <c r="E7" s="28">
        <v>2</v>
      </c>
      <c r="F7" s="67">
        <v>0</v>
      </c>
      <c r="G7" s="67">
        <v>0</v>
      </c>
      <c r="H7" s="67">
        <v>0</v>
      </c>
      <c r="I7" s="67">
        <v>0</v>
      </c>
      <c r="J7" s="67">
        <v>0</v>
      </c>
      <c r="K7" s="67">
        <v>0</v>
      </c>
      <c r="L7" s="67">
        <v>0</v>
      </c>
      <c r="M7" s="67">
        <v>0.33333333333333298</v>
      </c>
      <c r="N7" s="67">
        <v>0</v>
      </c>
      <c r="O7" s="67">
        <v>0.66666666666666696</v>
      </c>
      <c r="P7" s="67">
        <v>0.33333333333333298</v>
      </c>
      <c r="Q7" s="67">
        <v>0.33333333333333298</v>
      </c>
      <c r="R7" s="67">
        <v>0.33333333333333298</v>
      </c>
      <c r="S7" s="67">
        <v>0.33333333333333298</v>
      </c>
      <c r="T7" s="67">
        <v>0.33333333333333298</v>
      </c>
      <c r="U7" s="67">
        <v>0.33333333333333298</v>
      </c>
      <c r="V7" s="67">
        <v>0.33333333333333298</v>
      </c>
      <c r="W7" s="67">
        <v>0.33333333333333298</v>
      </c>
      <c r="X7" s="67">
        <v>0.33333333333333298</v>
      </c>
      <c r="Y7" s="67">
        <v>0.33333333333333298</v>
      </c>
      <c r="Z7" s="67">
        <v>0.33333333333333298</v>
      </c>
      <c r="AA7" s="67">
        <v>0.33333333333333298</v>
      </c>
      <c r="AB7" s="67">
        <v>0.33333333333333298</v>
      </c>
      <c r="AC7" s="67">
        <v>0.33333333333333298</v>
      </c>
      <c r="AD7" s="67">
        <v>0.33333333333333298</v>
      </c>
      <c r="AE7" s="67">
        <v>0.33333333333333298</v>
      </c>
      <c r="AF7" s="67">
        <v>0.33333333333333298</v>
      </c>
      <c r="AG7" s="67">
        <v>0.33333333333333298</v>
      </c>
      <c r="AH7" s="67">
        <v>0.33333333333333298</v>
      </c>
      <c r="AI7" s="67">
        <v>0.33333333333333298</v>
      </c>
      <c r="AJ7" s="67">
        <v>0.33333333333333298</v>
      </c>
      <c r="AK7" s="67">
        <v>0.33333333333333298</v>
      </c>
      <c r="AL7" s="67">
        <v>0.33333333333333298</v>
      </c>
      <c r="AM7" s="67">
        <v>0.33333333333333298</v>
      </c>
      <c r="AN7" s="67">
        <v>0.33333333333333298</v>
      </c>
      <c r="AO7" s="67">
        <v>0.33333333333333298</v>
      </c>
      <c r="AP7" s="35"/>
      <c r="AQ7" s="35"/>
      <c r="AR7" s="35"/>
      <c r="AS7" s="35"/>
      <c r="AT7" s="35"/>
      <c r="AU7" s="35"/>
    </row>
    <row r="8" spans="2:47" ht="14.25" customHeight="1" x14ac:dyDescent="0.2">
      <c r="B8" s="108"/>
      <c r="D8" s="80"/>
      <c r="E8" s="28">
        <v>3</v>
      </c>
      <c r="F8" s="67">
        <v>0.75</v>
      </c>
      <c r="G8" s="67">
        <v>0.75</v>
      </c>
      <c r="H8" s="67">
        <v>0.125</v>
      </c>
      <c r="I8" s="67">
        <v>0.125</v>
      </c>
      <c r="J8" s="67">
        <v>0</v>
      </c>
      <c r="K8" s="67">
        <v>0.25</v>
      </c>
      <c r="L8" s="67">
        <v>0.125</v>
      </c>
      <c r="M8" s="67">
        <v>0.125</v>
      </c>
      <c r="N8" s="67">
        <v>0.375</v>
      </c>
      <c r="O8" s="67">
        <v>0.125</v>
      </c>
      <c r="P8" s="67">
        <v>0.125</v>
      </c>
      <c r="Q8" s="67">
        <v>0.25</v>
      </c>
      <c r="R8" s="67">
        <v>0.25</v>
      </c>
      <c r="S8" s="67">
        <v>0.25</v>
      </c>
      <c r="T8" s="67">
        <v>0.25</v>
      </c>
      <c r="U8" s="67">
        <v>0.25</v>
      </c>
      <c r="V8" s="67">
        <v>0.25</v>
      </c>
      <c r="W8" s="67">
        <v>0.25</v>
      </c>
      <c r="X8" s="67">
        <v>0.125</v>
      </c>
      <c r="Y8" s="67">
        <v>0.125</v>
      </c>
      <c r="Z8" s="67">
        <v>0.25</v>
      </c>
      <c r="AA8" s="67">
        <v>0.125</v>
      </c>
      <c r="AB8" s="67">
        <v>0.375</v>
      </c>
      <c r="AC8" s="67">
        <v>0.125</v>
      </c>
      <c r="AD8" s="67">
        <v>0.125</v>
      </c>
      <c r="AE8" s="67">
        <v>0.125</v>
      </c>
      <c r="AF8" s="67">
        <v>0.25</v>
      </c>
      <c r="AG8" s="67">
        <v>0.25</v>
      </c>
      <c r="AH8" s="67">
        <v>0.125</v>
      </c>
      <c r="AI8" s="67">
        <v>0.375</v>
      </c>
      <c r="AJ8" s="67">
        <v>0.375</v>
      </c>
      <c r="AK8" s="67">
        <v>0.375</v>
      </c>
      <c r="AL8" s="67">
        <v>0.375</v>
      </c>
      <c r="AM8" s="67">
        <v>0.375</v>
      </c>
      <c r="AN8" s="67">
        <v>0.375</v>
      </c>
      <c r="AO8" s="67">
        <v>0.375</v>
      </c>
      <c r="AP8" s="35"/>
      <c r="AQ8" s="35"/>
      <c r="AR8" s="35"/>
      <c r="AS8" s="35"/>
      <c r="AT8" s="35"/>
      <c r="AU8" s="35"/>
    </row>
    <row r="9" spans="2:47" ht="14.25" customHeight="1" x14ac:dyDescent="0.2">
      <c r="B9" s="108"/>
      <c r="D9" s="80"/>
      <c r="E9" s="28">
        <v>4</v>
      </c>
      <c r="F9" s="67">
        <v>0.8</v>
      </c>
      <c r="G9" s="67">
        <v>0.8</v>
      </c>
      <c r="H9" s="67">
        <v>0.2</v>
      </c>
      <c r="I9" s="67">
        <v>0.2</v>
      </c>
      <c r="J9" s="67">
        <v>0.2</v>
      </c>
      <c r="K9" s="67">
        <v>0.2</v>
      </c>
      <c r="L9" s="67">
        <v>0</v>
      </c>
      <c r="M9" s="67">
        <v>0.6</v>
      </c>
      <c r="N9" s="67">
        <v>0.2</v>
      </c>
      <c r="O9" s="67">
        <v>0.4</v>
      </c>
      <c r="P9" s="67">
        <v>0.4</v>
      </c>
      <c r="Q9" s="67">
        <v>0.2</v>
      </c>
      <c r="R9" s="67">
        <v>0.4</v>
      </c>
      <c r="S9" s="67">
        <v>0.4</v>
      </c>
      <c r="T9" s="67">
        <v>0.2</v>
      </c>
      <c r="U9" s="67">
        <v>0.2</v>
      </c>
      <c r="V9" s="67">
        <v>0.2</v>
      </c>
      <c r="W9" s="67">
        <v>0.2</v>
      </c>
      <c r="X9" s="67">
        <v>0.4</v>
      </c>
      <c r="Y9" s="67">
        <v>0.4</v>
      </c>
      <c r="Z9" s="67">
        <v>0.4</v>
      </c>
      <c r="AA9" s="67">
        <v>0.4</v>
      </c>
      <c r="AB9" s="67">
        <v>0.4</v>
      </c>
      <c r="AC9" s="67">
        <v>0.4</v>
      </c>
      <c r="AD9" s="67">
        <v>0.2</v>
      </c>
      <c r="AE9" s="67">
        <v>0.4</v>
      </c>
      <c r="AF9" s="67">
        <v>0.4</v>
      </c>
      <c r="AG9" s="67">
        <v>0.2</v>
      </c>
      <c r="AH9" s="67">
        <v>0.2</v>
      </c>
      <c r="AI9" s="67">
        <v>0.6</v>
      </c>
      <c r="AJ9" s="67">
        <v>0.6</v>
      </c>
      <c r="AK9" s="67">
        <v>0.6</v>
      </c>
      <c r="AL9" s="67">
        <v>0.6</v>
      </c>
      <c r="AM9" s="67">
        <v>0.6</v>
      </c>
      <c r="AN9" s="67">
        <v>0.6</v>
      </c>
      <c r="AO9" s="67">
        <v>0.6</v>
      </c>
      <c r="AP9" s="35"/>
      <c r="AQ9" s="35"/>
      <c r="AR9" s="35"/>
      <c r="AS9" s="35"/>
      <c r="AT9" s="35"/>
      <c r="AU9" s="35"/>
    </row>
    <row r="10" spans="2:47" ht="14.25" customHeight="1" x14ac:dyDescent="0.2">
      <c r="B10" s="108"/>
      <c r="D10" s="81"/>
      <c r="E10" s="28">
        <v>5</v>
      </c>
      <c r="F10" s="67">
        <v>0</v>
      </c>
      <c r="G10" s="67">
        <v>0</v>
      </c>
      <c r="H10" s="67">
        <v>0.16666666666666699</v>
      </c>
      <c r="I10" s="67">
        <v>0.16666666666666699</v>
      </c>
      <c r="J10" s="67">
        <v>0.5</v>
      </c>
      <c r="K10" s="67">
        <v>0.16666666666666699</v>
      </c>
      <c r="L10" s="67">
        <v>0</v>
      </c>
      <c r="M10" s="67">
        <v>0.5</v>
      </c>
      <c r="N10" s="67">
        <v>0.5</v>
      </c>
      <c r="O10" s="67">
        <v>0.5</v>
      </c>
      <c r="P10" s="67">
        <v>0.5</v>
      </c>
      <c r="Q10" s="67">
        <v>0.5</v>
      </c>
      <c r="R10" s="67">
        <v>0.5</v>
      </c>
      <c r="S10" s="67">
        <v>0.33333333333333298</v>
      </c>
      <c r="T10" s="67">
        <v>0.5</v>
      </c>
      <c r="U10" s="67">
        <v>0.33333333333333298</v>
      </c>
      <c r="V10" s="67">
        <v>0.33333333333333298</v>
      </c>
      <c r="W10" s="67">
        <v>0.33333333333333298</v>
      </c>
      <c r="X10" s="67">
        <v>0.33333333333333298</v>
      </c>
      <c r="Y10" s="67">
        <v>0.33333333333333298</v>
      </c>
      <c r="Z10" s="67">
        <v>0.33333333333333298</v>
      </c>
      <c r="AA10" s="67">
        <v>0.5</v>
      </c>
      <c r="AB10" s="67">
        <v>0.33333333333333298</v>
      </c>
      <c r="AC10" s="67">
        <v>0.5</v>
      </c>
      <c r="AD10" s="67">
        <v>0.33333333333333298</v>
      </c>
      <c r="AE10" s="67">
        <v>0.33333333333333298</v>
      </c>
      <c r="AF10" s="67">
        <v>0.33333333333333298</v>
      </c>
      <c r="AG10" s="67">
        <v>0.33333333333333298</v>
      </c>
      <c r="AH10" s="67">
        <v>0.33333333333333298</v>
      </c>
      <c r="AI10" s="67">
        <v>0.33333333333333298</v>
      </c>
      <c r="AJ10" s="67">
        <v>0.33333333333333298</v>
      </c>
      <c r="AK10" s="67">
        <v>0.83333333333333304</v>
      </c>
      <c r="AL10" s="67">
        <v>0.33333333333333298</v>
      </c>
      <c r="AM10" s="67">
        <v>0.66666666666666696</v>
      </c>
      <c r="AN10" s="67">
        <v>0.33333333333333298</v>
      </c>
      <c r="AO10" s="67">
        <v>0.83333333333333304</v>
      </c>
      <c r="AP10" s="35"/>
      <c r="AQ10" s="35"/>
      <c r="AR10" s="35"/>
      <c r="AS10" s="35"/>
      <c r="AT10" s="35"/>
      <c r="AU10" s="35"/>
    </row>
    <row r="11" spans="2:47" ht="15" customHeight="1" x14ac:dyDescent="0.2">
      <c r="B11" s="108"/>
      <c r="D11" s="52" t="s">
        <v>125</v>
      </c>
      <c r="E11" s="52"/>
      <c r="F11" s="82">
        <v>31</v>
      </c>
      <c r="G11" s="82">
        <v>31</v>
      </c>
      <c r="H11" s="82">
        <v>9.8333333333333304</v>
      </c>
      <c r="I11" s="82">
        <v>9.8333333333333304</v>
      </c>
      <c r="J11" s="82">
        <v>14</v>
      </c>
      <c r="K11" s="82">
        <v>12.3333333333333</v>
      </c>
      <c r="L11" s="82">
        <v>2.5</v>
      </c>
      <c r="M11" s="82">
        <v>31.1666666666667</v>
      </c>
      <c r="N11" s="82">
        <v>21.5</v>
      </c>
      <c r="O11" s="82">
        <v>33.8333333333333</v>
      </c>
      <c r="P11" s="82">
        <v>27.1666666666667</v>
      </c>
      <c r="Q11" s="82">
        <v>25.6666666666667</v>
      </c>
      <c r="R11" s="82">
        <v>29.6666666666667</v>
      </c>
      <c r="S11" s="82">
        <v>26.3333333333333</v>
      </c>
      <c r="T11" s="82">
        <v>25.6666666666667</v>
      </c>
      <c r="U11" s="82">
        <v>22.3333333333333</v>
      </c>
      <c r="V11" s="82">
        <v>22.3333333333333</v>
      </c>
      <c r="W11" s="82">
        <v>22.3333333333333</v>
      </c>
      <c r="X11" s="82">
        <v>23.8333333333333</v>
      </c>
      <c r="Y11" s="82">
        <v>23.8333333333333</v>
      </c>
      <c r="Z11" s="82">
        <v>26.3333333333333</v>
      </c>
      <c r="AA11" s="82">
        <v>27.1666666666667</v>
      </c>
      <c r="AB11" s="82">
        <v>28.8333333333333</v>
      </c>
      <c r="AC11" s="82">
        <v>27.1666666666667</v>
      </c>
      <c r="AD11" s="82">
        <v>19.8333333333333</v>
      </c>
      <c r="AE11" s="82">
        <v>23.8333333333333</v>
      </c>
      <c r="AF11" s="82">
        <v>26.3333333333333</v>
      </c>
      <c r="AG11" s="82">
        <v>22.3333333333333</v>
      </c>
      <c r="AH11" s="82">
        <v>19.8333333333333</v>
      </c>
      <c r="AI11" s="82">
        <v>32.8333333333333</v>
      </c>
      <c r="AJ11" s="82">
        <v>32.8333333333333</v>
      </c>
      <c r="AK11" s="59">
        <v>42.8333333333333</v>
      </c>
      <c r="AL11" s="82">
        <v>32.8333333333333</v>
      </c>
      <c r="AM11" s="82">
        <v>39.5</v>
      </c>
      <c r="AN11" s="82">
        <v>32.8333333333333</v>
      </c>
      <c r="AO11" s="82">
        <v>42.8333333333333</v>
      </c>
    </row>
    <row r="12" spans="2:47" ht="15" customHeight="1" x14ac:dyDescent="0.2">
      <c r="B12" s="108"/>
      <c r="D12" s="52" t="s">
        <v>36</v>
      </c>
      <c r="E12" s="52"/>
      <c r="F12" s="83">
        <v>1</v>
      </c>
      <c r="G12" s="83">
        <v>2</v>
      </c>
      <c r="H12" s="83">
        <v>3</v>
      </c>
      <c r="I12" s="83">
        <v>4</v>
      </c>
      <c r="J12" s="83">
        <v>5</v>
      </c>
      <c r="K12" s="83">
        <v>6</v>
      </c>
      <c r="L12" s="83">
        <v>7</v>
      </c>
      <c r="M12" s="83">
        <v>8</v>
      </c>
      <c r="N12" s="83">
        <v>9</v>
      </c>
      <c r="O12" s="83">
        <v>10</v>
      </c>
      <c r="P12" s="83">
        <v>11</v>
      </c>
      <c r="Q12" s="83">
        <v>12</v>
      </c>
      <c r="R12" s="83">
        <v>13</v>
      </c>
      <c r="S12" s="83">
        <v>14</v>
      </c>
      <c r="T12" s="83">
        <v>15</v>
      </c>
      <c r="U12" s="83">
        <v>16</v>
      </c>
      <c r="V12" s="83">
        <v>17</v>
      </c>
      <c r="W12" s="83">
        <v>18</v>
      </c>
      <c r="X12" s="83">
        <v>19</v>
      </c>
      <c r="Y12" s="83">
        <v>20</v>
      </c>
      <c r="Z12" s="83">
        <v>21</v>
      </c>
      <c r="AA12" s="83">
        <v>22</v>
      </c>
      <c r="AB12" s="83">
        <v>23</v>
      </c>
      <c r="AC12" s="83">
        <v>24</v>
      </c>
      <c r="AD12" s="83">
        <v>25</v>
      </c>
      <c r="AE12" s="83">
        <v>26</v>
      </c>
      <c r="AF12" s="83">
        <v>27</v>
      </c>
      <c r="AG12" s="83">
        <v>28</v>
      </c>
      <c r="AH12" s="83">
        <v>29</v>
      </c>
      <c r="AI12" s="83">
        <v>30</v>
      </c>
      <c r="AJ12" s="83">
        <v>31</v>
      </c>
      <c r="AK12" s="83">
        <v>32</v>
      </c>
      <c r="AL12" s="83">
        <v>33</v>
      </c>
      <c r="AM12" s="83">
        <v>34</v>
      </c>
      <c r="AN12" s="83">
        <v>35</v>
      </c>
      <c r="AO12" s="83">
        <v>36</v>
      </c>
    </row>
    <row r="13" spans="2:47" ht="15" customHeight="1" x14ac:dyDescent="0.2">
      <c r="B13" s="108"/>
      <c r="C13" s="84"/>
      <c r="D13" s="85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2:47" ht="15" customHeight="1" x14ac:dyDescent="0.2">
      <c r="B14" s="108"/>
      <c r="C14" s="84"/>
      <c r="D14" s="72" t="s">
        <v>164</v>
      </c>
      <c r="E14" s="73"/>
      <c r="F14" s="52" t="s">
        <v>134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</row>
    <row r="15" spans="2:47" ht="14.25" customHeight="1" x14ac:dyDescent="0.2">
      <c r="B15" s="108"/>
      <c r="C15" s="84"/>
      <c r="D15" s="75"/>
      <c r="E15" s="76"/>
      <c r="F15" s="40" t="s">
        <v>132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</row>
    <row r="16" spans="2:47" ht="15" customHeight="1" x14ac:dyDescent="0.2">
      <c r="B16" s="108"/>
      <c r="C16" s="84"/>
      <c r="D16" s="77"/>
      <c r="E16" s="78"/>
      <c r="F16" s="82">
        <v>10</v>
      </c>
      <c r="G16" s="82">
        <v>15</v>
      </c>
      <c r="H16" s="82">
        <v>35</v>
      </c>
      <c r="I16" s="82">
        <v>16</v>
      </c>
      <c r="J16" s="82">
        <v>4</v>
      </c>
      <c r="K16" s="82">
        <v>23</v>
      </c>
      <c r="L16" s="82">
        <v>19</v>
      </c>
      <c r="M16" s="82">
        <v>3</v>
      </c>
      <c r="N16" s="82">
        <v>36</v>
      </c>
      <c r="O16" s="82">
        <v>34</v>
      </c>
      <c r="P16" s="82">
        <v>31</v>
      </c>
      <c r="Q16" s="82">
        <v>17</v>
      </c>
      <c r="R16" s="82">
        <v>24</v>
      </c>
      <c r="S16" s="82">
        <v>33</v>
      </c>
      <c r="T16" s="82">
        <v>32</v>
      </c>
      <c r="U16" s="82">
        <v>30</v>
      </c>
      <c r="V16" s="82">
        <v>11</v>
      </c>
      <c r="W16" s="82">
        <v>20</v>
      </c>
      <c r="X16" s="82">
        <v>12</v>
      </c>
      <c r="Y16" s="82">
        <v>28</v>
      </c>
      <c r="Z16" s="82">
        <v>21</v>
      </c>
      <c r="AA16" s="82">
        <v>1</v>
      </c>
      <c r="AB16" s="82">
        <v>18</v>
      </c>
      <c r="AC16" s="82">
        <v>25</v>
      </c>
      <c r="AD16" s="82">
        <v>6</v>
      </c>
      <c r="AE16" s="82">
        <v>7</v>
      </c>
      <c r="AF16" s="82">
        <v>13</v>
      </c>
      <c r="AG16" s="82">
        <v>22</v>
      </c>
      <c r="AH16" s="82">
        <v>26</v>
      </c>
      <c r="AI16" s="82">
        <v>27</v>
      </c>
      <c r="AJ16" s="82">
        <v>5</v>
      </c>
      <c r="AK16" s="82">
        <v>29</v>
      </c>
      <c r="AL16" s="82">
        <v>2</v>
      </c>
      <c r="AM16" s="82">
        <v>9</v>
      </c>
      <c r="AN16" s="82">
        <v>8</v>
      </c>
      <c r="AO16" s="82">
        <v>14</v>
      </c>
    </row>
    <row r="17" spans="2:41" ht="14.25" customHeight="1" x14ac:dyDescent="0.2">
      <c r="B17" s="108"/>
      <c r="C17" s="84"/>
      <c r="D17" s="79" t="s">
        <v>3</v>
      </c>
      <c r="E17" s="28">
        <v>1</v>
      </c>
      <c r="F17" s="67">
        <v>5.8139534883720903E-3</v>
      </c>
      <c r="G17" s="87">
        <v>1.16279069767442E-2</v>
      </c>
      <c r="H17" s="67">
        <v>5.2325581395348798E-2</v>
      </c>
      <c r="I17" s="67">
        <v>5.2325581395348798E-2</v>
      </c>
      <c r="J17" s="67">
        <v>0.25581395348837199</v>
      </c>
      <c r="K17" s="67">
        <v>0.31976744186046502</v>
      </c>
      <c r="L17" s="67">
        <v>9.3023255813953501E-2</v>
      </c>
      <c r="M17" s="67">
        <v>0.116279069767442</v>
      </c>
      <c r="N17" s="67">
        <v>0.116279069767442</v>
      </c>
      <c r="O17" s="67">
        <v>0.116279069767442</v>
      </c>
      <c r="P17" s="67">
        <v>0.15116279069767399</v>
      </c>
      <c r="Q17" s="67">
        <v>0.13372093023255799</v>
      </c>
      <c r="R17" s="67">
        <v>0.145348837209302</v>
      </c>
      <c r="S17" s="67">
        <v>0.13372093023255799</v>
      </c>
      <c r="T17" s="67">
        <v>0.186046511627907</v>
      </c>
      <c r="U17" s="67">
        <v>0.31976744186046502</v>
      </c>
      <c r="V17" s="67">
        <v>0.31976744186046502</v>
      </c>
      <c r="W17" s="67">
        <v>0.186046511627907</v>
      </c>
      <c r="X17" s="67">
        <v>0.19186046511627899</v>
      </c>
      <c r="Y17" s="67">
        <v>0.19767441860465099</v>
      </c>
      <c r="Z17" s="67">
        <v>0.19186046511627899</v>
      </c>
      <c r="AA17" s="67">
        <v>0.19186046511627899</v>
      </c>
      <c r="AB17" s="67">
        <v>0.19186046511627899</v>
      </c>
      <c r="AC17" s="67">
        <v>0.22093023255814001</v>
      </c>
      <c r="AD17" s="67">
        <v>0.27906976744186002</v>
      </c>
      <c r="AE17" s="67">
        <v>0.20348837209302301</v>
      </c>
      <c r="AF17" s="67">
        <v>0.23837209302325599</v>
      </c>
      <c r="AG17" s="67">
        <v>0.28488372093023301</v>
      </c>
      <c r="AH17" s="67">
        <v>0.28488372093023301</v>
      </c>
      <c r="AI17" s="67">
        <v>0.29651162790697699</v>
      </c>
      <c r="AJ17" s="67">
        <v>0.209302325581395</v>
      </c>
      <c r="AK17" s="67">
        <v>0.21511627906976699</v>
      </c>
      <c r="AL17" s="67">
        <v>0.290697674418605</v>
      </c>
      <c r="AM17" s="67">
        <v>0.290697674418605</v>
      </c>
      <c r="AN17" s="67">
        <v>0.290697674418605</v>
      </c>
      <c r="AO17" s="67">
        <v>0.290697674418605</v>
      </c>
    </row>
    <row r="18" spans="2:41" ht="14.25" customHeight="1" x14ac:dyDescent="0.2">
      <c r="B18" s="108"/>
      <c r="C18" s="84"/>
      <c r="D18" s="80"/>
      <c r="E18" s="28">
        <v>2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0.72352941176470598</v>
      </c>
      <c r="N18" s="67">
        <v>0.63529411764705901</v>
      </c>
      <c r="O18" s="67">
        <v>0.72352941176470598</v>
      </c>
      <c r="P18" s="67">
        <v>0.78823529411764703</v>
      </c>
      <c r="Q18" s="67">
        <v>0.76470588235294101</v>
      </c>
      <c r="R18" s="67">
        <v>0.82941176470588196</v>
      </c>
      <c r="S18" s="67">
        <v>0.82941176470588196</v>
      </c>
      <c r="T18" s="67">
        <v>0.77647058823529402</v>
      </c>
      <c r="U18" s="67">
        <v>0.73529411764705899</v>
      </c>
      <c r="V18" s="67">
        <v>0.73529411764705899</v>
      </c>
      <c r="W18" s="67">
        <v>0.747058823529412</v>
      </c>
      <c r="X18" s="67">
        <v>0.76470588235294101</v>
      </c>
      <c r="Y18" s="67">
        <v>0.71176470588235297</v>
      </c>
      <c r="Z18" s="67">
        <v>0.7</v>
      </c>
      <c r="AA18" s="67">
        <v>0.70588235294117696</v>
      </c>
      <c r="AB18" s="67">
        <v>0.71176470588235297</v>
      </c>
      <c r="AC18" s="67">
        <v>0.71764705882352897</v>
      </c>
      <c r="AD18" s="67">
        <v>0.69411764705882395</v>
      </c>
      <c r="AE18" s="67">
        <v>0.69411764705882395</v>
      </c>
      <c r="AF18" s="67">
        <v>0.83529411764705896</v>
      </c>
      <c r="AG18" s="67">
        <v>0.83529411764705896</v>
      </c>
      <c r="AH18" s="67">
        <v>0.72352941176470598</v>
      </c>
      <c r="AI18" s="67">
        <v>0.70588235294117696</v>
      </c>
      <c r="AJ18" s="67">
        <v>0.72352941176470598</v>
      </c>
      <c r="AK18" s="67">
        <v>0.72352941176470598</v>
      </c>
      <c r="AL18" s="67">
        <v>0.82941176470588196</v>
      </c>
      <c r="AM18" s="67">
        <v>0.83529411764705896</v>
      </c>
      <c r="AN18" s="67">
        <v>0.83529411764705896</v>
      </c>
      <c r="AO18" s="67">
        <v>0.83529411764705896</v>
      </c>
    </row>
    <row r="19" spans="2:41" ht="14.25" customHeight="1" x14ac:dyDescent="0.2">
      <c r="B19" s="108"/>
      <c r="C19" s="84"/>
      <c r="D19" s="80"/>
      <c r="E19" s="28">
        <v>3</v>
      </c>
      <c r="F19" s="67">
        <v>0.93902439024390205</v>
      </c>
      <c r="G19" s="67">
        <v>0.93902439024390205</v>
      </c>
      <c r="H19" s="67">
        <v>0.49390243902439002</v>
      </c>
      <c r="I19" s="67">
        <v>0.49390243902439002</v>
      </c>
      <c r="J19" s="67">
        <v>0</v>
      </c>
      <c r="K19" s="67">
        <v>0.65853658536585402</v>
      </c>
      <c r="L19" s="67">
        <v>0.49390243902439002</v>
      </c>
      <c r="M19" s="67">
        <v>0.65243902439024404</v>
      </c>
      <c r="N19" s="67">
        <v>0.62804878048780499</v>
      </c>
      <c r="O19" s="67">
        <v>0.63414634146341498</v>
      </c>
      <c r="P19" s="67">
        <v>0.64634146341463405</v>
      </c>
      <c r="Q19" s="67">
        <v>0.69512195121951204</v>
      </c>
      <c r="R19" s="67">
        <v>0.792682926829268</v>
      </c>
      <c r="S19" s="67">
        <v>0.78048780487804903</v>
      </c>
      <c r="T19" s="67">
        <v>0.76219512195121997</v>
      </c>
      <c r="U19" s="67">
        <v>0.71341463414634099</v>
      </c>
      <c r="V19" s="67">
        <v>0.71341463414634099</v>
      </c>
      <c r="W19" s="67">
        <v>0.71341463414634099</v>
      </c>
      <c r="X19" s="67">
        <v>0.70121951219512202</v>
      </c>
      <c r="Y19" s="67">
        <v>0.71341463414634099</v>
      </c>
      <c r="Z19" s="67">
        <v>0.73170731707317105</v>
      </c>
      <c r="AA19" s="67">
        <v>0.707317073170732</v>
      </c>
      <c r="AB19" s="67">
        <v>0.73780487804878103</v>
      </c>
      <c r="AC19" s="67">
        <v>0.72560975609756095</v>
      </c>
      <c r="AD19" s="67">
        <v>0.70121951219512202</v>
      </c>
      <c r="AE19" s="67">
        <v>0.70121951219512202</v>
      </c>
      <c r="AF19" s="67">
        <v>0.72560975609756095</v>
      </c>
      <c r="AG19" s="67">
        <v>0.71341463414634099</v>
      </c>
      <c r="AH19" s="67">
        <v>0.707317073170732</v>
      </c>
      <c r="AI19" s="67">
        <v>0.74390243902439002</v>
      </c>
      <c r="AJ19" s="67">
        <v>0.76829268292682895</v>
      </c>
      <c r="AK19" s="67">
        <v>0.76829268292682895</v>
      </c>
      <c r="AL19" s="67">
        <v>0.77439024390243905</v>
      </c>
      <c r="AM19" s="67">
        <v>0.78658536585365901</v>
      </c>
      <c r="AN19" s="67">
        <v>0.77439024390243905</v>
      </c>
      <c r="AO19" s="67">
        <v>0.79878048780487798</v>
      </c>
    </row>
    <row r="20" spans="2:41" ht="14.25" customHeight="1" x14ac:dyDescent="0.2">
      <c r="B20" s="108"/>
      <c r="C20" s="84"/>
      <c r="D20" s="80"/>
      <c r="E20" s="28">
        <v>4</v>
      </c>
      <c r="F20" s="67">
        <v>0.92814371257484996</v>
      </c>
      <c r="G20" s="67">
        <v>0.99401197604790403</v>
      </c>
      <c r="H20" s="67">
        <v>0.62874251497005995</v>
      </c>
      <c r="I20" s="67">
        <v>0.62874251497005995</v>
      </c>
      <c r="J20" s="67">
        <v>0.71856287425149701</v>
      </c>
      <c r="K20" s="67">
        <v>0.71856287425149701</v>
      </c>
      <c r="L20" s="67">
        <v>0</v>
      </c>
      <c r="M20" s="67">
        <v>0.73053892215568905</v>
      </c>
      <c r="N20" s="67">
        <v>0.71856287425149701</v>
      </c>
      <c r="O20" s="67">
        <v>0.74251497005987999</v>
      </c>
      <c r="P20" s="67">
        <v>0.77844311377245501</v>
      </c>
      <c r="Q20" s="67">
        <v>0.75449101796407203</v>
      </c>
      <c r="R20" s="67">
        <v>0.86826347305389195</v>
      </c>
      <c r="S20" s="67">
        <v>0.880239520958084</v>
      </c>
      <c r="T20" s="67">
        <v>0.77844311377245501</v>
      </c>
      <c r="U20" s="67">
        <v>0.72455089820359297</v>
      </c>
      <c r="V20" s="67">
        <v>0.72455089820359297</v>
      </c>
      <c r="W20" s="67">
        <v>0.73053892215568905</v>
      </c>
      <c r="X20" s="67">
        <v>0.83233532934131704</v>
      </c>
      <c r="Y20" s="67">
        <v>0.80838323353293395</v>
      </c>
      <c r="Z20" s="67">
        <v>0.80838323353293395</v>
      </c>
      <c r="AA20" s="67">
        <v>0.81437125748503003</v>
      </c>
      <c r="AB20" s="67">
        <v>0.82634730538922196</v>
      </c>
      <c r="AC20" s="67">
        <v>0.81437125748503003</v>
      </c>
      <c r="AD20" s="67">
        <v>0.77844311377245501</v>
      </c>
      <c r="AE20" s="67">
        <v>0.85029940119760505</v>
      </c>
      <c r="AF20" s="67">
        <v>0.82634730538922196</v>
      </c>
      <c r="AG20" s="67">
        <v>0.72455089820359297</v>
      </c>
      <c r="AH20" s="67">
        <v>0.72455089820359297</v>
      </c>
      <c r="AI20" s="67">
        <v>0.16167664670658699</v>
      </c>
      <c r="AJ20" s="67">
        <v>0.16167664670658699</v>
      </c>
      <c r="AK20" s="67">
        <v>0.16167664670658699</v>
      </c>
      <c r="AL20" s="67">
        <v>0.16167664670658699</v>
      </c>
      <c r="AM20" s="67">
        <v>0.13173652694610799</v>
      </c>
      <c r="AN20" s="67">
        <v>0.155688622754491</v>
      </c>
      <c r="AO20" s="67">
        <v>0.13772455089820401</v>
      </c>
    </row>
    <row r="21" spans="2:41" ht="14.25" customHeight="1" x14ac:dyDescent="0.2">
      <c r="B21" s="108"/>
      <c r="C21" s="84"/>
      <c r="D21" s="81"/>
      <c r="E21" s="28">
        <v>5</v>
      </c>
      <c r="F21" s="67">
        <v>0</v>
      </c>
      <c r="G21" s="67">
        <v>0</v>
      </c>
      <c r="H21" s="67">
        <v>0.57485029940119803</v>
      </c>
      <c r="I21" s="67">
        <v>0.57485029940119803</v>
      </c>
      <c r="J21" s="67">
        <v>0.65868263473053901</v>
      </c>
      <c r="K21" s="67">
        <v>0.245508982035928</v>
      </c>
      <c r="L21" s="67">
        <v>0</v>
      </c>
      <c r="M21" s="67">
        <v>0.20359281437125701</v>
      </c>
      <c r="N21" s="67">
        <v>0.19760479041916201</v>
      </c>
      <c r="O21" s="67">
        <v>0.19760479041916201</v>
      </c>
      <c r="P21" s="67">
        <v>0.19760479041916201</v>
      </c>
      <c r="Q21" s="67">
        <v>0.73652694610778502</v>
      </c>
      <c r="R21" s="67">
        <v>0.82634730538922196</v>
      </c>
      <c r="S21" s="67">
        <v>0.73053892215568905</v>
      </c>
      <c r="T21" s="67">
        <v>0.74850299401197595</v>
      </c>
      <c r="U21" s="67">
        <v>0.68862275449101795</v>
      </c>
      <c r="V21" s="67">
        <v>0.68862275449101795</v>
      </c>
      <c r="W21" s="67">
        <v>0.68862275449101795</v>
      </c>
      <c r="X21" s="67">
        <v>0.68862275449101795</v>
      </c>
      <c r="Y21" s="67">
        <v>0.68862275449101795</v>
      </c>
      <c r="Z21" s="67">
        <v>0.68862275449101795</v>
      </c>
      <c r="AA21" s="67">
        <v>0.80838323353293395</v>
      </c>
      <c r="AB21" s="67">
        <v>0.70658682634730496</v>
      </c>
      <c r="AC21" s="67">
        <v>0.73652694610778502</v>
      </c>
      <c r="AD21" s="67">
        <v>0.67065868263473105</v>
      </c>
      <c r="AE21" s="67">
        <v>0.67065868263473105</v>
      </c>
      <c r="AF21" s="67">
        <v>0.67065868263473105</v>
      </c>
      <c r="AG21" s="67">
        <v>0.68263473053892199</v>
      </c>
      <c r="AH21" s="67">
        <v>0.67065868263473105</v>
      </c>
      <c r="AI21" s="67">
        <v>0.68862275449101795</v>
      </c>
      <c r="AJ21" s="67">
        <v>0.67664670658682602</v>
      </c>
      <c r="AK21" s="67">
        <v>0.79041916167664705</v>
      </c>
      <c r="AL21" s="67">
        <v>0.69461077844311403</v>
      </c>
      <c r="AM21" s="67">
        <v>0.74850299401197595</v>
      </c>
      <c r="AN21" s="67">
        <v>0.70658682634730496</v>
      </c>
      <c r="AO21" s="67">
        <v>0.81437125748503003</v>
      </c>
    </row>
    <row r="22" spans="2:41" ht="15" customHeight="1" x14ac:dyDescent="0.2">
      <c r="B22" s="108"/>
      <c r="C22" s="84"/>
      <c r="D22" s="52" t="s">
        <v>125</v>
      </c>
      <c r="E22" s="52"/>
      <c r="F22" s="82">
        <v>37.4596411261425</v>
      </c>
      <c r="G22" s="82">
        <v>38.893285465371001</v>
      </c>
      <c r="H22" s="82">
        <v>34.996416695819903</v>
      </c>
      <c r="I22" s="82">
        <v>34.996416695819903</v>
      </c>
      <c r="J22" s="82">
        <v>32.661189249408203</v>
      </c>
      <c r="K22" s="82">
        <v>38.847517670274897</v>
      </c>
      <c r="L22" s="82">
        <v>11.7385138967669</v>
      </c>
      <c r="M22" s="82">
        <v>48.527584848986798</v>
      </c>
      <c r="N22" s="82">
        <v>45.915792651459299</v>
      </c>
      <c r="O22" s="82">
        <v>48.281491669492098</v>
      </c>
      <c r="P22" s="82">
        <v>51.235749048431401</v>
      </c>
      <c r="Q22" s="82">
        <v>61.691334557537402</v>
      </c>
      <c r="R22" s="82">
        <v>69.241086143751403</v>
      </c>
      <c r="S22" s="82">
        <v>67.087978858605197</v>
      </c>
      <c r="T22" s="82">
        <v>65.033166591976993</v>
      </c>
      <c r="U22" s="82">
        <v>63.632996926969497</v>
      </c>
      <c r="V22" s="82">
        <v>63.632996926969497</v>
      </c>
      <c r="W22" s="82">
        <v>61.313632919007297</v>
      </c>
      <c r="X22" s="82">
        <v>63.574878869933499</v>
      </c>
      <c r="Y22" s="82">
        <v>62.397194933145997</v>
      </c>
      <c r="Z22" s="82">
        <v>62.411475404268003</v>
      </c>
      <c r="AA22" s="82">
        <v>64.556287644923003</v>
      </c>
      <c r="AB22" s="82">
        <v>63.487283615678798</v>
      </c>
      <c r="AC22" s="82">
        <v>64.301705021440895</v>
      </c>
      <c r="AD22" s="82">
        <v>62.470174462059802</v>
      </c>
      <c r="AE22" s="82">
        <v>62.395672303586103</v>
      </c>
      <c r="AF22" s="82">
        <v>65.925639095836601</v>
      </c>
      <c r="AG22" s="82">
        <v>64.815562029323004</v>
      </c>
      <c r="AH22" s="82">
        <v>62.218795734079897</v>
      </c>
      <c r="AI22" s="82">
        <v>51.931916421403002</v>
      </c>
      <c r="AJ22" s="82">
        <v>50.788955471326901</v>
      </c>
      <c r="AK22" s="59">
        <v>53.180683642890699</v>
      </c>
      <c r="AL22" s="82">
        <v>55.015742163532501</v>
      </c>
      <c r="AM22" s="82">
        <v>55.856333577548099</v>
      </c>
      <c r="AN22" s="82">
        <v>55.253149701398002</v>
      </c>
      <c r="AO22" s="82">
        <v>57.537361765075502</v>
      </c>
    </row>
    <row r="23" spans="2:41" ht="15" customHeight="1" x14ac:dyDescent="0.2">
      <c r="B23" s="108"/>
      <c r="C23" s="84"/>
      <c r="D23" s="52" t="s">
        <v>36</v>
      </c>
      <c r="E23" s="52"/>
      <c r="F23" s="83">
        <v>1</v>
      </c>
      <c r="G23" s="83">
        <v>2</v>
      </c>
      <c r="H23" s="83">
        <v>3</v>
      </c>
      <c r="I23" s="83">
        <v>4</v>
      </c>
      <c r="J23" s="83">
        <v>5</v>
      </c>
      <c r="K23" s="83">
        <v>6</v>
      </c>
      <c r="L23" s="83">
        <v>7</v>
      </c>
      <c r="M23" s="83">
        <v>8</v>
      </c>
      <c r="N23" s="83">
        <v>9</v>
      </c>
      <c r="O23" s="83">
        <v>10</v>
      </c>
      <c r="P23" s="83">
        <v>11</v>
      </c>
      <c r="Q23" s="83">
        <v>12</v>
      </c>
      <c r="R23" s="83">
        <v>13</v>
      </c>
      <c r="S23" s="83">
        <v>14</v>
      </c>
      <c r="T23" s="83">
        <v>15</v>
      </c>
      <c r="U23" s="83">
        <v>16</v>
      </c>
      <c r="V23" s="83">
        <v>17</v>
      </c>
      <c r="W23" s="83">
        <v>18</v>
      </c>
      <c r="X23" s="83">
        <v>19</v>
      </c>
      <c r="Y23" s="83">
        <v>20</v>
      </c>
      <c r="Z23" s="83">
        <v>21</v>
      </c>
      <c r="AA23" s="83">
        <v>22</v>
      </c>
      <c r="AB23" s="83">
        <v>23</v>
      </c>
      <c r="AC23" s="83">
        <v>24</v>
      </c>
      <c r="AD23" s="83">
        <v>25</v>
      </c>
      <c r="AE23" s="83">
        <v>26</v>
      </c>
      <c r="AF23" s="83">
        <v>27</v>
      </c>
      <c r="AG23" s="83">
        <v>28</v>
      </c>
      <c r="AH23" s="83">
        <v>29</v>
      </c>
      <c r="AI23" s="83">
        <v>30</v>
      </c>
      <c r="AJ23" s="83">
        <v>31</v>
      </c>
      <c r="AK23" s="83">
        <v>32</v>
      </c>
      <c r="AL23" s="83">
        <v>33</v>
      </c>
      <c r="AM23" s="83">
        <v>34</v>
      </c>
      <c r="AN23" s="83">
        <v>35</v>
      </c>
      <c r="AO23" s="83">
        <v>36</v>
      </c>
    </row>
    <row r="24" spans="2:41" ht="14.25" customHeight="1" x14ac:dyDescent="0.2">
      <c r="B24" s="10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2:41" ht="15" customHeight="1" x14ac:dyDescent="0.2">
      <c r="B25" s="108"/>
      <c r="C25" s="88"/>
      <c r="D25" s="72" t="s">
        <v>164</v>
      </c>
      <c r="E25" s="73"/>
      <c r="F25" s="52" t="s">
        <v>135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</row>
    <row r="26" spans="2:41" ht="14.25" customHeight="1" x14ac:dyDescent="0.2">
      <c r="B26" s="108"/>
      <c r="C26" s="88"/>
      <c r="D26" s="75"/>
      <c r="E26" s="76"/>
      <c r="F26" s="40" t="s">
        <v>132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</row>
    <row r="27" spans="2:41" ht="15" customHeight="1" x14ac:dyDescent="0.2">
      <c r="B27" s="108"/>
      <c r="C27" s="88"/>
      <c r="D27" s="77"/>
      <c r="E27" s="78"/>
      <c r="F27" s="82">
        <v>10</v>
      </c>
      <c r="G27" s="82">
        <v>15</v>
      </c>
      <c r="H27" s="82">
        <v>35</v>
      </c>
      <c r="I27" s="82">
        <v>16</v>
      </c>
      <c r="J27" s="82">
        <v>4</v>
      </c>
      <c r="K27" s="82">
        <v>23</v>
      </c>
      <c r="L27" s="82">
        <v>19</v>
      </c>
      <c r="M27" s="82">
        <v>3</v>
      </c>
      <c r="N27" s="82">
        <v>36</v>
      </c>
      <c r="O27" s="82">
        <v>34</v>
      </c>
      <c r="P27" s="82">
        <v>31</v>
      </c>
      <c r="Q27" s="82">
        <v>17</v>
      </c>
      <c r="R27" s="82">
        <v>24</v>
      </c>
      <c r="S27" s="82">
        <v>33</v>
      </c>
      <c r="T27" s="82">
        <v>32</v>
      </c>
      <c r="U27" s="82">
        <v>30</v>
      </c>
      <c r="V27" s="82">
        <v>11</v>
      </c>
      <c r="W27" s="82">
        <v>20</v>
      </c>
      <c r="X27" s="82">
        <v>12</v>
      </c>
      <c r="Y27" s="82">
        <v>28</v>
      </c>
      <c r="Z27" s="82">
        <v>21</v>
      </c>
      <c r="AA27" s="82">
        <v>1</v>
      </c>
      <c r="AB27" s="82">
        <v>18</v>
      </c>
      <c r="AC27" s="82">
        <v>25</v>
      </c>
      <c r="AD27" s="82">
        <v>6</v>
      </c>
      <c r="AE27" s="82">
        <v>7</v>
      </c>
      <c r="AF27" s="82">
        <v>13</v>
      </c>
      <c r="AG27" s="82">
        <v>22</v>
      </c>
      <c r="AH27" s="82">
        <v>26</v>
      </c>
      <c r="AI27" s="82">
        <v>27</v>
      </c>
      <c r="AJ27" s="82">
        <v>5</v>
      </c>
      <c r="AK27" s="82">
        <v>29</v>
      </c>
      <c r="AL27" s="82">
        <v>2</v>
      </c>
      <c r="AM27" s="82">
        <v>9</v>
      </c>
      <c r="AN27" s="82">
        <v>8</v>
      </c>
      <c r="AO27" s="82">
        <v>14</v>
      </c>
    </row>
    <row r="28" spans="2:41" ht="14.25" customHeight="1" x14ac:dyDescent="0.2">
      <c r="B28" s="108"/>
      <c r="C28" s="88"/>
      <c r="D28" s="79" t="s">
        <v>3</v>
      </c>
      <c r="E28" s="28">
        <v>1</v>
      </c>
      <c r="F28" s="67">
        <v>0.29288126808322901</v>
      </c>
      <c r="G28" s="67">
        <v>0.29284541710434397</v>
      </c>
      <c r="H28" s="67">
        <v>0.29192586317944003</v>
      </c>
      <c r="I28" s="67">
        <v>0.29192586317944003</v>
      </c>
      <c r="J28" s="67">
        <v>0.27012303132673399</v>
      </c>
      <c r="K28" s="67">
        <v>0.25762165411631699</v>
      </c>
      <c r="L28" s="67">
        <v>0.289840396065001</v>
      </c>
      <c r="M28" s="67">
        <v>0.28812893651097798</v>
      </c>
      <c r="N28" s="67">
        <v>0.28812893651097798</v>
      </c>
      <c r="O28" s="67">
        <v>0.28812893651097798</v>
      </c>
      <c r="P28" s="67">
        <v>0.284860087363491</v>
      </c>
      <c r="Q28" s="67">
        <v>0.286599240544888</v>
      </c>
      <c r="R28" s="67">
        <v>0.28546298749536603</v>
      </c>
      <c r="S28" s="67">
        <v>0.286599240544888</v>
      </c>
      <c r="T28" s="67">
        <v>0.28075967003757601</v>
      </c>
      <c r="U28" s="67">
        <v>0.25762165411631699</v>
      </c>
      <c r="V28" s="67">
        <v>0.25762165411631699</v>
      </c>
      <c r="W28" s="67">
        <v>0.28075967003757601</v>
      </c>
      <c r="X28" s="67">
        <v>0.27999637567765101</v>
      </c>
      <c r="Y28" s="67">
        <v>0.27921044133162998</v>
      </c>
      <c r="Z28" s="67">
        <v>0.27999637567765101</v>
      </c>
      <c r="AA28" s="67">
        <v>0.27999637567765101</v>
      </c>
      <c r="AB28" s="67">
        <v>0.27999637567765101</v>
      </c>
      <c r="AC28" s="67">
        <v>0.27584181021748</v>
      </c>
      <c r="AD28" s="67">
        <v>0.265874692201647</v>
      </c>
      <c r="AE28" s="67">
        <v>0.27840194097507798</v>
      </c>
      <c r="AF28" s="67">
        <v>0.27308141627404803</v>
      </c>
      <c r="AG28" s="67">
        <v>0.26475897337979898</v>
      </c>
      <c r="AH28" s="67">
        <v>0.26475897337979898</v>
      </c>
      <c r="AI28" s="67">
        <v>0.26246384987444699</v>
      </c>
      <c r="AJ28" s="67">
        <v>0.27757095037167101</v>
      </c>
      <c r="AK28" s="67">
        <v>0.276717547039602</v>
      </c>
      <c r="AL28" s="67">
        <v>0.26362199316099</v>
      </c>
      <c r="AM28" s="67">
        <v>0.26362199316099</v>
      </c>
      <c r="AN28" s="67">
        <v>0.26362199316099</v>
      </c>
      <c r="AO28" s="67">
        <v>0.26362199316099</v>
      </c>
    </row>
    <row r="29" spans="2:41" ht="14.25" customHeight="1" x14ac:dyDescent="0.2">
      <c r="B29" s="108"/>
      <c r="C29" s="88"/>
      <c r="D29" s="80"/>
      <c r="E29" s="28">
        <v>2</v>
      </c>
      <c r="F29" s="67">
        <v>0.29289321881345298</v>
      </c>
      <c r="G29" s="67">
        <v>0.29289321881345298</v>
      </c>
      <c r="H29" s="67">
        <v>0.29289321881345298</v>
      </c>
      <c r="I29" s="67">
        <v>0.29289321881345298</v>
      </c>
      <c r="J29" s="67">
        <v>0.29289321881345298</v>
      </c>
      <c r="K29" s="67">
        <v>0.29289321881345298</v>
      </c>
      <c r="L29" s="67">
        <v>0.29289321881345298</v>
      </c>
      <c r="M29" s="67">
        <v>0.304320744116577</v>
      </c>
      <c r="N29" s="67">
        <v>0.16226537139827099</v>
      </c>
      <c r="O29" s="67">
        <v>0.43670348802797798</v>
      </c>
      <c r="P29" s="67">
        <v>0.27001393049689698</v>
      </c>
      <c r="Q29" s="67">
        <v>0.28263693608130502</v>
      </c>
      <c r="R29" s="67">
        <v>0.247547901897745</v>
      </c>
      <c r="S29" s="67">
        <v>0.247547901897745</v>
      </c>
      <c r="T29" s="67">
        <v>0.27634572521164902</v>
      </c>
      <c r="U29" s="67">
        <v>0.29818026392427099</v>
      </c>
      <c r="V29" s="67">
        <v>0.29818026392427099</v>
      </c>
      <c r="W29" s="67">
        <v>0.29199529300378502</v>
      </c>
      <c r="X29" s="67">
        <v>0.28263693608130502</v>
      </c>
      <c r="Y29" s="67">
        <v>0.31041554506201502</v>
      </c>
      <c r="Z29" s="67">
        <v>0.31646344485300398</v>
      </c>
      <c r="AA29" s="67">
        <v>0.31344543529366298</v>
      </c>
      <c r="AB29" s="67">
        <v>0.31041554506201502</v>
      </c>
      <c r="AC29" s="67">
        <v>0.307373930073915</v>
      </c>
      <c r="AD29" s="67">
        <v>0.31946941567519499</v>
      </c>
      <c r="AE29" s="67">
        <v>0.31946941567519499</v>
      </c>
      <c r="AF29" s="67">
        <v>0.24430141345235301</v>
      </c>
      <c r="AG29" s="67">
        <v>0.24430141345235301</v>
      </c>
      <c r="AH29" s="67">
        <v>0.304320744116577</v>
      </c>
      <c r="AI29" s="67">
        <v>0.31344543529366298</v>
      </c>
      <c r="AJ29" s="67">
        <v>0.304320744116577</v>
      </c>
      <c r="AK29" s="67">
        <v>0.304320744116577</v>
      </c>
      <c r="AL29" s="67">
        <v>0.247547901897745</v>
      </c>
      <c r="AM29" s="67">
        <v>0.24430141345235301</v>
      </c>
      <c r="AN29" s="67">
        <v>0.24430141345235301</v>
      </c>
      <c r="AO29" s="67">
        <v>0.24430141345235301</v>
      </c>
    </row>
    <row r="30" spans="2:41" ht="14.25" customHeight="1" x14ac:dyDescent="0.2">
      <c r="B30" s="108"/>
      <c r="C30" s="88"/>
      <c r="D30" s="80"/>
      <c r="E30" s="28">
        <v>3</v>
      </c>
      <c r="F30" s="67">
        <v>0.312880357771322</v>
      </c>
      <c r="G30" s="67">
        <v>0.312880357771322</v>
      </c>
      <c r="H30" s="67">
        <v>0.28951966273715901</v>
      </c>
      <c r="I30" s="67">
        <v>0.28951966273715901</v>
      </c>
      <c r="J30" s="67">
        <v>0.29289321881345298</v>
      </c>
      <c r="K30" s="67">
        <v>0.29424847351730099</v>
      </c>
      <c r="L30" s="67">
        <v>0.28951966273715901</v>
      </c>
      <c r="M30" s="67">
        <v>0.22821580718853399</v>
      </c>
      <c r="N30" s="67">
        <v>0.373473755269494</v>
      </c>
      <c r="O30" s="67">
        <v>0.23587743705887301</v>
      </c>
      <c r="P30" s="67">
        <v>0.230785372172054</v>
      </c>
      <c r="Q30" s="67">
        <v>0.27691821794930399</v>
      </c>
      <c r="R30" s="67">
        <v>0.228363355429962</v>
      </c>
      <c r="S30" s="67">
        <v>0.23460428092281699</v>
      </c>
      <c r="T30" s="67">
        <v>0.24387785248472099</v>
      </c>
      <c r="U30" s="67">
        <v>0.26806406010697997</v>
      </c>
      <c r="V30" s="67">
        <v>0.26806406010697997</v>
      </c>
      <c r="W30" s="67">
        <v>0.26806406010697997</v>
      </c>
      <c r="X30" s="67">
        <v>0.207114824112859</v>
      </c>
      <c r="Y30" s="67">
        <v>0.20169384312340499</v>
      </c>
      <c r="Z30" s="67">
        <v>0.25908988471663502</v>
      </c>
      <c r="AA30" s="67">
        <v>0.20441139965469299</v>
      </c>
      <c r="AB30" s="67">
        <v>0.31626721664360102</v>
      </c>
      <c r="AC30" s="67">
        <v>0.19621690794594299</v>
      </c>
      <c r="AD30" s="67">
        <v>0.207114824112859</v>
      </c>
      <c r="AE30" s="67">
        <v>0.207114824112859</v>
      </c>
      <c r="AF30" s="67">
        <v>0.26209434270227999</v>
      </c>
      <c r="AG30" s="67">
        <v>0.26806406010697997</v>
      </c>
      <c r="AH30" s="67">
        <v>0.20441139965469299</v>
      </c>
      <c r="AI30" s="67">
        <v>0.31297167497022499</v>
      </c>
      <c r="AJ30" s="67">
        <v>0.29967912831370502</v>
      </c>
      <c r="AK30" s="67">
        <v>0.29967912831370502</v>
      </c>
      <c r="AL30" s="67">
        <v>0.29632917857449897</v>
      </c>
      <c r="AM30" s="67">
        <v>0.28959816379209202</v>
      </c>
      <c r="AN30" s="67">
        <v>0.29632917857449897</v>
      </c>
      <c r="AO30" s="67">
        <v>0.28282663612700998</v>
      </c>
    </row>
    <row r="31" spans="2:41" ht="14.25" customHeight="1" x14ac:dyDescent="0.2">
      <c r="B31" s="108"/>
      <c r="C31" s="88"/>
      <c r="D31" s="80"/>
      <c r="E31" s="28">
        <v>4</v>
      </c>
      <c r="F31" s="67">
        <v>0.328639161407136</v>
      </c>
      <c r="G31" s="67">
        <v>0.28304121160046503</v>
      </c>
      <c r="H31" s="67">
        <v>0.28051506265562598</v>
      </c>
      <c r="I31" s="67">
        <v>0.28051506265562598</v>
      </c>
      <c r="J31" s="67">
        <v>0.239627524086855</v>
      </c>
      <c r="K31" s="67">
        <v>0.239627524086855</v>
      </c>
      <c r="L31" s="67">
        <v>0.29289321881345298</v>
      </c>
      <c r="M31" s="67">
        <v>0.41106574357387099</v>
      </c>
      <c r="N31" s="67">
        <v>0.239627524086855</v>
      </c>
      <c r="O31" s="67">
        <v>0.324970933676547</v>
      </c>
      <c r="P31" s="67">
        <v>0.30502745328331299</v>
      </c>
      <c r="Q31" s="67">
        <v>0.22242148428970199</v>
      </c>
      <c r="R31" s="67">
        <v>0.25371538316818898</v>
      </c>
      <c r="S31" s="67">
        <v>0.24673324304848099</v>
      </c>
      <c r="T31" s="67">
        <v>0.21070484564399</v>
      </c>
      <c r="U31" s="67">
        <v>0.236791639168034</v>
      </c>
      <c r="V31" s="67">
        <v>0.236791639168034</v>
      </c>
      <c r="W31" s="67">
        <v>0.23394284913447999</v>
      </c>
      <c r="X31" s="67">
        <v>0.27447188184408799</v>
      </c>
      <c r="Y31" s="67">
        <v>0.28814206043018598</v>
      </c>
      <c r="Z31" s="67">
        <v>0.28814206043018598</v>
      </c>
      <c r="AA31" s="67">
        <v>0.28473761981432699</v>
      </c>
      <c r="AB31" s="67">
        <v>0.27790240648371201</v>
      </c>
      <c r="AC31" s="67">
        <v>0.28473761981432699</v>
      </c>
      <c r="AD31" s="67">
        <v>0.21070484564399</v>
      </c>
      <c r="AE31" s="67">
        <v>0.26413008225739898</v>
      </c>
      <c r="AF31" s="67">
        <v>0.27790240648371201</v>
      </c>
      <c r="AG31" s="67">
        <v>0.236791639168034</v>
      </c>
      <c r="AH31" s="67">
        <v>0.236791639168034</v>
      </c>
      <c r="AI31" s="67">
        <v>0.69492678084574</v>
      </c>
      <c r="AJ31" s="67">
        <v>0.69492678084574</v>
      </c>
      <c r="AK31" s="67">
        <v>0.69492678084574</v>
      </c>
      <c r="AL31" s="67">
        <v>0.69492678084574</v>
      </c>
      <c r="AM31" s="67">
        <v>0.70221273320386701</v>
      </c>
      <c r="AN31" s="67">
        <v>0.69648809969361203</v>
      </c>
      <c r="AO31" s="67">
        <v>0.70086119282170001</v>
      </c>
    </row>
    <row r="32" spans="2:41" ht="14.25" customHeight="1" x14ac:dyDescent="0.2">
      <c r="B32" s="108"/>
      <c r="C32" s="88"/>
      <c r="D32" s="81"/>
      <c r="E32" s="28">
        <v>5</v>
      </c>
      <c r="F32" s="67">
        <v>0.29289321881345298</v>
      </c>
      <c r="G32" s="67">
        <v>0.29289321881345298</v>
      </c>
      <c r="H32" s="67">
        <v>0.28414480823071098</v>
      </c>
      <c r="I32" s="67">
        <v>0.28414480823071098</v>
      </c>
      <c r="J32" s="67">
        <v>0.41525098833107699</v>
      </c>
      <c r="K32" s="67">
        <v>0.38570401893518702</v>
      </c>
      <c r="L32" s="67">
        <v>0.29289321881345298</v>
      </c>
      <c r="M32" s="67">
        <v>0.618260537759319</v>
      </c>
      <c r="N32" s="67">
        <v>0.61983710517950297</v>
      </c>
      <c r="O32" s="67">
        <v>0.61983710517950297</v>
      </c>
      <c r="P32" s="67">
        <v>0.61983710517950297</v>
      </c>
      <c r="Q32" s="67">
        <v>0.37052722761708801</v>
      </c>
      <c r="R32" s="67">
        <v>0.317046901638177</v>
      </c>
      <c r="S32" s="67">
        <v>0.30066761792805602</v>
      </c>
      <c r="T32" s="67">
        <v>0.363503051050167</v>
      </c>
      <c r="U32" s="67">
        <v>0.322266371482409</v>
      </c>
      <c r="V32" s="67">
        <v>0.322266371482409</v>
      </c>
      <c r="W32" s="67">
        <v>0.322266371482409</v>
      </c>
      <c r="X32" s="67">
        <v>0.322266371482409</v>
      </c>
      <c r="Y32" s="67">
        <v>0.322266371482409</v>
      </c>
      <c r="Z32" s="67">
        <v>0.322266371482409</v>
      </c>
      <c r="AA32" s="67">
        <v>0.32788265449507897</v>
      </c>
      <c r="AB32" s="67">
        <v>0.31308319731862699</v>
      </c>
      <c r="AC32" s="67">
        <v>0.37052722761708801</v>
      </c>
      <c r="AD32" s="67">
        <v>0.331334346239544</v>
      </c>
      <c r="AE32" s="67">
        <v>0.331334346239544</v>
      </c>
      <c r="AF32" s="67">
        <v>0.331334346239544</v>
      </c>
      <c r="AG32" s="67">
        <v>0.32530206025866998</v>
      </c>
      <c r="AH32" s="67">
        <v>0.331334346239544</v>
      </c>
      <c r="AI32" s="67">
        <v>0.322266371482409</v>
      </c>
      <c r="AJ32" s="67">
        <v>0.328324777150726</v>
      </c>
      <c r="AK32" s="67">
        <v>0.42879940961016599</v>
      </c>
      <c r="AL32" s="67">
        <v>0.31921788435146398</v>
      </c>
      <c r="AM32" s="67">
        <v>0.42061763784353801</v>
      </c>
      <c r="AN32" s="67">
        <v>0.31308319731862699</v>
      </c>
      <c r="AO32" s="67">
        <v>0.412216739437262</v>
      </c>
    </row>
    <row r="33" spans="2:41" ht="15" customHeight="1" x14ac:dyDescent="0.2">
      <c r="B33" s="108"/>
      <c r="C33" s="88"/>
      <c r="D33" s="52" t="s">
        <v>125</v>
      </c>
      <c r="E33" s="52"/>
      <c r="F33" s="82">
        <v>30.4037444977719</v>
      </c>
      <c r="G33" s="82">
        <v>29.491068482060701</v>
      </c>
      <c r="H33" s="82">
        <v>28.7799723123278</v>
      </c>
      <c r="I33" s="82">
        <v>28.7799723123278</v>
      </c>
      <c r="J33" s="82">
        <v>30.2157596274314</v>
      </c>
      <c r="K33" s="82">
        <v>29.4018977893823</v>
      </c>
      <c r="L33" s="82">
        <v>29.160794304850398</v>
      </c>
      <c r="M33" s="82">
        <v>36.999835382985601</v>
      </c>
      <c r="N33" s="82">
        <v>33.666653848902001</v>
      </c>
      <c r="O33" s="82">
        <v>38.110358009077601</v>
      </c>
      <c r="P33" s="82">
        <v>34.210478969905203</v>
      </c>
      <c r="Q33" s="82">
        <v>28.782062129645698</v>
      </c>
      <c r="R33" s="82">
        <v>26.642730592588801</v>
      </c>
      <c r="S33" s="82">
        <v>26.323045686839802</v>
      </c>
      <c r="T33" s="82">
        <v>27.503822888562102</v>
      </c>
      <c r="U33" s="82">
        <v>27.658479775960199</v>
      </c>
      <c r="V33" s="82">
        <v>27.658479775960199</v>
      </c>
      <c r="W33" s="82">
        <v>27.940564875304599</v>
      </c>
      <c r="X33" s="82">
        <v>27.329727783966199</v>
      </c>
      <c r="Y33" s="82">
        <v>28.0345652285929</v>
      </c>
      <c r="Z33" s="82">
        <v>29.319162743197701</v>
      </c>
      <c r="AA33" s="82">
        <v>28.2094696987083</v>
      </c>
      <c r="AB33" s="82">
        <v>29.953294823712099</v>
      </c>
      <c r="AC33" s="82">
        <v>28.6939499133751</v>
      </c>
      <c r="AD33" s="82">
        <v>26.6899624774647</v>
      </c>
      <c r="AE33" s="82">
        <v>28.009012185201499</v>
      </c>
      <c r="AF33" s="82">
        <v>27.774278503038701</v>
      </c>
      <c r="AG33" s="82">
        <v>26.7843629273167</v>
      </c>
      <c r="AH33" s="82">
        <v>26.832342051172901</v>
      </c>
      <c r="AI33" s="82">
        <v>38.121482249329702</v>
      </c>
      <c r="AJ33" s="82">
        <v>38.096447615968401</v>
      </c>
      <c r="AK33" s="59">
        <v>40.088872198515801</v>
      </c>
      <c r="AL33" s="82">
        <v>36.432874776608799</v>
      </c>
      <c r="AM33" s="82">
        <v>38.407038829056802</v>
      </c>
      <c r="AN33" s="82">
        <v>36.276477644001602</v>
      </c>
      <c r="AO33" s="82">
        <v>38.076559499986303</v>
      </c>
    </row>
    <row r="34" spans="2:41" ht="15" customHeight="1" x14ac:dyDescent="0.2">
      <c r="B34" s="108"/>
      <c r="C34" s="88"/>
      <c r="D34" s="52" t="s">
        <v>36</v>
      </c>
      <c r="E34" s="52"/>
      <c r="F34" s="83">
        <v>1</v>
      </c>
      <c r="G34" s="83">
        <v>2</v>
      </c>
      <c r="H34" s="83">
        <v>3</v>
      </c>
      <c r="I34" s="83">
        <v>4</v>
      </c>
      <c r="J34" s="83">
        <v>5</v>
      </c>
      <c r="K34" s="83">
        <v>6</v>
      </c>
      <c r="L34" s="83">
        <v>7</v>
      </c>
      <c r="M34" s="83">
        <v>8</v>
      </c>
      <c r="N34" s="83">
        <v>9</v>
      </c>
      <c r="O34" s="83">
        <v>10</v>
      </c>
      <c r="P34" s="83">
        <v>11</v>
      </c>
      <c r="Q34" s="83">
        <v>12</v>
      </c>
      <c r="R34" s="83">
        <v>13</v>
      </c>
      <c r="S34" s="83">
        <v>14</v>
      </c>
      <c r="T34" s="83">
        <v>15</v>
      </c>
      <c r="U34" s="83">
        <v>16</v>
      </c>
      <c r="V34" s="83">
        <v>17</v>
      </c>
      <c r="W34" s="83">
        <v>18</v>
      </c>
      <c r="X34" s="83">
        <v>19</v>
      </c>
      <c r="Y34" s="83">
        <v>20</v>
      </c>
      <c r="Z34" s="83">
        <v>21</v>
      </c>
      <c r="AA34" s="83">
        <v>22</v>
      </c>
      <c r="AB34" s="83">
        <v>23</v>
      </c>
      <c r="AC34" s="83">
        <v>24</v>
      </c>
      <c r="AD34" s="83">
        <v>25</v>
      </c>
      <c r="AE34" s="83">
        <v>26</v>
      </c>
      <c r="AF34" s="83">
        <v>27</v>
      </c>
      <c r="AG34" s="83">
        <v>28</v>
      </c>
      <c r="AH34" s="83">
        <v>29</v>
      </c>
      <c r="AI34" s="83">
        <v>30</v>
      </c>
      <c r="AJ34" s="83">
        <v>31</v>
      </c>
      <c r="AK34" s="83">
        <v>32</v>
      </c>
      <c r="AL34" s="83">
        <v>33</v>
      </c>
      <c r="AM34" s="83">
        <v>34</v>
      </c>
      <c r="AN34" s="83">
        <v>35</v>
      </c>
      <c r="AO34" s="83">
        <v>36</v>
      </c>
    </row>
    <row r="35" spans="2:41" x14ac:dyDescent="0.2">
      <c r="B35" s="10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41" x14ac:dyDescent="0.2">
      <c r="B36" s="108"/>
      <c r="C36" s="88"/>
      <c r="D36" s="72" t="s">
        <v>164</v>
      </c>
      <c r="E36" s="73"/>
      <c r="F36" s="52" t="s">
        <v>145</v>
      </c>
      <c r="G36" s="52"/>
      <c r="H36" s="52"/>
      <c r="I36" s="52"/>
      <c r="J36" s="52" t="s">
        <v>147</v>
      </c>
      <c r="K36" s="52"/>
      <c r="L36" s="52"/>
      <c r="M36" s="52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41" x14ac:dyDescent="0.2">
      <c r="B37" s="108"/>
      <c r="C37" s="88"/>
      <c r="D37" s="75"/>
      <c r="E37" s="76"/>
      <c r="F37" s="52"/>
      <c r="G37" s="52"/>
      <c r="H37" s="52"/>
      <c r="I37" s="52"/>
      <c r="J37" s="52"/>
      <c r="K37" s="52"/>
      <c r="L37" s="52"/>
      <c r="M37" s="52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41" x14ac:dyDescent="0.2">
      <c r="B38" s="108"/>
      <c r="C38" s="88"/>
      <c r="D38" s="77"/>
      <c r="E38" s="78"/>
      <c r="F38" s="28" t="s">
        <v>146</v>
      </c>
      <c r="G38" s="28" t="b">
        <v>0</v>
      </c>
      <c r="H38" s="28" t="b">
        <v>1</v>
      </c>
      <c r="I38" s="28" t="s">
        <v>123</v>
      </c>
      <c r="J38" s="28" t="s">
        <v>146</v>
      </c>
      <c r="K38" s="28" t="b">
        <v>0</v>
      </c>
      <c r="L38" s="28" t="b">
        <v>1</v>
      </c>
      <c r="M38" s="28" t="s">
        <v>123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2:41" x14ac:dyDescent="0.2">
      <c r="B39" s="108"/>
      <c r="C39" s="88"/>
      <c r="D39" s="79" t="s">
        <v>3</v>
      </c>
      <c r="E39" s="28">
        <v>1</v>
      </c>
      <c r="F39" s="28">
        <v>690</v>
      </c>
      <c r="G39" s="28">
        <v>668</v>
      </c>
      <c r="H39" s="28">
        <v>22</v>
      </c>
      <c r="I39" s="28">
        <v>2</v>
      </c>
      <c r="J39" s="28">
        <v>172</v>
      </c>
      <c r="K39" s="28">
        <v>172</v>
      </c>
      <c r="L39" s="28">
        <v>0</v>
      </c>
      <c r="M39" s="28">
        <v>0</v>
      </c>
      <c r="N39" s="88"/>
      <c r="O39" s="88"/>
      <c r="P39" s="88" t="s">
        <v>232</v>
      </c>
      <c r="Q39" s="88" t="s">
        <v>207</v>
      </c>
      <c r="R39" s="88"/>
      <c r="S39" s="88"/>
      <c r="T39" s="88"/>
      <c r="U39" s="88"/>
      <c r="V39" s="88"/>
      <c r="W39" s="88"/>
      <c r="X39" s="88"/>
      <c r="Y39" s="88"/>
      <c r="Z39" s="88"/>
    </row>
    <row r="40" spans="2:41" x14ac:dyDescent="0.2">
      <c r="B40" s="108"/>
      <c r="C40" s="88"/>
      <c r="D40" s="80"/>
      <c r="E40" s="28">
        <v>2</v>
      </c>
      <c r="F40" s="28">
        <v>689</v>
      </c>
      <c r="G40" s="28">
        <v>670</v>
      </c>
      <c r="H40" s="28">
        <v>19</v>
      </c>
      <c r="I40" s="28">
        <v>1</v>
      </c>
      <c r="J40" s="28">
        <v>173</v>
      </c>
      <c r="K40" s="28">
        <v>170</v>
      </c>
      <c r="L40" s="28">
        <v>3</v>
      </c>
      <c r="M40" s="28">
        <v>0</v>
      </c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2:41" x14ac:dyDescent="0.2">
      <c r="B41" s="108"/>
      <c r="C41" s="88"/>
      <c r="D41" s="80"/>
      <c r="E41" s="28">
        <v>3</v>
      </c>
      <c r="F41" s="28">
        <v>690</v>
      </c>
      <c r="G41" s="28">
        <v>676</v>
      </c>
      <c r="H41" s="28">
        <v>14</v>
      </c>
      <c r="I41" s="28">
        <v>2</v>
      </c>
      <c r="J41" s="28">
        <v>172</v>
      </c>
      <c r="K41" s="28">
        <v>164</v>
      </c>
      <c r="L41" s="28">
        <v>8</v>
      </c>
      <c r="M41" s="28">
        <v>0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41" x14ac:dyDescent="0.2">
      <c r="B42" s="108"/>
      <c r="C42" s="88"/>
      <c r="D42" s="80"/>
      <c r="E42" s="28">
        <v>4</v>
      </c>
      <c r="F42" s="28">
        <v>690</v>
      </c>
      <c r="G42" s="28">
        <v>673</v>
      </c>
      <c r="H42" s="28">
        <v>17</v>
      </c>
      <c r="I42" s="28">
        <v>3</v>
      </c>
      <c r="J42" s="28">
        <v>172</v>
      </c>
      <c r="K42" s="28">
        <v>167</v>
      </c>
      <c r="L42" s="28">
        <v>5</v>
      </c>
      <c r="M42" s="28">
        <v>0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41" x14ac:dyDescent="0.2">
      <c r="B43" s="108"/>
      <c r="C43" s="88"/>
      <c r="D43" s="81"/>
      <c r="E43" s="28">
        <v>5</v>
      </c>
      <c r="F43" s="28">
        <v>689</v>
      </c>
      <c r="G43" s="28">
        <v>673</v>
      </c>
      <c r="H43" s="28">
        <v>16</v>
      </c>
      <c r="I43" s="28">
        <v>1</v>
      </c>
      <c r="J43" s="28">
        <v>173</v>
      </c>
      <c r="K43" s="28">
        <v>167</v>
      </c>
      <c r="L43" s="28">
        <v>6</v>
      </c>
      <c r="M43" s="28">
        <v>0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2:41" x14ac:dyDescent="0.2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2:41" s="8" customFormat="1" ht="6.75" customHeight="1" x14ac:dyDescent="0.2"/>
    <row r="46" spans="2:41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2:41" ht="15" customHeight="1" x14ac:dyDescent="0.2">
      <c r="B47" s="108" t="s">
        <v>10</v>
      </c>
      <c r="D47" s="72" t="s">
        <v>165</v>
      </c>
      <c r="E47" s="73"/>
      <c r="F47" s="52" t="s">
        <v>133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</row>
    <row r="48" spans="2:41" ht="14.25" customHeight="1" x14ac:dyDescent="0.2">
      <c r="B48" s="108"/>
      <c r="D48" s="75"/>
      <c r="E48" s="76"/>
      <c r="F48" s="40" t="s">
        <v>136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</row>
    <row r="49" spans="2:41" ht="15" customHeight="1" x14ac:dyDescent="0.2">
      <c r="B49" s="108"/>
      <c r="D49" s="77"/>
      <c r="E49" s="78"/>
      <c r="F49" s="82">
        <v>35</v>
      </c>
      <c r="G49" s="82">
        <v>4</v>
      </c>
      <c r="H49" s="82">
        <v>30</v>
      </c>
      <c r="I49" s="82">
        <v>31</v>
      </c>
      <c r="J49" s="82">
        <v>32</v>
      </c>
      <c r="K49" s="82">
        <v>34</v>
      </c>
      <c r="L49" s="82">
        <v>3</v>
      </c>
      <c r="M49" s="82">
        <v>36</v>
      </c>
      <c r="N49" s="82">
        <v>24</v>
      </c>
      <c r="O49" s="82">
        <v>23</v>
      </c>
      <c r="P49" s="82">
        <v>19</v>
      </c>
      <c r="Q49" s="82">
        <v>33</v>
      </c>
      <c r="R49" s="82">
        <v>21</v>
      </c>
      <c r="S49" s="82">
        <v>20</v>
      </c>
      <c r="T49" s="82">
        <v>17</v>
      </c>
      <c r="U49" s="82">
        <v>12</v>
      </c>
      <c r="V49" s="82">
        <v>18</v>
      </c>
      <c r="W49" s="82">
        <v>25</v>
      </c>
      <c r="X49" s="82">
        <v>28</v>
      </c>
      <c r="Y49" s="82">
        <v>1</v>
      </c>
      <c r="Z49" s="82">
        <v>7</v>
      </c>
      <c r="AA49" s="82">
        <v>6</v>
      </c>
      <c r="AB49" s="82">
        <v>11</v>
      </c>
      <c r="AC49" s="82">
        <v>10</v>
      </c>
      <c r="AD49" s="82">
        <v>22</v>
      </c>
      <c r="AE49" s="82">
        <v>29</v>
      </c>
      <c r="AF49" s="82">
        <v>26</v>
      </c>
      <c r="AG49" s="82">
        <v>5</v>
      </c>
      <c r="AH49" s="82">
        <v>27</v>
      </c>
      <c r="AI49" s="82">
        <v>2</v>
      </c>
      <c r="AJ49" s="82">
        <v>9</v>
      </c>
      <c r="AK49" s="82">
        <v>16</v>
      </c>
      <c r="AL49" s="82">
        <v>15</v>
      </c>
      <c r="AM49" s="82">
        <v>13</v>
      </c>
      <c r="AN49" s="82">
        <v>8</v>
      </c>
      <c r="AO49" s="82">
        <v>14</v>
      </c>
    </row>
    <row r="50" spans="2:41" ht="14.25" customHeight="1" x14ac:dyDescent="0.2">
      <c r="B50" s="108"/>
      <c r="D50" s="79" t="s">
        <v>3</v>
      </c>
      <c r="E50" s="28">
        <v>1</v>
      </c>
      <c r="F50" s="67">
        <v>0.25</v>
      </c>
      <c r="G50" s="67">
        <v>0.75</v>
      </c>
      <c r="H50" s="67">
        <v>0.75</v>
      </c>
      <c r="I50" s="67">
        <v>0.75</v>
      </c>
      <c r="J50" s="67">
        <v>0.5</v>
      </c>
      <c r="K50" s="67">
        <v>0.75</v>
      </c>
      <c r="L50" s="67">
        <v>0.5</v>
      </c>
      <c r="M50" s="67">
        <v>0.5</v>
      </c>
      <c r="N50" s="67">
        <v>0.5</v>
      </c>
      <c r="O50" s="67">
        <v>0.5</v>
      </c>
      <c r="P50" s="67">
        <v>0.5</v>
      </c>
      <c r="Q50" s="67">
        <v>0.5</v>
      </c>
      <c r="R50" s="67">
        <v>0.5</v>
      </c>
      <c r="S50" s="67">
        <v>0.5</v>
      </c>
      <c r="T50" s="67">
        <v>0.5</v>
      </c>
      <c r="U50" s="67">
        <v>0.5</v>
      </c>
      <c r="V50" s="67">
        <v>0.5</v>
      </c>
      <c r="W50" s="67">
        <v>0.5</v>
      </c>
      <c r="X50" s="67">
        <v>0.5</v>
      </c>
      <c r="Y50" s="67">
        <v>0.5</v>
      </c>
      <c r="Z50" s="67">
        <v>0.5</v>
      </c>
      <c r="AA50" s="67">
        <v>0.5</v>
      </c>
      <c r="AB50" s="67">
        <v>0.5</v>
      </c>
      <c r="AC50" s="67">
        <v>0.5</v>
      </c>
      <c r="AD50" s="67">
        <v>0.5</v>
      </c>
      <c r="AE50" s="67">
        <v>0.5</v>
      </c>
      <c r="AF50" s="67">
        <v>0.75</v>
      </c>
      <c r="AG50" s="67">
        <v>0.75</v>
      </c>
      <c r="AH50" s="67">
        <v>0.75</v>
      </c>
      <c r="AI50" s="67">
        <v>0.5</v>
      </c>
      <c r="AJ50" s="67">
        <v>0.5</v>
      </c>
      <c r="AK50" s="67">
        <v>0.5</v>
      </c>
      <c r="AL50" s="67">
        <v>0.5</v>
      </c>
      <c r="AM50" s="67">
        <v>0.5</v>
      </c>
      <c r="AN50" s="67">
        <v>0.75</v>
      </c>
      <c r="AO50" s="67">
        <v>0.75</v>
      </c>
    </row>
    <row r="51" spans="2:41" ht="14.25" customHeight="1" x14ac:dyDescent="0.2">
      <c r="B51" s="108"/>
      <c r="D51" s="80"/>
      <c r="E51" s="28">
        <v>2</v>
      </c>
      <c r="F51" s="67">
        <v>0</v>
      </c>
      <c r="G51" s="67">
        <v>0</v>
      </c>
      <c r="H51" s="67">
        <v>0</v>
      </c>
      <c r="I51" s="67">
        <v>0</v>
      </c>
      <c r="J51" s="67">
        <v>0</v>
      </c>
      <c r="K51" s="67">
        <v>0</v>
      </c>
      <c r="L51" s="67">
        <v>0.5</v>
      </c>
      <c r="M51" s="67">
        <v>0.5</v>
      </c>
      <c r="N51" s="67">
        <v>0.5</v>
      </c>
      <c r="O51" s="67">
        <v>0.5</v>
      </c>
      <c r="P51" s="67">
        <v>0.5</v>
      </c>
      <c r="Q51" s="67">
        <v>0.5</v>
      </c>
      <c r="R51" s="67">
        <v>0.5</v>
      </c>
      <c r="S51" s="67">
        <v>0.5</v>
      </c>
      <c r="T51" s="67">
        <v>0.5</v>
      </c>
      <c r="U51" s="67">
        <v>0.5</v>
      </c>
      <c r="V51" s="67">
        <v>0.5</v>
      </c>
      <c r="W51" s="67">
        <v>0.5</v>
      </c>
      <c r="X51" s="67">
        <v>0.5</v>
      </c>
      <c r="Y51" s="67">
        <v>0.5</v>
      </c>
      <c r="Z51" s="67">
        <v>0.5</v>
      </c>
      <c r="AA51" s="67">
        <v>0.5</v>
      </c>
      <c r="AB51" s="67">
        <v>0.5</v>
      </c>
      <c r="AC51" s="67">
        <v>0.5</v>
      </c>
      <c r="AD51" s="67">
        <v>0.5</v>
      </c>
      <c r="AE51" s="67">
        <v>0.5</v>
      </c>
      <c r="AF51" s="67">
        <v>0.5</v>
      </c>
      <c r="AG51" s="67">
        <v>0.5</v>
      </c>
      <c r="AH51" s="67">
        <v>0.5</v>
      </c>
      <c r="AI51" s="67">
        <v>0.5</v>
      </c>
      <c r="AJ51" s="67">
        <v>0.5</v>
      </c>
      <c r="AK51" s="67">
        <v>0.5</v>
      </c>
      <c r="AL51" s="67">
        <v>0.5</v>
      </c>
      <c r="AM51" s="67">
        <v>0.5</v>
      </c>
      <c r="AN51" s="67">
        <v>0.5</v>
      </c>
      <c r="AO51" s="67">
        <v>0.5</v>
      </c>
    </row>
    <row r="52" spans="2:41" ht="14.25" customHeight="1" x14ac:dyDescent="0.2">
      <c r="B52" s="108"/>
      <c r="D52" s="80"/>
      <c r="E52" s="28">
        <v>3</v>
      </c>
      <c r="F52" s="67">
        <v>0.57142857142857095</v>
      </c>
      <c r="G52" s="67">
        <v>0.85714285714285698</v>
      </c>
      <c r="H52" s="67">
        <v>0.85714285714285698</v>
      </c>
      <c r="I52" s="67">
        <v>0.85714285714285698</v>
      </c>
      <c r="J52" s="67">
        <v>0.85714285714285698</v>
      </c>
      <c r="K52" s="67">
        <v>1</v>
      </c>
      <c r="L52" s="67">
        <v>0.57142857142857095</v>
      </c>
      <c r="M52" s="67">
        <v>0.57142857142857095</v>
      </c>
      <c r="N52" s="67">
        <v>0.57142857142857095</v>
      </c>
      <c r="O52" s="67">
        <v>0.57142857142857095</v>
      </c>
      <c r="P52" s="67">
        <v>0.57142857142857095</v>
      </c>
      <c r="Q52" s="67">
        <v>0.57142857142857095</v>
      </c>
      <c r="R52" s="67">
        <v>0.57142857142857095</v>
      </c>
      <c r="S52" s="67">
        <v>0.85714285714285698</v>
      </c>
      <c r="T52" s="67">
        <v>0.85714285714285698</v>
      </c>
      <c r="U52" s="67">
        <v>0.14285714285714299</v>
      </c>
      <c r="V52" s="67">
        <v>0.28571428571428598</v>
      </c>
      <c r="W52" s="67">
        <v>0.85714285714285698</v>
      </c>
      <c r="X52" s="67">
        <v>0.57142857142857095</v>
      </c>
      <c r="Y52" s="67">
        <v>0.85714285714285698</v>
      </c>
      <c r="Z52" s="92">
        <v>0.85714285714285698</v>
      </c>
      <c r="AA52" s="67">
        <v>1</v>
      </c>
      <c r="AB52" s="67">
        <v>1</v>
      </c>
      <c r="AC52" s="67">
        <v>0.14285714285714299</v>
      </c>
      <c r="AD52" s="67">
        <v>0.14285714285714299</v>
      </c>
      <c r="AE52" s="67">
        <v>0.14285714285714299</v>
      </c>
      <c r="AF52" s="67">
        <v>0.14285714285714299</v>
      </c>
      <c r="AG52" s="67">
        <v>0.14285714285714299</v>
      </c>
      <c r="AH52" s="67">
        <v>0.14285714285714299</v>
      </c>
      <c r="AI52" s="67">
        <v>0.14285714285714299</v>
      </c>
      <c r="AJ52" s="67">
        <v>0.14285714285714299</v>
      </c>
      <c r="AK52" s="67">
        <v>0.14285714285714299</v>
      </c>
      <c r="AL52" s="67">
        <v>0.14285714285714299</v>
      </c>
      <c r="AM52" s="67">
        <v>0.14285714285714299</v>
      </c>
      <c r="AN52" s="67">
        <v>0.14285714285714299</v>
      </c>
      <c r="AO52" s="67">
        <v>0.14285714285714299</v>
      </c>
    </row>
    <row r="53" spans="2:41" ht="14.25" customHeight="1" x14ac:dyDescent="0.2">
      <c r="B53" s="108"/>
      <c r="D53" s="80"/>
      <c r="E53" s="28">
        <v>4</v>
      </c>
      <c r="F53" s="67">
        <v>0</v>
      </c>
      <c r="G53" s="67">
        <v>0</v>
      </c>
      <c r="H53" s="67">
        <v>0.5</v>
      </c>
      <c r="I53" s="67">
        <v>0.5</v>
      </c>
      <c r="J53" s="67">
        <v>0.5</v>
      </c>
      <c r="K53" s="67">
        <v>0.5</v>
      </c>
      <c r="L53" s="67">
        <v>0.5</v>
      </c>
      <c r="M53" s="67">
        <v>0</v>
      </c>
      <c r="N53" s="67">
        <v>0</v>
      </c>
      <c r="O53" s="67">
        <v>0.5</v>
      </c>
      <c r="P53" s="67">
        <v>0.5</v>
      </c>
      <c r="Q53" s="67">
        <v>0.5</v>
      </c>
      <c r="R53" s="67">
        <v>0.5</v>
      </c>
      <c r="S53" s="67">
        <v>0.5</v>
      </c>
      <c r="T53" s="67">
        <v>0.5</v>
      </c>
      <c r="U53" s="67">
        <v>0.5</v>
      </c>
      <c r="V53" s="67">
        <v>0.5</v>
      </c>
      <c r="W53" s="67">
        <v>0.5</v>
      </c>
      <c r="X53" s="67">
        <v>0.5</v>
      </c>
      <c r="Y53" s="67">
        <v>0.5</v>
      </c>
      <c r="Z53" s="92">
        <v>0.5</v>
      </c>
      <c r="AA53" s="67">
        <v>0.5</v>
      </c>
      <c r="AB53" s="67">
        <v>0.5</v>
      </c>
      <c r="AC53" s="67">
        <v>0.5</v>
      </c>
      <c r="AD53" s="67">
        <v>0.5</v>
      </c>
      <c r="AE53" s="67">
        <v>0.5</v>
      </c>
      <c r="AF53" s="67">
        <v>0.5</v>
      </c>
      <c r="AG53" s="67">
        <v>0.5</v>
      </c>
      <c r="AH53" s="67">
        <v>0.5</v>
      </c>
      <c r="AI53" s="67">
        <v>0.5</v>
      </c>
      <c r="AJ53" s="67">
        <v>0.5</v>
      </c>
      <c r="AK53" s="67">
        <v>0.5</v>
      </c>
      <c r="AL53" s="67">
        <v>0.5</v>
      </c>
      <c r="AM53" s="67">
        <v>0.5</v>
      </c>
      <c r="AN53" s="67">
        <v>0.5</v>
      </c>
      <c r="AO53" s="67">
        <v>0.5</v>
      </c>
    </row>
    <row r="54" spans="2:41" ht="14.25" customHeight="1" x14ac:dyDescent="0.2">
      <c r="B54" s="108"/>
      <c r="D54" s="81"/>
      <c r="E54" s="28">
        <v>5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  <c r="K54" s="67">
        <v>0</v>
      </c>
      <c r="L54" s="67">
        <v>0.14285714285714299</v>
      </c>
      <c r="M54" s="67">
        <v>0.14285714285714299</v>
      </c>
      <c r="N54" s="67">
        <v>0.14285714285714299</v>
      </c>
      <c r="O54" s="67">
        <v>0.28571428571428598</v>
      </c>
      <c r="P54" s="67">
        <v>0</v>
      </c>
      <c r="Q54" s="67">
        <v>0</v>
      </c>
      <c r="R54" s="67">
        <v>0</v>
      </c>
      <c r="S54" s="67">
        <v>0.28571428571428598</v>
      </c>
      <c r="T54" s="67">
        <v>0.28571428571428598</v>
      </c>
      <c r="U54" s="67">
        <v>0.28571428571428598</v>
      </c>
      <c r="V54" s="67">
        <v>0.28571428571428598</v>
      </c>
      <c r="W54" s="67">
        <v>0.28571428571428598</v>
      </c>
      <c r="X54" s="67">
        <v>0.28571428571428598</v>
      </c>
      <c r="Y54" s="67">
        <v>0.28571428571428598</v>
      </c>
      <c r="Z54" s="92">
        <v>0.28571428571428598</v>
      </c>
      <c r="AA54" s="67">
        <v>0.28571428571428598</v>
      </c>
      <c r="AB54" s="67">
        <v>0.28571428571428598</v>
      </c>
      <c r="AC54" s="67">
        <v>0.28571428571428598</v>
      </c>
      <c r="AD54" s="67">
        <v>0.28571428571428598</v>
      </c>
      <c r="AE54" s="67">
        <v>0.28571428571428598</v>
      </c>
      <c r="AF54" s="67">
        <v>0.14285714285714299</v>
      </c>
      <c r="AG54" s="67">
        <v>0.42857142857142899</v>
      </c>
      <c r="AH54" s="67">
        <v>0.28571428571428598</v>
      </c>
      <c r="AI54" s="67">
        <v>0.57142857142857095</v>
      </c>
      <c r="AJ54" s="67">
        <v>0.57142857142857095</v>
      </c>
      <c r="AK54" s="67">
        <v>0.57142857142857095</v>
      </c>
      <c r="AL54" s="67">
        <v>0.57142857142857095</v>
      </c>
      <c r="AM54" s="67">
        <v>0.57142857142857095</v>
      </c>
      <c r="AN54" s="67">
        <v>0.57142857142857095</v>
      </c>
      <c r="AO54" s="67">
        <v>0.57142857142857095</v>
      </c>
    </row>
    <row r="55" spans="2:41" ht="15" customHeight="1" x14ac:dyDescent="0.2">
      <c r="B55" s="108"/>
      <c r="D55" s="52" t="s">
        <v>125</v>
      </c>
      <c r="E55" s="52"/>
      <c r="F55" s="82">
        <v>16.428571428571399</v>
      </c>
      <c r="G55" s="82">
        <v>32.142857142857103</v>
      </c>
      <c r="H55" s="82">
        <v>42.142857142857103</v>
      </c>
      <c r="I55" s="82">
        <v>42.142857142857103</v>
      </c>
      <c r="J55" s="82">
        <v>37.142857142857103</v>
      </c>
      <c r="K55" s="82">
        <v>45</v>
      </c>
      <c r="L55" s="82">
        <v>44.285714285714299</v>
      </c>
      <c r="M55" s="82">
        <v>34.285714285714299</v>
      </c>
      <c r="N55" s="82">
        <v>34.285714285714299</v>
      </c>
      <c r="O55" s="82">
        <v>47.142857142857103</v>
      </c>
      <c r="P55" s="82">
        <v>41.428571428571402</v>
      </c>
      <c r="Q55" s="82">
        <v>41.428571428571402</v>
      </c>
      <c r="R55" s="82">
        <v>41.428571428571402</v>
      </c>
      <c r="S55" s="59">
        <v>52.857142857142897</v>
      </c>
      <c r="T55" s="82">
        <v>52.857142857142897</v>
      </c>
      <c r="U55" s="82">
        <v>38.571428571428598</v>
      </c>
      <c r="V55" s="82">
        <v>41.428571428571402</v>
      </c>
      <c r="W55" s="82">
        <v>52.857142857142897</v>
      </c>
      <c r="X55" s="82">
        <v>47.142857142857103</v>
      </c>
      <c r="Y55" s="82">
        <v>52.857142857142897</v>
      </c>
      <c r="Z55" s="82">
        <v>52.857142857142897</v>
      </c>
      <c r="AA55" s="82">
        <v>55.714285714285701</v>
      </c>
      <c r="AB55" s="82">
        <v>55.714285714285701</v>
      </c>
      <c r="AC55" s="82">
        <v>38.571428571428598</v>
      </c>
      <c r="AD55" s="82">
        <v>38.571428571428598</v>
      </c>
      <c r="AE55" s="82">
        <v>38.571428571428598</v>
      </c>
      <c r="AF55" s="82">
        <v>40.714285714285701</v>
      </c>
      <c r="AG55" s="82">
        <v>46.428571428571402</v>
      </c>
      <c r="AH55" s="82">
        <v>43.571428571428598</v>
      </c>
      <c r="AI55" s="82">
        <v>44.285714285714299</v>
      </c>
      <c r="AJ55" s="82">
        <v>44.285714285714299</v>
      </c>
      <c r="AK55" s="82">
        <v>44.285714285714299</v>
      </c>
      <c r="AL55" s="82">
        <v>44.285714285714299</v>
      </c>
      <c r="AM55" s="82">
        <v>44.285714285714299</v>
      </c>
      <c r="AN55" s="82">
        <v>49.285714285714299</v>
      </c>
      <c r="AO55" s="82">
        <v>49.285714285714299</v>
      </c>
    </row>
    <row r="56" spans="2:41" ht="15" customHeight="1" x14ac:dyDescent="0.2">
      <c r="B56" s="108"/>
      <c r="D56" s="52" t="s">
        <v>36</v>
      </c>
      <c r="E56" s="52"/>
      <c r="F56" s="83">
        <v>1</v>
      </c>
      <c r="G56" s="83">
        <v>2</v>
      </c>
      <c r="H56" s="83">
        <v>3</v>
      </c>
      <c r="I56" s="83">
        <v>4</v>
      </c>
      <c r="J56" s="83">
        <v>5</v>
      </c>
      <c r="K56" s="83">
        <v>6</v>
      </c>
      <c r="L56" s="83">
        <v>7</v>
      </c>
      <c r="M56" s="83">
        <v>8</v>
      </c>
      <c r="N56" s="83">
        <v>9</v>
      </c>
      <c r="O56" s="83">
        <v>10</v>
      </c>
      <c r="P56" s="83">
        <v>11</v>
      </c>
      <c r="Q56" s="83">
        <v>12</v>
      </c>
      <c r="R56" s="83">
        <v>13</v>
      </c>
      <c r="S56" s="83">
        <v>14</v>
      </c>
      <c r="T56" s="83">
        <v>15</v>
      </c>
      <c r="U56" s="83">
        <v>16</v>
      </c>
      <c r="V56" s="83">
        <v>17</v>
      </c>
      <c r="W56" s="83">
        <v>18</v>
      </c>
      <c r="X56" s="83">
        <v>19</v>
      </c>
      <c r="Y56" s="83">
        <v>20</v>
      </c>
      <c r="Z56" s="83">
        <v>21</v>
      </c>
      <c r="AA56" s="83">
        <v>22</v>
      </c>
      <c r="AB56" s="83">
        <v>23</v>
      </c>
      <c r="AC56" s="83">
        <v>24</v>
      </c>
      <c r="AD56" s="83">
        <v>25</v>
      </c>
      <c r="AE56" s="83">
        <v>26</v>
      </c>
      <c r="AF56" s="83">
        <v>27</v>
      </c>
      <c r="AG56" s="83">
        <v>28</v>
      </c>
      <c r="AH56" s="83">
        <v>29</v>
      </c>
      <c r="AI56" s="83">
        <v>30</v>
      </c>
      <c r="AJ56" s="83">
        <v>31</v>
      </c>
      <c r="AK56" s="83">
        <v>32</v>
      </c>
      <c r="AL56" s="83">
        <v>33</v>
      </c>
      <c r="AM56" s="83">
        <v>34</v>
      </c>
      <c r="AN56" s="83">
        <v>35</v>
      </c>
      <c r="AO56" s="83">
        <v>36</v>
      </c>
    </row>
    <row r="57" spans="2:41" ht="15" customHeight="1" x14ac:dyDescent="0.2">
      <c r="B57" s="108"/>
      <c r="C57" s="84"/>
      <c r="D57" s="85"/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2:41" ht="15" customHeight="1" x14ac:dyDescent="0.2">
      <c r="B58" s="108"/>
      <c r="C58" s="84"/>
      <c r="D58" s="72" t="s">
        <v>165</v>
      </c>
      <c r="E58" s="73"/>
      <c r="F58" s="52" t="s">
        <v>134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</row>
    <row r="59" spans="2:41" ht="14.25" customHeight="1" x14ac:dyDescent="0.2">
      <c r="B59" s="108"/>
      <c r="C59" s="84"/>
      <c r="D59" s="75"/>
      <c r="E59" s="76"/>
      <c r="F59" s="40" t="s">
        <v>136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</row>
    <row r="60" spans="2:41" ht="15" customHeight="1" x14ac:dyDescent="0.2">
      <c r="B60" s="108"/>
      <c r="C60" s="84"/>
      <c r="D60" s="77"/>
      <c r="E60" s="78"/>
      <c r="F60" s="82">
        <v>35</v>
      </c>
      <c r="G60" s="82">
        <v>4</v>
      </c>
      <c r="H60" s="82">
        <v>30</v>
      </c>
      <c r="I60" s="82">
        <v>31</v>
      </c>
      <c r="J60" s="82">
        <v>32</v>
      </c>
      <c r="K60" s="82">
        <v>34</v>
      </c>
      <c r="L60" s="82">
        <v>3</v>
      </c>
      <c r="M60" s="82">
        <v>36</v>
      </c>
      <c r="N60" s="82">
        <v>24</v>
      </c>
      <c r="O60" s="82">
        <v>23</v>
      </c>
      <c r="P60" s="82">
        <v>19</v>
      </c>
      <c r="Q60" s="82">
        <v>33</v>
      </c>
      <c r="R60" s="82">
        <v>21</v>
      </c>
      <c r="S60" s="82">
        <v>20</v>
      </c>
      <c r="T60" s="82">
        <v>17</v>
      </c>
      <c r="U60" s="82">
        <v>12</v>
      </c>
      <c r="V60" s="82">
        <v>18</v>
      </c>
      <c r="W60" s="82">
        <v>25</v>
      </c>
      <c r="X60" s="82">
        <v>28</v>
      </c>
      <c r="Y60" s="82">
        <v>1</v>
      </c>
      <c r="Z60" s="82">
        <v>7</v>
      </c>
      <c r="AA60" s="82">
        <v>6</v>
      </c>
      <c r="AB60" s="82">
        <v>11</v>
      </c>
      <c r="AC60" s="82">
        <v>10</v>
      </c>
      <c r="AD60" s="82">
        <v>22</v>
      </c>
      <c r="AE60" s="82">
        <v>29</v>
      </c>
      <c r="AF60" s="82">
        <v>26</v>
      </c>
      <c r="AG60" s="82">
        <v>5</v>
      </c>
      <c r="AH60" s="82">
        <v>27</v>
      </c>
      <c r="AI60" s="82">
        <v>2</v>
      </c>
      <c r="AJ60" s="82">
        <v>9</v>
      </c>
      <c r="AK60" s="82">
        <v>16</v>
      </c>
      <c r="AL60" s="82">
        <v>15</v>
      </c>
      <c r="AM60" s="82">
        <v>13</v>
      </c>
      <c r="AN60" s="82">
        <v>8</v>
      </c>
      <c r="AO60" s="82">
        <v>14</v>
      </c>
    </row>
    <row r="61" spans="2:41" ht="14.25" customHeight="1" x14ac:dyDescent="0.2">
      <c r="B61" s="108"/>
      <c r="C61" s="84"/>
      <c r="D61" s="79" t="s">
        <v>3</v>
      </c>
      <c r="E61" s="28">
        <v>1</v>
      </c>
      <c r="F61" s="67">
        <v>0.27218934911242598</v>
      </c>
      <c r="G61" s="67">
        <v>0.31360946745562102</v>
      </c>
      <c r="H61" s="67">
        <v>0.29585798816568099</v>
      </c>
      <c r="I61" s="67">
        <v>0.25443786982248501</v>
      </c>
      <c r="J61" s="67">
        <v>0.31360946745562102</v>
      </c>
      <c r="K61" s="67">
        <v>0.34911242603550302</v>
      </c>
      <c r="L61" s="67">
        <v>0.31360946745562102</v>
      </c>
      <c r="M61" s="67">
        <v>0.29585798816568099</v>
      </c>
      <c r="N61" s="67">
        <v>0.230769230769231</v>
      </c>
      <c r="O61" s="67">
        <v>0.230769230769231</v>
      </c>
      <c r="P61" s="67">
        <v>0.230769230769231</v>
      </c>
      <c r="Q61" s="67">
        <v>0.26035502958579898</v>
      </c>
      <c r="R61" s="67">
        <v>0.24852071005917201</v>
      </c>
      <c r="S61" s="67">
        <v>0.24852071005917201</v>
      </c>
      <c r="T61" s="67">
        <v>0.26035502958579898</v>
      </c>
      <c r="U61" s="67">
        <v>0.230769230769231</v>
      </c>
      <c r="V61" s="67">
        <v>0.23668639053254401</v>
      </c>
      <c r="W61" s="67">
        <v>0.230769230769231</v>
      </c>
      <c r="X61" s="67">
        <v>0.201183431952663</v>
      </c>
      <c r="Y61" s="67">
        <v>0.24260355029585801</v>
      </c>
      <c r="Z61" s="67">
        <v>0.177514792899408</v>
      </c>
      <c r="AA61" s="67">
        <v>0.25443786982248501</v>
      </c>
      <c r="AB61" s="67">
        <v>0.25443786982248501</v>
      </c>
      <c r="AC61" s="67">
        <v>0.25443786982248501</v>
      </c>
      <c r="AD61" s="67">
        <v>0.24260355029585801</v>
      </c>
      <c r="AE61" s="67">
        <v>0.24260355029585801</v>
      </c>
      <c r="AF61" s="67">
        <v>0.25443786982248501</v>
      </c>
      <c r="AG61" s="67">
        <v>0.25443786982248501</v>
      </c>
      <c r="AH61" s="67">
        <v>0.26627218934911201</v>
      </c>
      <c r="AI61" s="67">
        <v>0.207100591715976</v>
      </c>
      <c r="AJ61" s="67">
        <v>0.207100591715976</v>
      </c>
      <c r="AK61" s="67">
        <v>0.207100591715976</v>
      </c>
      <c r="AL61" s="67">
        <v>0.207100591715976</v>
      </c>
      <c r="AM61" s="67">
        <v>0.230769230769231</v>
      </c>
      <c r="AN61" s="67">
        <v>0.230769230769231</v>
      </c>
      <c r="AO61" s="67">
        <v>0.230769230769231</v>
      </c>
    </row>
    <row r="62" spans="2:41" ht="14.25" customHeight="1" x14ac:dyDescent="0.2">
      <c r="B62" s="108"/>
      <c r="C62" s="84"/>
      <c r="D62" s="80"/>
      <c r="E62" s="28">
        <v>2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  <c r="K62" s="67">
        <v>0</v>
      </c>
      <c r="L62" s="67">
        <v>0.37426900584795297</v>
      </c>
      <c r="M62" s="67">
        <v>0.33918128654970803</v>
      </c>
      <c r="N62" s="67">
        <v>0.251461988304094</v>
      </c>
      <c r="O62" s="67">
        <v>0.251461988304094</v>
      </c>
      <c r="P62" s="67">
        <v>0.251461988304094</v>
      </c>
      <c r="Q62" s="67">
        <v>0.26900584795321603</v>
      </c>
      <c r="R62" s="67">
        <v>0.286549707602339</v>
      </c>
      <c r="S62" s="67">
        <v>0.25730994152046799</v>
      </c>
      <c r="T62" s="67">
        <v>0.73684210526315796</v>
      </c>
      <c r="U62" s="67">
        <v>0.73099415204678397</v>
      </c>
      <c r="V62" s="67">
        <v>0.713450292397661</v>
      </c>
      <c r="W62" s="67">
        <v>0.71929824561403499</v>
      </c>
      <c r="X62" s="67">
        <v>0.67251461988304095</v>
      </c>
      <c r="Y62" s="67">
        <v>0.79532163742690098</v>
      </c>
      <c r="Z62" s="67">
        <v>0.79532163742690098</v>
      </c>
      <c r="AA62" s="67">
        <v>0.67251461988304095</v>
      </c>
      <c r="AB62" s="67">
        <v>0.67251461988304095</v>
      </c>
      <c r="AC62" s="67">
        <v>0.67251461988304095</v>
      </c>
      <c r="AD62" s="67">
        <v>0.78947368421052599</v>
      </c>
      <c r="AE62" s="67">
        <v>0.67836257309941494</v>
      </c>
      <c r="AF62" s="67">
        <v>0.65497076023391798</v>
      </c>
      <c r="AG62" s="67">
        <v>0.69005847953216404</v>
      </c>
      <c r="AH62" s="67">
        <v>0.64912280701754399</v>
      </c>
      <c r="AI62" s="67">
        <v>0.713450292397661</v>
      </c>
      <c r="AJ62" s="67">
        <v>0.713450292397661</v>
      </c>
      <c r="AK62" s="67">
        <v>0.713450292397661</v>
      </c>
      <c r="AL62" s="67">
        <v>0.713450292397661</v>
      </c>
      <c r="AM62" s="67">
        <v>0.69590643274853803</v>
      </c>
      <c r="AN62" s="67">
        <v>0.67836257309941494</v>
      </c>
      <c r="AO62" s="67">
        <v>0.82456140350877205</v>
      </c>
    </row>
    <row r="63" spans="2:41" ht="14.25" customHeight="1" x14ac:dyDescent="0.2">
      <c r="B63" s="108"/>
      <c r="C63" s="84"/>
      <c r="D63" s="80"/>
      <c r="E63" s="28">
        <v>3</v>
      </c>
      <c r="F63" s="67">
        <v>0.25609756097560998</v>
      </c>
      <c r="G63" s="67">
        <v>0.292682926829268</v>
      </c>
      <c r="H63" s="67">
        <v>0.28658536585365901</v>
      </c>
      <c r="I63" s="67">
        <v>0.23170731707317099</v>
      </c>
      <c r="J63" s="67">
        <v>0.24390243902438999</v>
      </c>
      <c r="K63" s="67">
        <v>0.25</v>
      </c>
      <c r="L63" s="67">
        <v>0.18292682926829301</v>
      </c>
      <c r="M63" s="67">
        <v>0.17073170731707299</v>
      </c>
      <c r="N63" s="67">
        <v>0.17073170731707299</v>
      </c>
      <c r="O63" s="67">
        <v>0.17073170731707299</v>
      </c>
      <c r="P63" s="67">
        <v>0.17073170731707299</v>
      </c>
      <c r="Q63" s="67">
        <v>0.17073170731707299</v>
      </c>
      <c r="R63" s="67">
        <v>0.17073170731707299</v>
      </c>
      <c r="S63" s="67">
        <v>0.23170731707317099</v>
      </c>
      <c r="T63" s="67">
        <v>0.219512195121951</v>
      </c>
      <c r="U63" s="67">
        <v>0.75</v>
      </c>
      <c r="V63" s="67">
        <v>0.78658536585365901</v>
      </c>
      <c r="W63" s="67">
        <v>0.25</v>
      </c>
      <c r="X63" s="67">
        <v>0.21341463414634099</v>
      </c>
      <c r="Y63" s="67">
        <v>0.25609756097560998</v>
      </c>
      <c r="Z63" s="67">
        <v>0.26219512195122002</v>
      </c>
      <c r="AA63" s="67">
        <v>0.68292682926829296</v>
      </c>
      <c r="AB63" s="67">
        <v>0.68292682926829296</v>
      </c>
      <c r="AC63" s="67">
        <v>0.75</v>
      </c>
      <c r="AD63" s="67">
        <v>0.76829268292682895</v>
      </c>
      <c r="AE63" s="67">
        <v>0.76829268292682895</v>
      </c>
      <c r="AF63" s="67">
        <v>0.73780487804878103</v>
      </c>
      <c r="AG63" s="67">
        <v>0.73170731707317105</v>
      </c>
      <c r="AH63" s="67">
        <v>0.76219512195121997</v>
      </c>
      <c r="AI63" s="67">
        <v>0.71951219512195097</v>
      </c>
      <c r="AJ63" s="67">
        <v>0.71951219512195097</v>
      </c>
      <c r="AK63" s="67">
        <v>0.71951219512195097</v>
      </c>
      <c r="AL63" s="67">
        <v>0.71951219512195097</v>
      </c>
      <c r="AM63" s="67">
        <v>0.74390243902439002</v>
      </c>
      <c r="AN63" s="67">
        <v>0.73780487804878103</v>
      </c>
      <c r="AO63" s="67">
        <v>0.73780487804878103</v>
      </c>
    </row>
    <row r="64" spans="2:41" ht="14.25" customHeight="1" x14ac:dyDescent="0.2">
      <c r="B64" s="108"/>
      <c r="C64" s="84"/>
      <c r="D64" s="80"/>
      <c r="E64" s="28">
        <v>4</v>
      </c>
      <c r="F64" s="67">
        <v>0</v>
      </c>
      <c r="G64" s="67">
        <v>0</v>
      </c>
      <c r="H64" s="67">
        <v>0.29585798816568099</v>
      </c>
      <c r="I64" s="67">
        <v>0.37278106508875702</v>
      </c>
      <c r="J64" s="67">
        <v>0.32544378698224902</v>
      </c>
      <c r="K64" s="67">
        <v>0.378698224852071</v>
      </c>
      <c r="L64" s="67">
        <v>0.30769230769230799</v>
      </c>
      <c r="M64" s="67">
        <v>0.177514792899408</v>
      </c>
      <c r="N64" s="67">
        <v>0.177514792899408</v>
      </c>
      <c r="O64" s="67">
        <v>0.23668639053254401</v>
      </c>
      <c r="P64" s="67">
        <v>0.171597633136095</v>
      </c>
      <c r="Q64" s="67">
        <v>0.224852071005917</v>
      </c>
      <c r="R64" s="67">
        <v>0.230769230769231</v>
      </c>
      <c r="S64" s="67">
        <v>0.218934911242604</v>
      </c>
      <c r="T64" s="67">
        <v>0.201183431952663</v>
      </c>
      <c r="U64" s="67">
        <v>0.207100591715976</v>
      </c>
      <c r="V64" s="67">
        <v>0.26035502958579898</v>
      </c>
      <c r="W64" s="67">
        <v>0.201183431952663</v>
      </c>
      <c r="X64" s="67">
        <v>0.21301775147929</v>
      </c>
      <c r="Y64" s="67">
        <v>0.21301775147929</v>
      </c>
      <c r="Z64" s="67">
        <v>0.195266272189349</v>
      </c>
      <c r="AA64" s="67">
        <v>0.27810650887574001</v>
      </c>
      <c r="AB64" s="67">
        <v>0.27810650887574001</v>
      </c>
      <c r="AC64" s="67">
        <v>0.27810650887574001</v>
      </c>
      <c r="AD64" s="67">
        <v>0.27810650887574001</v>
      </c>
      <c r="AE64" s="67">
        <v>0.27810650887574001</v>
      </c>
      <c r="AF64" s="67">
        <v>0.33136094674556199</v>
      </c>
      <c r="AG64" s="67">
        <v>0.28402366863905298</v>
      </c>
      <c r="AH64" s="67">
        <v>0.195266272189349</v>
      </c>
      <c r="AI64" s="67">
        <v>0.189349112426036</v>
      </c>
      <c r="AJ64" s="67">
        <v>0.27810650887574001</v>
      </c>
      <c r="AK64" s="67">
        <v>0.27810650887574001</v>
      </c>
      <c r="AL64" s="67">
        <v>0.27810650887574001</v>
      </c>
      <c r="AM64" s="67">
        <v>0.25443786982248501</v>
      </c>
      <c r="AN64" s="67">
        <v>0.183431952662722</v>
      </c>
      <c r="AO64" s="67">
        <v>0.14792899408283999</v>
      </c>
    </row>
    <row r="65" spans="2:41" ht="14.25" customHeight="1" x14ac:dyDescent="0.2">
      <c r="B65" s="108"/>
      <c r="C65" s="84"/>
      <c r="D65" s="81"/>
      <c r="E65" s="28">
        <v>5</v>
      </c>
      <c r="F65" s="67">
        <v>0</v>
      </c>
      <c r="G65" s="67">
        <v>0</v>
      </c>
      <c r="H65" s="67">
        <v>0</v>
      </c>
      <c r="I65" s="67">
        <v>0</v>
      </c>
      <c r="J65" s="67">
        <v>0</v>
      </c>
      <c r="K65" s="67">
        <v>0</v>
      </c>
      <c r="L65" s="67">
        <v>0.71257485029940104</v>
      </c>
      <c r="M65" s="67">
        <v>0.68862275449101795</v>
      </c>
      <c r="N65" s="67">
        <v>0.70658682634730496</v>
      </c>
      <c r="O65" s="67">
        <v>0.70658682634730496</v>
      </c>
      <c r="P65" s="67">
        <v>0</v>
      </c>
      <c r="Q65" s="67">
        <v>0</v>
      </c>
      <c r="R65" s="67">
        <v>0</v>
      </c>
      <c r="S65" s="67">
        <v>0.820359281437126</v>
      </c>
      <c r="T65" s="67">
        <v>0.73652694610778502</v>
      </c>
      <c r="U65" s="67">
        <v>0.73652694610778502</v>
      </c>
      <c r="V65" s="67">
        <v>0.72455089820359297</v>
      </c>
      <c r="W65" s="67">
        <v>0.73053892215568905</v>
      </c>
      <c r="X65" s="67">
        <v>0.75449101796407203</v>
      </c>
      <c r="Y65" s="67">
        <v>0.73652694610778502</v>
      </c>
      <c r="Z65" s="67">
        <v>0.83233532934131704</v>
      </c>
      <c r="AA65" s="67">
        <v>0.77245508982035904</v>
      </c>
      <c r="AB65" s="67">
        <v>0.77245508982035904</v>
      </c>
      <c r="AC65" s="67">
        <v>0.77245508982035904</v>
      </c>
      <c r="AD65" s="67">
        <v>0.82634730538922196</v>
      </c>
      <c r="AE65" s="67">
        <v>0.82634730538922196</v>
      </c>
      <c r="AF65" s="67">
        <v>0.70059880239521</v>
      </c>
      <c r="AG65" s="67">
        <v>0.83233532934131704</v>
      </c>
      <c r="AH65" s="67">
        <v>0.76646706586826396</v>
      </c>
      <c r="AI65" s="67">
        <v>0.83233532934131704</v>
      </c>
      <c r="AJ65" s="67">
        <v>0.83233532934131704</v>
      </c>
      <c r="AK65" s="67">
        <v>0.83233532934131704</v>
      </c>
      <c r="AL65" s="67">
        <v>0.83233532934131704</v>
      </c>
      <c r="AM65" s="67">
        <v>0.83832335329341301</v>
      </c>
      <c r="AN65" s="67">
        <v>0.81437125748503003</v>
      </c>
      <c r="AO65" s="67">
        <v>0.81437125748503003</v>
      </c>
    </row>
    <row r="66" spans="2:41" ht="15" customHeight="1" x14ac:dyDescent="0.2">
      <c r="B66" s="108"/>
      <c r="C66" s="84"/>
      <c r="D66" s="52" t="s">
        <v>125</v>
      </c>
      <c r="E66" s="52"/>
      <c r="F66" s="82">
        <v>10.5657382017607</v>
      </c>
      <c r="G66" s="82">
        <v>12.1258478856978</v>
      </c>
      <c r="H66" s="82">
        <v>17.566026843700399</v>
      </c>
      <c r="I66" s="82">
        <v>17.178525039688299</v>
      </c>
      <c r="J66" s="82">
        <v>17.6591138692452</v>
      </c>
      <c r="K66" s="82">
        <v>19.556213017751499</v>
      </c>
      <c r="L66" s="82">
        <v>37.821449211271499</v>
      </c>
      <c r="M66" s="82">
        <v>33.438170588457801</v>
      </c>
      <c r="N66" s="82">
        <v>30.741290912742201</v>
      </c>
      <c r="O66" s="82">
        <v>31.924722865404998</v>
      </c>
      <c r="P66" s="82">
        <v>16.4912111905298</v>
      </c>
      <c r="Q66" s="82">
        <v>18.498893117240101</v>
      </c>
      <c r="R66" s="82">
        <v>18.731427114956301</v>
      </c>
      <c r="S66" s="59">
        <v>35.536643226650803</v>
      </c>
      <c r="T66" s="82">
        <v>43.088394160627097</v>
      </c>
      <c r="U66" s="82">
        <v>53.107818412795503</v>
      </c>
      <c r="V66" s="82">
        <v>54.432559531465103</v>
      </c>
      <c r="W66" s="82">
        <v>42.635796609832298</v>
      </c>
      <c r="X66" s="82">
        <v>41.092429108508099</v>
      </c>
      <c r="Y66" s="82">
        <v>44.871348925708901</v>
      </c>
      <c r="Z66" s="82">
        <v>45.252663076163898</v>
      </c>
      <c r="AA66" s="82">
        <v>53.2088183533983</v>
      </c>
      <c r="AB66" s="82">
        <v>53.2088183533983</v>
      </c>
      <c r="AC66" s="82">
        <v>54.550281768032498</v>
      </c>
      <c r="AD66" s="82">
        <v>58.096474633963503</v>
      </c>
      <c r="AE66" s="82">
        <v>55.874252411741303</v>
      </c>
      <c r="AF66" s="82">
        <v>53.583465144919103</v>
      </c>
      <c r="AG66" s="82">
        <v>55.851253288163797</v>
      </c>
      <c r="AH66" s="82">
        <v>52.786469127509797</v>
      </c>
      <c r="AI66" s="82">
        <v>53.234950420058802</v>
      </c>
      <c r="AJ66" s="82">
        <v>55.010098349052903</v>
      </c>
      <c r="AK66" s="82">
        <v>55.010098349052903</v>
      </c>
      <c r="AL66" s="82">
        <v>55.010098349052903</v>
      </c>
      <c r="AM66" s="82">
        <v>55.2667865131612</v>
      </c>
      <c r="AN66" s="82">
        <v>52.8947978413036</v>
      </c>
      <c r="AO66" s="82">
        <v>55.108715277893097</v>
      </c>
    </row>
    <row r="67" spans="2:41" ht="15" customHeight="1" x14ac:dyDescent="0.2">
      <c r="B67" s="108"/>
      <c r="C67" s="84"/>
      <c r="D67" s="52" t="s">
        <v>36</v>
      </c>
      <c r="E67" s="52"/>
      <c r="F67" s="83">
        <v>1</v>
      </c>
      <c r="G67" s="83">
        <v>2</v>
      </c>
      <c r="H67" s="83">
        <v>3</v>
      </c>
      <c r="I67" s="83">
        <v>4</v>
      </c>
      <c r="J67" s="83">
        <v>5</v>
      </c>
      <c r="K67" s="83">
        <v>6</v>
      </c>
      <c r="L67" s="83">
        <v>7</v>
      </c>
      <c r="M67" s="83">
        <v>8</v>
      </c>
      <c r="N67" s="83">
        <v>9</v>
      </c>
      <c r="O67" s="83">
        <v>10</v>
      </c>
      <c r="P67" s="83">
        <v>11</v>
      </c>
      <c r="Q67" s="83">
        <v>12</v>
      </c>
      <c r="R67" s="83">
        <v>13</v>
      </c>
      <c r="S67" s="83">
        <v>14</v>
      </c>
      <c r="T67" s="83">
        <v>15</v>
      </c>
      <c r="U67" s="83">
        <v>16</v>
      </c>
      <c r="V67" s="83">
        <v>17</v>
      </c>
      <c r="W67" s="83">
        <v>18</v>
      </c>
      <c r="X67" s="83">
        <v>19</v>
      </c>
      <c r="Y67" s="83">
        <v>20</v>
      </c>
      <c r="Z67" s="83">
        <v>21</v>
      </c>
      <c r="AA67" s="83">
        <v>22</v>
      </c>
      <c r="AB67" s="83">
        <v>23</v>
      </c>
      <c r="AC67" s="83">
        <v>24</v>
      </c>
      <c r="AD67" s="83">
        <v>25</v>
      </c>
      <c r="AE67" s="83">
        <v>26</v>
      </c>
      <c r="AF67" s="83">
        <v>27</v>
      </c>
      <c r="AG67" s="83">
        <v>28</v>
      </c>
      <c r="AH67" s="83">
        <v>29</v>
      </c>
      <c r="AI67" s="83">
        <v>30</v>
      </c>
      <c r="AJ67" s="83">
        <v>31</v>
      </c>
      <c r="AK67" s="83">
        <v>32</v>
      </c>
      <c r="AL67" s="83">
        <v>33</v>
      </c>
      <c r="AM67" s="83">
        <v>34</v>
      </c>
      <c r="AN67" s="83">
        <v>35</v>
      </c>
      <c r="AO67" s="83">
        <v>36</v>
      </c>
    </row>
    <row r="68" spans="2:41" ht="15" customHeight="1" x14ac:dyDescent="0.2">
      <c r="B68" s="10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2:41" ht="15" customHeight="1" x14ac:dyDescent="0.2">
      <c r="B69" s="108"/>
      <c r="C69" s="88"/>
      <c r="D69" s="72" t="s">
        <v>165</v>
      </c>
      <c r="E69" s="73"/>
      <c r="F69" s="52" t="s">
        <v>135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</row>
    <row r="70" spans="2:41" ht="15" customHeight="1" x14ac:dyDescent="0.2">
      <c r="B70" s="108"/>
      <c r="C70" s="88"/>
      <c r="D70" s="75"/>
      <c r="E70" s="76"/>
      <c r="F70" s="40" t="s">
        <v>136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</row>
    <row r="71" spans="2:41" ht="15" customHeight="1" x14ac:dyDescent="0.2">
      <c r="B71" s="108"/>
      <c r="C71" s="88"/>
      <c r="D71" s="77"/>
      <c r="E71" s="78"/>
      <c r="F71" s="82">
        <v>35</v>
      </c>
      <c r="G71" s="82">
        <v>4</v>
      </c>
      <c r="H71" s="82">
        <v>30</v>
      </c>
      <c r="I71" s="82">
        <v>31</v>
      </c>
      <c r="J71" s="82">
        <v>32</v>
      </c>
      <c r="K71" s="82">
        <v>34</v>
      </c>
      <c r="L71" s="82">
        <v>3</v>
      </c>
      <c r="M71" s="82">
        <v>36</v>
      </c>
      <c r="N71" s="82">
        <v>24</v>
      </c>
      <c r="O71" s="82">
        <v>23</v>
      </c>
      <c r="P71" s="82">
        <v>19</v>
      </c>
      <c r="Q71" s="82">
        <v>33</v>
      </c>
      <c r="R71" s="82">
        <v>21</v>
      </c>
      <c r="S71" s="82">
        <v>20</v>
      </c>
      <c r="T71" s="82">
        <v>17</v>
      </c>
      <c r="U71" s="82">
        <v>12</v>
      </c>
      <c r="V71" s="82">
        <v>18</v>
      </c>
      <c r="W71" s="82">
        <v>25</v>
      </c>
      <c r="X71" s="82">
        <v>28</v>
      </c>
      <c r="Y71" s="82">
        <v>1</v>
      </c>
      <c r="Z71" s="82">
        <v>7</v>
      </c>
      <c r="AA71" s="82">
        <v>6</v>
      </c>
      <c r="AB71" s="82">
        <v>11</v>
      </c>
      <c r="AC71" s="82">
        <v>10</v>
      </c>
      <c r="AD71" s="82">
        <v>22</v>
      </c>
      <c r="AE71" s="82">
        <v>29</v>
      </c>
      <c r="AF71" s="82">
        <v>26</v>
      </c>
      <c r="AG71" s="82">
        <v>5</v>
      </c>
      <c r="AH71" s="82">
        <v>27</v>
      </c>
      <c r="AI71" s="82">
        <v>2</v>
      </c>
      <c r="AJ71" s="82">
        <v>9</v>
      </c>
      <c r="AK71" s="82">
        <v>16</v>
      </c>
      <c r="AL71" s="82">
        <v>15</v>
      </c>
      <c r="AM71" s="82">
        <v>13</v>
      </c>
      <c r="AN71" s="82">
        <v>8</v>
      </c>
      <c r="AO71" s="82">
        <v>14</v>
      </c>
    </row>
    <row r="72" spans="2:41" ht="15" customHeight="1" x14ac:dyDescent="0.2">
      <c r="B72" s="108"/>
      <c r="C72" s="88"/>
      <c r="D72" s="79" t="s">
        <v>3</v>
      </c>
      <c r="E72" s="28">
        <v>1</v>
      </c>
      <c r="F72" s="67">
        <v>0.43582492000698703</v>
      </c>
      <c r="G72" s="67">
        <v>0.71640619005539097</v>
      </c>
      <c r="H72" s="67">
        <v>0.72610955733957805</v>
      </c>
      <c r="I72" s="67">
        <v>0.74777130456686403</v>
      </c>
      <c r="J72" s="67">
        <v>0.58265667725612402</v>
      </c>
      <c r="K72" s="67">
        <v>0.69637236126103896</v>
      </c>
      <c r="L72" s="67">
        <v>0.58265667725612402</v>
      </c>
      <c r="M72" s="67">
        <v>0.58918863869079496</v>
      </c>
      <c r="N72" s="67">
        <v>0.610606601320835</v>
      </c>
      <c r="O72" s="67">
        <v>0.610606601320835</v>
      </c>
      <c r="P72" s="67">
        <v>0.610606601320835</v>
      </c>
      <c r="Q72" s="67">
        <v>0.60138694111292501</v>
      </c>
      <c r="R72" s="67">
        <v>0.60518197652062899</v>
      </c>
      <c r="S72" s="67">
        <v>0.60518197652062899</v>
      </c>
      <c r="T72" s="67">
        <v>0.60138694111292501</v>
      </c>
      <c r="U72" s="67">
        <v>0.610606601320835</v>
      </c>
      <c r="V72" s="67">
        <v>0.60883478716575301</v>
      </c>
      <c r="W72" s="67">
        <v>0.610606601320835</v>
      </c>
      <c r="X72" s="67">
        <v>0.61889976824183701</v>
      </c>
      <c r="Y72" s="67">
        <v>0.60702641143700597</v>
      </c>
      <c r="Z72" s="67">
        <v>0.62482570603910004</v>
      </c>
      <c r="AA72" s="67">
        <v>0.60330198538447199</v>
      </c>
      <c r="AB72" s="67">
        <v>0.60330198538447199</v>
      </c>
      <c r="AC72" s="67">
        <v>0.60330198538447199</v>
      </c>
      <c r="AD72" s="67">
        <v>0.60702641143700597</v>
      </c>
      <c r="AE72" s="67">
        <v>0.60702641143700597</v>
      </c>
      <c r="AF72" s="67">
        <v>0.74777130456686403</v>
      </c>
      <c r="AG72" s="67">
        <v>0.74777130456686403</v>
      </c>
      <c r="AH72" s="67">
        <v>0.74173571789659998</v>
      </c>
      <c r="AI72" s="67">
        <v>0.61731824247221601</v>
      </c>
      <c r="AJ72" s="67">
        <v>0.61731824247221601</v>
      </c>
      <c r="AK72" s="67">
        <v>0.61731824247221601</v>
      </c>
      <c r="AL72" s="67">
        <v>0.61731824247221601</v>
      </c>
      <c r="AM72" s="67">
        <v>0.610606601320835</v>
      </c>
      <c r="AN72" s="67">
        <v>0.75942315378467695</v>
      </c>
      <c r="AO72" s="67">
        <v>0.75942315378467695</v>
      </c>
    </row>
    <row r="73" spans="2:41" ht="15" customHeight="1" x14ac:dyDescent="0.2">
      <c r="B73" s="108"/>
      <c r="C73" s="88"/>
      <c r="D73" s="80"/>
      <c r="E73" s="28">
        <v>2</v>
      </c>
      <c r="F73" s="67">
        <v>0.29289321881345298</v>
      </c>
      <c r="G73" s="67">
        <v>0.29289321881345298</v>
      </c>
      <c r="H73" s="67">
        <v>0.29289321881345298</v>
      </c>
      <c r="I73" s="67">
        <v>0.29289321881345298</v>
      </c>
      <c r="J73" s="67">
        <v>0.29289321881345298</v>
      </c>
      <c r="K73" s="67">
        <v>0.29289321881345298</v>
      </c>
      <c r="L73" s="67">
        <v>0.55836820271949705</v>
      </c>
      <c r="M73" s="67">
        <v>0.57277409655691802</v>
      </c>
      <c r="N73" s="67">
        <v>0.60425189099513799</v>
      </c>
      <c r="O73" s="67">
        <v>0.60425189099513799</v>
      </c>
      <c r="P73" s="67">
        <v>0.60425189099513799</v>
      </c>
      <c r="Q73" s="67">
        <v>0.59852512766486299</v>
      </c>
      <c r="R73" s="67">
        <v>0.59250108286831904</v>
      </c>
      <c r="S73" s="67">
        <v>0.60237680776565194</v>
      </c>
      <c r="T73" s="67">
        <v>0.37034283610497898</v>
      </c>
      <c r="U73" s="67">
        <v>0.37376024945449399</v>
      </c>
      <c r="V73" s="67">
        <v>0.38395969298985499</v>
      </c>
      <c r="W73" s="67">
        <v>0.38056882297408201</v>
      </c>
      <c r="X73" s="67">
        <v>0.40743105297508603</v>
      </c>
      <c r="Y73" s="67">
        <v>0.33571974778734898</v>
      </c>
      <c r="Z73" s="67">
        <v>0.33571974778734898</v>
      </c>
      <c r="AA73" s="67">
        <v>0.40743105297508603</v>
      </c>
      <c r="AB73" s="67">
        <v>0.40743105297508603</v>
      </c>
      <c r="AC73" s="67">
        <v>0.40743105297508603</v>
      </c>
      <c r="AD73" s="67">
        <v>0.33921686686896202</v>
      </c>
      <c r="AE73" s="67">
        <v>0.40410748428006799</v>
      </c>
      <c r="AF73" s="67">
        <v>0.41733942266470597</v>
      </c>
      <c r="AG73" s="67">
        <v>0.39743020936399298</v>
      </c>
      <c r="AH73" s="67">
        <v>0.42062084150776702</v>
      </c>
      <c r="AI73" s="67">
        <v>0.38395969298985499</v>
      </c>
      <c r="AJ73" s="67">
        <v>0.38395969298985499</v>
      </c>
      <c r="AK73" s="67">
        <v>0.38395969298985499</v>
      </c>
      <c r="AL73" s="67">
        <v>0.38395969298985499</v>
      </c>
      <c r="AM73" s="67">
        <v>0.39407683525846499</v>
      </c>
      <c r="AN73" s="67">
        <v>0.40410748428006799</v>
      </c>
      <c r="AO73" s="67">
        <v>0.31812702496859602</v>
      </c>
    </row>
    <row r="74" spans="2:41" ht="15" customHeight="1" x14ac:dyDescent="0.2">
      <c r="B74" s="108"/>
      <c r="C74" s="88"/>
      <c r="D74" s="80"/>
      <c r="E74" s="28">
        <v>3</v>
      </c>
      <c r="F74" s="67">
        <v>0.64697065977074097</v>
      </c>
      <c r="G74" s="67">
        <v>0.76970512497815702</v>
      </c>
      <c r="H74" s="67">
        <v>0.77357193726618001</v>
      </c>
      <c r="I74" s="67">
        <v>0.80752085301187404</v>
      </c>
      <c r="J74" s="67">
        <v>0.800129338036629</v>
      </c>
      <c r="K74" s="67">
        <v>0.82322330470336302</v>
      </c>
      <c r="L74" s="67">
        <v>0.67050364626152104</v>
      </c>
      <c r="M74" s="67">
        <v>0.67379240867879997</v>
      </c>
      <c r="N74" s="67">
        <v>0.67379240867879997</v>
      </c>
      <c r="O74" s="67">
        <v>0.67379240867879997</v>
      </c>
      <c r="P74" s="67">
        <v>0.67379240867879997</v>
      </c>
      <c r="Q74" s="67">
        <v>0.67379240867879997</v>
      </c>
      <c r="R74" s="67">
        <v>0.67379240867879997</v>
      </c>
      <c r="S74" s="67">
        <v>0.80752085301187404</v>
      </c>
      <c r="T74" s="67">
        <v>0.81480582207779395</v>
      </c>
      <c r="U74" s="67">
        <v>0.19464483687288001</v>
      </c>
      <c r="V74" s="67">
        <v>0.24869426349595</v>
      </c>
      <c r="W74" s="67">
        <v>0.79639724551801105</v>
      </c>
      <c r="X74" s="67">
        <v>0.66145954787088501</v>
      </c>
      <c r="Y74" s="67">
        <v>0.79264267073121997</v>
      </c>
      <c r="Z74" s="67">
        <v>0.78886681307724205</v>
      </c>
      <c r="AA74" s="67">
        <v>0.51709780797016303</v>
      </c>
      <c r="AB74" s="67">
        <v>0.51709780797016303</v>
      </c>
      <c r="AC74" s="67">
        <v>0.19464483687288001</v>
      </c>
      <c r="AD74" s="67">
        <v>0.186068945121908</v>
      </c>
      <c r="AE74" s="67">
        <v>0.186068945121908</v>
      </c>
      <c r="AF74" s="67">
        <v>0.200296956482096</v>
      </c>
      <c r="AG74" s="67">
        <v>0.20310305703640799</v>
      </c>
      <c r="AH74" s="67">
        <v>0.18894042096857799</v>
      </c>
      <c r="AI74" s="67">
        <v>0.208674631873769</v>
      </c>
      <c r="AJ74" s="67">
        <v>0.208674631873769</v>
      </c>
      <c r="AK74" s="67">
        <v>0.208674631873769</v>
      </c>
      <c r="AL74" s="67">
        <v>0.208674631873769</v>
      </c>
      <c r="AM74" s="67">
        <v>0.19747750301394801</v>
      </c>
      <c r="AN74" s="67">
        <v>0.200296956482096</v>
      </c>
      <c r="AO74" s="67">
        <v>0.200296956482096</v>
      </c>
    </row>
    <row r="75" spans="2:41" ht="15" customHeight="1" x14ac:dyDescent="0.2">
      <c r="B75" s="108"/>
      <c r="C75" s="88"/>
      <c r="D75" s="80"/>
      <c r="E75" s="28">
        <v>4</v>
      </c>
      <c r="F75" s="67">
        <v>0.29289321881345298</v>
      </c>
      <c r="G75" s="67">
        <v>0.29289321881345298</v>
      </c>
      <c r="H75" s="67">
        <v>0.58918863869079496</v>
      </c>
      <c r="I75" s="67">
        <v>0.55899788975067899</v>
      </c>
      <c r="J75" s="67">
        <v>0.57815070316204897</v>
      </c>
      <c r="K75" s="67">
        <v>0.55648430382560898</v>
      </c>
      <c r="L75" s="67">
        <v>0.58486474721302095</v>
      </c>
      <c r="M75" s="67">
        <v>0.28183863174836599</v>
      </c>
      <c r="N75" s="67">
        <v>0.28183863174836599</v>
      </c>
      <c r="O75" s="67">
        <v>0.60883478716575301</v>
      </c>
      <c r="P75" s="67">
        <v>0.62620477016292098</v>
      </c>
      <c r="Q75" s="67">
        <v>0.61234135258216604</v>
      </c>
      <c r="R75" s="67">
        <v>0.610606601320835</v>
      </c>
      <c r="S75" s="67">
        <v>0.61403854119821299</v>
      </c>
      <c r="T75" s="67">
        <v>0.61889976824183701</v>
      </c>
      <c r="U75" s="67">
        <v>0.61731824247221601</v>
      </c>
      <c r="V75" s="67">
        <v>0.60138694111292501</v>
      </c>
      <c r="W75" s="67">
        <v>0.61889976824183701</v>
      </c>
      <c r="X75" s="67">
        <v>0.61569766950661597</v>
      </c>
      <c r="Y75" s="67">
        <v>0.61569766950661597</v>
      </c>
      <c r="Z75" s="67">
        <v>0.62044175871499996</v>
      </c>
      <c r="AA75" s="67">
        <v>0.59543651284436705</v>
      </c>
      <c r="AB75" s="67">
        <v>0.59543651284436705</v>
      </c>
      <c r="AC75" s="67">
        <v>0.59543651284436705</v>
      </c>
      <c r="AD75" s="67">
        <v>0.59543651284436705</v>
      </c>
      <c r="AE75" s="67">
        <v>0.59543651284436705</v>
      </c>
      <c r="AF75" s="67">
        <v>0.575853753389167</v>
      </c>
      <c r="AG75" s="67">
        <v>0.59338627399755295</v>
      </c>
      <c r="AH75" s="67">
        <v>0.62044175871499996</v>
      </c>
      <c r="AI75" s="67">
        <v>0.62194373012967497</v>
      </c>
      <c r="AJ75" s="67">
        <v>0.59543651284436705</v>
      </c>
      <c r="AK75" s="67">
        <v>0.59543651284436705</v>
      </c>
      <c r="AL75" s="67">
        <v>0.59543651284436705</v>
      </c>
      <c r="AM75" s="67">
        <v>0.60330198538447199</v>
      </c>
      <c r="AN75" s="67">
        <v>0.62340520366204</v>
      </c>
      <c r="AO75" s="67">
        <v>0.63129755405587495</v>
      </c>
    </row>
    <row r="76" spans="2:41" ht="15" customHeight="1" x14ac:dyDescent="0.2">
      <c r="B76" s="108"/>
      <c r="C76" s="88"/>
      <c r="D76" s="81"/>
      <c r="E76" s="28">
        <v>5</v>
      </c>
      <c r="F76" s="67">
        <v>0.29289321881345298</v>
      </c>
      <c r="G76" s="67">
        <v>0.29289321881345298</v>
      </c>
      <c r="H76" s="67">
        <v>0.29289321881345298</v>
      </c>
      <c r="I76" s="67">
        <v>0.29289321881345298</v>
      </c>
      <c r="J76" s="67">
        <v>0.29289321881345298</v>
      </c>
      <c r="K76" s="67">
        <v>0.29289321881345298</v>
      </c>
      <c r="L76" s="67">
        <v>0.21181956544512101</v>
      </c>
      <c r="M76" s="67">
        <v>0.222537725817575</v>
      </c>
      <c r="N76" s="67">
        <v>0.214519630825003</v>
      </c>
      <c r="O76" s="67">
        <v>0.28955330080286501</v>
      </c>
      <c r="P76" s="67">
        <v>0.29289321881345298</v>
      </c>
      <c r="Q76" s="67">
        <v>0.29289321881345298</v>
      </c>
      <c r="R76" s="67">
        <v>0.29289321881345298</v>
      </c>
      <c r="S76" s="67">
        <v>0.23084675380237499</v>
      </c>
      <c r="T76" s="67">
        <v>0.27450843424078603</v>
      </c>
      <c r="U76" s="67">
        <v>0.27450843424078603</v>
      </c>
      <c r="V76" s="67">
        <v>0.28056338509904599</v>
      </c>
      <c r="W76" s="67">
        <v>0.27754197408532799</v>
      </c>
      <c r="X76" s="67">
        <v>0.26533654717921601</v>
      </c>
      <c r="Y76" s="67">
        <v>0.27450843424078603</v>
      </c>
      <c r="Z76" s="67">
        <v>0.22444014347621999</v>
      </c>
      <c r="AA76" s="67">
        <v>0.256060840047376</v>
      </c>
      <c r="AB76" s="67">
        <v>0.256060840047376</v>
      </c>
      <c r="AC76" s="67">
        <v>0.256060840047376</v>
      </c>
      <c r="AD76" s="67">
        <v>0.22764841206977501</v>
      </c>
      <c r="AE76" s="67">
        <v>0.22764841206977501</v>
      </c>
      <c r="AF76" s="67">
        <v>0.21720610647865199</v>
      </c>
      <c r="AG76" s="67">
        <v>0.286097796363319</v>
      </c>
      <c r="AH76" s="67">
        <v>0.25916403816588501</v>
      </c>
      <c r="AI76" s="67">
        <v>0.33801224714596301</v>
      </c>
      <c r="AJ76" s="67">
        <v>0.33801224714596301</v>
      </c>
      <c r="AK76" s="67">
        <v>0.33801224714596301</v>
      </c>
      <c r="AL76" s="67">
        <v>0.33801224714596301</v>
      </c>
      <c r="AM76" s="67">
        <v>0.33424497220641702</v>
      </c>
      <c r="AN76" s="67">
        <v>0.34927962441402499</v>
      </c>
      <c r="AO76" s="67">
        <v>0.34927962441402499</v>
      </c>
    </row>
    <row r="77" spans="2:41" ht="15" customHeight="1" x14ac:dyDescent="0.2">
      <c r="B77" s="108"/>
      <c r="C77" s="88"/>
      <c r="D77" s="52" t="s">
        <v>125</v>
      </c>
      <c r="E77" s="52"/>
      <c r="F77" s="82">
        <v>39.229504724361703</v>
      </c>
      <c r="G77" s="82">
        <v>47.295819429478101</v>
      </c>
      <c r="H77" s="82">
        <v>53.493131418469197</v>
      </c>
      <c r="I77" s="82">
        <v>54.001529699126401</v>
      </c>
      <c r="J77" s="82">
        <v>50.934463121634103</v>
      </c>
      <c r="K77" s="82">
        <v>53.2373281483383</v>
      </c>
      <c r="L77" s="82">
        <v>52.164256777905699</v>
      </c>
      <c r="M77" s="82">
        <v>46.802630029849098</v>
      </c>
      <c r="N77" s="82">
        <v>47.700183271362803</v>
      </c>
      <c r="O77" s="82">
        <v>55.740779779267797</v>
      </c>
      <c r="P77" s="82">
        <v>56.154977799422902</v>
      </c>
      <c r="Q77" s="82">
        <v>55.578780977044097</v>
      </c>
      <c r="R77" s="82">
        <v>55.499505764040698</v>
      </c>
      <c r="S77" s="59">
        <v>57.199298645974899</v>
      </c>
      <c r="T77" s="82">
        <v>53.598876035566398</v>
      </c>
      <c r="U77" s="82">
        <v>41.416767287224197</v>
      </c>
      <c r="V77" s="82">
        <v>42.468781397270597</v>
      </c>
      <c r="W77" s="82">
        <v>53.6802882428019</v>
      </c>
      <c r="X77" s="82">
        <v>51.376491715472802</v>
      </c>
      <c r="Y77" s="82">
        <v>52.511898674059502</v>
      </c>
      <c r="Z77" s="82">
        <v>51.885883381898203</v>
      </c>
      <c r="AA77" s="82">
        <v>47.586563984429297</v>
      </c>
      <c r="AB77" s="82">
        <v>47.586563984429297</v>
      </c>
      <c r="AC77" s="82">
        <v>41.137504562483599</v>
      </c>
      <c r="AD77" s="82">
        <v>39.107942966840398</v>
      </c>
      <c r="AE77" s="82">
        <v>40.4057553150625</v>
      </c>
      <c r="AF77" s="82">
        <v>43.169350871629703</v>
      </c>
      <c r="AG77" s="82">
        <v>44.555772826562702</v>
      </c>
      <c r="AH77" s="82">
        <v>44.618055545076601</v>
      </c>
      <c r="AI77" s="82">
        <v>43.398170892229601</v>
      </c>
      <c r="AJ77" s="82">
        <v>42.868026546523403</v>
      </c>
      <c r="AK77" s="82">
        <v>42.868026546523403</v>
      </c>
      <c r="AL77" s="82">
        <v>42.868026546523403</v>
      </c>
      <c r="AM77" s="82">
        <v>42.794157943682698</v>
      </c>
      <c r="AN77" s="82">
        <v>46.730248452458099</v>
      </c>
      <c r="AO77" s="82">
        <v>45.168486274105398</v>
      </c>
    </row>
    <row r="78" spans="2:41" ht="15" customHeight="1" x14ac:dyDescent="0.2">
      <c r="B78" s="108"/>
      <c r="C78" s="88"/>
      <c r="D78" s="52" t="s">
        <v>36</v>
      </c>
      <c r="E78" s="52"/>
      <c r="F78" s="83">
        <v>1</v>
      </c>
      <c r="G78" s="83">
        <v>2</v>
      </c>
      <c r="H78" s="83">
        <v>3</v>
      </c>
      <c r="I78" s="83">
        <v>4</v>
      </c>
      <c r="J78" s="83">
        <v>5</v>
      </c>
      <c r="K78" s="83">
        <v>6</v>
      </c>
      <c r="L78" s="83">
        <v>7</v>
      </c>
      <c r="M78" s="83">
        <v>8</v>
      </c>
      <c r="N78" s="83">
        <v>9</v>
      </c>
      <c r="O78" s="83">
        <v>10</v>
      </c>
      <c r="P78" s="83">
        <v>11</v>
      </c>
      <c r="Q78" s="83">
        <v>12</v>
      </c>
      <c r="R78" s="83">
        <v>13</v>
      </c>
      <c r="S78" s="83">
        <v>14</v>
      </c>
      <c r="T78" s="83">
        <v>15</v>
      </c>
      <c r="U78" s="83">
        <v>16</v>
      </c>
      <c r="V78" s="83">
        <v>17</v>
      </c>
      <c r="W78" s="83">
        <v>18</v>
      </c>
      <c r="X78" s="83">
        <v>19</v>
      </c>
      <c r="Y78" s="83">
        <v>20</v>
      </c>
      <c r="Z78" s="83">
        <v>21</v>
      </c>
      <c r="AA78" s="83">
        <v>22</v>
      </c>
      <c r="AB78" s="83">
        <v>23</v>
      </c>
      <c r="AC78" s="83">
        <v>24</v>
      </c>
      <c r="AD78" s="83">
        <v>25</v>
      </c>
      <c r="AE78" s="83">
        <v>26</v>
      </c>
      <c r="AF78" s="83">
        <v>27</v>
      </c>
      <c r="AG78" s="83">
        <v>28</v>
      </c>
      <c r="AH78" s="83">
        <v>29</v>
      </c>
      <c r="AI78" s="83">
        <v>30</v>
      </c>
      <c r="AJ78" s="83">
        <v>31</v>
      </c>
      <c r="AK78" s="83">
        <v>32</v>
      </c>
      <c r="AL78" s="83">
        <v>33</v>
      </c>
      <c r="AM78" s="83">
        <v>34</v>
      </c>
      <c r="AN78" s="83">
        <v>35</v>
      </c>
      <c r="AO78" s="83">
        <v>36</v>
      </c>
    </row>
    <row r="79" spans="2:41" x14ac:dyDescent="0.2">
      <c r="B79" s="10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2:41" ht="15" customHeight="1" x14ac:dyDescent="0.2">
      <c r="B80" s="108"/>
      <c r="C80" s="88"/>
      <c r="D80" s="72" t="s">
        <v>165</v>
      </c>
      <c r="E80" s="73"/>
      <c r="F80" s="52" t="s">
        <v>145</v>
      </c>
      <c r="G80" s="52"/>
      <c r="H80" s="52"/>
      <c r="I80" s="52"/>
      <c r="J80" s="52" t="s">
        <v>147</v>
      </c>
      <c r="K80" s="52"/>
      <c r="L80" s="52"/>
      <c r="M80" s="5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2:44" x14ac:dyDescent="0.2">
      <c r="B81" s="108"/>
      <c r="C81" s="88"/>
      <c r="D81" s="75"/>
      <c r="E81" s="76"/>
      <c r="F81" s="52"/>
      <c r="G81" s="52"/>
      <c r="H81" s="52"/>
      <c r="I81" s="52"/>
      <c r="J81" s="52"/>
      <c r="K81" s="52"/>
      <c r="L81" s="52"/>
      <c r="M81" s="5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2:44" x14ac:dyDescent="0.2">
      <c r="B82" s="108"/>
      <c r="C82" s="88"/>
      <c r="D82" s="77"/>
      <c r="E82" s="78"/>
      <c r="F82" s="28" t="s">
        <v>146</v>
      </c>
      <c r="G82" s="28" t="b">
        <v>0</v>
      </c>
      <c r="H82" s="28" t="b">
        <v>1</v>
      </c>
      <c r="I82" s="28" t="s">
        <v>123</v>
      </c>
      <c r="J82" s="28" t="s">
        <v>146</v>
      </c>
      <c r="K82" s="28" t="b">
        <v>0</v>
      </c>
      <c r="L82" s="28" t="b">
        <v>1</v>
      </c>
      <c r="M82" s="28" t="s">
        <v>123</v>
      </c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2:44" x14ac:dyDescent="0.2">
      <c r="B83" s="108"/>
      <c r="C83" s="88"/>
      <c r="D83" s="79" t="s">
        <v>3</v>
      </c>
      <c r="E83" s="28">
        <v>1</v>
      </c>
      <c r="F83" s="28">
        <v>689</v>
      </c>
      <c r="G83" s="28">
        <v>671</v>
      </c>
      <c r="H83" s="28">
        <v>18</v>
      </c>
      <c r="I83" s="28">
        <v>3</v>
      </c>
      <c r="J83" s="28">
        <v>173</v>
      </c>
      <c r="K83" s="28">
        <v>169</v>
      </c>
      <c r="L83" s="28">
        <v>4</v>
      </c>
      <c r="M83" s="28">
        <v>0</v>
      </c>
      <c r="N83" s="88"/>
      <c r="O83" s="88"/>
      <c r="P83" s="88" t="s">
        <v>233</v>
      </c>
      <c r="Q83" s="88" t="s">
        <v>234</v>
      </c>
      <c r="R83" s="88" t="s">
        <v>207</v>
      </c>
      <c r="S83" s="88"/>
      <c r="T83" s="88"/>
      <c r="U83" s="88"/>
      <c r="V83" s="88"/>
      <c r="W83" s="88"/>
      <c r="X83" s="88"/>
      <c r="Y83" s="88"/>
      <c r="Z83" s="88"/>
    </row>
    <row r="84" spans="2:44" x14ac:dyDescent="0.2">
      <c r="B84" s="108"/>
      <c r="C84" s="88"/>
      <c r="D84" s="80"/>
      <c r="E84" s="28">
        <v>2</v>
      </c>
      <c r="F84" s="28">
        <v>689</v>
      </c>
      <c r="G84" s="28">
        <v>669</v>
      </c>
      <c r="H84" s="28">
        <v>20</v>
      </c>
      <c r="I84" s="28">
        <v>2</v>
      </c>
      <c r="J84" s="28">
        <v>173</v>
      </c>
      <c r="K84" s="28">
        <v>171</v>
      </c>
      <c r="L84" s="28">
        <v>2</v>
      </c>
      <c r="M84" s="28">
        <v>0</v>
      </c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2:44" x14ac:dyDescent="0.2">
      <c r="B85" s="108"/>
      <c r="C85" s="88"/>
      <c r="D85" s="80"/>
      <c r="E85" s="28">
        <v>3</v>
      </c>
      <c r="F85" s="28">
        <v>691</v>
      </c>
      <c r="G85" s="28">
        <v>676</v>
      </c>
      <c r="H85" s="28">
        <v>15</v>
      </c>
      <c r="I85" s="28">
        <v>2</v>
      </c>
      <c r="J85" s="28">
        <v>171</v>
      </c>
      <c r="K85" s="28">
        <v>164</v>
      </c>
      <c r="L85" s="28">
        <v>7</v>
      </c>
      <c r="M85" s="28">
        <v>0</v>
      </c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2:44" x14ac:dyDescent="0.2">
      <c r="B86" s="108"/>
      <c r="C86" s="88"/>
      <c r="D86" s="80"/>
      <c r="E86" s="28">
        <v>4</v>
      </c>
      <c r="F86" s="28">
        <v>691</v>
      </c>
      <c r="G86" s="28">
        <v>671</v>
      </c>
      <c r="H86" s="28">
        <v>20</v>
      </c>
      <c r="I86" s="28">
        <v>1</v>
      </c>
      <c r="J86" s="28">
        <v>171</v>
      </c>
      <c r="K86" s="28">
        <v>169</v>
      </c>
      <c r="L86" s="28">
        <v>2</v>
      </c>
      <c r="M86" s="28">
        <v>1</v>
      </c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2:44" x14ac:dyDescent="0.2">
      <c r="B87" s="108"/>
      <c r="C87" s="88"/>
      <c r="D87" s="81"/>
      <c r="E87" s="28">
        <v>5</v>
      </c>
      <c r="F87" s="28">
        <v>688</v>
      </c>
      <c r="G87" s="28">
        <v>673</v>
      </c>
      <c r="H87" s="28">
        <v>15</v>
      </c>
      <c r="I87" s="28">
        <v>2</v>
      </c>
      <c r="J87" s="28">
        <v>174</v>
      </c>
      <c r="K87" s="28">
        <v>167</v>
      </c>
      <c r="L87" s="28">
        <v>7</v>
      </c>
      <c r="M87" s="28">
        <v>0</v>
      </c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2:44" x14ac:dyDescent="0.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2:44" s="8" customFormat="1" ht="6.75" customHeight="1" x14ac:dyDescent="0.2"/>
    <row r="90" spans="2:44" x14ac:dyDescent="0.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2:44" ht="15" customHeight="1" x14ac:dyDescent="0.2">
      <c r="B91" s="109" t="s">
        <v>11</v>
      </c>
      <c r="C91" s="88"/>
      <c r="D91" s="72" t="s">
        <v>166</v>
      </c>
      <c r="E91" s="73"/>
      <c r="F91" s="52" t="s">
        <v>133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</row>
    <row r="92" spans="2:44" ht="14.25" customHeight="1" x14ac:dyDescent="0.2">
      <c r="B92" s="109"/>
      <c r="C92" s="88"/>
      <c r="D92" s="75"/>
      <c r="E92" s="76"/>
      <c r="F92" s="40" t="s">
        <v>137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90"/>
      <c r="AQ92" s="90"/>
      <c r="AR92" s="90"/>
    </row>
    <row r="93" spans="2:44" ht="15" customHeight="1" x14ac:dyDescent="0.2">
      <c r="B93" s="109"/>
      <c r="C93" s="88"/>
      <c r="D93" s="77"/>
      <c r="E93" s="78"/>
      <c r="F93" s="82">
        <v>18</v>
      </c>
      <c r="G93" s="82">
        <v>17</v>
      </c>
      <c r="H93" s="82">
        <v>16</v>
      </c>
      <c r="I93" s="82">
        <v>35</v>
      </c>
      <c r="J93" s="82">
        <v>22</v>
      </c>
      <c r="K93" s="82">
        <v>19</v>
      </c>
      <c r="L93" s="82">
        <v>14</v>
      </c>
      <c r="M93" s="82">
        <v>13</v>
      </c>
      <c r="N93" s="82">
        <v>5</v>
      </c>
      <c r="O93" s="82">
        <v>11</v>
      </c>
      <c r="P93" s="82">
        <v>8</v>
      </c>
      <c r="Q93" s="82">
        <v>9</v>
      </c>
      <c r="R93" s="82">
        <v>10</v>
      </c>
      <c r="S93" s="82">
        <v>20</v>
      </c>
      <c r="T93" s="82">
        <v>21</v>
      </c>
      <c r="U93" s="82">
        <v>7</v>
      </c>
      <c r="V93" s="82">
        <v>31</v>
      </c>
      <c r="W93" s="82">
        <v>30</v>
      </c>
      <c r="X93" s="82">
        <v>32</v>
      </c>
      <c r="Y93" s="82">
        <v>23</v>
      </c>
      <c r="Z93" s="82">
        <v>4</v>
      </c>
      <c r="AA93" s="82">
        <v>29</v>
      </c>
      <c r="AB93" s="82">
        <v>28</v>
      </c>
      <c r="AC93" s="82">
        <v>27</v>
      </c>
      <c r="AD93" s="82">
        <v>26</v>
      </c>
      <c r="AE93" s="82">
        <v>24</v>
      </c>
      <c r="AF93" s="82">
        <v>15</v>
      </c>
      <c r="AG93" s="82">
        <v>25</v>
      </c>
      <c r="AH93" s="82">
        <v>3</v>
      </c>
      <c r="AI93" s="82">
        <v>6</v>
      </c>
      <c r="AJ93" s="82">
        <v>36</v>
      </c>
      <c r="AK93" s="82">
        <v>1</v>
      </c>
      <c r="AL93" s="82">
        <v>33</v>
      </c>
      <c r="AM93" s="82">
        <v>2</v>
      </c>
      <c r="AN93" s="82">
        <v>12</v>
      </c>
      <c r="AO93" s="82">
        <v>34</v>
      </c>
      <c r="AP93" s="91"/>
      <c r="AQ93" s="35"/>
      <c r="AR93" s="90"/>
    </row>
    <row r="94" spans="2:44" ht="14.25" customHeight="1" x14ac:dyDescent="0.2">
      <c r="B94" s="109"/>
      <c r="C94" s="88"/>
      <c r="D94" s="79" t="s">
        <v>3</v>
      </c>
      <c r="E94" s="28">
        <v>1</v>
      </c>
      <c r="F94" s="67">
        <v>0.5</v>
      </c>
      <c r="G94" s="67">
        <v>0.33333333333333298</v>
      </c>
      <c r="H94" s="67">
        <v>0.33333333333333298</v>
      </c>
      <c r="I94" s="67">
        <v>0.33333333333333298</v>
      </c>
      <c r="J94" s="67">
        <v>0.5</v>
      </c>
      <c r="K94" s="67">
        <v>0.5</v>
      </c>
      <c r="L94" s="67">
        <v>0.5</v>
      </c>
      <c r="M94" s="67">
        <v>0.5</v>
      </c>
      <c r="N94" s="67">
        <v>0.33333333333333298</v>
      </c>
      <c r="O94" s="67">
        <v>0.33333333333333298</v>
      </c>
      <c r="P94" s="67">
        <v>0.16666666666666699</v>
      </c>
      <c r="Q94" s="67">
        <v>0.16666666666666699</v>
      </c>
      <c r="R94" s="67">
        <v>0.16666666666666699</v>
      </c>
      <c r="S94" s="67">
        <v>0.16666666666666699</v>
      </c>
      <c r="T94" s="67">
        <v>0.16666666666666699</v>
      </c>
      <c r="U94" s="67">
        <v>0</v>
      </c>
      <c r="V94" s="67">
        <v>0.33333333333333298</v>
      </c>
      <c r="W94" s="67">
        <v>0.33333333333333298</v>
      </c>
      <c r="X94" s="67">
        <v>0.33333333333333298</v>
      </c>
      <c r="Y94" s="67">
        <v>0.33333333333333298</v>
      </c>
      <c r="Z94" s="67">
        <v>0.33333333333333298</v>
      </c>
      <c r="AA94" s="67">
        <v>0.5</v>
      </c>
      <c r="AB94" s="67">
        <v>0.5</v>
      </c>
      <c r="AC94" s="67">
        <v>0.33333333333333298</v>
      </c>
      <c r="AD94" s="67">
        <v>0.16666666666666699</v>
      </c>
      <c r="AE94" s="67">
        <v>0.33333333333333298</v>
      </c>
      <c r="AF94" s="67">
        <v>0.33333333333333298</v>
      </c>
      <c r="AG94" s="67">
        <v>0.16666666666666699</v>
      </c>
      <c r="AH94" s="67">
        <v>0.16666666666666699</v>
      </c>
      <c r="AI94" s="67">
        <v>0</v>
      </c>
      <c r="AJ94" s="67">
        <v>0.16666666666666699</v>
      </c>
      <c r="AK94" s="67">
        <v>0.16666666666666699</v>
      </c>
      <c r="AL94" s="67">
        <v>0</v>
      </c>
      <c r="AM94" s="67">
        <v>0</v>
      </c>
      <c r="AN94" s="67">
        <v>0</v>
      </c>
      <c r="AO94" s="67">
        <v>0.16666666666666699</v>
      </c>
      <c r="AP94" s="90"/>
      <c r="AQ94" s="90"/>
      <c r="AR94" s="90"/>
    </row>
    <row r="95" spans="2:44" ht="14.25" customHeight="1" x14ac:dyDescent="0.2">
      <c r="B95" s="109"/>
      <c r="C95" s="88"/>
      <c r="D95" s="80"/>
      <c r="E95" s="28">
        <v>2</v>
      </c>
      <c r="F95" s="67">
        <v>0.5</v>
      </c>
      <c r="G95" s="67">
        <v>0.5</v>
      </c>
      <c r="H95" s="67">
        <v>0.5</v>
      </c>
      <c r="I95" s="67">
        <v>0.5</v>
      </c>
      <c r="J95" s="67">
        <v>0.5</v>
      </c>
      <c r="K95" s="67">
        <v>0.5</v>
      </c>
      <c r="L95" s="67">
        <v>0.5</v>
      </c>
      <c r="M95" s="67">
        <v>0.5</v>
      </c>
      <c r="N95" s="67">
        <v>0.5</v>
      </c>
      <c r="O95" s="67">
        <v>0.5</v>
      </c>
      <c r="P95" s="67">
        <v>0.33333333333333298</v>
      </c>
      <c r="Q95" s="67">
        <v>0.5</v>
      </c>
      <c r="R95" s="67">
        <v>0.16666666666666699</v>
      </c>
      <c r="S95" s="67">
        <v>0.5</v>
      </c>
      <c r="T95" s="67">
        <v>0.5</v>
      </c>
      <c r="U95" s="67">
        <v>0.66666666666666696</v>
      </c>
      <c r="V95" s="67">
        <v>0.66666666666666696</v>
      </c>
      <c r="W95" s="67">
        <v>0.66666666666666696</v>
      </c>
      <c r="X95" s="67">
        <v>0.5</v>
      </c>
      <c r="Y95" s="67">
        <v>0.5</v>
      </c>
      <c r="Z95" s="67">
        <v>0.5</v>
      </c>
      <c r="AA95" s="67">
        <v>0.5</v>
      </c>
      <c r="AB95" s="67">
        <v>0.66666666666666696</v>
      </c>
      <c r="AC95" s="67">
        <v>0.5</v>
      </c>
      <c r="AD95" s="67">
        <v>0.5</v>
      </c>
      <c r="AE95" s="67">
        <v>0.5</v>
      </c>
      <c r="AF95" s="67">
        <v>0.5</v>
      </c>
      <c r="AG95" s="67">
        <v>0.33333333333333298</v>
      </c>
      <c r="AH95" s="67">
        <v>0.5</v>
      </c>
      <c r="AI95" s="67">
        <v>0.5</v>
      </c>
      <c r="AJ95" s="67">
        <v>0.5</v>
      </c>
      <c r="AK95" s="67">
        <v>0.5</v>
      </c>
      <c r="AL95" s="67">
        <v>0.5</v>
      </c>
      <c r="AM95" s="67">
        <v>0.5</v>
      </c>
      <c r="AN95" s="67">
        <v>0.5</v>
      </c>
      <c r="AO95" s="67">
        <v>0.5</v>
      </c>
      <c r="AP95" s="90"/>
      <c r="AQ95" s="90"/>
      <c r="AR95" s="90"/>
    </row>
    <row r="96" spans="2:44" ht="14.25" customHeight="1" x14ac:dyDescent="0.2">
      <c r="B96" s="109"/>
      <c r="C96" s="88"/>
      <c r="D96" s="80"/>
      <c r="E96" s="28">
        <v>3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0.16666666666666699</v>
      </c>
      <c r="N96" s="67">
        <v>0.33333333333333298</v>
      </c>
      <c r="O96" s="67">
        <v>0</v>
      </c>
      <c r="P96" s="67">
        <v>0</v>
      </c>
      <c r="Q96" s="67">
        <v>0</v>
      </c>
      <c r="R96" s="67">
        <v>0.33333333333333298</v>
      </c>
      <c r="S96" s="67">
        <v>0.16666666666666699</v>
      </c>
      <c r="T96" s="67">
        <v>0.33333333333333298</v>
      </c>
      <c r="U96" s="67">
        <v>0</v>
      </c>
      <c r="V96" s="67">
        <v>0</v>
      </c>
      <c r="W96" s="67">
        <v>0.16666666666666699</v>
      </c>
      <c r="X96" s="67">
        <v>0.16666666666666699</v>
      </c>
      <c r="Y96" s="67">
        <v>0.16666666666666699</v>
      </c>
      <c r="Z96" s="92">
        <v>0.16666666666666699</v>
      </c>
      <c r="AA96" s="67">
        <v>0.16666666666666699</v>
      </c>
      <c r="AB96" s="67">
        <v>0.16666666666666699</v>
      </c>
      <c r="AC96" s="67">
        <v>0.16666666666666699</v>
      </c>
      <c r="AD96" s="67">
        <v>0.16666666666666699</v>
      </c>
      <c r="AE96" s="67">
        <v>0.16666666666666699</v>
      </c>
      <c r="AF96" s="67">
        <v>0.16666666666666699</v>
      </c>
      <c r="AG96" s="67">
        <v>0.16666666666666699</v>
      </c>
      <c r="AH96" s="67">
        <v>0.33333333333333298</v>
      </c>
      <c r="AI96" s="67">
        <v>0.33333333333333298</v>
      </c>
      <c r="AJ96" s="67">
        <v>0.33333333333333298</v>
      </c>
      <c r="AK96" s="67">
        <v>0.33333333333333298</v>
      </c>
      <c r="AL96" s="67">
        <v>0.33333333333333298</v>
      </c>
      <c r="AM96" s="67">
        <v>0.33333333333333298</v>
      </c>
      <c r="AN96" s="67">
        <v>0.33333333333333298</v>
      </c>
      <c r="AO96" s="67">
        <v>0.33333333333333298</v>
      </c>
      <c r="AP96" s="90"/>
      <c r="AQ96" s="90"/>
      <c r="AR96" s="90"/>
    </row>
    <row r="97" spans="2:44" ht="14.25" customHeight="1" x14ac:dyDescent="0.2">
      <c r="B97" s="109"/>
      <c r="C97" s="88"/>
      <c r="D97" s="80"/>
      <c r="E97" s="28">
        <v>4</v>
      </c>
      <c r="F97" s="67">
        <v>0</v>
      </c>
      <c r="G97" s="67">
        <v>1</v>
      </c>
      <c r="H97" s="67">
        <v>1</v>
      </c>
      <c r="I97" s="67">
        <v>1</v>
      </c>
      <c r="J97" s="67">
        <v>1</v>
      </c>
      <c r="K97" s="67">
        <v>1</v>
      </c>
      <c r="L97" s="67">
        <v>1</v>
      </c>
      <c r="M97" s="67">
        <v>1</v>
      </c>
      <c r="N97" s="67">
        <v>1</v>
      </c>
      <c r="O97" s="67">
        <v>1</v>
      </c>
      <c r="P97" s="67">
        <v>1</v>
      </c>
      <c r="Q97" s="67">
        <v>1</v>
      </c>
      <c r="R97" s="67">
        <v>1</v>
      </c>
      <c r="S97" s="67">
        <v>1</v>
      </c>
      <c r="T97" s="67">
        <v>1</v>
      </c>
      <c r="U97" s="67">
        <v>1</v>
      </c>
      <c r="V97" s="67">
        <v>1</v>
      </c>
      <c r="W97" s="67">
        <v>1</v>
      </c>
      <c r="X97" s="67">
        <v>1</v>
      </c>
      <c r="Y97" s="67">
        <v>1</v>
      </c>
      <c r="Z97" s="92">
        <v>1</v>
      </c>
      <c r="AA97" s="67">
        <v>1</v>
      </c>
      <c r="AB97" s="67">
        <v>1</v>
      </c>
      <c r="AC97" s="67">
        <v>1</v>
      </c>
      <c r="AD97" s="67">
        <v>1</v>
      </c>
      <c r="AE97" s="67">
        <v>1</v>
      </c>
      <c r="AF97" s="67">
        <v>1</v>
      </c>
      <c r="AG97" s="67">
        <v>1</v>
      </c>
      <c r="AH97" s="67">
        <v>1</v>
      </c>
      <c r="AI97" s="67">
        <v>1</v>
      </c>
      <c r="AJ97" s="67">
        <v>1</v>
      </c>
      <c r="AK97" s="67">
        <v>1</v>
      </c>
      <c r="AL97" s="67">
        <v>1</v>
      </c>
      <c r="AM97" s="67">
        <v>1</v>
      </c>
      <c r="AN97" s="67">
        <v>1</v>
      </c>
      <c r="AO97" s="67">
        <v>1</v>
      </c>
      <c r="AP97" s="90"/>
      <c r="AQ97" s="90"/>
      <c r="AR97" s="90"/>
    </row>
    <row r="98" spans="2:44" ht="14.25" customHeight="1" x14ac:dyDescent="0.2">
      <c r="B98" s="109"/>
      <c r="C98" s="88"/>
      <c r="D98" s="81"/>
      <c r="E98" s="28">
        <v>5</v>
      </c>
      <c r="F98" s="67">
        <v>1</v>
      </c>
      <c r="G98" s="67">
        <v>0.5</v>
      </c>
      <c r="H98" s="67">
        <v>0.5</v>
      </c>
      <c r="I98" s="67">
        <v>0.5</v>
      </c>
      <c r="J98" s="67">
        <v>1</v>
      </c>
      <c r="K98" s="67">
        <v>1</v>
      </c>
      <c r="L98" s="67">
        <v>1</v>
      </c>
      <c r="M98" s="67">
        <v>1</v>
      </c>
      <c r="N98" s="67">
        <v>0.5</v>
      </c>
      <c r="O98" s="67">
        <v>1</v>
      </c>
      <c r="P98" s="67">
        <v>1</v>
      </c>
      <c r="Q98" s="67">
        <v>1</v>
      </c>
      <c r="R98" s="67">
        <v>1</v>
      </c>
      <c r="S98" s="67">
        <v>1</v>
      </c>
      <c r="T98" s="67">
        <v>1</v>
      </c>
      <c r="U98" s="67">
        <v>1</v>
      </c>
      <c r="V98" s="67">
        <v>1</v>
      </c>
      <c r="W98" s="67">
        <v>1</v>
      </c>
      <c r="X98" s="67">
        <v>1</v>
      </c>
      <c r="Y98" s="67">
        <v>1</v>
      </c>
      <c r="Z98" s="92">
        <v>1</v>
      </c>
      <c r="AA98" s="67">
        <v>1</v>
      </c>
      <c r="AB98" s="67">
        <v>1</v>
      </c>
      <c r="AC98" s="67">
        <v>1</v>
      </c>
      <c r="AD98" s="67">
        <v>1</v>
      </c>
      <c r="AE98" s="67">
        <v>1</v>
      </c>
      <c r="AF98" s="67">
        <v>1</v>
      </c>
      <c r="AG98" s="67">
        <v>1</v>
      </c>
      <c r="AH98" s="67">
        <v>1</v>
      </c>
      <c r="AI98" s="67">
        <v>1</v>
      </c>
      <c r="AJ98" s="67">
        <v>1</v>
      </c>
      <c r="AK98" s="67">
        <v>0.5</v>
      </c>
      <c r="AL98" s="67">
        <v>1</v>
      </c>
      <c r="AM98" s="67">
        <v>1</v>
      </c>
      <c r="AN98" s="67">
        <v>1</v>
      </c>
      <c r="AO98" s="67">
        <v>1</v>
      </c>
      <c r="AP98" s="90"/>
      <c r="AQ98" s="90"/>
      <c r="AR98" s="90"/>
    </row>
    <row r="99" spans="2:44" ht="15" customHeight="1" x14ac:dyDescent="0.2">
      <c r="B99" s="109"/>
      <c r="C99" s="88"/>
      <c r="D99" s="52" t="s">
        <v>125</v>
      </c>
      <c r="E99" s="52"/>
      <c r="F99" s="82">
        <v>40</v>
      </c>
      <c r="G99" s="82">
        <v>46.6666666666667</v>
      </c>
      <c r="H99" s="82">
        <v>46.6666666666667</v>
      </c>
      <c r="I99" s="82">
        <v>46.6666666666667</v>
      </c>
      <c r="J99" s="82">
        <v>60</v>
      </c>
      <c r="K99" s="82">
        <v>60</v>
      </c>
      <c r="L99" s="82">
        <v>60</v>
      </c>
      <c r="M99" s="82">
        <v>63.3333333333333</v>
      </c>
      <c r="N99" s="82">
        <v>53.3333333333333</v>
      </c>
      <c r="O99" s="82">
        <v>56.6666666666667</v>
      </c>
      <c r="P99" s="82">
        <v>50</v>
      </c>
      <c r="Q99" s="82">
        <v>53.3333333333333</v>
      </c>
      <c r="R99" s="82">
        <v>53.3333333333333</v>
      </c>
      <c r="S99" s="82">
        <v>56.6666666666667</v>
      </c>
      <c r="T99" s="82">
        <v>60</v>
      </c>
      <c r="U99" s="82">
        <v>53.3333333333333</v>
      </c>
      <c r="V99" s="82">
        <v>60</v>
      </c>
      <c r="W99" s="82">
        <v>63.3333333333333</v>
      </c>
      <c r="X99" s="82">
        <v>60</v>
      </c>
      <c r="Y99" s="82">
        <v>60</v>
      </c>
      <c r="Z99" s="82">
        <v>60</v>
      </c>
      <c r="AA99" s="82">
        <v>63.3333333333333</v>
      </c>
      <c r="AB99" s="82">
        <v>66.6666666666667</v>
      </c>
      <c r="AC99" s="82">
        <v>60</v>
      </c>
      <c r="AD99" s="82">
        <v>56.6666666666667</v>
      </c>
      <c r="AE99" s="62">
        <v>60</v>
      </c>
      <c r="AF99" s="82">
        <v>60</v>
      </c>
      <c r="AG99" s="82">
        <v>53.3333333333333</v>
      </c>
      <c r="AH99" s="82">
        <v>60</v>
      </c>
      <c r="AI99" s="82">
        <v>56.6666666666667</v>
      </c>
      <c r="AJ99" s="82">
        <v>60</v>
      </c>
      <c r="AK99" s="82">
        <v>50</v>
      </c>
      <c r="AL99" s="82">
        <v>56.6666666666667</v>
      </c>
      <c r="AM99" s="82">
        <v>56.6666666666667</v>
      </c>
      <c r="AN99" s="82">
        <v>56.6666666666667</v>
      </c>
      <c r="AO99" s="82">
        <v>60</v>
      </c>
      <c r="AP99" s="90"/>
      <c r="AQ99" s="90"/>
      <c r="AR99" s="90"/>
    </row>
    <row r="100" spans="2:44" ht="15" customHeight="1" x14ac:dyDescent="0.2">
      <c r="B100" s="109"/>
      <c r="C100" s="88"/>
      <c r="D100" s="52" t="s">
        <v>36</v>
      </c>
      <c r="E100" s="52"/>
      <c r="F100" s="83">
        <v>1</v>
      </c>
      <c r="G100" s="83">
        <v>2</v>
      </c>
      <c r="H100" s="83">
        <v>3</v>
      </c>
      <c r="I100" s="83">
        <v>4</v>
      </c>
      <c r="J100" s="83">
        <v>5</v>
      </c>
      <c r="K100" s="83">
        <v>6</v>
      </c>
      <c r="L100" s="83">
        <v>7</v>
      </c>
      <c r="M100" s="83">
        <v>8</v>
      </c>
      <c r="N100" s="83">
        <v>9</v>
      </c>
      <c r="O100" s="83">
        <v>10</v>
      </c>
      <c r="P100" s="83">
        <v>11</v>
      </c>
      <c r="Q100" s="83">
        <v>12</v>
      </c>
      <c r="R100" s="83">
        <v>13</v>
      </c>
      <c r="S100" s="83">
        <v>14</v>
      </c>
      <c r="T100" s="83">
        <v>15</v>
      </c>
      <c r="U100" s="83">
        <v>16</v>
      </c>
      <c r="V100" s="83">
        <v>17</v>
      </c>
      <c r="W100" s="83">
        <v>18</v>
      </c>
      <c r="X100" s="83">
        <v>19</v>
      </c>
      <c r="Y100" s="83">
        <v>20</v>
      </c>
      <c r="Z100" s="83">
        <v>21</v>
      </c>
      <c r="AA100" s="83">
        <v>22</v>
      </c>
      <c r="AB100" s="83">
        <v>23</v>
      </c>
      <c r="AC100" s="83">
        <v>24</v>
      </c>
      <c r="AD100" s="83">
        <v>25</v>
      </c>
      <c r="AE100" s="83">
        <v>26</v>
      </c>
      <c r="AF100" s="83">
        <v>27</v>
      </c>
      <c r="AG100" s="83">
        <v>28</v>
      </c>
      <c r="AH100" s="83">
        <v>29</v>
      </c>
      <c r="AI100" s="83">
        <v>30</v>
      </c>
      <c r="AJ100" s="83">
        <v>31</v>
      </c>
      <c r="AK100" s="83">
        <v>32</v>
      </c>
      <c r="AL100" s="83">
        <v>33</v>
      </c>
      <c r="AM100" s="83">
        <v>34</v>
      </c>
      <c r="AN100" s="83">
        <v>35</v>
      </c>
      <c r="AO100" s="83">
        <v>36</v>
      </c>
      <c r="AP100" s="90"/>
      <c r="AQ100" s="90"/>
      <c r="AR100" s="90"/>
    </row>
    <row r="101" spans="2:44" ht="15" customHeight="1" x14ac:dyDescent="0.2">
      <c r="B101" s="109"/>
      <c r="C101" s="88"/>
      <c r="D101" s="85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P101" s="90"/>
      <c r="AQ101" s="90"/>
      <c r="AR101" s="90"/>
    </row>
    <row r="102" spans="2:44" ht="15" customHeight="1" x14ac:dyDescent="0.2">
      <c r="B102" s="109"/>
      <c r="C102" s="88"/>
      <c r="D102" s="72" t="s">
        <v>166</v>
      </c>
      <c r="E102" s="73"/>
      <c r="F102" s="52" t="s">
        <v>134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90"/>
      <c r="AQ102" s="90"/>
      <c r="AR102" s="90"/>
    </row>
    <row r="103" spans="2:44" ht="14.25" customHeight="1" x14ac:dyDescent="0.2">
      <c r="B103" s="109"/>
      <c r="C103" s="88"/>
      <c r="D103" s="75"/>
      <c r="E103" s="76"/>
      <c r="F103" s="40" t="s">
        <v>137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90"/>
      <c r="AQ103" s="90"/>
      <c r="AR103" s="90"/>
    </row>
    <row r="104" spans="2:44" ht="15" customHeight="1" x14ac:dyDescent="0.2">
      <c r="B104" s="109"/>
      <c r="C104" s="88"/>
      <c r="D104" s="77"/>
      <c r="E104" s="78"/>
      <c r="F104" s="82">
        <v>18</v>
      </c>
      <c r="G104" s="82">
        <v>17</v>
      </c>
      <c r="H104" s="82">
        <v>16</v>
      </c>
      <c r="I104" s="82">
        <v>35</v>
      </c>
      <c r="J104" s="82">
        <v>22</v>
      </c>
      <c r="K104" s="82">
        <v>19</v>
      </c>
      <c r="L104" s="82">
        <v>14</v>
      </c>
      <c r="M104" s="82">
        <v>13</v>
      </c>
      <c r="N104" s="82">
        <v>5</v>
      </c>
      <c r="O104" s="82">
        <v>11</v>
      </c>
      <c r="P104" s="82">
        <v>8</v>
      </c>
      <c r="Q104" s="82">
        <v>9</v>
      </c>
      <c r="R104" s="82">
        <v>10</v>
      </c>
      <c r="S104" s="82">
        <v>20</v>
      </c>
      <c r="T104" s="82">
        <v>21</v>
      </c>
      <c r="U104" s="82">
        <v>7</v>
      </c>
      <c r="V104" s="82">
        <v>31</v>
      </c>
      <c r="W104" s="82">
        <v>30</v>
      </c>
      <c r="X104" s="82">
        <v>32</v>
      </c>
      <c r="Y104" s="82">
        <v>23</v>
      </c>
      <c r="Z104" s="82">
        <v>4</v>
      </c>
      <c r="AA104" s="82">
        <v>29</v>
      </c>
      <c r="AB104" s="82">
        <v>28</v>
      </c>
      <c r="AC104" s="82">
        <v>27</v>
      </c>
      <c r="AD104" s="82">
        <v>26</v>
      </c>
      <c r="AE104" s="82">
        <v>24</v>
      </c>
      <c r="AF104" s="82">
        <v>15</v>
      </c>
      <c r="AG104" s="82">
        <v>25</v>
      </c>
      <c r="AH104" s="82">
        <v>3</v>
      </c>
      <c r="AI104" s="82">
        <v>6</v>
      </c>
      <c r="AJ104" s="82">
        <v>36</v>
      </c>
      <c r="AK104" s="82">
        <v>1</v>
      </c>
      <c r="AL104" s="82">
        <v>33</v>
      </c>
      <c r="AM104" s="82">
        <v>2</v>
      </c>
      <c r="AN104" s="82">
        <v>12</v>
      </c>
      <c r="AO104" s="82">
        <v>34</v>
      </c>
      <c r="AP104" s="90"/>
      <c r="AQ104" s="90"/>
      <c r="AR104" s="90"/>
    </row>
    <row r="105" spans="2:44" ht="14.25" customHeight="1" x14ac:dyDescent="0.2">
      <c r="B105" s="109"/>
      <c r="C105" s="88"/>
      <c r="D105" s="79" t="s">
        <v>3</v>
      </c>
      <c r="E105" s="28">
        <v>1</v>
      </c>
      <c r="F105" s="67">
        <v>0.37951807228915702</v>
      </c>
      <c r="G105" s="67">
        <v>0.14457831325301199</v>
      </c>
      <c r="H105" s="67">
        <v>0.14457831325301199</v>
      </c>
      <c r="I105" s="67">
        <v>0.14457831325301199</v>
      </c>
      <c r="J105" s="67">
        <v>0.47590361445783103</v>
      </c>
      <c r="K105" s="67">
        <v>0.234939759036145</v>
      </c>
      <c r="L105" s="67">
        <v>0.234939759036145</v>
      </c>
      <c r="M105" s="67">
        <v>0.28915662650602397</v>
      </c>
      <c r="N105" s="67">
        <v>0.16867469879518099</v>
      </c>
      <c r="O105" s="67">
        <v>0.16867469879518099</v>
      </c>
      <c r="P105" s="67">
        <v>0.132530120481928</v>
      </c>
      <c r="Q105" s="67">
        <v>0.14457831325301199</v>
      </c>
      <c r="R105" s="67">
        <v>0.114457831325301</v>
      </c>
      <c r="S105" s="67">
        <v>0.16265060240963899</v>
      </c>
      <c r="T105" s="67">
        <v>0.156626506024096</v>
      </c>
      <c r="U105" s="67">
        <v>0.13855421686746999</v>
      </c>
      <c r="V105" s="67">
        <v>0.13855421686746999</v>
      </c>
      <c r="W105" s="67">
        <v>0.210843373493976</v>
      </c>
      <c r="X105" s="67">
        <v>0.30120481927710802</v>
      </c>
      <c r="Y105" s="67">
        <v>0.17469879518072301</v>
      </c>
      <c r="Z105" s="67">
        <v>0.186746987951807</v>
      </c>
      <c r="AA105" s="67">
        <v>0.313253012048193</v>
      </c>
      <c r="AB105" s="67">
        <v>0.30722891566265098</v>
      </c>
      <c r="AC105" s="67">
        <v>0.17469879518072301</v>
      </c>
      <c r="AD105" s="67">
        <v>0.16265060240963899</v>
      </c>
      <c r="AE105" s="67">
        <v>0.24698795180722899</v>
      </c>
      <c r="AF105" s="67">
        <v>0.24698795180722899</v>
      </c>
      <c r="AG105" s="67">
        <v>0.17469879518072301</v>
      </c>
      <c r="AH105" s="67">
        <v>0.16265060240963899</v>
      </c>
      <c r="AI105" s="67">
        <v>0.16867469879518099</v>
      </c>
      <c r="AJ105" s="67">
        <v>0.14457831325301199</v>
      </c>
      <c r="AK105" s="67">
        <v>0.16265060240963899</v>
      </c>
      <c r="AL105" s="67">
        <v>0.16265060240963899</v>
      </c>
      <c r="AM105" s="67">
        <v>0.16265060240963899</v>
      </c>
      <c r="AN105" s="67">
        <v>0.14457831325301199</v>
      </c>
      <c r="AO105" s="67">
        <v>0.19277108433734899</v>
      </c>
      <c r="AP105" s="90"/>
      <c r="AQ105" s="90"/>
      <c r="AR105" s="90"/>
    </row>
    <row r="106" spans="2:44" ht="14.25" customHeight="1" x14ac:dyDescent="0.2">
      <c r="B106" s="109"/>
      <c r="C106" s="88"/>
      <c r="D106" s="80"/>
      <c r="E106" s="28">
        <v>2</v>
      </c>
      <c r="F106" s="67">
        <v>0.38095238095238099</v>
      </c>
      <c r="G106" s="67">
        <v>0.172619047619048</v>
      </c>
      <c r="H106" s="67">
        <v>0.172619047619048</v>
      </c>
      <c r="I106" s="67">
        <v>0.172619047619048</v>
      </c>
      <c r="J106" s="67">
        <v>0.26190476190476197</v>
      </c>
      <c r="K106" s="67">
        <v>0.26190476190476197</v>
      </c>
      <c r="L106" s="67">
        <v>0.26190476190476197</v>
      </c>
      <c r="M106" s="67">
        <v>0.238095238095238</v>
      </c>
      <c r="N106" s="67">
        <v>0.18452380952381001</v>
      </c>
      <c r="O106" s="67">
        <v>0.24404761904761901</v>
      </c>
      <c r="P106" s="67">
        <v>0.19642857142857101</v>
      </c>
      <c r="Q106" s="67">
        <v>0.15476190476190499</v>
      </c>
      <c r="R106" s="67">
        <v>0.13095238095238099</v>
      </c>
      <c r="S106" s="67">
        <v>0.160714285714286</v>
      </c>
      <c r="T106" s="67">
        <v>0.16666666666666699</v>
      </c>
      <c r="U106" s="67">
        <v>0.26190476190476197</v>
      </c>
      <c r="V106" s="67">
        <v>0.34523809523809501</v>
      </c>
      <c r="W106" s="67">
        <v>0.29166666666666702</v>
      </c>
      <c r="X106" s="67">
        <v>0.273809523809524</v>
      </c>
      <c r="Y106" s="67">
        <v>0.273809523809524</v>
      </c>
      <c r="Z106" s="67">
        <v>0.26190476190476197</v>
      </c>
      <c r="AA106" s="67">
        <v>0.27976190476190499</v>
      </c>
      <c r="AB106" s="67">
        <v>0.26785714285714302</v>
      </c>
      <c r="AC106" s="67">
        <v>0.226190476190476</v>
      </c>
      <c r="AD106" s="67">
        <v>0.25</v>
      </c>
      <c r="AE106" s="67">
        <v>0.18452380952381001</v>
      </c>
      <c r="AF106" s="67">
        <v>0.18452380952381001</v>
      </c>
      <c r="AG106" s="67">
        <v>0.25595238095238099</v>
      </c>
      <c r="AH106" s="67">
        <v>0.19047619047618999</v>
      </c>
      <c r="AI106" s="67">
        <v>0.24404761904761901</v>
      </c>
      <c r="AJ106" s="67">
        <v>0.24404761904761901</v>
      </c>
      <c r="AK106" s="67">
        <v>0.160714285714286</v>
      </c>
      <c r="AL106" s="67">
        <v>0.16666666666666699</v>
      </c>
      <c r="AM106" s="67">
        <v>0.214285714285714</v>
      </c>
      <c r="AN106" s="67">
        <v>0.23214285714285701</v>
      </c>
      <c r="AO106" s="67">
        <v>0.16666666666666699</v>
      </c>
      <c r="AP106" s="90"/>
      <c r="AQ106" s="90"/>
      <c r="AR106" s="90"/>
    </row>
    <row r="107" spans="2:44" ht="14.25" customHeight="1" x14ac:dyDescent="0.2">
      <c r="B107" s="109"/>
      <c r="C107" s="88"/>
      <c r="D107" s="80"/>
      <c r="E107" s="28">
        <v>3</v>
      </c>
      <c r="F107" s="67">
        <v>0</v>
      </c>
      <c r="G107" s="67">
        <v>0</v>
      </c>
      <c r="H107" s="67">
        <v>0</v>
      </c>
      <c r="I107" s="67">
        <v>0</v>
      </c>
      <c r="J107" s="67">
        <v>0</v>
      </c>
      <c r="K107" s="67">
        <v>0</v>
      </c>
      <c r="L107" s="67">
        <v>0</v>
      </c>
      <c r="M107" s="67">
        <v>0.75449101796407203</v>
      </c>
      <c r="N107" s="67">
        <v>0.75449101796407203</v>
      </c>
      <c r="O107" s="67">
        <v>0</v>
      </c>
      <c r="P107" s="67">
        <v>0</v>
      </c>
      <c r="Q107" s="67">
        <v>0</v>
      </c>
      <c r="R107" s="67">
        <v>0.77844311377245501</v>
      </c>
      <c r="S107" s="67">
        <v>0.75449101796407203</v>
      </c>
      <c r="T107" s="67">
        <v>0.82634730538922196</v>
      </c>
      <c r="U107" s="67">
        <v>0</v>
      </c>
      <c r="V107" s="67">
        <v>0</v>
      </c>
      <c r="W107" s="67">
        <v>0.69461077844311403</v>
      </c>
      <c r="X107" s="67">
        <v>0.69461077844311403</v>
      </c>
      <c r="Y107" s="67">
        <v>0.69461077844311403</v>
      </c>
      <c r="Z107" s="67">
        <v>0.71257485029940104</v>
      </c>
      <c r="AA107" s="67">
        <v>0.68263473053892199</v>
      </c>
      <c r="AB107" s="67">
        <v>0.820359281437126</v>
      </c>
      <c r="AC107" s="67">
        <v>0.73652694610778502</v>
      </c>
      <c r="AD107" s="67">
        <v>0.70059880239521</v>
      </c>
      <c r="AE107" s="67">
        <v>0.71257485029940104</v>
      </c>
      <c r="AF107" s="67">
        <v>0.71257485029940104</v>
      </c>
      <c r="AG107" s="67">
        <v>0.73053892215568905</v>
      </c>
      <c r="AH107" s="67">
        <v>0.83832335329341301</v>
      </c>
      <c r="AI107" s="67">
        <v>0.83832335329341301</v>
      </c>
      <c r="AJ107" s="67">
        <v>0.83832335329341301</v>
      </c>
      <c r="AK107" s="67">
        <v>0.83832335329341301</v>
      </c>
      <c r="AL107" s="67">
        <v>0.83832335329341301</v>
      </c>
      <c r="AM107" s="67">
        <v>0.83832335329341301</v>
      </c>
      <c r="AN107" s="67">
        <v>0.820359281437126</v>
      </c>
      <c r="AO107" s="67">
        <v>0.83233532934131704</v>
      </c>
      <c r="AP107" s="90"/>
      <c r="AQ107" s="90"/>
      <c r="AR107" s="90"/>
    </row>
    <row r="108" spans="2:44" ht="14.25" customHeight="1" x14ac:dyDescent="0.2">
      <c r="B108" s="109"/>
      <c r="C108" s="88"/>
      <c r="D108" s="80"/>
      <c r="E108" s="28">
        <v>4</v>
      </c>
      <c r="F108" s="67">
        <v>0</v>
      </c>
      <c r="G108" s="67">
        <v>0.31952662721893499</v>
      </c>
      <c r="H108" s="67">
        <v>0.31952662721893499</v>
      </c>
      <c r="I108" s="67">
        <v>0.34319526627218899</v>
      </c>
      <c r="J108" s="67">
        <v>0.34319526627218899</v>
      </c>
      <c r="K108" s="67">
        <v>0.21301775147929</v>
      </c>
      <c r="L108" s="67">
        <v>0.21301775147929</v>
      </c>
      <c r="M108" s="67">
        <v>0.118343195266272</v>
      </c>
      <c r="N108" s="67">
        <v>0.15384615384615399</v>
      </c>
      <c r="O108" s="67">
        <v>0.177514792899408</v>
      </c>
      <c r="P108" s="67">
        <v>0.177514792899408</v>
      </c>
      <c r="Q108" s="67">
        <v>0.15384615384615399</v>
      </c>
      <c r="R108" s="67">
        <v>0.15976331360946699</v>
      </c>
      <c r="S108" s="67">
        <v>0.14201183431952699</v>
      </c>
      <c r="T108" s="67">
        <v>0.13609467455621299</v>
      </c>
      <c r="U108" s="67">
        <v>0.29585798816568099</v>
      </c>
      <c r="V108" s="67">
        <v>0.23668639053254401</v>
      </c>
      <c r="W108" s="67">
        <v>0.24852071005917201</v>
      </c>
      <c r="X108" s="67">
        <v>0.26035502958579898</v>
      </c>
      <c r="Y108" s="67">
        <v>0.24260355029585801</v>
      </c>
      <c r="Z108" s="67">
        <v>0.26035502958579898</v>
      </c>
      <c r="AA108" s="67">
        <v>0.24852071005917201</v>
      </c>
      <c r="AB108" s="67">
        <v>0.24260355029585801</v>
      </c>
      <c r="AC108" s="67">
        <v>0.224852071005917</v>
      </c>
      <c r="AD108" s="67">
        <v>0.171597633136095</v>
      </c>
      <c r="AE108" s="67">
        <v>0.15976331360946699</v>
      </c>
      <c r="AF108" s="67">
        <v>0.15976331360946699</v>
      </c>
      <c r="AG108" s="67">
        <v>0.171597633136095</v>
      </c>
      <c r="AH108" s="67">
        <v>0.165680473372781</v>
      </c>
      <c r="AI108" s="67">
        <v>0.201183431952663</v>
      </c>
      <c r="AJ108" s="67">
        <v>0.230769230769231</v>
      </c>
      <c r="AK108" s="67">
        <v>0.165680473372781</v>
      </c>
      <c r="AL108" s="67">
        <v>0.23668639053254401</v>
      </c>
      <c r="AM108" s="67">
        <v>0.15976331360946699</v>
      </c>
      <c r="AN108" s="67">
        <v>0.24260355029585801</v>
      </c>
      <c r="AO108" s="67">
        <v>0.171597633136095</v>
      </c>
      <c r="AP108" s="90"/>
      <c r="AQ108" s="90"/>
      <c r="AR108" s="90"/>
    </row>
    <row r="109" spans="2:44" ht="14.25" customHeight="1" x14ac:dyDescent="0.2">
      <c r="B109" s="109"/>
      <c r="C109" s="88"/>
      <c r="D109" s="81"/>
      <c r="E109" s="28">
        <v>5</v>
      </c>
      <c r="F109" s="67">
        <v>0.376470588235294</v>
      </c>
      <c r="G109" s="67">
        <v>0.14705882352941199</v>
      </c>
      <c r="H109" s="67">
        <v>0.14705882352941199</v>
      </c>
      <c r="I109" s="67">
        <v>0.158823529411765</v>
      </c>
      <c r="J109" s="67">
        <v>0.54117647058823504</v>
      </c>
      <c r="K109" s="67">
        <v>0.54117647058823504</v>
      </c>
      <c r="L109" s="67">
        <v>0.54117647058823504</v>
      </c>
      <c r="M109" s="67">
        <v>0.54117647058823504</v>
      </c>
      <c r="N109" s="67">
        <v>0.23529411764705899</v>
      </c>
      <c r="O109" s="67">
        <v>0.252941176470588</v>
      </c>
      <c r="P109" s="67">
        <v>0.252941176470588</v>
      </c>
      <c r="Q109" s="67">
        <v>0.252941176470588</v>
      </c>
      <c r="R109" s="67">
        <v>0.252941176470588</v>
      </c>
      <c r="S109" s="67">
        <v>0.105882352941176</v>
      </c>
      <c r="T109" s="67">
        <v>0.311764705882353</v>
      </c>
      <c r="U109" s="67">
        <v>0.252941176470588</v>
      </c>
      <c r="V109" s="67">
        <v>0.25882352941176501</v>
      </c>
      <c r="W109" s="67">
        <v>0.3</v>
      </c>
      <c r="X109" s="67">
        <v>0.32941176470588202</v>
      </c>
      <c r="Y109" s="67">
        <v>0.32941176470588202</v>
      </c>
      <c r="Z109" s="67">
        <v>0.317647058823529</v>
      </c>
      <c r="AA109" s="67">
        <v>0.317647058823529</v>
      </c>
      <c r="AB109" s="67">
        <v>0.27647058823529402</v>
      </c>
      <c r="AC109" s="67">
        <v>0.28235294117647097</v>
      </c>
      <c r="AD109" s="67">
        <v>0.14705882352941199</v>
      </c>
      <c r="AE109" s="67">
        <v>0.152941176470588</v>
      </c>
      <c r="AF109" s="67">
        <v>0.152941176470588</v>
      </c>
      <c r="AG109" s="67">
        <v>0.30588235294117699</v>
      </c>
      <c r="AH109" s="67">
        <v>0.14705882352941199</v>
      </c>
      <c r="AI109" s="67">
        <v>0.152941176470588</v>
      </c>
      <c r="AJ109" s="67">
        <v>0.14705882352941199</v>
      </c>
      <c r="AK109" s="67">
        <v>0.27058823529411802</v>
      </c>
      <c r="AL109" s="67">
        <v>0.14705882352941199</v>
      </c>
      <c r="AM109" s="67">
        <v>0.14705882352941199</v>
      </c>
      <c r="AN109" s="67">
        <v>0.223529411764706</v>
      </c>
      <c r="AO109" s="67">
        <v>0.26470588235294101</v>
      </c>
      <c r="AP109" s="90"/>
      <c r="AQ109" s="90"/>
      <c r="AR109" s="90"/>
    </row>
    <row r="110" spans="2:44" ht="15" customHeight="1" x14ac:dyDescent="0.2">
      <c r="B110" s="109"/>
      <c r="C110" s="88"/>
      <c r="D110" s="52" t="s">
        <v>125</v>
      </c>
      <c r="E110" s="52"/>
      <c r="F110" s="82">
        <v>22.7388208295366</v>
      </c>
      <c r="G110" s="82">
        <v>15.6756562324081</v>
      </c>
      <c r="H110" s="82">
        <v>15.6756562324081</v>
      </c>
      <c r="I110" s="82">
        <v>16.384323131120301</v>
      </c>
      <c r="J110" s="82">
        <v>32.443602264460402</v>
      </c>
      <c r="K110" s="82">
        <v>25.020774860168601</v>
      </c>
      <c r="L110" s="82">
        <v>25.020774860168601</v>
      </c>
      <c r="M110" s="82">
        <v>38.825250968396801</v>
      </c>
      <c r="N110" s="82">
        <v>29.936595955525501</v>
      </c>
      <c r="O110" s="82">
        <v>16.863565744255901</v>
      </c>
      <c r="P110" s="82">
        <v>15.1882932256099</v>
      </c>
      <c r="Q110" s="82">
        <v>14.122550966633201</v>
      </c>
      <c r="R110" s="82">
        <v>28.731156322603901</v>
      </c>
      <c r="S110" s="82">
        <v>26.515001866974</v>
      </c>
      <c r="T110" s="82">
        <v>31.949997170370999</v>
      </c>
      <c r="U110" s="82">
        <v>18.985162868170001</v>
      </c>
      <c r="V110" s="82">
        <v>19.5860446409975</v>
      </c>
      <c r="W110" s="82">
        <v>34.912830573258603</v>
      </c>
      <c r="X110" s="82">
        <v>37.187838316428603</v>
      </c>
      <c r="Y110" s="82">
        <v>34.302688248701998</v>
      </c>
      <c r="Z110" s="82">
        <v>34.784573771306</v>
      </c>
      <c r="AA110" s="82">
        <v>36.8363483246344</v>
      </c>
      <c r="AB110" s="82">
        <v>38.290389569761402</v>
      </c>
      <c r="AC110" s="82">
        <v>32.892424593227403</v>
      </c>
      <c r="AD110" s="82">
        <v>28.638117229407101</v>
      </c>
      <c r="AE110" s="62">
        <v>29.135822034209902</v>
      </c>
      <c r="AF110" s="82">
        <v>29.135822034209902</v>
      </c>
      <c r="AG110" s="82">
        <v>32.773401687321297</v>
      </c>
      <c r="AH110" s="82">
        <v>30.083788861628701</v>
      </c>
      <c r="AI110" s="82">
        <v>32.103405591189301</v>
      </c>
      <c r="AJ110" s="82">
        <v>32.0955467978537</v>
      </c>
      <c r="AK110" s="82">
        <v>31.959139001684701</v>
      </c>
      <c r="AL110" s="82">
        <v>31.0277167286335</v>
      </c>
      <c r="AM110" s="82">
        <v>30.441636142552898</v>
      </c>
      <c r="AN110" s="82">
        <v>33.264268277871203</v>
      </c>
      <c r="AO110" s="82">
        <v>32.5615319166874</v>
      </c>
      <c r="AP110" s="90"/>
      <c r="AQ110" s="90"/>
      <c r="AR110" s="90"/>
    </row>
    <row r="111" spans="2:44" ht="15" customHeight="1" x14ac:dyDescent="0.2">
      <c r="B111" s="109"/>
      <c r="C111" s="88"/>
      <c r="D111" s="52" t="s">
        <v>36</v>
      </c>
      <c r="E111" s="52"/>
      <c r="F111" s="83">
        <v>1</v>
      </c>
      <c r="G111" s="83">
        <v>2</v>
      </c>
      <c r="H111" s="83">
        <v>3</v>
      </c>
      <c r="I111" s="83">
        <v>4</v>
      </c>
      <c r="J111" s="83">
        <v>5</v>
      </c>
      <c r="K111" s="83">
        <v>6</v>
      </c>
      <c r="L111" s="83">
        <v>7</v>
      </c>
      <c r="M111" s="83">
        <v>8</v>
      </c>
      <c r="N111" s="83">
        <v>9</v>
      </c>
      <c r="O111" s="83">
        <v>10</v>
      </c>
      <c r="P111" s="83">
        <v>11</v>
      </c>
      <c r="Q111" s="83">
        <v>12</v>
      </c>
      <c r="R111" s="83">
        <v>13</v>
      </c>
      <c r="S111" s="83">
        <v>14</v>
      </c>
      <c r="T111" s="83">
        <v>15</v>
      </c>
      <c r="U111" s="83">
        <v>16</v>
      </c>
      <c r="V111" s="83">
        <v>17</v>
      </c>
      <c r="W111" s="83">
        <v>18</v>
      </c>
      <c r="X111" s="83">
        <v>19</v>
      </c>
      <c r="Y111" s="83">
        <v>20</v>
      </c>
      <c r="Z111" s="83">
        <v>21</v>
      </c>
      <c r="AA111" s="83">
        <v>22</v>
      </c>
      <c r="AB111" s="83">
        <v>23</v>
      </c>
      <c r="AC111" s="83">
        <v>24</v>
      </c>
      <c r="AD111" s="83">
        <v>25</v>
      </c>
      <c r="AE111" s="83">
        <v>26</v>
      </c>
      <c r="AF111" s="83">
        <v>27</v>
      </c>
      <c r="AG111" s="83">
        <v>28</v>
      </c>
      <c r="AH111" s="83">
        <v>29</v>
      </c>
      <c r="AI111" s="83">
        <v>30</v>
      </c>
      <c r="AJ111" s="83">
        <v>31</v>
      </c>
      <c r="AK111" s="83">
        <v>32</v>
      </c>
      <c r="AL111" s="83">
        <v>33</v>
      </c>
      <c r="AM111" s="83">
        <v>34</v>
      </c>
      <c r="AN111" s="83">
        <v>35</v>
      </c>
      <c r="AO111" s="83">
        <v>36</v>
      </c>
      <c r="AP111" s="90"/>
      <c r="AQ111" s="90"/>
      <c r="AR111" s="90"/>
    </row>
    <row r="112" spans="2:44" ht="15" customHeight="1" x14ac:dyDescent="0.2">
      <c r="B112" s="109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P112" s="90"/>
      <c r="AQ112" s="90"/>
      <c r="AR112" s="90"/>
    </row>
    <row r="113" spans="2:44" ht="15" customHeight="1" x14ac:dyDescent="0.2">
      <c r="B113" s="109"/>
      <c r="C113" s="88"/>
      <c r="D113" s="72" t="s">
        <v>166</v>
      </c>
      <c r="E113" s="73"/>
      <c r="F113" s="52" t="s">
        <v>135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90"/>
      <c r="AQ113" s="90"/>
      <c r="AR113" s="90"/>
    </row>
    <row r="114" spans="2:44" ht="15" customHeight="1" x14ac:dyDescent="0.2">
      <c r="B114" s="109"/>
      <c r="C114" s="88"/>
      <c r="D114" s="75"/>
      <c r="E114" s="76"/>
      <c r="F114" s="40" t="s">
        <v>137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90"/>
      <c r="AQ114" s="90"/>
      <c r="AR114" s="90"/>
    </row>
    <row r="115" spans="2:44" ht="15" customHeight="1" x14ac:dyDescent="0.2">
      <c r="B115" s="109"/>
      <c r="C115" s="88"/>
      <c r="D115" s="77"/>
      <c r="E115" s="78"/>
      <c r="F115" s="82">
        <v>18</v>
      </c>
      <c r="G115" s="82">
        <v>17</v>
      </c>
      <c r="H115" s="82">
        <v>16</v>
      </c>
      <c r="I115" s="82">
        <v>35</v>
      </c>
      <c r="J115" s="82">
        <v>22</v>
      </c>
      <c r="K115" s="82">
        <v>19</v>
      </c>
      <c r="L115" s="82">
        <v>14</v>
      </c>
      <c r="M115" s="82">
        <v>13</v>
      </c>
      <c r="N115" s="82">
        <v>5</v>
      </c>
      <c r="O115" s="82">
        <v>11</v>
      </c>
      <c r="P115" s="82">
        <v>8</v>
      </c>
      <c r="Q115" s="82">
        <v>9</v>
      </c>
      <c r="R115" s="82">
        <v>10</v>
      </c>
      <c r="S115" s="82">
        <v>20</v>
      </c>
      <c r="T115" s="82">
        <v>21</v>
      </c>
      <c r="U115" s="82">
        <v>7</v>
      </c>
      <c r="V115" s="82">
        <v>31</v>
      </c>
      <c r="W115" s="82">
        <v>30</v>
      </c>
      <c r="X115" s="82">
        <v>32</v>
      </c>
      <c r="Y115" s="82">
        <v>23</v>
      </c>
      <c r="Z115" s="82">
        <v>4</v>
      </c>
      <c r="AA115" s="82">
        <v>29</v>
      </c>
      <c r="AB115" s="82">
        <v>28</v>
      </c>
      <c r="AC115" s="82">
        <v>27</v>
      </c>
      <c r="AD115" s="82">
        <v>26</v>
      </c>
      <c r="AE115" s="82">
        <v>24</v>
      </c>
      <c r="AF115" s="82">
        <v>15</v>
      </c>
      <c r="AG115" s="82">
        <v>25</v>
      </c>
      <c r="AH115" s="82">
        <v>3</v>
      </c>
      <c r="AI115" s="82">
        <v>6</v>
      </c>
      <c r="AJ115" s="82">
        <v>36</v>
      </c>
      <c r="AK115" s="82">
        <v>1</v>
      </c>
      <c r="AL115" s="82">
        <v>33</v>
      </c>
      <c r="AM115" s="82">
        <v>2</v>
      </c>
      <c r="AN115" s="82">
        <v>12</v>
      </c>
      <c r="AO115" s="82">
        <v>34</v>
      </c>
      <c r="AP115" s="90"/>
      <c r="AQ115" s="90"/>
      <c r="AR115" s="90"/>
    </row>
    <row r="116" spans="2:44" ht="15" customHeight="1" x14ac:dyDescent="0.2">
      <c r="B116" s="109"/>
      <c r="C116" s="88"/>
      <c r="D116" s="79" t="s">
        <v>3</v>
      </c>
      <c r="E116" s="28">
        <v>1</v>
      </c>
      <c r="F116" s="67">
        <v>0.556134047715936</v>
      </c>
      <c r="G116" s="67">
        <v>0.51763741173908895</v>
      </c>
      <c r="H116" s="67">
        <v>0.51763741173908895</v>
      </c>
      <c r="I116" s="67">
        <v>0.51763741173908895</v>
      </c>
      <c r="J116" s="67">
        <v>0.51189947231434596</v>
      </c>
      <c r="K116" s="67">
        <v>0.60936161838859104</v>
      </c>
      <c r="L116" s="67">
        <v>0.60936161838859104</v>
      </c>
      <c r="M116" s="67">
        <v>0.59158137000600497</v>
      </c>
      <c r="N116" s="67">
        <v>0.51374101629990998</v>
      </c>
      <c r="O116" s="67">
        <v>0.51374101629990998</v>
      </c>
      <c r="P116" s="67">
        <v>0.40333900861569699</v>
      </c>
      <c r="Q116" s="67">
        <v>0.40194175320980202</v>
      </c>
      <c r="R116" s="67">
        <v>0.40521220607844699</v>
      </c>
      <c r="S116" s="67">
        <v>0.39962525748135302</v>
      </c>
      <c r="T116" s="67">
        <v>0.40042669053994701</v>
      </c>
      <c r="U116" s="67">
        <v>0.286138223809484</v>
      </c>
      <c r="V116" s="67">
        <v>0.51852221470964899</v>
      </c>
      <c r="W116" s="67">
        <v>0.50558146647260205</v>
      </c>
      <c r="X116" s="67">
        <v>0.48271439822850298</v>
      </c>
      <c r="Y116" s="67">
        <v>0.51267869250255405</v>
      </c>
      <c r="Z116" s="67">
        <v>0.51044975643274504</v>
      </c>
      <c r="AA116" s="67">
        <v>0.58279055046819395</v>
      </c>
      <c r="AB116" s="67">
        <v>0.58503638314952999</v>
      </c>
      <c r="AC116" s="67">
        <v>0.51267869250255405</v>
      </c>
      <c r="AD116" s="67">
        <v>0.39962525748135302</v>
      </c>
      <c r="AE116" s="67">
        <v>0.497283632262498</v>
      </c>
      <c r="AF116" s="67">
        <v>0.497283632262498</v>
      </c>
      <c r="AG116" s="67">
        <v>0.39793517231030701</v>
      </c>
      <c r="AH116" s="67">
        <v>0.39962525748135302</v>
      </c>
      <c r="AI116" s="67">
        <v>0.28290476433961598</v>
      </c>
      <c r="AJ116" s="67">
        <v>0.40194175320980202</v>
      </c>
      <c r="AK116" s="67">
        <v>0.39962525748135302</v>
      </c>
      <c r="AL116" s="67">
        <v>0.28360094274761299</v>
      </c>
      <c r="AM116" s="67">
        <v>0.28360094274761299</v>
      </c>
      <c r="AN116" s="67">
        <v>0.28554115280756498</v>
      </c>
      <c r="AO116" s="67">
        <v>0.39518385628315</v>
      </c>
      <c r="AP116" s="90"/>
      <c r="AQ116" s="90"/>
      <c r="AR116" s="90"/>
    </row>
    <row r="117" spans="2:44" ht="15" customHeight="1" x14ac:dyDescent="0.2">
      <c r="B117" s="109"/>
      <c r="C117" s="88"/>
      <c r="D117" s="80"/>
      <c r="E117" s="28">
        <v>2</v>
      </c>
      <c r="F117" s="67">
        <v>0.55552012612870305</v>
      </c>
      <c r="G117" s="67">
        <v>0.62596969668160096</v>
      </c>
      <c r="H117" s="67">
        <v>0.62596969668160096</v>
      </c>
      <c r="I117" s="67">
        <v>0.62596969668160096</v>
      </c>
      <c r="J117" s="67">
        <v>0.60087965204189997</v>
      </c>
      <c r="K117" s="67">
        <v>0.60087965204189997</v>
      </c>
      <c r="L117" s="67">
        <v>0.60087965204189997</v>
      </c>
      <c r="M117" s="67">
        <v>0.60840751896670198</v>
      </c>
      <c r="N117" s="67">
        <v>0.62313859558109497</v>
      </c>
      <c r="O117" s="67">
        <v>0.60657958850435101</v>
      </c>
      <c r="P117" s="67">
        <v>0.50855894141926095</v>
      </c>
      <c r="Q117" s="67">
        <v>0.62989782007833806</v>
      </c>
      <c r="R117" s="67">
        <v>0.40351321451286898</v>
      </c>
      <c r="S117" s="67">
        <v>0.62863152958776003</v>
      </c>
      <c r="T117" s="67">
        <v>0.627322003750035</v>
      </c>
      <c r="U117" s="67">
        <v>0.70024575447585302</v>
      </c>
      <c r="V117" s="67">
        <v>0.66066207586335202</v>
      </c>
      <c r="W117" s="67">
        <v>0.68680632545056397</v>
      </c>
      <c r="X117" s="67">
        <v>0.59690469158721404</v>
      </c>
      <c r="Y117" s="67">
        <v>0.59690469158721404</v>
      </c>
      <c r="Z117" s="67">
        <v>0.60087965204189997</v>
      </c>
      <c r="AA117" s="67">
        <v>0.59486624223843698</v>
      </c>
      <c r="AB117" s="67">
        <v>0.69762724983002899</v>
      </c>
      <c r="AC117" s="67">
        <v>0.61195223778555696</v>
      </c>
      <c r="AD117" s="67">
        <v>0.60471529247895295</v>
      </c>
      <c r="AE117" s="67">
        <v>0.62313859558109497</v>
      </c>
      <c r="AF117" s="67">
        <v>0.62313859558109497</v>
      </c>
      <c r="AG117" s="67">
        <v>0.49504650424042201</v>
      </c>
      <c r="AH117" s="67">
        <v>0.62166074804593596</v>
      </c>
      <c r="AI117" s="67">
        <v>0.60657958850435101</v>
      </c>
      <c r="AJ117" s="67">
        <v>0.60657958850435101</v>
      </c>
      <c r="AK117" s="67">
        <v>0.62863152958776003</v>
      </c>
      <c r="AL117" s="67">
        <v>0.627322003750035</v>
      </c>
      <c r="AM117" s="67">
        <v>0.61534537091896402</v>
      </c>
      <c r="AN117" s="67">
        <v>0.61019857226887397</v>
      </c>
      <c r="AO117" s="67">
        <v>0.627322003750035</v>
      </c>
      <c r="AP117" s="90"/>
      <c r="AQ117" s="90"/>
      <c r="AR117" s="90"/>
    </row>
    <row r="118" spans="2:44" ht="15" customHeight="1" x14ac:dyDescent="0.2">
      <c r="B118" s="109"/>
      <c r="C118" s="88"/>
      <c r="D118" s="80"/>
      <c r="E118" s="28">
        <v>3</v>
      </c>
      <c r="F118" s="67">
        <v>0.29289321881345298</v>
      </c>
      <c r="G118" s="67">
        <v>0.29289321881345298</v>
      </c>
      <c r="H118" s="67">
        <v>0.29289321881345298</v>
      </c>
      <c r="I118" s="67">
        <v>0.29289321881345298</v>
      </c>
      <c r="J118" s="67">
        <v>0.29289321881345298</v>
      </c>
      <c r="K118" s="67">
        <v>0.29289321881345298</v>
      </c>
      <c r="L118" s="67">
        <v>0.29289321881345298</v>
      </c>
      <c r="M118" s="67">
        <v>0.205109711773724</v>
      </c>
      <c r="N118" s="67">
        <v>0.288065613756118</v>
      </c>
      <c r="O118" s="67">
        <v>0.29289321881345298</v>
      </c>
      <c r="P118" s="67">
        <v>0.29289321881345298</v>
      </c>
      <c r="Q118" s="67">
        <v>0.29289321881345298</v>
      </c>
      <c r="R118" s="67">
        <v>0.27528690993462801</v>
      </c>
      <c r="S118" s="67">
        <v>0.205109711773724</v>
      </c>
      <c r="T118" s="67">
        <v>0.24923561833006799</v>
      </c>
      <c r="U118" s="67">
        <v>0.29289321881345298</v>
      </c>
      <c r="V118" s="67">
        <v>0.29289321881345298</v>
      </c>
      <c r="W118" s="67">
        <v>0.23288573928853601</v>
      </c>
      <c r="X118" s="67">
        <v>0.23288573928853601</v>
      </c>
      <c r="Y118" s="67">
        <v>0.23288573928853601</v>
      </c>
      <c r="Z118" s="67">
        <v>0.22469123514445599</v>
      </c>
      <c r="AA118" s="67">
        <v>0.238280031841625</v>
      </c>
      <c r="AB118" s="67">
        <v>0.17312824601257501</v>
      </c>
      <c r="AC118" s="67">
        <v>0.21357887020143501</v>
      </c>
      <c r="AD118" s="67">
        <v>0.23016783440738001</v>
      </c>
      <c r="AE118" s="67">
        <v>0.22469123514445599</v>
      </c>
      <c r="AF118" s="67">
        <v>0.22469123514445599</v>
      </c>
      <c r="AG118" s="67">
        <v>0.216376505830498</v>
      </c>
      <c r="AH118" s="67">
        <v>0.242626086691139</v>
      </c>
      <c r="AI118" s="67">
        <v>0.242626086691139</v>
      </c>
      <c r="AJ118" s="67">
        <v>0.242626086691139</v>
      </c>
      <c r="AK118" s="67">
        <v>0.242626086691139</v>
      </c>
      <c r="AL118" s="67">
        <v>0.242626086691139</v>
      </c>
      <c r="AM118" s="67">
        <v>0.242626086691139</v>
      </c>
      <c r="AN118" s="67">
        <v>0.25252632317770501</v>
      </c>
      <c r="AO118" s="67">
        <v>0.245935498477032</v>
      </c>
      <c r="AP118" s="90"/>
      <c r="AQ118" s="90"/>
      <c r="AR118" s="90"/>
    </row>
    <row r="119" spans="2:44" ht="15" customHeight="1" x14ac:dyDescent="0.2">
      <c r="B119" s="109"/>
      <c r="C119" s="88"/>
      <c r="D119" s="80"/>
      <c r="E119" s="28">
        <v>4</v>
      </c>
      <c r="F119" s="67">
        <v>0.29289321881345298</v>
      </c>
      <c r="G119" s="67">
        <v>0.77406055512382499</v>
      </c>
      <c r="H119" s="67">
        <v>0.77406055512382499</v>
      </c>
      <c r="I119" s="67">
        <v>0.75732429994781203</v>
      </c>
      <c r="J119" s="67">
        <v>0.75732429994781203</v>
      </c>
      <c r="K119" s="67">
        <v>0.84937370341588303</v>
      </c>
      <c r="L119" s="67">
        <v>0.84937370341588303</v>
      </c>
      <c r="M119" s="67">
        <v>0.91631872411993498</v>
      </c>
      <c r="N119" s="67">
        <v>0.89121434135591604</v>
      </c>
      <c r="O119" s="67">
        <v>0.87447808617990297</v>
      </c>
      <c r="P119" s="67">
        <v>0.87447808617990297</v>
      </c>
      <c r="Q119" s="67">
        <v>0.89121434135591604</v>
      </c>
      <c r="R119" s="67">
        <v>0.88703027756191299</v>
      </c>
      <c r="S119" s="67">
        <v>0.89958246894392202</v>
      </c>
      <c r="T119" s="67">
        <v>0.90376653273792595</v>
      </c>
      <c r="U119" s="67">
        <v>0.79079681029983795</v>
      </c>
      <c r="V119" s="67">
        <v>0.83263744823986996</v>
      </c>
      <c r="W119" s="67">
        <v>0.82426932065186398</v>
      </c>
      <c r="X119" s="67">
        <v>0.815901193063857</v>
      </c>
      <c r="Y119" s="67">
        <v>0.82845338444586702</v>
      </c>
      <c r="Z119" s="67">
        <v>0.815901193063857</v>
      </c>
      <c r="AA119" s="67">
        <v>0.82426932065186398</v>
      </c>
      <c r="AB119" s="67">
        <v>0.82845338444586702</v>
      </c>
      <c r="AC119" s="67">
        <v>0.84100557582787705</v>
      </c>
      <c r="AD119" s="67">
        <v>0.87866214997390601</v>
      </c>
      <c r="AE119" s="67">
        <v>0.88703027756191299</v>
      </c>
      <c r="AF119" s="67">
        <v>0.88703027756191299</v>
      </c>
      <c r="AG119" s="67">
        <v>0.87866214997390601</v>
      </c>
      <c r="AH119" s="67">
        <v>0.88284621376790895</v>
      </c>
      <c r="AI119" s="67">
        <v>0.85774183100389001</v>
      </c>
      <c r="AJ119" s="67">
        <v>0.836821512033874</v>
      </c>
      <c r="AK119" s="67">
        <v>0.88284621376790895</v>
      </c>
      <c r="AL119" s="67">
        <v>0.83263744823986996</v>
      </c>
      <c r="AM119" s="67">
        <v>0.88703027756191299</v>
      </c>
      <c r="AN119" s="67">
        <v>0.82845338444586702</v>
      </c>
      <c r="AO119" s="67">
        <v>0.87866214997390601</v>
      </c>
      <c r="AP119" s="90"/>
      <c r="AQ119" s="90"/>
      <c r="AR119" s="90"/>
    </row>
    <row r="120" spans="2:44" ht="15" customHeight="1" x14ac:dyDescent="0.2">
      <c r="B120" s="109"/>
      <c r="C120" s="88"/>
      <c r="D120" s="81"/>
      <c r="E120" s="28">
        <v>5</v>
      </c>
      <c r="F120" s="67">
        <v>0.73379509414153499</v>
      </c>
      <c r="G120" s="67">
        <v>0.63147164452524496</v>
      </c>
      <c r="H120" s="67">
        <v>0.63147164452524496</v>
      </c>
      <c r="I120" s="67">
        <v>0.62903846998993995</v>
      </c>
      <c r="J120" s="67">
        <v>0.61733044782845703</v>
      </c>
      <c r="K120" s="67">
        <v>0.61733044782845703</v>
      </c>
      <c r="L120" s="67">
        <v>0.61733044782845703</v>
      </c>
      <c r="M120" s="67">
        <v>0.61733044782845703</v>
      </c>
      <c r="N120" s="67">
        <v>0.60925499248275194</v>
      </c>
      <c r="O120" s="67">
        <v>0.82114357887634404</v>
      </c>
      <c r="P120" s="67">
        <v>0.82114357887634404</v>
      </c>
      <c r="Q120" s="67">
        <v>0.82114357887634404</v>
      </c>
      <c r="R120" s="67">
        <v>0.82114357887634404</v>
      </c>
      <c r="S120" s="67">
        <v>0.92512987022730697</v>
      </c>
      <c r="T120" s="67">
        <v>0.779549062335959</v>
      </c>
      <c r="U120" s="67">
        <v>0.82114357887634404</v>
      </c>
      <c r="V120" s="67">
        <v>0.81698412722230496</v>
      </c>
      <c r="W120" s="67">
        <v>0.78786796564403605</v>
      </c>
      <c r="X120" s="67">
        <v>0.76707070737384297</v>
      </c>
      <c r="Y120" s="67">
        <v>0.76707070737384297</v>
      </c>
      <c r="Z120" s="67">
        <v>0.77538961068192003</v>
      </c>
      <c r="AA120" s="67">
        <v>0.77538961068192003</v>
      </c>
      <c r="AB120" s="67">
        <v>0.80450577226019004</v>
      </c>
      <c r="AC120" s="67">
        <v>0.80034632060615096</v>
      </c>
      <c r="AD120" s="67">
        <v>0.89601370864903696</v>
      </c>
      <c r="AE120" s="67">
        <v>0.89185425699499898</v>
      </c>
      <c r="AF120" s="67">
        <v>0.89185425699499898</v>
      </c>
      <c r="AG120" s="67">
        <v>0.78370851398999697</v>
      </c>
      <c r="AH120" s="67">
        <v>0.89601370864903696</v>
      </c>
      <c r="AI120" s="67">
        <v>0.89185425699499898</v>
      </c>
      <c r="AJ120" s="67">
        <v>0.89601370864903696</v>
      </c>
      <c r="AK120" s="67">
        <v>0.59799378544630399</v>
      </c>
      <c r="AL120" s="67">
        <v>0.89601370864903696</v>
      </c>
      <c r="AM120" s="67">
        <v>0.89601370864903696</v>
      </c>
      <c r="AN120" s="67">
        <v>0.841940837146536</v>
      </c>
      <c r="AO120" s="67">
        <v>0.81282467556826699</v>
      </c>
      <c r="AP120" s="90"/>
      <c r="AQ120" s="90"/>
      <c r="AR120" s="90"/>
    </row>
    <row r="121" spans="2:44" ht="15" customHeight="1" x14ac:dyDescent="0.2">
      <c r="B121" s="109"/>
      <c r="C121" s="88"/>
      <c r="D121" s="52" t="s">
        <v>125</v>
      </c>
      <c r="E121" s="52"/>
      <c r="F121" s="82">
        <v>48.6247141122616</v>
      </c>
      <c r="G121" s="82">
        <v>56.840650537664303</v>
      </c>
      <c r="H121" s="82">
        <v>56.840650537664303</v>
      </c>
      <c r="I121" s="82">
        <v>56.457261943437899</v>
      </c>
      <c r="J121" s="82">
        <v>55.606541818919297</v>
      </c>
      <c r="K121" s="82">
        <v>59.3967728097657</v>
      </c>
      <c r="L121" s="82">
        <v>59.3967728097657</v>
      </c>
      <c r="M121" s="82">
        <v>58.774955453896403</v>
      </c>
      <c r="N121" s="82">
        <v>58.508291189515802</v>
      </c>
      <c r="O121" s="82">
        <v>62.176709773479203</v>
      </c>
      <c r="P121" s="82">
        <v>58.008256678093197</v>
      </c>
      <c r="Q121" s="82">
        <v>60.741814246677002</v>
      </c>
      <c r="R121" s="82">
        <v>55.843723739284002</v>
      </c>
      <c r="S121" s="82">
        <v>61.161576760281299</v>
      </c>
      <c r="T121" s="82">
        <v>59.205998153878703</v>
      </c>
      <c r="U121" s="82">
        <v>57.824351725499398</v>
      </c>
      <c r="V121" s="82">
        <v>62.433981696972602</v>
      </c>
      <c r="W121" s="82">
        <v>60.748216350151999</v>
      </c>
      <c r="X121" s="82">
        <v>57.909534590839101</v>
      </c>
      <c r="Y121" s="82">
        <v>58.759864303960299</v>
      </c>
      <c r="Z121" s="82">
        <v>58.5462289472976</v>
      </c>
      <c r="AA121" s="82">
        <v>60.311915117640801</v>
      </c>
      <c r="AB121" s="82">
        <v>61.775020713963798</v>
      </c>
      <c r="AC121" s="82">
        <v>59.591233938471497</v>
      </c>
      <c r="AD121" s="82">
        <v>60.183684859812601</v>
      </c>
      <c r="AE121" s="62">
        <v>62.4799599508992</v>
      </c>
      <c r="AF121" s="82">
        <v>62.4799599508992</v>
      </c>
      <c r="AG121" s="82">
        <v>55.434576926902601</v>
      </c>
      <c r="AH121" s="82">
        <v>60.855440292707499</v>
      </c>
      <c r="AI121" s="82">
        <v>57.634130550679899</v>
      </c>
      <c r="AJ121" s="82">
        <v>59.6796529817641</v>
      </c>
      <c r="AK121" s="82">
        <v>55.034457459489303</v>
      </c>
      <c r="AL121" s="82">
        <v>57.6440038015539</v>
      </c>
      <c r="AM121" s="82">
        <v>58.492327731373301</v>
      </c>
      <c r="AN121" s="82">
        <v>56.373205396930999</v>
      </c>
      <c r="AO121" s="82">
        <v>59.198563681047801</v>
      </c>
      <c r="AP121" s="90"/>
      <c r="AQ121" s="90"/>
      <c r="AR121" s="90"/>
    </row>
    <row r="122" spans="2:44" ht="15" customHeight="1" x14ac:dyDescent="0.2">
      <c r="B122" s="109"/>
      <c r="C122" s="88"/>
      <c r="D122" s="52" t="s">
        <v>36</v>
      </c>
      <c r="E122" s="52"/>
      <c r="F122" s="83">
        <v>1</v>
      </c>
      <c r="G122" s="83">
        <v>2</v>
      </c>
      <c r="H122" s="83">
        <v>3</v>
      </c>
      <c r="I122" s="83">
        <v>4</v>
      </c>
      <c r="J122" s="83">
        <v>5</v>
      </c>
      <c r="K122" s="83">
        <v>6</v>
      </c>
      <c r="L122" s="83">
        <v>7</v>
      </c>
      <c r="M122" s="83">
        <v>8</v>
      </c>
      <c r="N122" s="83">
        <v>9</v>
      </c>
      <c r="O122" s="83">
        <v>10</v>
      </c>
      <c r="P122" s="83">
        <v>11</v>
      </c>
      <c r="Q122" s="83">
        <v>12</v>
      </c>
      <c r="R122" s="83">
        <v>13</v>
      </c>
      <c r="S122" s="83">
        <v>14</v>
      </c>
      <c r="T122" s="83">
        <v>15</v>
      </c>
      <c r="U122" s="83">
        <v>16</v>
      </c>
      <c r="V122" s="83">
        <v>17</v>
      </c>
      <c r="W122" s="83">
        <v>18</v>
      </c>
      <c r="X122" s="83">
        <v>19</v>
      </c>
      <c r="Y122" s="83">
        <v>20</v>
      </c>
      <c r="Z122" s="83">
        <v>21</v>
      </c>
      <c r="AA122" s="83">
        <v>22</v>
      </c>
      <c r="AB122" s="83">
        <v>23</v>
      </c>
      <c r="AC122" s="83">
        <v>24</v>
      </c>
      <c r="AD122" s="83">
        <v>25</v>
      </c>
      <c r="AE122" s="83">
        <v>26</v>
      </c>
      <c r="AF122" s="83">
        <v>27</v>
      </c>
      <c r="AG122" s="83">
        <v>28</v>
      </c>
      <c r="AH122" s="83">
        <v>29</v>
      </c>
      <c r="AI122" s="83">
        <v>30</v>
      </c>
      <c r="AJ122" s="83">
        <v>31</v>
      </c>
      <c r="AK122" s="83">
        <v>32</v>
      </c>
      <c r="AL122" s="83">
        <v>33</v>
      </c>
      <c r="AM122" s="83">
        <v>34</v>
      </c>
      <c r="AN122" s="83">
        <v>35</v>
      </c>
      <c r="AO122" s="83">
        <v>36</v>
      </c>
      <c r="AP122" s="90"/>
      <c r="AQ122" s="90"/>
      <c r="AR122" s="90"/>
    </row>
    <row r="123" spans="2:44" x14ac:dyDescent="0.2">
      <c r="B123" s="109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2:44" ht="15" customHeight="1" x14ac:dyDescent="0.2">
      <c r="B124" s="109"/>
      <c r="C124" s="88"/>
      <c r="D124" s="72" t="s">
        <v>166</v>
      </c>
      <c r="E124" s="73"/>
      <c r="F124" s="52" t="s">
        <v>145</v>
      </c>
      <c r="G124" s="52"/>
      <c r="H124" s="52"/>
      <c r="I124" s="52"/>
      <c r="J124" s="52" t="s">
        <v>147</v>
      </c>
      <c r="K124" s="52"/>
      <c r="L124" s="52"/>
      <c r="M124" s="52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2:44" x14ac:dyDescent="0.2">
      <c r="B125" s="109"/>
      <c r="C125" s="88"/>
      <c r="D125" s="75"/>
      <c r="E125" s="76"/>
      <c r="F125" s="52"/>
      <c r="G125" s="52"/>
      <c r="H125" s="52"/>
      <c r="I125" s="52"/>
      <c r="J125" s="52"/>
      <c r="K125" s="52"/>
      <c r="L125" s="52"/>
      <c r="M125" s="52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2:44" x14ac:dyDescent="0.2">
      <c r="B126" s="109"/>
      <c r="C126" s="88"/>
      <c r="D126" s="77"/>
      <c r="E126" s="78"/>
      <c r="F126" s="28" t="s">
        <v>146</v>
      </c>
      <c r="G126" s="28" t="b">
        <v>0</v>
      </c>
      <c r="H126" s="28" t="b">
        <v>1</v>
      </c>
      <c r="I126" s="28" t="s">
        <v>123</v>
      </c>
      <c r="J126" s="28" t="s">
        <v>146</v>
      </c>
      <c r="K126" s="28" t="b">
        <v>0</v>
      </c>
      <c r="L126" s="28" t="b">
        <v>1</v>
      </c>
      <c r="M126" s="28" t="s">
        <v>123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2:44" x14ac:dyDescent="0.2">
      <c r="B127" s="109"/>
      <c r="C127" s="88"/>
      <c r="D127" s="79" t="s">
        <v>3</v>
      </c>
      <c r="E127" s="28">
        <v>1</v>
      </c>
      <c r="F127" s="28">
        <v>690</v>
      </c>
      <c r="G127" s="28">
        <v>674</v>
      </c>
      <c r="H127" s="28">
        <v>16</v>
      </c>
      <c r="I127" s="28">
        <v>1</v>
      </c>
      <c r="J127" s="28">
        <v>172</v>
      </c>
      <c r="K127" s="28">
        <v>166</v>
      </c>
      <c r="L127" s="28">
        <v>6</v>
      </c>
      <c r="M127" s="28">
        <v>1</v>
      </c>
      <c r="N127" s="88"/>
      <c r="O127" s="88"/>
      <c r="P127" s="88" t="s">
        <v>235</v>
      </c>
      <c r="Q127" s="88" t="s">
        <v>236</v>
      </c>
      <c r="R127" s="88" t="s">
        <v>207</v>
      </c>
      <c r="S127" s="88"/>
      <c r="T127" s="88"/>
      <c r="U127" s="88"/>
      <c r="V127" s="88"/>
      <c r="W127" s="88"/>
      <c r="X127" s="88"/>
      <c r="Y127" s="88"/>
      <c r="Z127" s="88"/>
    </row>
    <row r="128" spans="2:44" x14ac:dyDescent="0.2">
      <c r="B128" s="109"/>
      <c r="C128" s="88"/>
      <c r="D128" s="80"/>
      <c r="E128" s="28">
        <v>2</v>
      </c>
      <c r="F128" s="28">
        <v>688</v>
      </c>
      <c r="G128" s="28">
        <v>672</v>
      </c>
      <c r="H128" s="28">
        <v>16</v>
      </c>
      <c r="I128" s="28">
        <v>2</v>
      </c>
      <c r="J128" s="28">
        <v>174</v>
      </c>
      <c r="K128" s="28">
        <v>168</v>
      </c>
      <c r="L128" s="28">
        <v>6</v>
      </c>
      <c r="M128" s="28">
        <v>1</v>
      </c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2:41" x14ac:dyDescent="0.2">
      <c r="B129" s="109"/>
      <c r="C129" s="88"/>
      <c r="D129" s="80"/>
      <c r="E129" s="28">
        <v>3</v>
      </c>
      <c r="F129" s="28">
        <v>689</v>
      </c>
      <c r="G129" s="28">
        <v>673</v>
      </c>
      <c r="H129" s="28">
        <v>16</v>
      </c>
      <c r="I129" s="28">
        <v>2</v>
      </c>
      <c r="J129" s="28">
        <v>173</v>
      </c>
      <c r="K129" s="28">
        <v>167</v>
      </c>
      <c r="L129" s="28">
        <v>6</v>
      </c>
      <c r="M129" s="28">
        <v>0</v>
      </c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2:41" x14ac:dyDescent="0.2">
      <c r="B130" s="109"/>
      <c r="C130" s="88"/>
      <c r="D130" s="80"/>
      <c r="E130" s="28">
        <v>4</v>
      </c>
      <c r="F130" s="28">
        <v>691</v>
      </c>
      <c r="G130" s="28">
        <v>671</v>
      </c>
      <c r="H130" s="28">
        <v>20</v>
      </c>
      <c r="I130" s="28">
        <v>3</v>
      </c>
      <c r="J130" s="28">
        <v>171</v>
      </c>
      <c r="K130" s="28">
        <v>169</v>
      </c>
      <c r="L130" s="28">
        <v>2</v>
      </c>
      <c r="M130" s="28">
        <v>0</v>
      </c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2:41" x14ac:dyDescent="0.2">
      <c r="B131" s="109"/>
      <c r="C131" s="88"/>
      <c r="D131" s="81"/>
      <c r="E131" s="28">
        <v>5</v>
      </c>
      <c r="F131" s="28">
        <v>690</v>
      </c>
      <c r="G131" s="28">
        <v>670</v>
      </c>
      <c r="H131" s="28">
        <v>20</v>
      </c>
      <c r="I131" s="28">
        <v>3</v>
      </c>
      <c r="J131" s="28">
        <v>172</v>
      </c>
      <c r="K131" s="28">
        <v>170</v>
      </c>
      <c r="L131" s="28">
        <v>2</v>
      </c>
      <c r="M131" s="28">
        <v>0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2:41" x14ac:dyDescent="0.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2:41" s="8" customFormat="1" ht="6.75" customHeight="1" x14ac:dyDescent="0.2"/>
    <row r="134" spans="2:41" x14ac:dyDescent="0.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2:41" ht="15" customHeight="1" x14ac:dyDescent="0.2">
      <c r="B135" s="108" t="s">
        <v>12</v>
      </c>
      <c r="C135" s="88"/>
      <c r="D135" s="72" t="s">
        <v>167</v>
      </c>
      <c r="E135" s="73"/>
      <c r="F135" s="52" t="s">
        <v>133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</row>
    <row r="136" spans="2:41" ht="14.25" customHeight="1" x14ac:dyDescent="0.2">
      <c r="B136" s="108"/>
      <c r="C136" s="88"/>
      <c r="D136" s="75"/>
      <c r="E136" s="76"/>
      <c r="F136" s="40" t="s">
        <v>139</v>
      </c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</row>
    <row r="137" spans="2:41" ht="15" customHeight="1" x14ac:dyDescent="0.2">
      <c r="B137" s="108"/>
      <c r="C137" s="88"/>
      <c r="D137" s="77"/>
      <c r="E137" s="78"/>
      <c r="F137" s="82">
        <v>35</v>
      </c>
      <c r="G137" s="82">
        <v>25</v>
      </c>
      <c r="H137" s="82">
        <v>9</v>
      </c>
      <c r="I137" s="82">
        <v>29</v>
      </c>
      <c r="J137" s="82">
        <v>7</v>
      </c>
      <c r="K137" s="82">
        <v>4</v>
      </c>
      <c r="L137" s="82">
        <v>17</v>
      </c>
      <c r="M137" s="82">
        <v>22</v>
      </c>
      <c r="N137" s="82">
        <v>12</v>
      </c>
      <c r="O137" s="82">
        <v>18</v>
      </c>
      <c r="P137" s="82">
        <v>32</v>
      </c>
      <c r="Q137" s="82">
        <v>30</v>
      </c>
      <c r="R137" s="82">
        <v>31</v>
      </c>
      <c r="S137" s="82">
        <v>21</v>
      </c>
      <c r="T137" s="82">
        <v>2</v>
      </c>
      <c r="U137" s="82">
        <v>27</v>
      </c>
      <c r="V137" s="82">
        <v>5</v>
      </c>
      <c r="W137" s="82">
        <v>11</v>
      </c>
      <c r="X137" s="82">
        <v>8</v>
      </c>
      <c r="Y137" s="82">
        <v>24</v>
      </c>
      <c r="Z137" s="82">
        <v>33</v>
      </c>
      <c r="AA137" s="82">
        <v>34</v>
      </c>
      <c r="AB137" s="82">
        <v>13</v>
      </c>
      <c r="AC137" s="82">
        <v>23</v>
      </c>
      <c r="AD137" s="82">
        <v>19</v>
      </c>
      <c r="AE137" s="82">
        <v>20</v>
      </c>
      <c r="AF137" s="82">
        <v>26</v>
      </c>
      <c r="AG137" s="82">
        <v>3</v>
      </c>
      <c r="AH137" s="82">
        <v>36</v>
      </c>
      <c r="AI137" s="82">
        <v>6</v>
      </c>
      <c r="AJ137" s="82">
        <v>1</v>
      </c>
      <c r="AK137" s="82">
        <v>28</v>
      </c>
      <c r="AL137" s="82">
        <v>14</v>
      </c>
      <c r="AM137" s="82">
        <v>15</v>
      </c>
      <c r="AN137" s="82">
        <v>10</v>
      </c>
      <c r="AO137" s="82">
        <v>16</v>
      </c>
    </row>
    <row r="138" spans="2:41" ht="14.25" customHeight="1" x14ac:dyDescent="0.2">
      <c r="B138" s="108"/>
      <c r="C138" s="88"/>
      <c r="D138" s="79" t="s">
        <v>3</v>
      </c>
      <c r="E138" s="28">
        <v>1</v>
      </c>
      <c r="F138" s="67">
        <v>0.25</v>
      </c>
      <c r="G138" s="67">
        <v>0.25</v>
      </c>
      <c r="H138" s="67">
        <v>0.25</v>
      </c>
      <c r="I138" s="67">
        <v>0.5</v>
      </c>
      <c r="J138" s="67">
        <v>0.5</v>
      </c>
      <c r="K138" s="67">
        <v>0</v>
      </c>
      <c r="L138" s="67">
        <v>0.25</v>
      </c>
      <c r="M138" s="67">
        <v>0.25</v>
      </c>
      <c r="N138" s="67">
        <v>0.75</v>
      </c>
      <c r="O138" s="67">
        <v>0.75</v>
      </c>
      <c r="P138" s="67">
        <v>0.75</v>
      </c>
      <c r="Q138" s="67">
        <v>0.75</v>
      </c>
      <c r="R138" s="67">
        <v>0.75</v>
      </c>
      <c r="S138" s="67">
        <v>0.75</v>
      </c>
      <c r="T138" s="67">
        <v>0.75</v>
      </c>
      <c r="U138" s="67">
        <v>0.75</v>
      </c>
      <c r="V138" s="67">
        <v>0.75</v>
      </c>
      <c r="W138" s="67">
        <v>0.75</v>
      </c>
      <c r="X138" s="67">
        <v>0.75</v>
      </c>
      <c r="Y138" s="67">
        <v>0.75</v>
      </c>
      <c r="Z138" s="92">
        <v>0.75</v>
      </c>
      <c r="AA138" s="67">
        <v>0.75</v>
      </c>
      <c r="AB138" s="67">
        <v>0.75</v>
      </c>
      <c r="AC138" s="67">
        <v>0.75</v>
      </c>
      <c r="AD138" s="67">
        <v>0.75</v>
      </c>
      <c r="AE138" s="67">
        <v>0.75</v>
      </c>
      <c r="AF138" s="67">
        <v>0.75</v>
      </c>
      <c r="AG138" s="67">
        <v>0.5</v>
      </c>
      <c r="AH138" s="67">
        <v>0.5</v>
      </c>
      <c r="AI138" s="67">
        <v>0.75</v>
      </c>
      <c r="AJ138" s="67">
        <v>0.5</v>
      </c>
      <c r="AK138" s="67">
        <v>0.75</v>
      </c>
      <c r="AL138" s="67">
        <v>0.75</v>
      </c>
      <c r="AM138" s="67">
        <v>0.75</v>
      </c>
      <c r="AN138" s="67">
        <v>0.75</v>
      </c>
      <c r="AO138" s="67">
        <v>0.75</v>
      </c>
    </row>
    <row r="139" spans="2:41" ht="14.25" customHeight="1" x14ac:dyDescent="0.2">
      <c r="B139" s="108"/>
      <c r="C139" s="88"/>
      <c r="D139" s="80"/>
      <c r="E139" s="28">
        <v>2</v>
      </c>
      <c r="F139" s="67">
        <v>0</v>
      </c>
      <c r="G139" s="67">
        <v>0</v>
      </c>
      <c r="H139" s="67">
        <v>0</v>
      </c>
      <c r="I139" s="67">
        <v>0</v>
      </c>
      <c r="J139" s="67">
        <v>0</v>
      </c>
      <c r="K139" s="67">
        <v>0.5</v>
      </c>
      <c r="L139" s="67">
        <v>0.5</v>
      </c>
      <c r="M139" s="67">
        <v>1</v>
      </c>
      <c r="N139" s="67">
        <v>1</v>
      </c>
      <c r="O139" s="67">
        <v>0.5</v>
      </c>
      <c r="P139" s="67">
        <v>0.5</v>
      </c>
      <c r="Q139" s="67">
        <v>0.5</v>
      </c>
      <c r="R139" s="67">
        <v>0.5</v>
      </c>
      <c r="S139" s="67">
        <v>0.5</v>
      </c>
      <c r="T139" s="67">
        <v>0.5</v>
      </c>
      <c r="U139" s="67">
        <v>0.5</v>
      </c>
      <c r="V139" s="67">
        <v>0.5</v>
      </c>
      <c r="W139" s="67">
        <v>0.5</v>
      </c>
      <c r="X139" s="67">
        <v>0.5</v>
      </c>
      <c r="Y139" s="67">
        <v>0.5</v>
      </c>
      <c r="Z139" s="92">
        <v>0.5</v>
      </c>
      <c r="AA139" s="67">
        <v>0.5</v>
      </c>
      <c r="AB139" s="67">
        <v>0.5</v>
      </c>
      <c r="AC139" s="67">
        <v>0.5</v>
      </c>
      <c r="AD139" s="67">
        <v>0.5</v>
      </c>
      <c r="AE139" s="67">
        <v>0.5</v>
      </c>
      <c r="AF139" s="67">
        <v>0.5</v>
      </c>
      <c r="AG139" s="67">
        <v>0.5</v>
      </c>
      <c r="AH139" s="67">
        <v>0.5</v>
      </c>
      <c r="AI139" s="67">
        <v>0.5</v>
      </c>
      <c r="AJ139" s="67">
        <v>0.5</v>
      </c>
      <c r="AK139" s="67">
        <v>0.5</v>
      </c>
      <c r="AL139" s="67">
        <v>0.5</v>
      </c>
      <c r="AM139" s="67">
        <v>0.5</v>
      </c>
      <c r="AN139" s="67">
        <v>0.5</v>
      </c>
      <c r="AO139" s="67">
        <v>0.5</v>
      </c>
    </row>
    <row r="140" spans="2:41" ht="14.25" customHeight="1" x14ac:dyDescent="0.2">
      <c r="B140" s="108"/>
      <c r="C140" s="88"/>
      <c r="D140" s="80"/>
      <c r="E140" s="28">
        <v>3</v>
      </c>
      <c r="F140" s="67">
        <v>0.57142857142857095</v>
      </c>
      <c r="G140" s="67">
        <v>0.57142857142857095</v>
      </c>
      <c r="H140" s="67">
        <v>0.57142857142857095</v>
      </c>
      <c r="I140" s="67">
        <v>1</v>
      </c>
      <c r="J140" s="67">
        <v>0.85714285714285698</v>
      </c>
      <c r="K140" s="67">
        <v>0.85714285714285698</v>
      </c>
      <c r="L140" s="67">
        <v>0.71428571428571397</v>
      </c>
      <c r="M140" s="67">
        <v>0.71428571428571397</v>
      </c>
      <c r="N140" s="67">
        <v>0.71428571428571397</v>
      </c>
      <c r="O140" s="67">
        <v>0.71428571428571397</v>
      </c>
      <c r="P140" s="67">
        <v>0.85714285714285698</v>
      </c>
      <c r="Q140" s="67">
        <v>0.85714285714285698</v>
      </c>
      <c r="R140" s="67">
        <v>0.85714285714285698</v>
      </c>
      <c r="S140" s="67">
        <v>0.85714285714285698</v>
      </c>
      <c r="T140" s="67">
        <v>0.85714285714285698</v>
      </c>
      <c r="U140" s="67">
        <v>0.85714285714285698</v>
      </c>
      <c r="V140" s="67">
        <v>0</v>
      </c>
      <c r="W140" s="67">
        <v>0</v>
      </c>
      <c r="X140" s="67">
        <v>0.85714285714285698</v>
      </c>
      <c r="Y140" s="67">
        <v>0.85714285714285698</v>
      </c>
      <c r="Z140" s="92">
        <v>0.85714285714285698</v>
      </c>
      <c r="AA140" s="67">
        <v>0.85714285714285698</v>
      </c>
      <c r="AB140" s="67">
        <v>0.85714285714285698</v>
      </c>
      <c r="AC140" s="67">
        <v>0.85714285714285698</v>
      </c>
      <c r="AD140" s="67">
        <v>0.85714285714285698</v>
      </c>
      <c r="AE140" s="67">
        <v>0.71428571428571397</v>
      </c>
      <c r="AF140" s="67">
        <v>0.28571428571428598</v>
      </c>
      <c r="AG140" s="67">
        <v>0.42857142857142899</v>
      </c>
      <c r="AH140" s="67">
        <v>0.14285714285714299</v>
      </c>
      <c r="AI140" s="67">
        <v>0.14285714285714299</v>
      </c>
      <c r="AJ140" s="67">
        <v>0.14285714285714299</v>
      </c>
      <c r="AK140" s="67">
        <v>0.42857142857142899</v>
      </c>
      <c r="AL140" s="67">
        <v>0.42857142857142899</v>
      </c>
      <c r="AM140" s="67">
        <v>0.42857142857142899</v>
      </c>
      <c r="AN140" s="67">
        <v>0.14285714285714299</v>
      </c>
      <c r="AO140" s="67">
        <v>0.14285714285714299</v>
      </c>
    </row>
    <row r="141" spans="2:41" ht="14.25" customHeight="1" x14ac:dyDescent="0.2">
      <c r="B141" s="108"/>
      <c r="C141" s="88"/>
      <c r="D141" s="80"/>
      <c r="E141" s="28">
        <v>4</v>
      </c>
      <c r="F141" s="67">
        <v>0</v>
      </c>
      <c r="G141" s="67">
        <v>0</v>
      </c>
      <c r="H141" s="67">
        <v>0</v>
      </c>
      <c r="I141" s="67">
        <v>0</v>
      </c>
      <c r="J141" s="67">
        <v>0</v>
      </c>
      <c r="K141" s="67">
        <v>0</v>
      </c>
      <c r="L141" s="67">
        <v>0.5</v>
      </c>
      <c r="M141" s="67">
        <v>0.5</v>
      </c>
      <c r="N141" s="67">
        <v>0.5</v>
      </c>
      <c r="O141" s="67">
        <v>0.5</v>
      </c>
      <c r="P141" s="67">
        <v>0.5</v>
      </c>
      <c r="Q141" s="67">
        <v>0.5</v>
      </c>
      <c r="R141" s="67">
        <v>0.5</v>
      </c>
      <c r="S141" s="67">
        <v>0.5</v>
      </c>
      <c r="T141" s="67">
        <v>0.5</v>
      </c>
      <c r="U141" s="67">
        <v>0.5</v>
      </c>
      <c r="V141" s="67">
        <v>0.5</v>
      </c>
      <c r="W141" s="67">
        <v>0.5</v>
      </c>
      <c r="X141" s="67">
        <v>0</v>
      </c>
      <c r="Y141" s="67">
        <v>0</v>
      </c>
      <c r="Z141" s="92">
        <v>0</v>
      </c>
      <c r="AA141" s="67">
        <v>0</v>
      </c>
      <c r="AB141" s="67">
        <v>0</v>
      </c>
      <c r="AC141" s="67">
        <v>0.5</v>
      </c>
      <c r="AD141" s="67">
        <v>0.5</v>
      </c>
      <c r="AE141" s="67">
        <v>0.5</v>
      </c>
      <c r="AF141" s="67">
        <v>0.5</v>
      </c>
      <c r="AG141" s="67">
        <v>0.5</v>
      </c>
      <c r="AH141" s="67">
        <v>0.5</v>
      </c>
      <c r="AI141" s="67">
        <v>0.5</v>
      </c>
      <c r="AJ141" s="67">
        <v>0.5</v>
      </c>
      <c r="AK141" s="67">
        <v>0.5</v>
      </c>
      <c r="AL141" s="67">
        <v>0.5</v>
      </c>
      <c r="AM141" s="67">
        <v>0.5</v>
      </c>
      <c r="AN141" s="67">
        <v>0.5</v>
      </c>
      <c r="AO141" s="67">
        <v>0.5</v>
      </c>
    </row>
    <row r="142" spans="2:41" ht="14.25" customHeight="1" x14ac:dyDescent="0.2">
      <c r="B142" s="108"/>
      <c r="C142" s="88"/>
      <c r="D142" s="81"/>
      <c r="E142" s="28">
        <v>5</v>
      </c>
      <c r="F142" s="67">
        <v>0</v>
      </c>
      <c r="G142" s="67">
        <v>0</v>
      </c>
      <c r="H142" s="67">
        <v>0</v>
      </c>
      <c r="I142" s="67">
        <v>0</v>
      </c>
      <c r="J142" s="67">
        <v>0</v>
      </c>
      <c r="K142" s="67">
        <v>0</v>
      </c>
      <c r="L142" s="67">
        <v>0.57142857142857095</v>
      </c>
      <c r="M142" s="67">
        <v>0.57142857142857095</v>
      </c>
      <c r="N142" s="67">
        <v>0.42857142857142899</v>
      </c>
      <c r="O142" s="67">
        <v>0</v>
      </c>
      <c r="P142" s="67">
        <v>0.28571428571428598</v>
      </c>
      <c r="Q142" s="67">
        <v>0.28571428571428598</v>
      </c>
      <c r="R142" s="67">
        <v>0.28571428571428598</v>
      </c>
      <c r="S142" s="67">
        <v>0.28571428571428598</v>
      </c>
      <c r="T142" s="67">
        <v>0.28571428571428598</v>
      </c>
      <c r="U142" s="67">
        <v>0.28571428571428598</v>
      </c>
      <c r="V142" s="67">
        <v>0.42857142857142899</v>
      </c>
      <c r="W142" s="67">
        <v>0.28571428571428598</v>
      </c>
      <c r="X142" s="67">
        <v>0.14285714285714299</v>
      </c>
      <c r="Y142" s="67">
        <v>0.14285714285714299</v>
      </c>
      <c r="Z142" s="92">
        <v>0.14285714285714299</v>
      </c>
      <c r="AA142" s="67">
        <v>0.14285714285714299</v>
      </c>
      <c r="AB142" s="67">
        <v>0.14285714285714299</v>
      </c>
      <c r="AC142" s="67">
        <v>0.14285714285714299</v>
      </c>
      <c r="AD142" s="67">
        <v>0.14285714285714299</v>
      </c>
      <c r="AE142" s="67">
        <v>0.28571428571428598</v>
      </c>
      <c r="AF142" s="67">
        <v>0.57142857142857095</v>
      </c>
      <c r="AG142" s="67">
        <v>0.28571428571428598</v>
      </c>
      <c r="AH142" s="67">
        <v>0.57142857142857095</v>
      </c>
      <c r="AI142" s="67">
        <v>0.57142857142857095</v>
      </c>
      <c r="AJ142" s="67">
        <v>0.57142857142857095</v>
      </c>
      <c r="AK142" s="67">
        <v>0.57142857142857095</v>
      </c>
      <c r="AL142" s="67">
        <v>0.57142857142857095</v>
      </c>
      <c r="AM142" s="67">
        <v>0.57142857142857095</v>
      </c>
      <c r="AN142" s="67">
        <v>0.57142857142857095</v>
      </c>
      <c r="AO142" s="67">
        <v>0.57142857142857095</v>
      </c>
    </row>
    <row r="143" spans="2:41" ht="15" customHeight="1" x14ac:dyDescent="0.2">
      <c r="B143" s="108"/>
      <c r="C143" s="88"/>
      <c r="D143" s="52" t="s">
        <v>125</v>
      </c>
      <c r="E143" s="52"/>
      <c r="F143" s="82">
        <v>16.428571428571399</v>
      </c>
      <c r="G143" s="82">
        <v>16.428571428571399</v>
      </c>
      <c r="H143" s="82">
        <v>16.428571428571399</v>
      </c>
      <c r="I143" s="82">
        <v>30</v>
      </c>
      <c r="J143" s="82">
        <v>27.1428571428571</v>
      </c>
      <c r="K143" s="82">
        <v>27.1428571428571</v>
      </c>
      <c r="L143" s="82">
        <v>50.714285714285701</v>
      </c>
      <c r="M143" s="82">
        <v>60.714285714285701</v>
      </c>
      <c r="N143" s="82">
        <v>67.857142857142904</v>
      </c>
      <c r="O143" s="82">
        <v>49.285714285714299</v>
      </c>
      <c r="P143" s="82">
        <v>57.857142857142897</v>
      </c>
      <c r="Q143" s="59">
        <v>57.857142857142897</v>
      </c>
      <c r="R143" s="82">
        <v>57.857142857142897</v>
      </c>
      <c r="S143" s="82">
        <v>57.857142857142897</v>
      </c>
      <c r="T143" s="82">
        <v>57.857142857142897</v>
      </c>
      <c r="U143" s="82">
        <v>57.857142857142897</v>
      </c>
      <c r="V143" s="82">
        <v>43.571428571428598</v>
      </c>
      <c r="W143" s="82">
        <v>40.714285714285701</v>
      </c>
      <c r="X143" s="82">
        <v>45</v>
      </c>
      <c r="Y143" s="82">
        <v>45</v>
      </c>
      <c r="Z143" s="82">
        <v>45</v>
      </c>
      <c r="AA143" s="82">
        <v>45</v>
      </c>
      <c r="AB143" s="82">
        <v>45</v>
      </c>
      <c r="AC143" s="82">
        <v>55</v>
      </c>
      <c r="AD143" s="82">
        <v>55</v>
      </c>
      <c r="AE143" s="82">
        <v>55</v>
      </c>
      <c r="AF143" s="82">
        <v>52.142857142857103</v>
      </c>
      <c r="AG143" s="82">
        <v>44.285714285714299</v>
      </c>
      <c r="AH143" s="82">
        <v>44.285714285714299</v>
      </c>
      <c r="AI143" s="82">
        <v>49.285714285714299</v>
      </c>
      <c r="AJ143" s="82">
        <v>44.285714285714299</v>
      </c>
      <c r="AK143" s="82">
        <v>55</v>
      </c>
      <c r="AL143" s="82">
        <v>55</v>
      </c>
      <c r="AM143" s="82">
        <v>55</v>
      </c>
      <c r="AN143" s="82">
        <v>49.285714285714299</v>
      </c>
      <c r="AO143" s="82">
        <v>49.285714285714299</v>
      </c>
    </row>
    <row r="144" spans="2:41" ht="15" customHeight="1" x14ac:dyDescent="0.2">
      <c r="B144" s="108"/>
      <c r="C144" s="88"/>
      <c r="D144" s="52" t="s">
        <v>36</v>
      </c>
      <c r="E144" s="52"/>
      <c r="F144" s="83">
        <v>1</v>
      </c>
      <c r="G144" s="83">
        <v>2</v>
      </c>
      <c r="H144" s="83">
        <v>3</v>
      </c>
      <c r="I144" s="83">
        <v>4</v>
      </c>
      <c r="J144" s="83">
        <v>5</v>
      </c>
      <c r="K144" s="83">
        <v>6</v>
      </c>
      <c r="L144" s="83">
        <v>7</v>
      </c>
      <c r="M144" s="83">
        <v>8</v>
      </c>
      <c r="N144" s="83">
        <v>9</v>
      </c>
      <c r="O144" s="83">
        <v>10</v>
      </c>
      <c r="P144" s="83">
        <v>11</v>
      </c>
      <c r="Q144" s="83">
        <v>12</v>
      </c>
      <c r="R144" s="83">
        <v>13</v>
      </c>
      <c r="S144" s="83">
        <v>14</v>
      </c>
      <c r="T144" s="83">
        <v>15</v>
      </c>
      <c r="U144" s="83">
        <v>16</v>
      </c>
      <c r="V144" s="83">
        <v>17</v>
      </c>
      <c r="W144" s="83">
        <v>18</v>
      </c>
      <c r="X144" s="83">
        <v>19</v>
      </c>
      <c r="Y144" s="83">
        <v>20</v>
      </c>
      <c r="Z144" s="83">
        <v>21</v>
      </c>
      <c r="AA144" s="83">
        <v>22</v>
      </c>
      <c r="AB144" s="83">
        <v>23</v>
      </c>
      <c r="AC144" s="83">
        <v>24</v>
      </c>
      <c r="AD144" s="83">
        <v>25</v>
      </c>
      <c r="AE144" s="83">
        <v>26</v>
      </c>
      <c r="AF144" s="83">
        <v>27</v>
      </c>
      <c r="AG144" s="83">
        <v>28</v>
      </c>
      <c r="AH144" s="83">
        <v>29</v>
      </c>
      <c r="AI144" s="83">
        <v>30</v>
      </c>
      <c r="AJ144" s="83">
        <v>31</v>
      </c>
      <c r="AK144" s="83">
        <v>32</v>
      </c>
      <c r="AL144" s="83">
        <v>33</v>
      </c>
      <c r="AM144" s="83">
        <v>34</v>
      </c>
      <c r="AN144" s="83">
        <v>35</v>
      </c>
      <c r="AO144" s="83">
        <v>36</v>
      </c>
    </row>
    <row r="145" spans="2:41" ht="15" customHeight="1" x14ac:dyDescent="0.2">
      <c r="B145" s="108"/>
      <c r="C145" s="88"/>
      <c r="D145" s="85"/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2:41" ht="15" customHeight="1" x14ac:dyDescent="0.2">
      <c r="B146" s="108"/>
      <c r="C146" s="88"/>
      <c r="D146" s="72" t="s">
        <v>167</v>
      </c>
      <c r="E146" s="73"/>
      <c r="F146" s="52" t="s">
        <v>134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</row>
    <row r="147" spans="2:41" ht="14.25" customHeight="1" x14ac:dyDescent="0.2">
      <c r="B147" s="108"/>
      <c r="C147" s="88"/>
      <c r="D147" s="75"/>
      <c r="E147" s="76"/>
      <c r="F147" s="40" t="s">
        <v>139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</row>
    <row r="148" spans="2:41" ht="15" customHeight="1" x14ac:dyDescent="0.2">
      <c r="B148" s="108"/>
      <c r="C148" s="88"/>
      <c r="D148" s="77"/>
      <c r="E148" s="78"/>
      <c r="F148" s="82">
        <v>35</v>
      </c>
      <c r="G148" s="82">
        <v>25</v>
      </c>
      <c r="H148" s="82">
        <v>9</v>
      </c>
      <c r="I148" s="82">
        <v>29</v>
      </c>
      <c r="J148" s="82">
        <v>7</v>
      </c>
      <c r="K148" s="82">
        <v>4</v>
      </c>
      <c r="L148" s="82">
        <v>17</v>
      </c>
      <c r="M148" s="82">
        <v>22</v>
      </c>
      <c r="N148" s="82">
        <v>12</v>
      </c>
      <c r="O148" s="82">
        <v>18</v>
      </c>
      <c r="P148" s="82">
        <v>32</v>
      </c>
      <c r="Q148" s="82">
        <v>30</v>
      </c>
      <c r="R148" s="82">
        <v>31</v>
      </c>
      <c r="S148" s="82">
        <v>21</v>
      </c>
      <c r="T148" s="82">
        <v>2</v>
      </c>
      <c r="U148" s="82">
        <v>27</v>
      </c>
      <c r="V148" s="82">
        <v>5</v>
      </c>
      <c r="W148" s="82">
        <v>11</v>
      </c>
      <c r="X148" s="82">
        <v>8</v>
      </c>
      <c r="Y148" s="82">
        <v>24</v>
      </c>
      <c r="Z148" s="82">
        <v>33</v>
      </c>
      <c r="AA148" s="82">
        <v>34</v>
      </c>
      <c r="AB148" s="82">
        <v>13</v>
      </c>
      <c r="AC148" s="82">
        <v>23</v>
      </c>
      <c r="AD148" s="82">
        <v>19</v>
      </c>
      <c r="AE148" s="82">
        <v>20</v>
      </c>
      <c r="AF148" s="82">
        <v>26</v>
      </c>
      <c r="AG148" s="82">
        <v>3</v>
      </c>
      <c r="AH148" s="82">
        <v>36</v>
      </c>
      <c r="AI148" s="82">
        <v>6</v>
      </c>
      <c r="AJ148" s="82">
        <v>1</v>
      </c>
      <c r="AK148" s="82">
        <v>28</v>
      </c>
      <c r="AL148" s="82">
        <v>14</v>
      </c>
      <c r="AM148" s="82">
        <v>15</v>
      </c>
      <c r="AN148" s="82">
        <v>10</v>
      </c>
      <c r="AO148" s="82">
        <v>16</v>
      </c>
    </row>
    <row r="149" spans="2:41" ht="14.25" customHeight="1" x14ac:dyDescent="0.2">
      <c r="B149" s="108"/>
      <c r="C149" s="88"/>
      <c r="D149" s="79" t="s">
        <v>3</v>
      </c>
      <c r="E149" s="28">
        <v>1</v>
      </c>
      <c r="F149" s="67">
        <v>0.27218934911242598</v>
      </c>
      <c r="G149" s="67">
        <v>0.27218934911242598</v>
      </c>
      <c r="H149" s="67">
        <v>0.27218934911242598</v>
      </c>
      <c r="I149" s="67">
        <v>0.33727810650887602</v>
      </c>
      <c r="J149" s="67">
        <v>0.36094674556213002</v>
      </c>
      <c r="K149" s="67">
        <v>0.24260355029585801</v>
      </c>
      <c r="L149" s="67">
        <v>0.24260355029585801</v>
      </c>
      <c r="M149" s="67">
        <v>0.24260355029585801</v>
      </c>
      <c r="N149" s="67">
        <v>0.24260355029585801</v>
      </c>
      <c r="O149" s="67">
        <v>0.26035502958579898</v>
      </c>
      <c r="P149" s="67">
        <v>0.28994082840236701</v>
      </c>
      <c r="Q149" s="67">
        <v>0.33727810650887602</v>
      </c>
      <c r="R149" s="67">
        <v>0.29585798816568099</v>
      </c>
      <c r="S149" s="67">
        <v>0.28994082840236701</v>
      </c>
      <c r="T149" s="67">
        <v>0.28994082840236701</v>
      </c>
      <c r="U149" s="67">
        <v>0.30177514792899401</v>
      </c>
      <c r="V149" s="67">
        <v>0.28994082840236701</v>
      </c>
      <c r="W149" s="67">
        <v>0.28994082840236701</v>
      </c>
      <c r="X149" s="67">
        <v>0.31360946745562102</v>
      </c>
      <c r="Y149" s="67">
        <v>0.30769230769230799</v>
      </c>
      <c r="Z149" s="67">
        <v>0.27810650887574001</v>
      </c>
      <c r="AA149" s="67">
        <v>0.25443786982248501</v>
      </c>
      <c r="AB149" s="67">
        <v>0.25443786982248501</v>
      </c>
      <c r="AC149" s="67">
        <v>0.25443786982248501</v>
      </c>
      <c r="AD149" s="67">
        <v>0.25443786982248501</v>
      </c>
      <c r="AE149" s="67">
        <v>0.26627218934911201</v>
      </c>
      <c r="AF149" s="67">
        <v>0.24852071005917201</v>
      </c>
      <c r="AG149" s="67">
        <v>0.218934911242604</v>
      </c>
      <c r="AH149" s="67">
        <v>0.183431952662722</v>
      </c>
      <c r="AI149" s="67">
        <v>0.218934911242604</v>
      </c>
      <c r="AJ149" s="67">
        <v>0.171597633136095</v>
      </c>
      <c r="AK149" s="67">
        <v>0.230769230769231</v>
      </c>
      <c r="AL149" s="67">
        <v>0.230769230769231</v>
      </c>
      <c r="AM149" s="67">
        <v>0.230769230769231</v>
      </c>
      <c r="AN149" s="67">
        <v>0.230769230769231</v>
      </c>
      <c r="AO149" s="67">
        <v>0.230769230769231</v>
      </c>
    </row>
    <row r="150" spans="2:41" ht="14.25" customHeight="1" x14ac:dyDescent="0.2">
      <c r="B150" s="108"/>
      <c r="C150" s="88"/>
      <c r="D150" s="80"/>
      <c r="E150" s="28">
        <v>2</v>
      </c>
      <c r="F150" s="67">
        <v>0</v>
      </c>
      <c r="G150" s="67">
        <v>0</v>
      </c>
      <c r="H150" s="67">
        <v>0</v>
      </c>
      <c r="I150" s="67">
        <v>0.15204678362573101</v>
      </c>
      <c r="J150" s="67">
        <v>0.15204678362573101</v>
      </c>
      <c r="K150" s="67">
        <v>0.60233918128654995</v>
      </c>
      <c r="L150" s="67">
        <v>0.61403508771929804</v>
      </c>
      <c r="M150" s="67">
        <v>0.77777777777777801</v>
      </c>
      <c r="N150" s="67">
        <v>0.77777777777777801</v>
      </c>
      <c r="O150" s="67">
        <v>0.61403508771929804</v>
      </c>
      <c r="P150" s="67">
        <v>0.61403508771929804</v>
      </c>
      <c r="Q150" s="67">
        <v>0.60233918128654995</v>
      </c>
      <c r="R150" s="67">
        <v>0.64912280701754399</v>
      </c>
      <c r="S150" s="67">
        <v>0.64327485380117</v>
      </c>
      <c r="T150" s="67">
        <v>0.69005847953216404</v>
      </c>
      <c r="U150" s="67">
        <v>0.64327485380117</v>
      </c>
      <c r="V150" s="67">
        <v>0.67251461988304095</v>
      </c>
      <c r="W150" s="67">
        <v>0.67251461988304095</v>
      </c>
      <c r="X150" s="67">
        <v>0.66081871345029197</v>
      </c>
      <c r="Y150" s="67">
        <v>0.73684210526315796</v>
      </c>
      <c r="Z150" s="67">
        <v>0.69590643274853803</v>
      </c>
      <c r="AA150" s="67">
        <v>0.76608187134502903</v>
      </c>
      <c r="AB150" s="67">
        <v>0.76023391812865504</v>
      </c>
      <c r="AC150" s="67">
        <v>0.76023391812865504</v>
      </c>
      <c r="AD150" s="67">
        <v>0.76023391812865504</v>
      </c>
      <c r="AE150" s="67">
        <v>0.783625730994152</v>
      </c>
      <c r="AF150" s="67">
        <v>0.76608187134502903</v>
      </c>
      <c r="AG150" s="67">
        <v>0.80116959064327498</v>
      </c>
      <c r="AH150" s="67">
        <v>0.80116959064327498</v>
      </c>
      <c r="AI150" s="67">
        <v>0.66666666666666696</v>
      </c>
      <c r="AJ150" s="67">
        <v>0.81871345029239795</v>
      </c>
      <c r="AK150" s="67">
        <v>0.67836257309941494</v>
      </c>
      <c r="AL150" s="67">
        <v>0.82456140350877205</v>
      </c>
      <c r="AM150" s="67">
        <v>0.82456140350877205</v>
      </c>
      <c r="AN150" s="67">
        <v>0.82456140350877205</v>
      </c>
      <c r="AO150" s="67">
        <v>0.82456140350877205</v>
      </c>
    </row>
    <row r="151" spans="2:41" ht="14.25" customHeight="1" x14ac:dyDescent="0.2">
      <c r="B151" s="108"/>
      <c r="C151" s="88"/>
      <c r="D151" s="80"/>
      <c r="E151" s="28">
        <v>3</v>
      </c>
      <c r="F151" s="67">
        <v>0.25609756097560998</v>
      </c>
      <c r="G151" s="67">
        <v>0.207317073170732</v>
      </c>
      <c r="H151" s="67">
        <v>0.207317073170732</v>
      </c>
      <c r="I151" s="67">
        <v>0.30487804878048802</v>
      </c>
      <c r="J151" s="67">
        <v>0.24390243902438999</v>
      </c>
      <c r="K151" s="67">
        <v>0.12804878048780499</v>
      </c>
      <c r="L151" s="67">
        <v>0.115853658536585</v>
      </c>
      <c r="M151" s="67">
        <v>0.115853658536585</v>
      </c>
      <c r="N151" s="67">
        <v>0.20121951219512199</v>
      </c>
      <c r="O151" s="67">
        <v>0.219512195121951</v>
      </c>
      <c r="P151" s="67">
        <v>0.27439024390243899</v>
      </c>
      <c r="Q151" s="67">
        <v>0.292682926829268</v>
      </c>
      <c r="R151" s="67">
        <v>0.26829268292682901</v>
      </c>
      <c r="S151" s="67">
        <v>0.292682926829268</v>
      </c>
      <c r="T151" s="67">
        <v>0.28658536585365901</v>
      </c>
      <c r="U151" s="67">
        <v>0.28658536585365901</v>
      </c>
      <c r="V151" s="67">
        <v>0</v>
      </c>
      <c r="W151" s="67">
        <v>0</v>
      </c>
      <c r="X151" s="67">
        <v>0.28658536585365901</v>
      </c>
      <c r="Y151" s="67">
        <v>0.28048780487804897</v>
      </c>
      <c r="Z151" s="67">
        <v>0.27439024390243899</v>
      </c>
      <c r="AA151" s="67">
        <v>0.26829268292682901</v>
      </c>
      <c r="AB151" s="67">
        <v>0.26829268292682901</v>
      </c>
      <c r="AC151" s="67">
        <v>0.26829268292682901</v>
      </c>
      <c r="AD151" s="67">
        <v>0.26829268292682901</v>
      </c>
      <c r="AE151" s="67">
        <v>0.22560975609756101</v>
      </c>
      <c r="AF151" s="67">
        <v>0.78048780487804903</v>
      </c>
      <c r="AG151" s="67">
        <v>0.80487804878048796</v>
      </c>
      <c r="AH151" s="67">
        <v>0.71951219512195097</v>
      </c>
      <c r="AI151" s="67">
        <v>0.74390243902439002</v>
      </c>
      <c r="AJ151" s="67">
        <v>0.73170731707317105</v>
      </c>
      <c r="AK151" s="67">
        <v>0.792682926829268</v>
      </c>
      <c r="AL151" s="67">
        <v>0.792682926829268</v>
      </c>
      <c r="AM151" s="67">
        <v>0.792682926829268</v>
      </c>
      <c r="AN151" s="67">
        <v>0.73780487804878103</v>
      </c>
      <c r="AO151" s="67">
        <v>0.73780487804878103</v>
      </c>
    </row>
    <row r="152" spans="2:41" ht="14.25" customHeight="1" x14ac:dyDescent="0.2">
      <c r="B152" s="108"/>
      <c r="C152" s="88"/>
      <c r="D152" s="80"/>
      <c r="E152" s="28">
        <v>4</v>
      </c>
      <c r="F152" s="67">
        <v>0</v>
      </c>
      <c r="G152" s="67">
        <v>0</v>
      </c>
      <c r="H152" s="67">
        <v>0.13017751479289899</v>
      </c>
      <c r="I152" s="67">
        <v>0.218934911242604</v>
      </c>
      <c r="J152" s="67">
        <v>0</v>
      </c>
      <c r="K152" s="67">
        <v>0</v>
      </c>
      <c r="L152" s="67">
        <v>0.62721893491124303</v>
      </c>
      <c r="M152" s="67">
        <v>0.62721893491124303</v>
      </c>
      <c r="N152" s="67">
        <v>0.62721893491124303</v>
      </c>
      <c r="O152" s="67">
        <v>0.62721893491124303</v>
      </c>
      <c r="P152" s="67">
        <v>0.62721893491124303</v>
      </c>
      <c r="Q152" s="67">
        <v>0.38461538461538503</v>
      </c>
      <c r="R152" s="67">
        <v>0.64497041420118295</v>
      </c>
      <c r="S152" s="67">
        <v>0.30177514792899401</v>
      </c>
      <c r="T152" s="67">
        <v>0.31952662721893499</v>
      </c>
      <c r="U152" s="67">
        <v>0.34319526627218899</v>
      </c>
      <c r="V152" s="67">
        <v>0.34319526627218899</v>
      </c>
      <c r="W152" s="67">
        <v>0.34319526627218899</v>
      </c>
      <c r="X152" s="67">
        <v>0.26035502958579898</v>
      </c>
      <c r="Y152" s="67">
        <v>0.26035502958579898</v>
      </c>
      <c r="Z152" s="67">
        <v>0.26035502958579898</v>
      </c>
      <c r="AA152" s="67">
        <v>0.26035502958579898</v>
      </c>
      <c r="AB152" s="67">
        <v>0.26035502958579898</v>
      </c>
      <c r="AC152" s="67">
        <v>0.29585798816568099</v>
      </c>
      <c r="AD152" s="67">
        <v>0.27218934911242598</v>
      </c>
      <c r="AE152" s="67">
        <v>0.201183431952663</v>
      </c>
      <c r="AF152" s="67">
        <v>0.195266272189349</v>
      </c>
      <c r="AG152" s="67">
        <v>0.207100591715976</v>
      </c>
      <c r="AH152" s="67">
        <v>0.201183431952663</v>
      </c>
      <c r="AI152" s="67">
        <v>0.177514792899408</v>
      </c>
      <c r="AJ152" s="67">
        <v>0.195266272189349</v>
      </c>
      <c r="AK152" s="67">
        <v>0.195266272189349</v>
      </c>
      <c r="AL152" s="67">
        <v>0.14792899408283999</v>
      </c>
      <c r="AM152" s="67">
        <v>0.14792899408283999</v>
      </c>
      <c r="AN152" s="67">
        <v>0.14792899408283999</v>
      </c>
      <c r="AO152" s="67">
        <v>0.14792899408283999</v>
      </c>
    </row>
    <row r="153" spans="2:41" ht="14.25" customHeight="1" x14ac:dyDescent="0.2">
      <c r="B153" s="108"/>
      <c r="C153" s="88"/>
      <c r="D153" s="81"/>
      <c r="E153" s="28">
        <v>5</v>
      </c>
      <c r="F153" s="67">
        <v>0</v>
      </c>
      <c r="G153" s="67">
        <v>0</v>
      </c>
      <c r="H153" s="67">
        <v>0</v>
      </c>
      <c r="I153" s="67">
        <v>0</v>
      </c>
      <c r="J153" s="67">
        <v>0</v>
      </c>
      <c r="K153" s="67">
        <v>0</v>
      </c>
      <c r="L153" s="67">
        <v>0.74251497005987999</v>
      </c>
      <c r="M153" s="67">
        <v>0.75449101796407203</v>
      </c>
      <c r="N153" s="67">
        <v>0.77844311377245501</v>
      </c>
      <c r="O153" s="67">
        <v>0</v>
      </c>
      <c r="P153" s="67">
        <v>0.67065868263473105</v>
      </c>
      <c r="Q153" s="67">
        <v>0.63473053892215603</v>
      </c>
      <c r="R153" s="67">
        <v>0.70658682634730496</v>
      </c>
      <c r="S153" s="67">
        <v>0.71856287425149701</v>
      </c>
      <c r="T153" s="67">
        <v>0.67065868263473105</v>
      </c>
      <c r="U153" s="67">
        <v>0.70059880239521</v>
      </c>
      <c r="V153" s="67">
        <v>0.70658682634730496</v>
      </c>
      <c r="W153" s="67">
        <v>0.70658682634730496</v>
      </c>
      <c r="X153" s="67">
        <v>0.70658682634730496</v>
      </c>
      <c r="Y153" s="67">
        <v>0.76646706586826396</v>
      </c>
      <c r="Z153" s="67">
        <v>0.71856287425149701</v>
      </c>
      <c r="AA153" s="67">
        <v>0.76646706586826396</v>
      </c>
      <c r="AB153" s="67">
        <v>0.73652694610778502</v>
      </c>
      <c r="AC153" s="67">
        <v>0.75449101796407203</v>
      </c>
      <c r="AD153" s="67">
        <v>0.75449101796407203</v>
      </c>
      <c r="AE153" s="67">
        <v>0.760479041916168</v>
      </c>
      <c r="AF153" s="67">
        <v>0.83233532934131704</v>
      </c>
      <c r="AG153" s="67">
        <v>0.75449101796407203</v>
      </c>
      <c r="AH153" s="67">
        <v>0.80838323353293395</v>
      </c>
      <c r="AI153" s="67">
        <v>0.83233532934131704</v>
      </c>
      <c r="AJ153" s="67">
        <v>0.82634730538922196</v>
      </c>
      <c r="AK153" s="67">
        <v>0.83233532934131704</v>
      </c>
      <c r="AL153" s="67">
        <v>0.83233532934131704</v>
      </c>
      <c r="AM153" s="67">
        <v>0.83233532934131704</v>
      </c>
      <c r="AN153" s="67">
        <v>0.81437125748503003</v>
      </c>
      <c r="AO153" s="67">
        <v>0.81437125748503003</v>
      </c>
    </row>
    <row r="154" spans="2:41" ht="15" customHeight="1" x14ac:dyDescent="0.2">
      <c r="B154" s="108"/>
      <c r="C154" s="88"/>
      <c r="D154" s="52" t="s">
        <v>125</v>
      </c>
      <c r="E154" s="52"/>
      <c r="F154" s="82">
        <v>10.5657382017607</v>
      </c>
      <c r="G154" s="82">
        <v>9.5901284456631597</v>
      </c>
      <c r="H154" s="82">
        <v>12.193678741521101</v>
      </c>
      <c r="I154" s="82">
        <v>20.262757003154</v>
      </c>
      <c r="J154" s="82">
        <v>15.137919364245001</v>
      </c>
      <c r="K154" s="82">
        <v>19.459830241404301</v>
      </c>
      <c r="L154" s="82">
        <v>46.844524030457301</v>
      </c>
      <c r="M154" s="82">
        <v>50.3588987897107</v>
      </c>
      <c r="N154" s="82">
        <v>52.545257779049102</v>
      </c>
      <c r="O154" s="82">
        <v>34.422424946765801</v>
      </c>
      <c r="P154" s="82">
        <v>49.5248755514016</v>
      </c>
      <c r="Q154" s="59">
        <v>45.032922763244699</v>
      </c>
      <c r="R154" s="82">
        <v>51.296614373170897</v>
      </c>
      <c r="S154" s="82">
        <v>44.9247326242659</v>
      </c>
      <c r="T154" s="82">
        <v>45.135399672837103</v>
      </c>
      <c r="U154" s="82">
        <v>45.508588725024403</v>
      </c>
      <c r="V154" s="82">
        <v>40.244750818098098</v>
      </c>
      <c r="W154" s="82">
        <v>40.244750818098098</v>
      </c>
      <c r="X154" s="82">
        <v>44.5591080538535</v>
      </c>
      <c r="Y154" s="82">
        <v>47.036886265751498</v>
      </c>
      <c r="Z154" s="82">
        <v>44.546421787280302</v>
      </c>
      <c r="AA154" s="82">
        <v>46.3126903909681</v>
      </c>
      <c r="AB154" s="82">
        <v>45.596928931431101</v>
      </c>
      <c r="AC154" s="82">
        <v>46.666269540154403</v>
      </c>
      <c r="AD154" s="82">
        <v>46.192896759089301</v>
      </c>
      <c r="AE154" s="82">
        <v>44.743403006193098</v>
      </c>
      <c r="AF154" s="82">
        <v>56.453839756258297</v>
      </c>
      <c r="AG154" s="82">
        <v>55.731483206928303</v>
      </c>
      <c r="AH154" s="82">
        <v>54.273608078270897</v>
      </c>
      <c r="AI154" s="82">
        <v>52.787082783487698</v>
      </c>
      <c r="AJ154" s="82">
        <v>54.8726395616047</v>
      </c>
      <c r="AK154" s="82">
        <v>54.588326644571602</v>
      </c>
      <c r="AL154" s="82">
        <v>56.565557690628602</v>
      </c>
      <c r="AM154" s="82">
        <v>56.565557690628602</v>
      </c>
      <c r="AN154" s="82">
        <v>55.108715277893097</v>
      </c>
      <c r="AO154" s="82">
        <v>55.108715277893097</v>
      </c>
    </row>
    <row r="155" spans="2:41" ht="15" customHeight="1" x14ac:dyDescent="0.2">
      <c r="B155" s="108"/>
      <c r="C155" s="88"/>
      <c r="D155" s="52" t="s">
        <v>36</v>
      </c>
      <c r="E155" s="52"/>
      <c r="F155" s="83">
        <v>1</v>
      </c>
      <c r="G155" s="83">
        <v>2</v>
      </c>
      <c r="H155" s="83">
        <v>3</v>
      </c>
      <c r="I155" s="83">
        <v>4</v>
      </c>
      <c r="J155" s="83">
        <v>5</v>
      </c>
      <c r="K155" s="83">
        <v>6</v>
      </c>
      <c r="L155" s="83">
        <v>7</v>
      </c>
      <c r="M155" s="83">
        <v>8</v>
      </c>
      <c r="N155" s="83">
        <v>9</v>
      </c>
      <c r="O155" s="83">
        <v>10</v>
      </c>
      <c r="P155" s="83">
        <v>11</v>
      </c>
      <c r="Q155" s="83">
        <v>12</v>
      </c>
      <c r="R155" s="83">
        <v>13</v>
      </c>
      <c r="S155" s="83">
        <v>14</v>
      </c>
      <c r="T155" s="83">
        <v>15</v>
      </c>
      <c r="U155" s="83">
        <v>16</v>
      </c>
      <c r="V155" s="83">
        <v>17</v>
      </c>
      <c r="W155" s="83">
        <v>18</v>
      </c>
      <c r="X155" s="83">
        <v>19</v>
      </c>
      <c r="Y155" s="83">
        <v>20</v>
      </c>
      <c r="Z155" s="83">
        <v>21</v>
      </c>
      <c r="AA155" s="83">
        <v>22</v>
      </c>
      <c r="AB155" s="83">
        <v>23</v>
      </c>
      <c r="AC155" s="83">
        <v>24</v>
      </c>
      <c r="AD155" s="83">
        <v>25</v>
      </c>
      <c r="AE155" s="83">
        <v>26</v>
      </c>
      <c r="AF155" s="83">
        <v>27</v>
      </c>
      <c r="AG155" s="83">
        <v>28</v>
      </c>
      <c r="AH155" s="83">
        <v>29</v>
      </c>
      <c r="AI155" s="83">
        <v>30</v>
      </c>
      <c r="AJ155" s="83">
        <v>31</v>
      </c>
      <c r="AK155" s="83">
        <v>32</v>
      </c>
      <c r="AL155" s="83">
        <v>33</v>
      </c>
      <c r="AM155" s="83">
        <v>34</v>
      </c>
      <c r="AN155" s="83">
        <v>35</v>
      </c>
      <c r="AO155" s="83">
        <v>36</v>
      </c>
    </row>
    <row r="156" spans="2:41" ht="15" customHeight="1" x14ac:dyDescent="0.2">
      <c r="B156" s="10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2:41" ht="15" customHeight="1" x14ac:dyDescent="0.2">
      <c r="B157" s="108"/>
      <c r="C157" s="88"/>
      <c r="D157" s="72" t="s">
        <v>167</v>
      </c>
      <c r="E157" s="73"/>
      <c r="F157" s="52" t="s">
        <v>135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</row>
    <row r="158" spans="2:41" ht="15" customHeight="1" x14ac:dyDescent="0.2">
      <c r="B158" s="108"/>
      <c r="C158" s="88"/>
      <c r="D158" s="75"/>
      <c r="E158" s="76"/>
      <c r="F158" s="40" t="s">
        <v>139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</row>
    <row r="159" spans="2:41" ht="15" customHeight="1" x14ac:dyDescent="0.2">
      <c r="B159" s="108"/>
      <c r="C159" s="88"/>
      <c r="D159" s="77"/>
      <c r="E159" s="78"/>
      <c r="F159" s="82">
        <v>35</v>
      </c>
      <c r="G159" s="82">
        <v>25</v>
      </c>
      <c r="H159" s="82">
        <v>9</v>
      </c>
      <c r="I159" s="82">
        <v>29</v>
      </c>
      <c r="J159" s="82">
        <v>7</v>
      </c>
      <c r="K159" s="82">
        <v>4</v>
      </c>
      <c r="L159" s="82">
        <v>17</v>
      </c>
      <c r="M159" s="82">
        <v>22</v>
      </c>
      <c r="N159" s="82">
        <v>12</v>
      </c>
      <c r="O159" s="82">
        <v>18</v>
      </c>
      <c r="P159" s="82">
        <v>32</v>
      </c>
      <c r="Q159" s="82">
        <v>30</v>
      </c>
      <c r="R159" s="82">
        <v>31</v>
      </c>
      <c r="S159" s="82">
        <v>21</v>
      </c>
      <c r="T159" s="82">
        <v>2</v>
      </c>
      <c r="U159" s="82">
        <v>27</v>
      </c>
      <c r="V159" s="82">
        <v>5</v>
      </c>
      <c r="W159" s="82">
        <v>11</v>
      </c>
      <c r="X159" s="82">
        <v>8</v>
      </c>
      <c r="Y159" s="82">
        <v>24</v>
      </c>
      <c r="Z159" s="82">
        <v>33</v>
      </c>
      <c r="AA159" s="82">
        <v>34</v>
      </c>
      <c r="AB159" s="82">
        <v>13</v>
      </c>
      <c r="AC159" s="82">
        <v>23</v>
      </c>
      <c r="AD159" s="82">
        <v>19</v>
      </c>
      <c r="AE159" s="82">
        <v>20</v>
      </c>
      <c r="AF159" s="82">
        <v>26</v>
      </c>
      <c r="AG159" s="82">
        <v>3</v>
      </c>
      <c r="AH159" s="82">
        <v>36</v>
      </c>
      <c r="AI159" s="82">
        <v>6</v>
      </c>
      <c r="AJ159" s="82">
        <v>1</v>
      </c>
      <c r="AK159" s="82">
        <v>28</v>
      </c>
      <c r="AL159" s="82">
        <v>14</v>
      </c>
      <c r="AM159" s="82">
        <v>15</v>
      </c>
      <c r="AN159" s="82">
        <v>10</v>
      </c>
      <c r="AO159" s="82">
        <v>16</v>
      </c>
    </row>
    <row r="160" spans="2:41" ht="15" customHeight="1" x14ac:dyDescent="0.2">
      <c r="B160" s="108"/>
      <c r="C160" s="88"/>
      <c r="D160" s="79" t="s">
        <v>3</v>
      </c>
      <c r="E160" s="28">
        <v>1</v>
      </c>
      <c r="F160" s="67">
        <v>0.43582492000698703</v>
      </c>
      <c r="G160" s="67">
        <v>0.43582492000698703</v>
      </c>
      <c r="H160" s="67">
        <v>0.43582492000698703</v>
      </c>
      <c r="I160" s="67">
        <v>0.573528124532102</v>
      </c>
      <c r="J160" s="67">
        <v>0.56394808042396305</v>
      </c>
      <c r="K160" s="67">
        <v>0.27238180251722899</v>
      </c>
      <c r="L160" s="67">
        <v>0.44261481782516199</v>
      </c>
      <c r="M160" s="67">
        <v>0.44261481782516199</v>
      </c>
      <c r="N160" s="67">
        <v>0.75367046196593201</v>
      </c>
      <c r="O160" s="67">
        <v>0.744769965099499</v>
      </c>
      <c r="P160" s="67">
        <v>0.72929196172384303</v>
      </c>
      <c r="Q160" s="67">
        <v>0.703135956092513</v>
      </c>
      <c r="R160" s="67">
        <v>0.72610955733957805</v>
      </c>
      <c r="S160" s="67">
        <v>0.72929196172384303</v>
      </c>
      <c r="T160" s="67">
        <v>0.72929196172384303</v>
      </c>
      <c r="U160" s="67">
        <v>0.722900523360684</v>
      </c>
      <c r="V160" s="67">
        <v>0.72929196172384303</v>
      </c>
      <c r="W160" s="67">
        <v>0.72929196172384303</v>
      </c>
      <c r="X160" s="67">
        <v>0.71640619005539097</v>
      </c>
      <c r="Y160" s="67">
        <v>0.71966577428628398</v>
      </c>
      <c r="Z160" s="67">
        <v>0.73557304384854105</v>
      </c>
      <c r="AA160" s="67">
        <v>0.74777130456686403</v>
      </c>
      <c r="AB160" s="67">
        <v>0.74777130456686403</v>
      </c>
      <c r="AC160" s="67">
        <v>0.74777130456686403</v>
      </c>
      <c r="AD160" s="67">
        <v>0.74777130456686403</v>
      </c>
      <c r="AE160" s="67">
        <v>0.74173571789659998</v>
      </c>
      <c r="AF160" s="67">
        <v>0.75073854757673097</v>
      </c>
      <c r="AG160" s="67">
        <v>0.61403854119821299</v>
      </c>
      <c r="AH160" s="67">
        <v>0.62340520366204</v>
      </c>
      <c r="AI160" s="67">
        <v>0.76501862269447096</v>
      </c>
      <c r="AJ160" s="67">
        <v>0.62620477016292098</v>
      </c>
      <c r="AK160" s="67">
        <v>0.75942315378467695</v>
      </c>
      <c r="AL160" s="67">
        <v>0.75942315378467695</v>
      </c>
      <c r="AM160" s="67">
        <v>0.75942315378467695</v>
      </c>
      <c r="AN160" s="67">
        <v>0.75942315378467695</v>
      </c>
      <c r="AO160" s="67">
        <v>0.75942315378467695</v>
      </c>
    </row>
    <row r="161" spans="2:41" ht="15" customHeight="1" x14ac:dyDescent="0.2">
      <c r="B161" s="108"/>
      <c r="C161" s="88"/>
      <c r="D161" s="80"/>
      <c r="E161" s="28">
        <v>2</v>
      </c>
      <c r="F161" s="67">
        <v>0.29289321881345298</v>
      </c>
      <c r="G161" s="67">
        <v>0.29289321881345298</v>
      </c>
      <c r="H161" s="67">
        <v>0.29289321881345298</v>
      </c>
      <c r="I161" s="67">
        <v>0.28476639326338599</v>
      </c>
      <c r="J161" s="67">
        <v>0.28476639326338599</v>
      </c>
      <c r="K161" s="67">
        <v>0.446460259189572</v>
      </c>
      <c r="L161" s="67">
        <v>0.44007183989798898</v>
      </c>
      <c r="M161" s="67">
        <v>0.45002805907713</v>
      </c>
      <c r="N161" s="67">
        <v>0.45002805907713</v>
      </c>
      <c r="O161" s="67">
        <v>0.44007183989798898</v>
      </c>
      <c r="P161" s="67">
        <v>0.44007183989798898</v>
      </c>
      <c r="Q161" s="67">
        <v>0.446460259189572</v>
      </c>
      <c r="R161" s="67">
        <v>0.42062084150776702</v>
      </c>
      <c r="S161" s="67">
        <v>0.42389127001367399</v>
      </c>
      <c r="T161" s="67">
        <v>0.39743020936399298</v>
      </c>
      <c r="U161" s="67">
        <v>0.42389127001367399</v>
      </c>
      <c r="V161" s="67">
        <v>0.40743105297508603</v>
      </c>
      <c r="W161" s="67">
        <v>0.40743105297508603</v>
      </c>
      <c r="X161" s="67">
        <v>0.41404719812680302</v>
      </c>
      <c r="Y161" s="67">
        <v>0.37034283610497898</v>
      </c>
      <c r="Z161" s="67">
        <v>0.39407683525846499</v>
      </c>
      <c r="AA161" s="67">
        <v>0.353130061912172</v>
      </c>
      <c r="AB161" s="67">
        <v>0.35658892989269803</v>
      </c>
      <c r="AC161" s="67">
        <v>0.35658892989269803</v>
      </c>
      <c r="AD161" s="67">
        <v>0.35658892989269803</v>
      </c>
      <c r="AE161" s="67">
        <v>0.342706577594101</v>
      </c>
      <c r="AF161" s="67">
        <v>0.353130061912172</v>
      </c>
      <c r="AG161" s="67">
        <v>0.33221533673963699</v>
      </c>
      <c r="AH161" s="67">
        <v>0.33221533673963699</v>
      </c>
      <c r="AI161" s="67">
        <v>0.41074434901120999</v>
      </c>
      <c r="AJ161" s="67">
        <v>0.32165948311718801</v>
      </c>
      <c r="AK161" s="67">
        <v>0.40410748428006799</v>
      </c>
      <c r="AL161" s="67">
        <v>0.31812702496859602</v>
      </c>
      <c r="AM161" s="67">
        <v>0.31812702496859602</v>
      </c>
      <c r="AN161" s="67">
        <v>0.31812702496859602</v>
      </c>
      <c r="AO161" s="67">
        <v>0.31812702496859602</v>
      </c>
    </row>
    <row r="162" spans="2:41" ht="15" customHeight="1" x14ac:dyDescent="0.2">
      <c r="B162" s="108"/>
      <c r="C162" s="88"/>
      <c r="D162" s="80"/>
      <c r="E162" s="28">
        <v>3</v>
      </c>
      <c r="F162" s="67">
        <v>0.64697065977074097</v>
      </c>
      <c r="G162" s="67">
        <v>0.66335936206702995</v>
      </c>
      <c r="H162" s="67">
        <v>0.66335936206702995</v>
      </c>
      <c r="I162" s="67">
        <v>0.78441866427239404</v>
      </c>
      <c r="J162" s="67">
        <v>0.800129338036629</v>
      </c>
      <c r="K162" s="67">
        <v>0.86434482418698499</v>
      </c>
      <c r="L162" s="67">
        <v>0.78199228997861603</v>
      </c>
      <c r="M162" s="67">
        <v>0.78199228997861603</v>
      </c>
      <c r="N162" s="67">
        <v>0.75289481475567199</v>
      </c>
      <c r="O162" s="67">
        <v>0.74522730045344099</v>
      </c>
      <c r="P162" s="67">
        <v>0.78125566382858502</v>
      </c>
      <c r="Q162" s="67">
        <v>0.76970512497815702</v>
      </c>
      <c r="R162" s="67">
        <v>0.78507079423984505</v>
      </c>
      <c r="S162" s="67">
        <v>0.76970512497815702</v>
      </c>
      <c r="T162" s="67">
        <v>0.77357193726618001</v>
      </c>
      <c r="U162" s="67">
        <v>0.77357193726618001</v>
      </c>
      <c r="V162" s="67">
        <v>0.29289321881345298</v>
      </c>
      <c r="W162" s="67">
        <v>0.29289321881345298</v>
      </c>
      <c r="X162" s="67">
        <v>0.77357193726618001</v>
      </c>
      <c r="Y162" s="67">
        <v>0.77742240459716905</v>
      </c>
      <c r="Z162" s="67">
        <v>0.78125566382858502</v>
      </c>
      <c r="AA162" s="67">
        <v>0.78507079423984505</v>
      </c>
      <c r="AB162" s="67">
        <v>0.78507079423984505</v>
      </c>
      <c r="AC162" s="67">
        <v>0.78507079423984505</v>
      </c>
      <c r="AD162" s="67">
        <v>0.78507079423984505</v>
      </c>
      <c r="AE162" s="67">
        <v>0.74257776406492604</v>
      </c>
      <c r="AF162" s="67">
        <v>0.25188059268723401</v>
      </c>
      <c r="AG162" s="67">
        <v>0.302017448049888</v>
      </c>
      <c r="AH162" s="67">
        <v>0.208674631873769</v>
      </c>
      <c r="AI162" s="67">
        <v>0.19747750301394801</v>
      </c>
      <c r="AJ162" s="67">
        <v>0.20310305703640799</v>
      </c>
      <c r="AK162" s="67">
        <v>0.309030813012797</v>
      </c>
      <c r="AL162" s="67">
        <v>0.309030813012797</v>
      </c>
      <c r="AM162" s="67">
        <v>0.309030813012797</v>
      </c>
      <c r="AN162" s="67">
        <v>0.200296956482096</v>
      </c>
      <c r="AO162" s="67">
        <v>0.200296956482096</v>
      </c>
    </row>
    <row r="163" spans="2:41" ht="15" customHeight="1" x14ac:dyDescent="0.2">
      <c r="B163" s="108"/>
      <c r="C163" s="88"/>
      <c r="D163" s="80"/>
      <c r="E163" s="28">
        <v>4</v>
      </c>
      <c r="F163" s="67">
        <v>0.29289321881345298</v>
      </c>
      <c r="G163" s="67">
        <v>0.29289321881345298</v>
      </c>
      <c r="H163" s="67">
        <v>0.28692700746779898</v>
      </c>
      <c r="I163" s="67">
        <v>0.27614487106852398</v>
      </c>
      <c r="J163" s="67">
        <v>0.29289321881345298</v>
      </c>
      <c r="K163" s="67">
        <v>0.29289321881345298</v>
      </c>
      <c r="L163" s="67">
        <v>0.43281238011078099</v>
      </c>
      <c r="M163" s="67">
        <v>0.43281238011078099</v>
      </c>
      <c r="N163" s="67">
        <v>0.43281238011078099</v>
      </c>
      <c r="O163" s="67">
        <v>0.43281238011078099</v>
      </c>
      <c r="P163" s="67">
        <v>0.43281238011078099</v>
      </c>
      <c r="Q163" s="67">
        <v>0.55394563443295397</v>
      </c>
      <c r="R163" s="67">
        <v>0.42294418155829799</v>
      </c>
      <c r="S163" s="67">
        <v>0.58704222981788701</v>
      </c>
      <c r="T163" s="67">
        <v>0.58041850284962004</v>
      </c>
      <c r="U163" s="67">
        <v>0.57117428319208796</v>
      </c>
      <c r="V163" s="67">
        <v>0.57117428319208796</v>
      </c>
      <c r="W163" s="67">
        <v>0.57117428319208796</v>
      </c>
      <c r="X163" s="67">
        <v>0.26932061017481101</v>
      </c>
      <c r="Y163" s="67">
        <v>0.26932061017481101</v>
      </c>
      <c r="Z163" s="67">
        <v>0.26932061017481101</v>
      </c>
      <c r="AA163" s="67">
        <v>0.26932061017481101</v>
      </c>
      <c r="AB163" s="67">
        <v>0.26932061017481101</v>
      </c>
      <c r="AC163" s="67">
        <v>0.58918863869079496</v>
      </c>
      <c r="AD163" s="67">
        <v>0.59745370342639703</v>
      </c>
      <c r="AE163" s="67">
        <v>0.61889976824183701</v>
      </c>
      <c r="AF163" s="67">
        <v>0.62044175871499996</v>
      </c>
      <c r="AG163" s="67">
        <v>0.61731824247221601</v>
      </c>
      <c r="AH163" s="67">
        <v>0.61889976824183701</v>
      </c>
      <c r="AI163" s="67">
        <v>0.62482570603910004</v>
      </c>
      <c r="AJ163" s="67">
        <v>0.62044175871499996</v>
      </c>
      <c r="AK163" s="67">
        <v>0.62044175871499996</v>
      </c>
      <c r="AL163" s="67">
        <v>0.63129755405587495</v>
      </c>
      <c r="AM163" s="67">
        <v>0.63129755405587495</v>
      </c>
      <c r="AN163" s="67">
        <v>0.63129755405587495</v>
      </c>
      <c r="AO163" s="67">
        <v>0.63129755405587495</v>
      </c>
    </row>
    <row r="164" spans="2:41" ht="15" customHeight="1" x14ac:dyDescent="0.2">
      <c r="B164" s="108"/>
      <c r="C164" s="88"/>
      <c r="D164" s="81"/>
      <c r="E164" s="28">
        <v>5</v>
      </c>
      <c r="F164" s="67">
        <v>0.29289321881345298</v>
      </c>
      <c r="G164" s="67">
        <v>0.29289321881345298</v>
      </c>
      <c r="H164" s="67">
        <v>0.29289321881345298</v>
      </c>
      <c r="I164" s="67">
        <v>0.29289321881345298</v>
      </c>
      <c r="J164" s="67">
        <v>0.29289321881345298</v>
      </c>
      <c r="K164" s="67">
        <v>0.29289321881345298</v>
      </c>
      <c r="L164" s="67">
        <v>0.39378141312279902</v>
      </c>
      <c r="M164" s="67">
        <v>0.38643249532907298</v>
      </c>
      <c r="N164" s="67">
        <v>0.31717341380675101</v>
      </c>
      <c r="O164" s="67">
        <v>0.29289321881345298</v>
      </c>
      <c r="P164" s="67">
        <v>0.30718431375076199</v>
      </c>
      <c r="Q164" s="67">
        <v>0.32431999486700003</v>
      </c>
      <c r="R164" s="67">
        <v>0.28955330080286501</v>
      </c>
      <c r="S164" s="67">
        <v>0.28357251382808302</v>
      </c>
      <c r="T164" s="67">
        <v>0.30718431375076199</v>
      </c>
      <c r="U164" s="67">
        <v>0.29252464228418001</v>
      </c>
      <c r="V164" s="67">
        <v>0.357428776160784</v>
      </c>
      <c r="W164" s="67">
        <v>0.28955330080286501</v>
      </c>
      <c r="X164" s="67">
        <v>0.214519630825003</v>
      </c>
      <c r="Y164" s="67">
        <v>0.18693000282517899</v>
      </c>
      <c r="Z164" s="67">
        <v>0.209106049522569</v>
      </c>
      <c r="AA164" s="67">
        <v>0.18693000282517899</v>
      </c>
      <c r="AB164" s="67">
        <v>0.20088617209627799</v>
      </c>
      <c r="AC164" s="67">
        <v>0.19255013352546699</v>
      </c>
      <c r="AD164" s="67">
        <v>0.19255013352546699</v>
      </c>
      <c r="AE164" s="67">
        <v>0.26225598788387799</v>
      </c>
      <c r="AF164" s="67">
        <v>0.33801224714596301</v>
      </c>
      <c r="AG164" s="67">
        <v>0.26533654717921601</v>
      </c>
      <c r="AH164" s="67">
        <v>0.35302360103133701</v>
      </c>
      <c r="AI164" s="67">
        <v>0.33801224714596301</v>
      </c>
      <c r="AJ164" s="67">
        <v>0.34177384642063102</v>
      </c>
      <c r="AK164" s="67">
        <v>0.33801224714596301</v>
      </c>
      <c r="AL164" s="67">
        <v>0.33801224714596301</v>
      </c>
      <c r="AM164" s="67">
        <v>0.33801224714596301</v>
      </c>
      <c r="AN164" s="67">
        <v>0.34927962441402499</v>
      </c>
      <c r="AO164" s="67">
        <v>0.34927962441402499</v>
      </c>
    </row>
    <row r="165" spans="2:41" ht="15" customHeight="1" x14ac:dyDescent="0.2">
      <c r="B165" s="108"/>
      <c r="C165" s="88"/>
      <c r="D165" s="52" t="s">
        <v>125</v>
      </c>
      <c r="E165" s="52"/>
      <c r="F165" s="82">
        <v>39.229504724361703</v>
      </c>
      <c r="G165" s="82">
        <v>39.557278770287503</v>
      </c>
      <c r="H165" s="82">
        <v>39.437954543374403</v>
      </c>
      <c r="I165" s="82">
        <v>44.235025438997198</v>
      </c>
      <c r="J165" s="82">
        <v>44.692604987017702</v>
      </c>
      <c r="K165" s="82">
        <v>43.379466470413803</v>
      </c>
      <c r="L165" s="82">
        <v>49.825454818706902</v>
      </c>
      <c r="M165" s="82">
        <v>49.877600846415199</v>
      </c>
      <c r="N165" s="82">
        <v>54.131582594325302</v>
      </c>
      <c r="O165" s="82">
        <v>53.115494087503301</v>
      </c>
      <c r="P165" s="82">
        <v>53.812323186239198</v>
      </c>
      <c r="Q165" s="59">
        <v>55.951339391203902</v>
      </c>
      <c r="R165" s="82">
        <v>52.885973508966998</v>
      </c>
      <c r="S165" s="82">
        <v>55.870062007232796</v>
      </c>
      <c r="T165" s="82">
        <v>55.757938499087999</v>
      </c>
      <c r="U165" s="82">
        <v>55.681253122336102</v>
      </c>
      <c r="V165" s="82">
        <v>47.164385857305099</v>
      </c>
      <c r="W165" s="82">
        <v>45.806876350146702</v>
      </c>
      <c r="X165" s="82">
        <v>47.757311328963802</v>
      </c>
      <c r="Y165" s="82">
        <v>46.473632559768397</v>
      </c>
      <c r="Z165" s="82">
        <v>47.786644052659398</v>
      </c>
      <c r="AA165" s="82">
        <v>46.844455474377398</v>
      </c>
      <c r="AB165" s="82">
        <v>47.192756219409901</v>
      </c>
      <c r="AC165" s="82">
        <v>53.423396018313397</v>
      </c>
      <c r="AD165" s="82">
        <v>53.588697313025399</v>
      </c>
      <c r="AE165" s="82">
        <v>54.163516313626801</v>
      </c>
      <c r="AF165" s="82">
        <v>46.284064160741998</v>
      </c>
      <c r="AG165" s="82">
        <v>42.618522312783398</v>
      </c>
      <c r="AH165" s="82">
        <v>42.724370830972397</v>
      </c>
      <c r="AI165" s="82">
        <v>46.7215685580938</v>
      </c>
      <c r="AJ165" s="82">
        <v>42.263658309042903</v>
      </c>
      <c r="AK165" s="82">
        <v>48.620309138770097</v>
      </c>
      <c r="AL165" s="82">
        <v>47.117815859358203</v>
      </c>
      <c r="AM165" s="82">
        <v>47.117815859358203</v>
      </c>
      <c r="AN165" s="82">
        <v>45.168486274105398</v>
      </c>
      <c r="AO165" s="82">
        <v>45.168486274105398</v>
      </c>
    </row>
    <row r="166" spans="2:41" ht="15" customHeight="1" x14ac:dyDescent="0.2">
      <c r="B166" s="108"/>
      <c r="C166" s="88"/>
      <c r="D166" s="52" t="s">
        <v>36</v>
      </c>
      <c r="E166" s="52"/>
      <c r="F166" s="83">
        <v>1</v>
      </c>
      <c r="G166" s="83">
        <v>2</v>
      </c>
      <c r="H166" s="83">
        <v>3</v>
      </c>
      <c r="I166" s="83">
        <v>4</v>
      </c>
      <c r="J166" s="83">
        <v>5</v>
      </c>
      <c r="K166" s="83">
        <v>6</v>
      </c>
      <c r="L166" s="83">
        <v>7</v>
      </c>
      <c r="M166" s="83">
        <v>8</v>
      </c>
      <c r="N166" s="83">
        <v>9</v>
      </c>
      <c r="O166" s="83">
        <v>10</v>
      </c>
      <c r="P166" s="83">
        <v>11</v>
      </c>
      <c r="Q166" s="83">
        <v>12</v>
      </c>
      <c r="R166" s="83">
        <v>13</v>
      </c>
      <c r="S166" s="83">
        <v>14</v>
      </c>
      <c r="T166" s="83">
        <v>15</v>
      </c>
      <c r="U166" s="83">
        <v>16</v>
      </c>
      <c r="V166" s="83">
        <v>17</v>
      </c>
      <c r="W166" s="83">
        <v>18</v>
      </c>
      <c r="X166" s="83">
        <v>19</v>
      </c>
      <c r="Y166" s="83">
        <v>20</v>
      </c>
      <c r="Z166" s="83">
        <v>21</v>
      </c>
      <c r="AA166" s="83">
        <v>22</v>
      </c>
      <c r="AB166" s="83">
        <v>23</v>
      </c>
      <c r="AC166" s="83">
        <v>24</v>
      </c>
      <c r="AD166" s="83">
        <v>25</v>
      </c>
      <c r="AE166" s="83">
        <v>26</v>
      </c>
      <c r="AF166" s="83">
        <v>27</v>
      </c>
      <c r="AG166" s="83">
        <v>28</v>
      </c>
      <c r="AH166" s="83">
        <v>29</v>
      </c>
      <c r="AI166" s="83">
        <v>30</v>
      </c>
      <c r="AJ166" s="83">
        <v>31</v>
      </c>
      <c r="AK166" s="83">
        <v>32</v>
      </c>
      <c r="AL166" s="83">
        <v>33</v>
      </c>
      <c r="AM166" s="83">
        <v>34</v>
      </c>
      <c r="AN166" s="83">
        <v>35</v>
      </c>
      <c r="AO166" s="83">
        <v>36</v>
      </c>
    </row>
    <row r="167" spans="2:41" x14ac:dyDescent="0.2">
      <c r="B167" s="10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2:41" ht="15" customHeight="1" x14ac:dyDescent="0.2">
      <c r="B168" s="108"/>
      <c r="C168" s="88"/>
      <c r="D168" s="72" t="s">
        <v>167</v>
      </c>
      <c r="E168" s="73"/>
      <c r="F168" s="52" t="s">
        <v>145</v>
      </c>
      <c r="G168" s="52"/>
      <c r="H168" s="52"/>
      <c r="I168" s="52"/>
      <c r="J168" s="52" t="s">
        <v>147</v>
      </c>
      <c r="K168" s="52"/>
      <c r="L168" s="52"/>
      <c r="M168" s="52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2:41" x14ac:dyDescent="0.2">
      <c r="B169" s="108"/>
      <c r="C169" s="88"/>
      <c r="D169" s="75"/>
      <c r="E169" s="76"/>
      <c r="F169" s="52"/>
      <c r="G169" s="52"/>
      <c r="H169" s="52"/>
      <c r="I169" s="52"/>
      <c r="J169" s="52"/>
      <c r="K169" s="52"/>
      <c r="L169" s="52"/>
      <c r="M169" s="52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2:41" x14ac:dyDescent="0.2">
      <c r="B170" s="108"/>
      <c r="C170" s="88"/>
      <c r="D170" s="77"/>
      <c r="E170" s="78"/>
      <c r="F170" s="28" t="s">
        <v>146</v>
      </c>
      <c r="G170" s="28" t="b">
        <v>0</v>
      </c>
      <c r="H170" s="28" t="b">
        <v>1</v>
      </c>
      <c r="I170" s="28" t="s">
        <v>123</v>
      </c>
      <c r="J170" s="28" t="s">
        <v>146</v>
      </c>
      <c r="K170" s="28" t="b">
        <v>0</v>
      </c>
      <c r="L170" s="28" t="b">
        <v>1</v>
      </c>
      <c r="M170" s="28" t="s">
        <v>123</v>
      </c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2:41" x14ac:dyDescent="0.2">
      <c r="B171" s="108"/>
      <c r="C171" s="88"/>
      <c r="D171" s="79" t="s">
        <v>3</v>
      </c>
      <c r="E171" s="28">
        <v>1</v>
      </c>
      <c r="F171" s="28">
        <v>689</v>
      </c>
      <c r="G171" s="28">
        <v>671</v>
      </c>
      <c r="H171" s="28">
        <v>18</v>
      </c>
      <c r="I171" s="28">
        <v>3</v>
      </c>
      <c r="J171" s="28">
        <v>173</v>
      </c>
      <c r="K171" s="28">
        <v>169</v>
      </c>
      <c r="L171" s="28">
        <v>4</v>
      </c>
      <c r="M171" s="28">
        <v>0</v>
      </c>
      <c r="N171" s="88"/>
      <c r="O171" s="88"/>
      <c r="P171" s="88" t="s">
        <v>233</v>
      </c>
      <c r="Q171" s="88" t="s">
        <v>237</v>
      </c>
      <c r="R171" s="88" t="s">
        <v>207</v>
      </c>
      <c r="S171" s="88"/>
      <c r="T171" s="88"/>
      <c r="U171" s="88"/>
      <c r="V171" s="88"/>
      <c r="W171" s="88"/>
      <c r="X171" s="88"/>
      <c r="Y171" s="88"/>
      <c r="Z171" s="88"/>
    </row>
    <row r="172" spans="2:41" x14ac:dyDescent="0.2">
      <c r="B172" s="108"/>
      <c r="C172" s="88"/>
      <c r="D172" s="80"/>
      <c r="E172" s="28">
        <v>2</v>
      </c>
      <c r="F172" s="28">
        <v>689</v>
      </c>
      <c r="G172" s="28">
        <v>669</v>
      </c>
      <c r="H172" s="28">
        <v>20</v>
      </c>
      <c r="I172" s="28">
        <v>2</v>
      </c>
      <c r="J172" s="28">
        <v>173</v>
      </c>
      <c r="K172" s="28">
        <v>171</v>
      </c>
      <c r="L172" s="28">
        <v>2</v>
      </c>
      <c r="M172" s="28">
        <v>0</v>
      </c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2:41" x14ac:dyDescent="0.2">
      <c r="B173" s="108"/>
      <c r="C173" s="88"/>
      <c r="D173" s="80"/>
      <c r="E173" s="28">
        <v>3</v>
      </c>
      <c r="F173" s="28">
        <v>691</v>
      </c>
      <c r="G173" s="28">
        <v>676</v>
      </c>
      <c r="H173" s="28">
        <v>15</v>
      </c>
      <c r="I173" s="28">
        <v>2</v>
      </c>
      <c r="J173" s="28">
        <v>171</v>
      </c>
      <c r="K173" s="28">
        <v>164</v>
      </c>
      <c r="L173" s="28">
        <v>7</v>
      </c>
      <c r="M173" s="28">
        <v>0</v>
      </c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2:41" x14ac:dyDescent="0.2">
      <c r="B174" s="108"/>
      <c r="C174" s="88"/>
      <c r="D174" s="80"/>
      <c r="E174" s="28">
        <v>4</v>
      </c>
      <c r="F174" s="28">
        <v>691</v>
      </c>
      <c r="G174" s="28">
        <v>671</v>
      </c>
      <c r="H174" s="28">
        <v>20</v>
      </c>
      <c r="I174" s="28">
        <v>1</v>
      </c>
      <c r="J174" s="28">
        <v>171</v>
      </c>
      <c r="K174" s="28">
        <v>169</v>
      </c>
      <c r="L174" s="28">
        <v>2</v>
      </c>
      <c r="M174" s="28">
        <v>1</v>
      </c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2:41" x14ac:dyDescent="0.2">
      <c r="B175" s="108"/>
      <c r="C175" s="88"/>
      <c r="D175" s="81"/>
      <c r="E175" s="28">
        <v>5</v>
      </c>
      <c r="F175" s="28">
        <v>688</v>
      </c>
      <c r="G175" s="28">
        <v>673</v>
      </c>
      <c r="H175" s="28">
        <v>15</v>
      </c>
      <c r="I175" s="28">
        <v>2</v>
      </c>
      <c r="J175" s="28">
        <v>174</v>
      </c>
      <c r="K175" s="28">
        <v>167</v>
      </c>
      <c r="L175" s="28">
        <v>7</v>
      </c>
      <c r="M175" s="28">
        <v>0</v>
      </c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2:41" x14ac:dyDescent="0.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2:41" s="8" customFormat="1" ht="6.75" customHeight="1" x14ac:dyDescent="0.2"/>
    <row r="178" spans="2:41" x14ac:dyDescent="0.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2:41" ht="15" customHeight="1" x14ac:dyDescent="0.2">
      <c r="B179" s="108" t="s">
        <v>13</v>
      </c>
      <c r="C179" s="88"/>
      <c r="D179" s="72" t="s">
        <v>168</v>
      </c>
      <c r="E179" s="73"/>
      <c r="F179" s="52" t="s">
        <v>133</v>
      </c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</row>
    <row r="180" spans="2:41" ht="14.25" customHeight="1" x14ac:dyDescent="0.2">
      <c r="B180" s="108"/>
      <c r="C180" s="88"/>
      <c r="D180" s="75"/>
      <c r="E180" s="76"/>
      <c r="F180" s="40" t="s">
        <v>138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</row>
    <row r="181" spans="2:41" ht="15" customHeight="1" x14ac:dyDescent="0.2">
      <c r="B181" s="108"/>
      <c r="C181" s="88"/>
      <c r="D181" s="77"/>
      <c r="E181" s="78"/>
      <c r="F181" s="82">
        <v>10</v>
      </c>
      <c r="G181" s="82">
        <v>35</v>
      </c>
      <c r="H181" s="82">
        <v>15</v>
      </c>
      <c r="I181" s="82">
        <v>4</v>
      </c>
      <c r="J181" s="82">
        <v>23</v>
      </c>
      <c r="K181" s="82">
        <v>19</v>
      </c>
      <c r="L181" s="82">
        <v>3</v>
      </c>
      <c r="M181" s="82">
        <v>34</v>
      </c>
      <c r="N181" s="82">
        <v>36</v>
      </c>
      <c r="O181" s="82">
        <v>31</v>
      </c>
      <c r="P181" s="82">
        <v>16</v>
      </c>
      <c r="Q181" s="82">
        <v>17</v>
      </c>
      <c r="R181" s="82">
        <v>32</v>
      </c>
      <c r="S181" s="82">
        <v>24</v>
      </c>
      <c r="T181" s="82">
        <v>33</v>
      </c>
      <c r="U181" s="82">
        <v>30</v>
      </c>
      <c r="V181" s="82">
        <v>20</v>
      </c>
      <c r="W181" s="82">
        <v>12</v>
      </c>
      <c r="X181" s="82">
        <v>11</v>
      </c>
      <c r="Y181" s="82">
        <v>21</v>
      </c>
      <c r="Z181" s="82">
        <v>28</v>
      </c>
      <c r="AA181" s="82">
        <v>18</v>
      </c>
      <c r="AB181" s="82">
        <v>1</v>
      </c>
      <c r="AC181" s="82">
        <v>25</v>
      </c>
      <c r="AD181" s="82">
        <v>6</v>
      </c>
      <c r="AE181" s="82">
        <v>7</v>
      </c>
      <c r="AF181" s="82">
        <v>13</v>
      </c>
      <c r="AG181" s="82">
        <v>22</v>
      </c>
      <c r="AH181" s="82">
        <v>26</v>
      </c>
      <c r="AI181" s="82">
        <v>27</v>
      </c>
      <c r="AJ181" s="82">
        <v>5</v>
      </c>
      <c r="AK181" s="82">
        <v>29</v>
      </c>
      <c r="AL181" s="82">
        <v>2</v>
      </c>
      <c r="AM181" s="82">
        <v>9</v>
      </c>
      <c r="AN181" s="82">
        <v>8</v>
      </c>
      <c r="AO181" s="82">
        <v>14</v>
      </c>
    </row>
    <row r="182" spans="2:41" ht="14.25" customHeight="1" x14ac:dyDescent="0.2">
      <c r="B182" s="108"/>
      <c r="C182" s="88"/>
      <c r="D182" s="79" t="s">
        <v>3</v>
      </c>
      <c r="E182" s="28">
        <v>1</v>
      </c>
      <c r="F182" s="67">
        <v>0</v>
      </c>
      <c r="G182" s="67">
        <v>0</v>
      </c>
      <c r="H182" s="67">
        <v>0</v>
      </c>
      <c r="I182" s="67">
        <v>0</v>
      </c>
      <c r="J182" s="67">
        <v>0</v>
      </c>
      <c r="K182" s="67">
        <v>0</v>
      </c>
      <c r="L182" s="67">
        <v>0</v>
      </c>
      <c r="M182" s="67">
        <v>0</v>
      </c>
      <c r="N182" s="67">
        <v>0</v>
      </c>
      <c r="O182" s="67">
        <v>0</v>
      </c>
      <c r="P182" s="67">
        <v>0</v>
      </c>
      <c r="Q182" s="67">
        <v>0</v>
      </c>
      <c r="R182" s="67">
        <v>0</v>
      </c>
      <c r="S182" s="67">
        <v>0</v>
      </c>
      <c r="T182" s="67">
        <v>0</v>
      </c>
      <c r="U182" s="67">
        <v>0</v>
      </c>
      <c r="V182" s="67">
        <v>0</v>
      </c>
      <c r="W182" s="67">
        <v>0</v>
      </c>
      <c r="X182" s="67">
        <v>0</v>
      </c>
      <c r="Y182" s="67">
        <v>0</v>
      </c>
      <c r="Z182" s="92">
        <v>0</v>
      </c>
      <c r="AA182" s="67">
        <v>0</v>
      </c>
      <c r="AB182" s="67">
        <v>0</v>
      </c>
      <c r="AC182" s="67">
        <v>0</v>
      </c>
      <c r="AD182" s="67">
        <v>0</v>
      </c>
      <c r="AE182" s="67">
        <v>0</v>
      </c>
      <c r="AF182" s="67">
        <v>0</v>
      </c>
      <c r="AG182" s="67">
        <v>0</v>
      </c>
      <c r="AH182" s="67">
        <v>0</v>
      </c>
      <c r="AI182" s="67">
        <v>0</v>
      </c>
      <c r="AJ182" s="67">
        <v>0</v>
      </c>
      <c r="AK182" s="67">
        <v>0</v>
      </c>
      <c r="AL182" s="67">
        <v>0</v>
      </c>
      <c r="AM182" s="67">
        <v>0</v>
      </c>
      <c r="AN182" s="67">
        <v>0</v>
      </c>
      <c r="AO182" s="67">
        <v>0</v>
      </c>
    </row>
    <row r="183" spans="2:41" ht="14.25" customHeight="1" x14ac:dyDescent="0.2">
      <c r="B183" s="108"/>
      <c r="C183" s="88"/>
      <c r="D183" s="80"/>
      <c r="E183" s="28">
        <v>2</v>
      </c>
      <c r="F183" s="67">
        <v>0</v>
      </c>
      <c r="G183" s="67">
        <v>0</v>
      </c>
      <c r="H183" s="67">
        <v>0</v>
      </c>
      <c r="I183" s="67">
        <v>0</v>
      </c>
      <c r="J183" s="67">
        <v>0</v>
      </c>
      <c r="K183" s="67">
        <v>0</v>
      </c>
      <c r="L183" s="67">
        <v>0.33333333333333298</v>
      </c>
      <c r="M183" s="67">
        <v>0</v>
      </c>
      <c r="N183" s="67">
        <v>0.66666666666666696</v>
      </c>
      <c r="O183" s="67">
        <v>0.33333333333333298</v>
      </c>
      <c r="P183" s="67">
        <v>0.33333333333333298</v>
      </c>
      <c r="Q183" s="67">
        <v>0.33333333333333298</v>
      </c>
      <c r="R183" s="67">
        <v>0.33333333333333298</v>
      </c>
      <c r="S183" s="67">
        <v>0.33333333333333298</v>
      </c>
      <c r="T183" s="67">
        <v>0.33333333333333298</v>
      </c>
      <c r="U183" s="67">
        <v>0.33333333333333298</v>
      </c>
      <c r="V183" s="67">
        <v>0.33333333333333298</v>
      </c>
      <c r="W183" s="67">
        <v>0.33333333333333298</v>
      </c>
      <c r="X183" s="67">
        <v>0.33333333333333298</v>
      </c>
      <c r="Y183" s="67">
        <v>0.33333333333333298</v>
      </c>
      <c r="Z183" s="92">
        <v>0.33333333333333298</v>
      </c>
      <c r="AA183" s="67">
        <v>0.33333333333333298</v>
      </c>
      <c r="AB183" s="67">
        <v>0.33333333333333298</v>
      </c>
      <c r="AC183" s="67">
        <v>0.33333333333333298</v>
      </c>
      <c r="AD183" s="67">
        <v>0.33333333333333298</v>
      </c>
      <c r="AE183" s="67">
        <v>0.33333333333333298</v>
      </c>
      <c r="AF183" s="67">
        <v>0.33333333333333298</v>
      </c>
      <c r="AG183" s="67">
        <v>0.33333333333333298</v>
      </c>
      <c r="AH183" s="67">
        <v>0.33333333333333298</v>
      </c>
      <c r="AI183" s="67">
        <v>0.33333333333333298</v>
      </c>
      <c r="AJ183" s="67">
        <v>0.33333333333333298</v>
      </c>
      <c r="AK183" s="67">
        <v>0.33333333333333298</v>
      </c>
      <c r="AL183" s="67">
        <v>0.33333333333333298</v>
      </c>
      <c r="AM183" s="67">
        <v>0.33333333333333298</v>
      </c>
      <c r="AN183" s="67">
        <v>0.33333333333333298</v>
      </c>
      <c r="AO183" s="67">
        <v>0.33333333333333298</v>
      </c>
    </row>
    <row r="184" spans="2:41" ht="14.25" customHeight="1" x14ac:dyDescent="0.2">
      <c r="B184" s="108"/>
      <c r="C184" s="88"/>
      <c r="D184" s="80"/>
      <c r="E184" s="28">
        <v>3</v>
      </c>
      <c r="F184" s="67">
        <v>0.75</v>
      </c>
      <c r="G184" s="67">
        <v>0.125</v>
      </c>
      <c r="H184" s="67">
        <v>0.125</v>
      </c>
      <c r="I184" s="67">
        <v>0</v>
      </c>
      <c r="J184" s="67">
        <v>0.25</v>
      </c>
      <c r="K184" s="67">
        <v>0.125</v>
      </c>
      <c r="L184" s="67">
        <v>0.125</v>
      </c>
      <c r="M184" s="67">
        <v>0.25</v>
      </c>
      <c r="N184" s="67">
        <v>0.125</v>
      </c>
      <c r="O184" s="67">
        <v>0.125</v>
      </c>
      <c r="P184" s="67">
        <v>0.125</v>
      </c>
      <c r="Q184" s="67">
        <v>0.25</v>
      </c>
      <c r="R184" s="67">
        <v>0.25</v>
      </c>
      <c r="S184" s="67">
        <v>0.25</v>
      </c>
      <c r="T184" s="67">
        <v>0.25</v>
      </c>
      <c r="U184" s="67">
        <v>0.25</v>
      </c>
      <c r="V184" s="67">
        <v>0.25</v>
      </c>
      <c r="W184" s="67">
        <v>0.125</v>
      </c>
      <c r="X184" s="67">
        <v>0.125</v>
      </c>
      <c r="Y184" s="67">
        <v>0.25</v>
      </c>
      <c r="Z184" s="92">
        <v>0.25</v>
      </c>
      <c r="AA184" s="67">
        <v>0.375</v>
      </c>
      <c r="AB184" s="67">
        <v>0.375</v>
      </c>
      <c r="AC184" s="67">
        <v>0.125</v>
      </c>
      <c r="AD184" s="67">
        <v>0.125</v>
      </c>
      <c r="AE184" s="67">
        <v>0.125</v>
      </c>
      <c r="AF184" s="67">
        <v>0.25</v>
      </c>
      <c r="AG184" s="67">
        <v>0.25</v>
      </c>
      <c r="AH184" s="67">
        <v>0.125</v>
      </c>
      <c r="AI184" s="67">
        <v>0.375</v>
      </c>
      <c r="AJ184" s="67">
        <v>0.375</v>
      </c>
      <c r="AK184" s="67">
        <v>0.375</v>
      </c>
      <c r="AL184" s="67">
        <v>0.375</v>
      </c>
      <c r="AM184" s="67">
        <v>0.375</v>
      </c>
      <c r="AN184" s="67">
        <v>0.375</v>
      </c>
      <c r="AO184" s="67">
        <v>0.375</v>
      </c>
    </row>
    <row r="185" spans="2:41" ht="14.25" customHeight="1" x14ac:dyDescent="0.2">
      <c r="B185" s="108"/>
      <c r="C185" s="88"/>
      <c r="D185" s="80"/>
      <c r="E185" s="28">
        <v>4</v>
      </c>
      <c r="F185" s="67">
        <v>0.8</v>
      </c>
      <c r="G185" s="67">
        <v>0</v>
      </c>
      <c r="H185" s="67">
        <v>0.2</v>
      </c>
      <c r="I185" s="67">
        <v>0.2</v>
      </c>
      <c r="J185" s="67">
        <v>0.2</v>
      </c>
      <c r="K185" s="67">
        <v>0</v>
      </c>
      <c r="L185" s="67">
        <v>0.6</v>
      </c>
      <c r="M185" s="67">
        <v>0.4</v>
      </c>
      <c r="N185" s="67">
        <v>0.4</v>
      </c>
      <c r="O185" s="67">
        <v>0.4</v>
      </c>
      <c r="P185" s="67">
        <v>0.4</v>
      </c>
      <c r="Q185" s="67">
        <v>0.2</v>
      </c>
      <c r="R185" s="67">
        <v>0.2</v>
      </c>
      <c r="S185" s="67">
        <v>0.2</v>
      </c>
      <c r="T185" s="67">
        <v>0.2</v>
      </c>
      <c r="U185" s="67">
        <v>0.2</v>
      </c>
      <c r="V185" s="67">
        <v>0.2</v>
      </c>
      <c r="W185" s="67">
        <v>0.4</v>
      </c>
      <c r="X185" s="67">
        <v>0.4</v>
      </c>
      <c r="Y185" s="67">
        <v>0.4</v>
      </c>
      <c r="Z185" s="92">
        <v>0.4</v>
      </c>
      <c r="AA185" s="67">
        <v>0.4</v>
      </c>
      <c r="AB185" s="67">
        <v>0.4</v>
      </c>
      <c r="AC185" s="67">
        <v>0.4</v>
      </c>
      <c r="AD185" s="67">
        <v>0.2</v>
      </c>
      <c r="AE185" s="67">
        <v>0.4</v>
      </c>
      <c r="AF185" s="67">
        <v>0.4</v>
      </c>
      <c r="AG185" s="67">
        <v>0.2</v>
      </c>
      <c r="AH185" s="67">
        <v>0.2</v>
      </c>
      <c r="AI185" s="67">
        <v>0.6</v>
      </c>
      <c r="AJ185" s="67">
        <v>0.6</v>
      </c>
      <c r="AK185" s="67">
        <v>0.6</v>
      </c>
      <c r="AL185" s="67">
        <v>0.6</v>
      </c>
      <c r="AM185" s="67">
        <v>0.6</v>
      </c>
      <c r="AN185" s="67">
        <v>0.6</v>
      </c>
      <c r="AO185" s="67">
        <v>0.6</v>
      </c>
    </row>
    <row r="186" spans="2:41" ht="14.25" customHeight="1" x14ac:dyDescent="0.2">
      <c r="B186" s="108"/>
      <c r="C186" s="88"/>
      <c r="D186" s="81"/>
      <c r="E186" s="28">
        <v>5</v>
      </c>
      <c r="F186" s="67">
        <v>0</v>
      </c>
      <c r="G186" s="67">
        <v>0.16666666666666699</v>
      </c>
      <c r="H186" s="67">
        <v>0.16666666666666699</v>
      </c>
      <c r="I186" s="67">
        <v>0.5</v>
      </c>
      <c r="J186" s="67">
        <v>0.16666666666666699</v>
      </c>
      <c r="K186" s="67">
        <v>0</v>
      </c>
      <c r="L186" s="67">
        <v>0.5</v>
      </c>
      <c r="M186" s="67">
        <v>0.5</v>
      </c>
      <c r="N186" s="67">
        <v>0.5</v>
      </c>
      <c r="O186" s="67">
        <v>0.5</v>
      </c>
      <c r="P186" s="67">
        <v>0.5</v>
      </c>
      <c r="Q186" s="67">
        <v>0.5</v>
      </c>
      <c r="R186" s="67">
        <v>0.5</v>
      </c>
      <c r="S186" s="67">
        <v>0.5</v>
      </c>
      <c r="T186" s="67">
        <v>0.5</v>
      </c>
      <c r="U186" s="67">
        <v>0.33333333333333298</v>
      </c>
      <c r="V186" s="67">
        <v>0.33333333333333298</v>
      </c>
      <c r="W186" s="67">
        <v>0.33333333333333298</v>
      </c>
      <c r="X186" s="67">
        <v>0.33333333333333298</v>
      </c>
      <c r="Y186" s="67">
        <v>0.33333333333333298</v>
      </c>
      <c r="Z186" s="92">
        <v>0.33333333333333298</v>
      </c>
      <c r="AA186" s="67">
        <v>0.5</v>
      </c>
      <c r="AB186" s="67">
        <v>0.33333333333333298</v>
      </c>
      <c r="AC186" s="67">
        <v>0.5</v>
      </c>
      <c r="AD186" s="67">
        <v>0.33333333333333298</v>
      </c>
      <c r="AE186" s="67">
        <v>0.33333333333333298</v>
      </c>
      <c r="AF186" s="67">
        <v>0.33333333333333298</v>
      </c>
      <c r="AG186" s="67">
        <v>0.33333333333333298</v>
      </c>
      <c r="AH186" s="67">
        <v>0.33333333333333298</v>
      </c>
      <c r="AI186" s="67">
        <v>0.33333333333333298</v>
      </c>
      <c r="AJ186" s="67">
        <v>0.33333333333333298</v>
      </c>
      <c r="AK186" s="67">
        <v>0.83333333333333304</v>
      </c>
      <c r="AL186" s="67">
        <v>0.33333333333333298</v>
      </c>
      <c r="AM186" s="67">
        <v>0.66666666666666696</v>
      </c>
      <c r="AN186" s="67">
        <v>0.33333333333333298</v>
      </c>
      <c r="AO186" s="67">
        <v>0.83333333333333304</v>
      </c>
    </row>
    <row r="187" spans="2:41" ht="15" customHeight="1" x14ac:dyDescent="0.2">
      <c r="B187" s="108"/>
      <c r="C187" s="88"/>
      <c r="D187" s="52" t="s">
        <v>125</v>
      </c>
      <c r="E187" s="52"/>
      <c r="F187" s="82">
        <v>31</v>
      </c>
      <c r="G187" s="82">
        <v>5.8333333333333304</v>
      </c>
      <c r="H187" s="82">
        <v>9.8333333333333304</v>
      </c>
      <c r="I187" s="82">
        <v>14</v>
      </c>
      <c r="J187" s="82">
        <v>12.3333333333333</v>
      </c>
      <c r="K187" s="82">
        <v>2.5</v>
      </c>
      <c r="L187" s="82">
        <v>31.1666666666667</v>
      </c>
      <c r="M187" s="82">
        <v>23</v>
      </c>
      <c r="N187" s="82">
        <v>33.8333333333333</v>
      </c>
      <c r="O187" s="82">
        <v>27.1666666666667</v>
      </c>
      <c r="P187" s="82">
        <v>27.1666666666667</v>
      </c>
      <c r="Q187" s="82">
        <v>25.6666666666667</v>
      </c>
      <c r="R187" s="82">
        <v>25.6666666666667</v>
      </c>
      <c r="S187" s="82">
        <v>25.6666666666667</v>
      </c>
      <c r="T187" s="82">
        <v>25.6666666666667</v>
      </c>
      <c r="U187" s="82">
        <v>22.3333333333333</v>
      </c>
      <c r="V187" s="82">
        <v>22.3333333333333</v>
      </c>
      <c r="W187" s="82">
        <v>23.8333333333333</v>
      </c>
      <c r="X187" s="82">
        <v>23.8333333333333</v>
      </c>
      <c r="Y187" s="82">
        <v>26.3333333333333</v>
      </c>
      <c r="Z187" s="82">
        <v>26.3333333333333</v>
      </c>
      <c r="AA187" s="82">
        <v>32.1666666666667</v>
      </c>
      <c r="AB187" s="82">
        <v>28.8333333333333</v>
      </c>
      <c r="AC187" s="82">
        <v>27.1666666666667</v>
      </c>
      <c r="AD187" s="82">
        <v>19.8333333333333</v>
      </c>
      <c r="AE187" s="82">
        <v>23.8333333333333</v>
      </c>
      <c r="AF187" s="82">
        <v>26.3333333333333</v>
      </c>
      <c r="AG187" s="82">
        <v>22.3333333333333</v>
      </c>
      <c r="AH187" s="82">
        <v>19.8333333333333</v>
      </c>
      <c r="AI187" s="82">
        <v>32.8333333333333</v>
      </c>
      <c r="AJ187" s="82">
        <v>32.8333333333333</v>
      </c>
      <c r="AK187" s="59">
        <v>42.8333333333333</v>
      </c>
      <c r="AL187" s="82">
        <v>32.8333333333333</v>
      </c>
      <c r="AM187" s="82">
        <v>39.5</v>
      </c>
      <c r="AN187" s="82">
        <v>32.8333333333333</v>
      </c>
      <c r="AO187" s="82">
        <v>42.8333333333333</v>
      </c>
    </row>
    <row r="188" spans="2:41" ht="15" customHeight="1" x14ac:dyDescent="0.2">
      <c r="B188" s="108"/>
      <c r="C188" s="88"/>
      <c r="D188" s="52" t="s">
        <v>36</v>
      </c>
      <c r="E188" s="52"/>
      <c r="F188" s="83">
        <v>1</v>
      </c>
      <c r="G188" s="83">
        <v>2</v>
      </c>
      <c r="H188" s="83">
        <v>3</v>
      </c>
      <c r="I188" s="83">
        <v>4</v>
      </c>
      <c r="J188" s="83">
        <v>5</v>
      </c>
      <c r="K188" s="83">
        <v>6</v>
      </c>
      <c r="L188" s="83">
        <v>7</v>
      </c>
      <c r="M188" s="83">
        <v>8</v>
      </c>
      <c r="N188" s="83">
        <v>9</v>
      </c>
      <c r="O188" s="83">
        <v>10</v>
      </c>
      <c r="P188" s="83">
        <v>11</v>
      </c>
      <c r="Q188" s="83">
        <v>12</v>
      </c>
      <c r="R188" s="83">
        <v>13</v>
      </c>
      <c r="S188" s="83">
        <v>14</v>
      </c>
      <c r="T188" s="83">
        <v>15</v>
      </c>
      <c r="U188" s="83">
        <v>16</v>
      </c>
      <c r="V188" s="83">
        <v>17</v>
      </c>
      <c r="W188" s="83">
        <v>18</v>
      </c>
      <c r="X188" s="83">
        <v>19</v>
      </c>
      <c r="Y188" s="83">
        <v>20</v>
      </c>
      <c r="Z188" s="83">
        <v>21</v>
      </c>
      <c r="AA188" s="83">
        <v>22</v>
      </c>
      <c r="AB188" s="83">
        <v>23</v>
      </c>
      <c r="AC188" s="83">
        <v>24</v>
      </c>
      <c r="AD188" s="83">
        <v>25</v>
      </c>
      <c r="AE188" s="83">
        <v>26</v>
      </c>
      <c r="AF188" s="83">
        <v>27</v>
      </c>
      <c r="AG188" s="83">
        <v>28</v>
      </c>
      <c r="AH188" s="83">
        <v>29</v>
      </c>
      <c r="AI188" s="83">
        <v>30</v>
      </c>
      <c r="AJ188" s="83">
        <v>31</v>
      </c>
      <c r="AK188" s="83">
        <v>32</v>
      </c>
      <c r="AL188" s="83">
        <v>33</v>
      </c>
      <c r="AM188" s="83">
        <v>34</v>
      </c>
      <c r="AN188" s="83">
        <v>35</v>
      </c>
      <c r="AO188" s="83">
        <v>36</v>
      </c>
    </row>
    <row r="189" spans="2:41" ht="15" customHeight="1" x14ac:dyDescent="0.2">
      <c r="B189" s="108"/>
      <c r="C189" s="88"/>
      <c r="D189" s="85"/>
      <c r="E189" s="85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2:41" ht="15" customHeight="1" x14ac:dyDescent="0.2">
      <c r="B190" s="108"/>
      <c r="C190" s="88"/>
      <c r="D190" s="72" t="s">
        <v>168</v>
      </c>
      <c r="E190" s="73"/>
      <c r="F190" s="52" t="s">
        <v>134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</row>
    <row r="191" spans="2:41" ht="14.25" customHeight="1" x14ac:dyDescent="0.2">
      <c r="B191" s="108"/>
      <c r="C191" s="88"/>
      <c r="D191" s="75"/>
      <c r="E191" s="76"/>
      <c r="F191" s="40" t="s">
        <v>138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</row>
    <row r="192" spans="2:41" ht="15" customHeight="1" x14ac:dyDescent="0.2">
      <c r="B192" s="108"/>
      <c r="C192" s="88"/>
      <c r="D192" s="77"/>
      <c r="E192" s="78"/>
      <c r="F192" s="82">
        <v>10</v>
      </c>
      <c r="G192" s="82">
        <v>35</v>
      </c>
      <c r="H192" s="82">
        <v>15</v>
      </c>
      <c r="I192" s="82">
        <v>4</v>
      </c>
      <c r="J192" s="82">
        <v>23</v>
      </c>
      <c r="K192" s="82">
        <v>19</v>
      </c>
      <c r="L192" s="82">
        <v>3</v>
      </c>
      <c r="M192" s="82">
        <v>34</v>
      </c>
      <c r="N192" s="82">
        <v>36</v>
      </c>
      <c r="O192" s="82">
        <v>31</v>
      </c>
      <c r="P192" s="82">
        <v>16</v>
      </c>
      <c r="Q192" s="82">
        <v>17</v>
      </c>
      <c r="R192" s="82">
        <v>32</v>
      </c>
      <c r="S192" s="82">
        <v>24</v>
      </c>
      <c r="T192" s="82">
        <v>33</v>
      </c>
      <c r="U192" s="82">
        <v>30</v>
      </c>
      <c r="V192" s="82">
        <v>20</v>
      </c>
      <c r="W192" s="82">
        <v>12</v>
      </c>
      <c r="X192" s="82">
        <v>11</v>
      </c>
      <c r="Y192" s="82">
        <v>21</v>
      </c>
      <c r="Z192" s="82">
        <v>28</v>
      </c>
      <c r="AA192" s="82">
        <v>18</v>
      </c>
      <c r="AB192" s="82">
        <v>1</v>
      </c>
      <c r="AC192" s="82">
        <v>25</v>
      </c>
      <c r="AD192" s="82">
        <v>6</v>
      </c>
      <c r="AE192" s="82">
        <v>7</v>
      </c>
      <c r="AF192" s="82">
        <v>13</v>
      </c>
      <c r="AG192" s="82">
        <v>22</v>
      </c>
      <c r="AH192" s="82">
        <v>26</v>
      </c>
      <c r="AI192" s="82">
        <v>27</v>
      </c>
      <c r="AJ192" s="82">
        <v>5</v>
      </c>
      <c r="AK192" s="82">
        <v>29</v>
      </c>
      <c r="AL192" s="82">
        <v>2</v>
      </c>
      <c r="AM192" s="82">
        <v>9</v>
      </c>
      <c r="AN192" s="82">
        <v>8</v>
      </c>
      <c r="AO192" s="82">
        <v>14</v>
      </c>
    </row>
    <row r="193" spans="2:41" ht="14.25" customHeight="1" x14ac:dyDescent="0.2">
      <c r="B193" s="108"/>
      <c r="C193" s="88"/>
      <c r="D193" s="79" t="s">
        <v>3</v>
      </c>
      <c r="E193" s="28">
        <v>1</v>
      </c>
      <c r="F193" s="67">
        <v>5.8139534883720903E-3</v>
      </c>
      <c r="G193" s="67">
        <v>5.2325581395348798E-2</v>
      </c>
      <c r="H193" s="67">
        <v>5.2325581395348798E-2</v>
      </c>
      <c r="I193" s="67">
        <v>0.25581395348837199</v>
      </c>
      <c r="J193" s="67">
        <v>0.31976744186046502</v>
      </c>
      <c r="K193" s="67">
        <v>9.3023255813953501E-2</v>
      </c>
      <c r="L193" s="67">
        <v>0.116279069767442</v>
      </c>
      <c r="M193" s="67">
        <v>0.22093023255814001</v>
      </c>
      <c r="N193" s="67">
        <v>0.116279069767442</v>
      </c>
      <c r="O193" s="67">
        <v>0.15116279069767399</v>
      </c>
      <c r="P193" s="67">
        <v>0.15116279069767399</v>
      </c>
      <c r="Q193" s="67">
        <v>0.13372093023255799</v>
      </c>
      <c r="R193" s="67">
        <v>0.13372093023255799</v>
      </c>
      <c r="S193" s="67">
        <v>0.13372093023255799</v>
      </c>
      <c r="T193" s="67">
        <v>0.186046511627907</v>
      </c>
      <c r="U193" s="67">
        <v>0.31976744186046502</v>
      </c>
      <c r="V193" s="67">
        <v>0.186046511627907</v>
      </c>
      <c r="W193" s="67">
        <v>0.19186046511627899</v>
      </c>
      <c r="X193" s="67">
        <v>0.19186046511627899</v>
      </c>
      <c r="Y193" s="67">
        <v>0.209302325581395</v>
      </c>
      <c r="Z193" s="67">
        <v>0.19186046511627899</v>
      </c>
      <c r="AA193" s="67">
        <v>0.226744186046512</v>
      </c>
      <c r="AB193" s="67">
        <v>0.19186046511627899</v>
      </c>
      <c r="AC193" s="67">
        <v>0.22093023255814001</v>
      </c>
      <c r="AD193" s="67">
        <v>0.27906976744186002</v>
      </c>
      <c r="AE193" s="67">
        <v>0.20348837209302301</v>
      </c>
      <c r="AF193" s="67">
        <v>0.23837209302325599</v>
      </c>
      <c r="AG193" s="67">
        <v>0.28488372093023301</v>
      </c>
      <c r="AH193" s="67">
        <v>0.28488372093023301</v>
      </c>
      <c r="AI193" s="67">
        <v>0.29651162790697699</v>
      </c>
      <c r="AJ193" s="67">
        <v>0.209302325581395</v>
      </c>
      <c r="AK193" s="67">
        <v>0.21511627906976699</v>
      </c>
      <c r="AL193" s="67">
        <v>0.290697674418605</v>
      </c>
      <c r="AM193" s="67">
        <v>0.290697674418605</v>
      </c>
      <c r="AN193" s="67">
        <v>0.290697674418605</v>
      </c>
      <c r="AO193" s="67">
        <v>0.290697674418605</v>
      </c>
    </row>
    <row r="194" spans="2:41" ht="14.25" customHeight="1" x14ac:dyDescent="0.2">
      <c r="B194" s="108"/>
      <c r="C194" s="88"/>
      <c r="D194" s="80"/>
      <c r="E194" s="28">
        <v>2</v>
      </c>
      <c r="F194" s="67">
        <v>0</v>
      </c>
      <c r="G194" s="67">
        <v>0</v>
      </c>
      <c r="H194" s="67">
        <v>0</v>
      </c>
      <c r="I194" s="67">
        <v>0</v>
      </c>
      <c r="J194" s="67">
        <v>0</v>
      </c>
      <c r="K194" s="67">
        <v>0</v>
      </c>
      <c r="L194" s="67">
        <v>0.72352941176470598</v>
      </c>
      <c r="M194" s="67">
        <v>0.77058823529411802</v>
      </c>
      <c r="N194" s="67">
        <v>0.72352941176470598</v>
      </c>
      <c r="O194" s="67">
        <v>0.78823529411764703</v>
      </c>
      <c r="P194" s="67">
        <v>0.78823529411764703</v>
      </c>
      <c r="Q194" s="67">
        <v>0.76470588235294101</v>
      </c>
      <c r="R194" s="67">
        <v>0.74117647058823499</v>
      </c>
      <c r="S194" s="67">
        <v>0.78823529411764703</v>
      </c>
      <c r="T194" s="67">
        <v>0.77647058823529402</v>
      </c>
      <c r="U194" s="67">
        <v>0.73529411764705899</v>
      </c>
      <c r="V194" s="67">
        <v>0.747058823529412</v>
      </c>
      <c r="W194" s="67">
        <v>0.76470588235294101</v>
      </c>
      <c r="X194" s="67">
        <v>0.76470588235294101</v>
      </c>
      <c r="Y194" s="67">
        <v>0.752941176470588</v>
      </c>
      <c r="Z194" s="67">
        <v>0.7</v>
      </c>
      <c r="AA194" s="67">
        <v>0.71176470588235297</v>
      </c>
      <c r="AB194" s="67">
        <v>0.71176470588235297</v>
      </c>
      <c r="AC194" s="67">
        <v>0.71764705882352897</v>
      </c>
      <c r="AD194" s="67">
        <v>0.69411764705882395</v>
      </c>
      <c r="AE194" s="67">
        <v>0.69411764705882395</v>
      </c>
      <c r="AF194" s="67">
        <v>0.83529411764705896</v>
      </c>
      <c r="AG194" s="67">
        <v>0.83529411764705896</v>
      </c>
      <c r="AH194" s="67">
        <v>0.72352941176470598</v>
      </c>
      <c r="AI194" s="67">
        <v>0.70588235294117696</v>
      </c>
      <c r="AJ194" s="67">
        <v>0.72352941176470598</v>
      </c>
      <c r="AK194" s="67">
        <v>0.72352941176470598</v>
      </c>
      <c r="AL194" s="67">
        <v>0.82941176470588196</v>
      </c>
      <c r="AM194" s="67">
        <v>0.83529411764705896</v>
      </c>
      <c r="AN194" s="67">
        <v>0.83529411764705896</v>
      </c>
      <c r="AO194" s="67">
        <v>0.83529411764705896</v>
      </c>
    </row>
    <row r="195" spans="2:41" ht="14.25" customHeight="1" x14ac:dyDescent="0.2">
      <c r="B195" s="108"/>
      <c r="C195" s="88"/>
      <c r="D195" s="80"/>
      <c r="E195" s="28">
        <v>3</v>
      </c>
      <c r="F195" s="67">
        <v>0.93902439024390205</v>
      </c>
      <c r="G195" s="67">
        <v>0.49390243902439002</v>
      </c>
      <c r="H195" s="67">
        <v>0.49390243902439002</v>
      </c>
      <c r="I195" s="67">
        <v>0</v>
      </c>
      <c r="J195" s="67">
        <v>0.65853658536585402</v>
      </c>
      <c r="K195" s="67">
        <v>0.49390243902439002</v>
      </c>
      <c r="L195" s="67">
        <v>0.65243902439024404</v>
      </c>
      <c r="M195" s="67">
        <v>0.73170731707317105</v>
      </c>
      <c r="N195" s="67">
        <v>0.63414634146341498</v>
      </c>
      <c r="O195" s="67">
        <v>0.64634146341463405</v>
      </c>
      <c r="P195" s="67">
        <v>0.64634146341463405</v>
      </c>
      <c r="Q195" s="67">
        <v>0.69512195121951204</v>
      </c>
      <c r="R195" s="67">
        <v>0.71341463414634099</v>
      </c>
      <c r="S195" s="67">
        <v>0.78048780487804903</v>
      </c>
      <c r="T195" s="67">
        <v>0.76219512195121997</v>
      </c>
      <c r="U195" s="67">
        <v>0.71341463414634099</v>
      </c>
      <c r="V195" s="67">
        <v>0.71341463414634099</v>
      </c>
      <c r="W195" s="67">
        <v>0.70121951219512202</v>
      </c>
      <c r="X195" s="67">
        <v>0.70121951219512202</v>
      </c>
      <c r="Y195" s="67">
        <v>0.75609756097560998</v>
      </c>
      <c r="Z195" s="67">
        <v>0.73170731707317105</v>
      </c>
      <c r="AA195" s="67">
        <v>0.73780487804878103</v>
      </c>
      <c r="AB195" s="67">
        <v>0.73780487804878103</v>
      </c>
      <c r="AC195" s="67">
        <v>0.72560975609756095</v>
      </c>
      <c r="AD195" s="67">
        <v>0.70121951219512202</v>
      </c>
      <c r="AE195" s="67">
        <v>0.70121951219512202</v>
      </c>
      <c r="AF195" s="67">
        <v>0.72560975609756095</v>
      </c>
      <c r="AG195" s="67">
        <v>0.71341463414634099</v>
      </c>
      <c r="AH195" s="67">
        <v>0.707317073170732</v>
      </c>
      <c r="AI195" s="67">
        <v>0.74390243902439002</v>
      </c>
      <c r="AJ195" s="67">
        <v>0.76829268292682895</v>
      </c>
      <c r="AK195" s="67">
        <v>0.76829268292682895</v>
      </c>
      <c r="AL195" s="67">
        <v>0.77439024390243905</v>
      </c>
      <c r="AM195" s="67">
        <v>0.78658536585365901</v>
      </c>
      <c r="AN195" s="67">
        <v>0.77439024390243905</v>
      </c>
      <c r="AO195" s="67">
        <v>0.79878048780487798</v>
      </c>
    </row>
    <row r="196" spans="2:41" ht="14.25" customHeight="1" x14ac:dyDescent="0.2">
      <c r="B196" s="108"/>
      <c r="C196" s="88"/>
      <c r="D196" s="80"/>
      <c r="E196" s="28">
        <v>4</v>
      </c>
      <c r="F196" s="67">
        <v>0.92814371257484996</v>
      </c>
      <c r="G196" s="67">
        <v>0</v>
      </c>
      <c r="H196" s="67">
        <v>0.62874251497005995</v>
      </c>
      <c r="I196" s="67">
        <v>0.71856287425149701</v>
      </c>
      <c r="J196" s="67">
        <v>0.71856287425149701</v>
      </c>
      <c r="K196" s="67">
        <v>0</v>
      </c>
      <c r="L196" s="67">
        <v>0.73053892215568905</v>
      </c>
      <c r="M196" s="67">
        <v>0.77844311377245501</v>
      </c>
      <c r="N196" s="67">
        <v>0.74251497005987999</v>
      </c>
      <c r="O196" s="67">
        <v>0.77844311377245501</v>
      </c>
      <c r="P196" s="67">
        <v>0.77844311377245501</v>
      </c>
      <c r="Q196" s="67">
        <v>0.75449101796407203</v>
      </c>
      <c r="R196" s="67">
        <v>0.74251497005987999</v>
      </c>
      <c r="S196" s="67">
        <v>0.79041916167664705</v>
      </c>
      <c r="T196" s="67">
        <v>0.77844311377245501</v>
      </c>
      <c r="U196" s="67">
        <v>0.72455089820359297</v>
      </c>
      <c r="V196" s="67">
        <v>0.73053892215568905</v>
      </c>
      <c r="W196" s="67">
        <v>0.83233532934131704</v>
      </c>
      <c r="X196" s="67">
        <v>0.83233532934131704</v>
      </c>
      <c r="Y196" s="67">
        <v>0.79041916167664705</v>
      </c>
      <c r="Z196" s="67">
        <v>0.80838323353293395</v>
      </c>
      <c r="AA196" s="67">
        <v>0.80838323353293395</v>
      </c>
      <c r="AB196" s="67">
        <v>0.82634730538922196</v>
      </c>
      <c r="AC196" s="67">
        <v>0.81437125748503003</v>
      </c>
      <c r="AD196" s="67">
        <v>0.77844311377245501</v>
      </c>
      <c r="AE196" s="67">
        <v>0.85029940119760505</v>
      </c>
      <c r="AF196" s="67">
        <v>0.82634730538922196</v>
      </c>
      <c r="AG196" s="67">
        <v>0.72455089820359297</v>
      </c>
      <c r="AH196" s="67">
        <v>0.72455089820359297</v>
      </c>
      <c r="AI196" s="67">
        <v>0.16167664670658699</v>
      </c>
      <c r="AJ196" s="67">
        <v>0.16167664670658699</v>
      </c>
      <c r="AK196" s="67">
        <v>0.16167664670658699</v>
      </c>
      <c r="AL196" s="67">
        <v>0.16167664670658699</v>
      </c>
      <c r="AM196" s="67">
        <v>0.13173652694610799</v>
      </c>
      <c r="AN196" s="67">
        <v>0.155688622754491</v>
      </c>
      <c r="AO196" s="67">
        <v>0.13772455089820401</v>
      </c>
    </row>
    <row r="197" spans="2:41" ht="14.25" customHeight="1" x14ac:dyDescent="0.2">
      <c r="B197" s="108"/>
      <c r="C197" s="88"/>
      <c r="D197" s="81"/>
      <c r="E197" s="28">
        <v>5</v>
      </c>
      <c r="F197" s="67">
        <v>0</v>
      </c>
      <c r="G197" s="67">
        <v>0.57485029940119803</v>
      </c>
      <c r="H197" s="67">
        <v>0.57485029940119803</v>
      </c>
      <c r="I197" s="67">
        <v>0.65868263473053901</v>
      </c>
      <c r="J197" s="67">
        <v>0.245508982035928</v>
      </c>
      <c r="K197" s="67">
        <v>0</v>
      </c>
      <c r="L197" s="67">
        <v>0.20359281437125701</v>
      </c>
      <c r="M197" s="67">
        <v>0.20359281437125701</v>
      </c>
      <c r="N197" s="67">
        <v>0.19760479041916201</v>
      </c>
      <c r="O197" s="67">
        <v>0.19760479041916201</v>
      </c>
      <c r="P197" s="67">
        <v>0.19760479041916201</v>
      </c>
      <c r="Q197" s="67">
        <v>0.73652694610778502</v>
      </c>
      <c r="R197" s="67">
        <v>0.72455089820359297</v>
      </c>
      <c r="S197" s="67">
        <v>0.80239520958083799</v>
      </c>
      <c r="T197" s="67">
        <v>0.74850299401197595</v>
      </c>
      <c r="U197" s="67">
        <v>0.68862275449101795</v>
      </c>
      <c r="V197" s="67">
        <v>0.68862275449101795</v>
      </c>
      <c r="W197" s="67">
        <v>0.74850299401197595</v>
      </c>
      <c r="X197" s="67">
        <v>0.68862275449101795</v>
      </c>
      <c r="Y197" s="67">
        <v>0.73053892215568905</v>
      </c>
      <c r="Z197" s="67">
        <v>0.68862275449101795</v>
      </c>
      <c r="AA197" s="67">
        <v>0.78443113772455098</v>
      </c>
      <c r="AB197" s="67">
        <v>0.70658682634730496</v>
      </c>
      <c r="AC197" s="67">
        <v>0.73652694610778502</v>
      </c>
      <c r="AD197" s="67">
        <v>0.67065868263473105</v>
      </c>
      <c r="AE197" s="67">
        <v>0.67065868263473105</v>
      </c>
      <c r="AF197" s="67">
        <v>0.67065868263473105</v>
      </c>
      <c r="AG197" s="67">
        <v>0.68263473053892199</v>
      </c>
      <c r="AH197" s="67">
        <v>0.67065868263473105</v>
      </c>
      <c r="AI197" s="67">
        <v>0.68862275449101795</v>
      </c>
      <c r="AJ197" s="67">
        <v>0.67664670658682602</v>
      </c>
      <c r="AK197" s="67">
        <v>0.79041916167664705</v>
      </c>
      <c r="AL197" s="67">
        <v>0.69461077844311403</v>
      </c>
      <c r="AM197" s="67">
        <v>0.74850299401197595</v>
      </c>
      <c r="AN197" s="67">
        <v>0.70658682634730496</v>
      </c>
      <c r="AO197" s="67">
        <v>0.81437125748503003</v>
      </c>
    </row>
    <row r="198" spans="2:41" ht="15" customHeight="1" x14ac:dyDescent="0.2">
      <c r="B198" s="108"/>
      <c r="C198" s="88"/>
      <c r="D198" s="52" t="s">
        <v>125</v>
      </c>
      <c r="E198" s="52"/>
      <c r="F198" s="82">
        <v>37.4596411261425</v>
      </c>
      <c r="G198" s="82">
        <v>22.421566396418701</v>
      </c>
      <c r="H198" s="82">
        <v>34.996416695819903</v>
      </c>
      <c r="I198" s="82">
        <v>32.661189249408203</v>
      </c>
      <c r="J198" s="82">
        <v>38.847517670274897</v>
      </c>
      <c r="K198" s="82">
        <v>11.7385138967669</v>
      </c>
      <c r="L198" s="82">
        <v>48.527584848986798</v>
      </c>
      <c r="M198" s="82">
        <v>54.105234261382797</v>
      </c>
      <c r="N198" s="82">
        <v>48.281491669492098</v>
      </c>
      <c r="O198" s="82">
        <v>51.235749048431401</v>
      </c>
      <c r="P198" s="82">
        <v>51.235749048431401</v>
      </c>
      <c r="Q198" s="82">
        <v>61.691334557537402</v>
      </c>
      <c r="R198" s="82">
        <v>61.107558064612199</v>
      </c>
      <c r="S198" s="82">
        <v>65.905168009714799</v>
      </c>
      <c r="T198" s="82">
        <v>65.033166591976993</v>
      </c>
      <c r="U198" s="82">
        <v>63.632996926969497</v>
      </c>
      <c r="V198" s="82">
        <v>61.313632919007297</v>
      </c>
      <c r="W198" s="82">
        <v>64.772483660352705</v>
      </c>
      <c r="X198" s="82">
        <v>63.574878869933499</v>
      </c>
      <c r="Y198" s="82">
        <v>64.785982937198597</v>
      </c>
      <c r="Z198" s="82">
        <v>62.411475404268003</v>
      </c>
      <c r="AA198" s="82">
        <v>65.382562824702603</v>
      </c>
      <c r="AB198" s="82">
        <v>63.487283615678798</v>
      </c>
      <c r="AC198" s="82">
        <v>64.301705021440895</v>
      </c>
      <c r="AD198" s="82">
        <v>62.470174462059802</v>
      </c>
      <c r="AE198" s="82">
        <v>62.395672303586103</v>
      </c>
      <c r="AF198" s="82">
        <v>65.925639095836601</v>
      </c>
      <c r="AG198" s="82">
        <v>64.815562029323004</v>
      </c>
      <c r="AH198" s="82">
        <v>62.218795734079897</v>
      </c>
      <c r="AI198" s="82">
        <v>51.931916421403002</v>
      </c>
      <c r="AJ198" s="82">
        <v>50.788955471326901</v>
      </c>
      <c r="AK198" s="59">
        <v>53.180683642890699</v>
      </c>
      <c r="AL198" s="82">
        <v>55.015742163532501</v>
      </c>
      <c r="AM198" s="82">
        <v>55.856333577548099</v>
      </c>
      <c r="AN198" s="82">
        <v>55.253149701398002</v>
      </c>
      <c r="AO198" s="82">
        <v>57.537361765075502</v>
      </c>
    </row>
    <row r="199" spans="2:41" ht="15" customHeight="1" x14ac:dyDescent="0.2">
      <c r="B199" s="108"/>
      <c r="C199" s="88"/>
      <c r="D199" s="52" t="s">
        <v>36</v>
      </c>
      <c r="E199" s="52"/>
      <c r="F199" s="83">
        <v>1</v>
      </c>
      <c r="G199" s="83">
        <v>2</v>
      </c>
      <c r="H199" s="83">
        <v>3</v>
      </c>
      <c r="I199" s="83">
        <v>4</v>
      </c>
      <c r="J199" s="83">
        <v>5</v>
      </c>
      <c r="K199" s="83">
        <v>6</v>
      </c>
      <c r="L199" s="83">
        <v>7</v>
      </c>
      <c r="M199" s="83">
        <v>8</v>
      </c>
      <c r="N199" s="83">
        <v>9</v>
      </c>
      <c r="O199" s="83">
        <v>10</v>
      </c>
      <c r="P199" s="83">
        <v>11</v>
      </c>
      <c r="Q199" s="83">
        <v>12</v>
      </c>
      <c r="R199" s="83">
        <v>13</v>
      </c>
      <c r="S199" s="83">
        <v>14</v>
      </c>
      <c r="T199" s="83">
        <v>15</v>
      </c>
      <c r="U199" s="83">
        <v>16</v>
      </c>
      <c r="V199" s="83">
        <v>17</v>
      </c>
      <c r="W199" s="83">
        <v>18</v>
      </c>
      <c r="X199" s="83">
        <v>19</v>
      </c>
      <c r="Y199" s="83">
        <v>20</v>
      </c>
      <c r="Z199" s="83">
        <v>21</v>
      </c>
      <c r="AA199" s="83">
        <v>22</v>
      </c>
      <c r="AB199" s="83">
        <v>23</v>
      </c>
      <c r="AC199" s="83">
        <v>24</v>
      </c>
      <c r="AD199" s="83">
        <v>25</v>
      </c>
      <c r="AE199" s="83">
        <v>26</v>
      </c>
      <c r="AF199" s="83">
        <v>27</v>
      </c>
      <c r="AG199" s="83">
        <v>28</v>
      </c>
      <c r="AH199" s="83">
        <v>29</v>
      </c>
      <c r="AI199" s="83">
        <v>30</v>
      </c>
      <c r="AJ199" s="83">
        <v>31</v>
      </c>
      <c r="AK199" s="83">
        <v>32</v>
      </c>
      <c r="AL199" s="83">
        <v>33</v>
      </c>
      <c r="AM199" s="83">
        <v>34</v>
      </c>
      <c r="AN199" s="83">
        <v>35</v>
      </c>
      <c r="AO199" s="83">
        <v>36</v>
      </c>
    </row>
    <row r="200" spans="2:41" ht="15" customHeight="1" x14ac:dyDescent="0.2">
      <c r="B200" s="10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2:41" ht="15" customHeight="1" x14ac:dyDescent="0.2">
      <c r="B201" s="108"/>
      <c r="C201" s="88"/>
      <c r="D201" s="72" t="s">
        <v>168</v>
      </c>
      <c r="E201" s="73"/>
      <c r="F201" s="52" t="s">
        <v>135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</row>
    <row r="202" spans="2:41" ht="15" customHeight="1" x14ac:dyDescent="0.2">
      <c r="B202" s="108"/>
      <c r="C202" s="88"/>
      <c r="D202" s="75"/>
      <c r="E202" s="76"/>
      <c r="F202" s="40" t="s">
        <v>138</v>
      </c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</row>
    <row r="203" spans="2:41" ht="15" customHeight="1" x14ac:dyDescent="0.2">
      <c r="B203" s="108"/>
      <c r="C203" s="88"/>
      <c r="D203" s="77"/>
      <c r="E203" s="78"/>
      <c r="F203" s="82">
        <v>10</v>
      </c>
      <c r="G203" s="82">
        <v>35</v>
      </c>
      <c r="H203" s="82">
        <v>15</v>
      </c>
      <c r="I203" s="82">
        <v>4</v>
      </c>
      <c r="J203" s="82">
        <v>23</v>
      </c>
      <c r="K203" s="82">
        <v>19</v>
      </c>
      <c r="L203" s="82">
        <v>3</v>
      </c>
      <c r="M203" s="82">
        <v>34</v>
      </c>
      <c r="N203" s="82">
        <v>36</v>
      </c>
      <c r="O203" s="82">
        <v>31</v>
      </c>
      <c r="P203" s="82">
        <v>16</v>
      </c>
      <c r="Q203" s="82">
        <v>17</v>
      </c>
      <c r="R203" s="82">
        <v>32</v>
      </c>
      <c r="S203" s="82">
        <v>24</v>
      </c>
      <c r="T203" s="82">
        <v>33</v>
      </c>
      <c r="U203" s="82">
        <v>30</v>
      </c>
      <c r="V203" s="82">
        <v>20</v>
      </c>
      <c r="W203" s="82">
        <v>12</v>
      </c>
      <c r="X203" s="82">
        <v>11</v>
      </c>
      <c r="Y203" s="82">
        <v>21</v>
      </c>
      <c r="Z203" s="82">
        <v>28</v>
      </c>
      <c r="AA203" s="82">
        <v>18</v>
      </c>
      <c r="AB203" s="82">
        <v>1</v>
      </c>
      <c r="AC203" s="82">
        <v>25</v>
      </c>
      <c r="AD203" s="82">
        <v>6</v>
      </c>
      <c r="AE203" s="82">
        <v>7</v>
      </c>
      <c r="AF203" s="82">
        <v>13</v>
      </c>
      <c r="AG203" s="82">
        <v>22</v>
      </c>
      <c r="AH203" s="82">
        <v>26</v>
      </c>
      <c r="AI203" s="82">
        <v>27</v>
      </c>
      <c r="AJ203" s="82">
        <v>5</v>
      </c>
      <c r="AK203" s="82">
        <v>29</v>
      </c>
      <c r="AL203" s="82">
        <v>2</v>
      </c>
      <c r="AM203" s="82">
        <v>9</v>
      </c>
      <c r="AN203" s="82">
        <v>8</v>
      </c>
      <c r="AO203" s="82">
        <v>14</v>
      </c>
    </row>
    <row r="204" spans="2:41" ht="15" customHeight="1" x14ac:dyDescent="0.2">
      <c r="B204" s="108"/>
      <c r="C204" s="88"/>
      <c r="D204" s="79" t="s">
        <v>3</v>
      </c>
      <c r="E204" s="28">
        <v>1</v>
      </c>
      <c r="F204" s="67">
        <v>0.29288126808322901</v>
      </c>
      <c r="G204" s="67">
        <v>0.29192586317944003</v>
      </c>
      <c r="H204" s="67">
        <v>0.29192586317944003</v>
      </c>
      <c r="I204" s="67">
        <v>0.27012303132673399</v>
      </c>
      <c r="J204" s="67">
        <v>0.25762165411631699</v>
      </c>
      <c r="K204" s="67">
        <v>0.289840396065001</v>
      </c>
      <c r="L204" s="67">
        <v>0.28812893651097798</v>
      </c>
      <c r="M204" s="67">
        <v>0.27584181021748</v>
      </c>
      <c r="N204" s="67">
        <v>0.28812893651097798</v>
      </c>
      <c r="O204" s="67">
        <v>0.284860087363491</v>
      </c>
      <c r="P204" s="67">
        <v>0.284860087363491</v>
      </c>
      <c r="Q204" s="67">
        <v>0.286599240544888</v>
      </c>
      <c r="R204" s="67">
        <v>0.286599240544888</v>
      </c>
      <c r="S204" s="67">
        <v>0.286599240544888</v>
      </c>
      <c r="T204" s="67">
        <v>0.28075967003757601</v>
      </c>
      <c r="U204" s="67">
        <v>0.25762165411631699</v>
      </c>
      <c r="V204" s="67">
        <v>0.28075967003757601</v>
      </c>
      <c r="W204" s="67">
        <v>0.27999637567765101</v>
      </c>
      <c r="X204" s="67">
        <v>0.27999637567765101</v>
      </c>
      <c r="Y204" s="67">
        <v>0.27757095037167101</v>
      </c>
      <c r="Z204" s="67">
        <v>0.27999637567765101</v>
      </c>
      <c r="AA204" s="67">
        <v>0.27494382082975999</v>
      </c>
      <c r="AB204" s="67">
        <v>0.27999637567765101</v>
      </c>
      <c r="AC204" s="67">
        <v>0.27584181021748</v>
      </c>
      <c r="AD204" s="67">
        <v>0.265874692201647</v>
      </c>
      <c r="AE204" s="67">
        <v>0.27840194097507798</v>
      </c>
      <c r="AF204" s="67">
        <v>0.27308141627404803</v>
      </c>
      <c r="AG204" s="67">
        <v>0.26475897337979898</v>
      </c>
      <c r="AH204" s="67">
        <v>0.26475897337979898</v>
      </c>
      <c r="AI204" s="67">
        <v>0.26246384987444699</v>
      </c>
      <c r="AJ204" s="67">
        <v>0.27757095037167101</v>
      </c>
      <c r="AK204" s="67">
        <v>0.276717547039602</v>
      </c>
      <c r="AL204" s="67">
        <v>0.26362199316099</v>
      </c>
      <c r="AM204" s="67">
        <v>0.26362199316099</v>
      </c>
      <c r="AN204" s="67">
        <v>0.26362199316099</v>
      </c>
      <c r="AO204" s="67">
        <v>0.26362199316099</v>
      </c>
    </row>
    <row r="205" spans="2:41" ht="15" customHeight="1" x14ac:dyDescent="0.2">
      <c r="B205" s="108"/>
      <c r="C205" s="88"/>
      <c r="D205" s="80"/>
      <c r="E205" s="28">
        <v>2</v>
      </c>
      <c r="F205" s="67">
        <v>0.29289321881345298</v>
      </c>
      <c r="G205" s="67">
        <v>0.29289321881345298</v>
      </c>
      <c r="H205" s="67">
        <v>0.29289321881345298</v>
      </c>
      <c r="I205" s="67">
        <v>0.29289321881345298</v>
      </c>
      <c r="J205" s="67">
        <v>0.29289321881345298</v>
      </c>
      <c r="K205" s="67">
        <v>0.29289321881345298</v>
      </c>
      <c r="L205" s="67">
        <v>0.304320744116577</v>
      </c>
      <c r="M205" s="67">
        <v>0.10730569947666201</v>
      </c>
      <c r="N205" s="67">
        <v>0.43670348802797798</v>
      </c>
      <c r="O205" s="67">
        <v>0.27001393049689698</v>
      </c>
      <c r="P205" s="67">
        <v>0.27001393049689698</v>
      </c>
      <c r="Q205" s="67">
        <v>0.28263693608130502</v>
      </c>
      <c r="R205" s="67">
        <v>0.29509326680826897</v>
      </c>
      <c r="S205" s="67">
        <v>0.27001393049689698</v>
      </c>
      <c r="T205" s="67">
        <v>0.27634572521164902</v>
      </c>
      <c r="U205" s="67">
        <v>0.29818026392427099</v>
      </c>
      <c r="V205" s="67">
        <v>0.29199529300378502</v>
      </c>
      <c r="W205" s="67">
        <v>0.28263693608130502</v>
      </c>
      <c r="X205" s="67">
        <v>0.28263693608130502</v>
      </c>
      <c r="Y205" s="67">
        <v>0.28888648597099598</v>
      </c>
      <c r="Z205" s="67">
        <v>0.31646344485300398</v>
      </c>
      <c r="AA205" s="67">
        <v>0.31041554506201502</v>
      </c>
      <c r="AB205" s="67">
        <v>0.31041554506201502</v>
      </c>
      <c r="AC205" s="67">
        <v>0.307373930073915</v>
      </c>
      <c r="AD205" s="67">
        <v>0.31946941567519499</v>
      </c>
      <c r="AE205" s="67">
        <v>0.31946941567519499</v>
      </c>
      <c r="AF205" s="67">
        <v>0.24430141345235301</v>
      </c>
      <c r="AG205" s="67">
        <v>0.24430141345235301</v>
      </c>
      <c r="AH205" s="67">
        <v>0.304320744116577</v>
      </c>
      <c r="AI205" s="67">
        <v>0.31344543529366298</v>
      </c>
      <c r="AJ205" s="67">
        <v>0.304320744116577</v>
      </c>
      <c r="AK205" s="67">
        <v>0.304320744116577</v>
      </c>
      <c r="AL205" s="67">
        <v>0.247547901897745</v>
      </c>
      <c r="AM205" s="67">
        <v>0.24430141345235301</v>
      </c>
      <c r="AN205" s="67">
        <v>0.24430141345235301</v>
      </c>
      <c r="AO205" s="67">
        <v>0.24430141345235301</v>
      </c>
    </row>
    <row r="206" spans="2:41" ht="15" customHeight="1" x14ac:dyDescent="0.2">
      <c r="B206" s="108"/>
      <c r="C206" s="88"/>
      <c r="D206" s="80"/>
      <c r="E206" s="28">
        <v>3</v>
      </c>
      <c r="F206" s="67">
        <v>0.312880357771322</v>
      </c>
      <c r="G206" s="67">
        <v>0.28951966273715901</v>
      </c>
      <c r="H206" s="67">
        <v>0.28951966273715901</v>
      </c>
      <c r="I206" s="67">
        <v>0.29289321881345298</v>
      </c>
      <c r="J206" s="67">
        <v>0.29424847351730099</v>
      </c>
      <c r="K206" s="67">
        <v>0.28951966273715901</v>
      </c>
      <c r="L206" s="67">
        <v>0.22821580718853399</v>
      </c>
      <c r="M206" s="67">
        <v>0.25908988471663502</v>
      </c>
      <c r="N206" s="67">
        <v>0.23587743705887301</v>
      </c>
      <c r="O206" s="67">
        <v>0.230785372172054</v>
      </c>
      <c r="P206" s="67">
        <v>0.230785372172054</v>
      </c>
      <c r="Q206" s="67">
        <v>0.27691821794930399</v>
      </c>
      <c r="R206" s="67">
        <v>0.26806406010697997</v>
      </c>
      <c r="S206" s="67">
        <v>0.23460428092281699</v>
      </c>
      <c r="T206" s="67">
        <v>0.24387785248472099</v>
      </c>
      <c r="U206" s="67">
        <v>0.26806406010697997</v>
      </c>
      <c r="V206" s="67">
        <v>0.26806406010697997</v>
      </c>
      <c r="W206" s="67">
        <v>0.207114824112859</v>
      </c>
      <c r="X206" s="67">
        <v>0.207114824112859</v>
      </c>
      <c r="Y206" s="67">
        <v>0.24694504791706401</v>
      </c>
      <c r="Z206" s="67">
        <v>0.25908988471663502</v>
      </c>
      <c r="AA206" s="67">
        <v>0.31626721664360102</v>
      </c>
      <c r="AB206" s="67">
        <v>0.31626721664360102</v>
      </c>
      <c r="AC206" s="67">
        <v>0.19621690794594299</v>
      </c>
      <c r="AD206" s="67">
        <v>0.207114824112859</v>
      </c>
      <c r="AE206" s="67">
        <v>0.207114824112859</v>
      </c>
      <c r="AF206" s="67">
        <v>0.26209434270227999</v>
      </c>
      <c r="AG206" s="67">
        <v>0.26806406010697997</v>
      </c>
      <c r="AH206" s="67">
        <v>0.20441139965469299</v>
      </c>
      <c r="AI206" s="67">
        <v>0.31297167497022499</v>
      </c>
      <c r="AJ206" s="67">
        <v>0.29967912831370502</v>
      </c>
      <c r="AK206" s="67">
        <v>0.29967912831370502</v>
      </c>
      <c r="AL206" s="67">
        <v>0.29632917857449897</v>
      </c>
      <c r="AM206" s="67">
        <v>0.28959816379209202</v>
      </c>
      <c r="AN206" s="67">
        <v>0.29632917857449897</v>
      </c>
      <c r="AO206" s="67">
        <v>0.28282663612700998</v>
      </c>
    </row>
    <row r="207" spans="2:41" ht="15" customHeight="1" x14ac:dyDescent="0.2">
      <c r="B207" s="108"/>
      <c r="C207" s="88"/>
      <c r="D207" s="80"/>
      <c r="E207" s="28">
        <v>4</v>
      </c>
      <c r="F207" s="67">
        <v>0.328639161407136</v>
      </c>
      <c r="G207" s="67">
        <v>0.29289321881345298</v>
      </c>
      <c r="H207" s="67">
        <v>0.28051506265562598</v>
      </c>
      <c r="I207" s="67">
        <v>0.239627524086855</v>
      </c>
      <c r="J207" s="67">
        <v>0.239627524086855</v>
      </c>
      <c r="K207" s="67">
        <v>0.29289321881345298</v>
      </c>
      <c r="L207" s="67">
        <v>0.41106574357387099</v>
      </c>
      <c r="M207" s="67">
        <v>0.30502745328331299</v>
      </c>
      <c r="N207" s="67">
        <v>0.324970933676547</v>
      </c>
      <c r="O207" s="67">
        <v>0.30502745328331299</v>
      </c>
      <c r="P207" s="67">
        <v>0.30502745328331299</v>
      </c>
      <c r="Q207" s="67">
        <v>0.22242148428970199</v>
      </c>
      <c r="R207" s="67">
        <v>0.22820712598423601</v>
      </c>
      <c r="S207" s="67">
        <v>0.20477599031920199</v>
      </c>
      <c r="T207" s="67">
        <v>0.21070484564399</v>
      </c>
      <c r="U207" s="67">
        <v>0.236791639168034</v>
      </c>
      <c r="V207" s="67">
        <v>0.23394284913447999</v>
      </c>
      <c r="W207" s="67">
        <v>0.27447188184408799</v>
      </c>
      <c r="X207" s="67">
        <v>0.27447188184408799</v>
      </c>
      <c r="Y207" s="67">
        <v>0.298301185997292</v>
      </c>
      <c r="Z207" s="67">
        <v>0.28814206043018598</v>
      </c>
      <c r="AA207" s="67">
        <v>0.28814206043018598</v>
      </c>
      <c r="AB207" s="67">
        <v>0.27790240648371201</v>
      </c>
      <c r="AC207" s="67">
        <v>0.28473761981432699</v>
      </c>
      <c r="AD207" s="67">
        <v>0.21070484564399</v>
      </c>
      <c r="AE207" s="67">
        <v>0.26413008225739898</v>
      </c>
      <c r="AF207" s="67">
        <v>0.27790240648371201</v>
      </c>
      <c r="AG207" s="67">
        <v>0.236791639168034</v>
      </c>
      <c r="AH207" s="67">
        <v>0.236791639168034</v>
      </c>
      <c r="AI207" s="67">
        <v>0.69492678084574</v>
      </c>
      <c r="AJ207" s="67">
        <v>0.69492678084574</v>
      </c>
      <c r="AK207" s="67">
        <v>0.69492678084574</v>
      </c>
      <c r="AL207" s="67">
        <v>0.69492678084574</v>
      </c>
      <c r="AM207" s="67">
        <v>0.70221273320386701</v>
      </c>
      <c r="AN207" s="67">
        <v>0.69648809969361203</v>
      </c>
      <c r="AO207" s="67">
        <v>0.70086119282170001</v>
      </c>
    </row>
    <row r="208" spans="2:41" ht="15" customHeight="1" x14ac:dyDescent="0.2">
      <c r="B208" s="108"/>
      <c r="C208" s="88"/>
      <c r="D208" s="81"/>
      <c r="E208" s="28">
        <v>5</v>
      </c>
      <c r="F208" s="67">
        <v>0.29289321881345298</v>
      </c>
      <c r="G208" s="67">
        <v>0.28414480823071098</v>
      </c>
      <c r="H208" s="67">
        <v>0.28414480823071098</v>
      </c>
      <c r="I208" s="67">
        <v>0.41525098833107699</v>
      </c>
      <c r="J208" s="67">
        <v>0.38570401893518702</v>
      </c>
      <c r="K208" s="67">
        <v>0.29289321881345298</v>
      </c>
      <c r="L208" s="67">
        <v>0.618260537759319</v>
      </c>
      <c r="M208" s="67">
        <v>0.618260537759319</v>
      </c>
      <c r="N208" s="67">
        <v>0.61983710517950297</v>
      </c>
      <c r="O208" s="67">
        <v>0.61983710517950297</v>
      </c>
      <c r="P208" s="67">
        <v>0.61983710517950297</v>
      </c>
      <c r="Q208" s="67">
        <v>0.37052722761708801</v>
      </c>
      <c r="R208" s="67">
        <v>0.37751546039775702</v>
      </c>
      <c r="S208" s="67">
        <v>0.331479965760832</v>
      </c>
      <c r="T208" s="67">
        <v>0.363503051050167</v>
      </c>
      <c r="U208" s="67">
        <v>0.322266371482409</v>
      </c>
      <c r="V208" s="67">
        <v>0.322266371482409</v>
      </c>
      <c r="W208" s="67">
        <v>0.29123305082370798</v>
      </c>
      <c r="X208" s="67">
        <v>0.322266371482409</v>
      </c>
      <c r="Y208" s="67">
        <v>0.30066761792805602</v>
      </c>
      <c r="Z208" s="67">
        <v>0.322266371482409</v>
      </c>
      <c r="AA208" s="67">
        <v>0.34222640299574503</v>
      </c>
      <c r="AB208" s="67">
        <v>0.31308319731862699</v>
      </c>
      <c r="AC208" s="67">
        <v>0.37052722761708801</v>
      </c>
      <c r="AD208" s="67">
        <v>0.331334346239544</v>
      </c>
      <c r="AE208" s="67">
        <v>0.331334346239544</v>
      </c>
      <c r="AF208" s="67">
        <v>0.331334346239544</v>
      </c>
      <c r="AG208" s="67">
        <v>0.32530206025866998</v>
      </c>
      <c r="AH208" s="67">
        <v>0.331334346239544</v>
      </c>
      <c r="AI208" s="67">
        <v>0.322266371482409</v>
      </c>
      <c r="AJ208" s="67">
        <v>0.328324777150726</v>
      </c>
      <c r="AK208" s="67">
        <v>0.42879940961016599</v>
      </c>
      <c r="AL208" s="67">
        <v>0.31921788435146398</v>
      </c>
      <c r="AM208" s="67">
        <v>0.42061763784353801</v>
      </c>
      <c r="AN208" s="67">
        <v>0.31308319731862699</v>
      </c>
      <c r="AO208" s="67">
        <v>0.412216739437262</v>
      </c>
    </row>
    <row r="209" spans="2:41" ht="15" customHeight="1" x14ac:dyDescent="0.2">
      <c r="B209" s="108"/>
      <c r="C209" s="88"/>
      <c r="D209" s="52" t="s">
        <v>125</v>
      </c>
      <c r="E209" s="52"/>
      <c r="F209" s="82">
        <v>30.4037444977719</v>
      </c>
      <c r="G209" s="82">
        <v>29.0275354354843</v>
      </c>
      <c r="H209" s="82">
        <v>28.7799723123278</v>
      </c>
      <c r="I209" s="82">
        <v>30.2157596274314</v>
      </c>
      <c r="J209" s="82">
        <v>29.4018977893823</v>
      </c>
      <c r="K209" s="82">
        <v>29.160794304850398</v>
      </c>
      <c r="L209" s="82">
        <v>36.999835382985601</v>
      </c>
      <c r="M209" s="82">
        <v>31.310507709068201</v>
      </c>
      <c r="N209" s="82">
        <v>38.110358009077601</v>
      </c>
      <c r="O209" s="82">
        <v>34.210478969905203</v>
      </c>
      <c r="P209" s="82">
        <v>34.210478969905203</v>
      </c>
      <c r="Q209" s="82">
        <v>28.782062129645698</v>
      </c>
      <c r="R209" s="82">
        <v>29.1095830768426</v>
      </c>
      <c r="S209" s="82">
        <v>26.549468160892701</v>
      </c>
      <c r="T209" s="82">
        <v>27.503822888562102</v>
      </c>
      <c r="U209" s="82">
        <v>27.658479775960199</v>
      </c>
      <c r="V209" s="82">
        <v>27.940564875304599</v>
      </c>
      <c r="W209" s="82">
        <v>26.709061370792199</v>
      </c>
      <c r="X209" s="82">
        <v>27.329727783966199</v>
      </c>
      <c r="Y209" s="82">
        <v>28.2474257637016</v>
      </c>
      <c r="Z209" s="82">
        <v>29.319162743197701</v>
      </c>
      <c r="AA209" s="82">
        <v>30.6399009192261</v>
      </c>
      <c r="AB209" s="82">
        <v>29.953294823712099</v>
      </c>
      <c r="AC209" s="82">
        <v>28.6939499133751</v>
      </c>
      <c r="AD209" s="82">
        <v>26.6899624774647</v>
      </c>
      <c r="AE209" s="82">
        <v>28.009012185201499</v>
      </c>
      <c r="AF209" s="82">
        <v>27.774278503038701</v>
      </c>
      <c r="AG209" s="82">
        <v>26.7843629273167</v>
      </c>
      <c r="AH209" s="82">
        <v>26.832342051172901</v>
      </c>
      <c r="AI209" s="82">
        <v>38.121482249329702</v>
      </c>
      <c r="AJ209" s="82">
        <v>38.096447615968401</v>
      </c>
      <c r="AK209" s="59">
        <v>40.088872198515801</v>
      </c>
      <c r="AL209" s="82">
        <v>36.432874776608799</v>
      </c>
      <c r="AM209" s="82">
        <v>38.407038829056802</v>
      </c>
      <c r="AN209" s="82">
        <v>36.276477644001602</v>
      </c>
      <c r="AO209" s="82">
        <v>38.076559499986303</v>
      </c>
    </row>
    <row r="210" spans="2:41" ht="15" customHeight="1" x14ac:dyDescent="0.2">
      <c r="B210" s="108"/>
      <c r="C210" s="88"/>
      <c r="D210" s="52" t="s">
        <v>36</v>
      </c>
      <c r="E210" s="52"/>
      <c r="F210" s="83">
        <v>1</v>
      </c>
      <c r="G210" s="83">
        <v>2</v>
      </c>
      <c r="H210" s="83">
        <v>3</v>
      </c>
      <c r="I210" s="83">
        <v>4</v>
      </c>
      <c r="J210" s="83">
        <v>5</v>
      </c>
      <c r="K210" s="83">
        <v>6</v>
      </c>
      <c r="L210" s="83">
        <v>7</v>
      </c>
      <c r="M210" s="83">
        <v>8</v>
      </c>
      <c r="N210" s="83">
        <v>9</v>
      </c>
      <c r="O210" s="83">
        <v>10</v>
      </c>
      <c r="P210" s="83">
        <v>11</v>
      </c>
      <c r="Q210" s="83">
        <v>12</v>
      </c>
      <c r="R210" s="83">
        <v>13</v>
      </c>
      <c r="S210" s="83">
        <v>14</v>
      </c>
      <c r="T210" s="83">
        <v>15</v>
      </c>
      <c r="U210" s="83">
        <v>16</v>
      </c>
      <c r="V210" s="83">
        <v>17</v>
      </c>
      <c r="W210" s="83">
        <v>18</v>
      </c>
      <c r="X210" s="83">
        <v>19</v>
      </c>
      <c r="Y210" s="83">
        <v>20</v>
      </c>
      <c r="Z210" s="83">
        <v>21</v>
      </c>
      <c r="AA210" s="83">
        <v>22</v>
      </c>
      <c r="AB210" s="83">
        <v>23</v>
      </c>
      <c r="AC210" s="83">
        <v>24</v>
      </c>
      <c r="AD210" s="83">
        <v>25</v>
      </c>
      <c r="AE210" s="83">
        <v>26</v>
      </c>
      <c r="AF210" s="83">
        <v>27</v>
      </c>
      <c r="AG210" s="83">
        <v>28</v>
      </c>
      <c r="AH210" s="83">
        <v>29</v>
      </c>
      <c r="AI210" s="83">
        <v>30</v>
      </c>
      <c r="AJ210" s="83">
        <v>31</v>
      </c>
      <c r="AK210" s="83">
        <v>32</v>
      </c>
      <c r="AL210" s="83">
        <v>33</v>
      </c>
      <c r="AM210" s="83">
        <v>34</v>
      </c>
      <c r="AN210" s="83">
        <v>35</v>
      </c>
      <c r="AO210" s="83">
        <v>36</v>
      </c>
    </row>
    <row r="211" spans="2:41" x14ac:dyDescent="0.2">
      <c r="B211" s="10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41" ht="15" customHeight="1" x14ac:dyDescent="0.2">
      <c r="B212" s="108"/>
      <c r="C212" s="88"/>
      <c r="D212" s="72" t="s">
        <v>168</v>
      </c>
      <c r="E212" s="73"/>
      <c r="F212" s="52" t="s">
        <v>145</v>
      </c>
      <c r="G212" s="52"/>
      <c r="H212" s="52"/>
      <c r="I212" s="52"/>
      <c r="J212" s="52" t="s">
        <v>147</v>
      </c>
      <c r="K212" s="52"/>
      <c r="L212" s="52"/>
      <c r="M212" s="52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41" x14ac:dyDescent="0.2">
      <c r="B213" s="108"/>
      <c r="C213" s="88"/>
      <c r="D213" s="75"/>
      <c r="E213" s="76"/>
      <c r="F213" s="52"/>
      <c r="G213" s="52"/>
      <c r="H213" s="52"/>
      <c r="I213" s="52"/>
      <c r="J213" s="52"/>
      <c r="K213" s="52"/>
      <c r="L213" s="52"/>
      <c r="M213" s="52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41" x14ac:dyDescent="0.2">
      <c r="B214" s="108"/>
      <c r="C214" s="88"/>
      <c r="D214" s="77"/>
      <c r="E214" s="78"/>
      <c r="F214" s="28" t="s">
        <v>146</v>
      </c>
      <c r="G214" s="28" t="b">
        <v>0</v>
      </c>
      <c r="H214" s="28" t="b">
        <v>1</v>
      </c>
      <c r="I214" s="28" t="s">
        <v>123</v>
      </c>
      <c r="J214" s="28" t="s">
        <v>146</v>
      </c>
      <c r="K214" s="28" t="b">
        <v>0</v>
      </c>
      <c r="L214" s="28" t="b">
        <v>1</v>
      </c>
      <c r="M214" s="28" t="s">
        <v>123</v>
      </c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2:41" x14ac:dyDescent="0.2">
      <c r="B215" s="108"/>
      <c r="C215" s="88"/>
      <c r="D215" s="79" t="s">
        <v>3</v>
      </c>
      <c r="E215" s="28">
        <v>1</v>
      </c>
      <c r="F215" s="67">
        <v>690</v>
      </c>
      <c r="G215" s="67">
        <v>668</v>
      </c>
      <c r="H215" s="67">
        <v>22</v>
      </c>
      <c r="I215" s="67">
        <v>2</v>
      </c>
      <c r="J215" s="67">
        <v>172</v>
      </c>
      <c r="K215" s="67">
        <v>172</v>
      </c>
      <c r="L215" s="67">
        <v>0</v>
      </c>
      <c r="M215" s="67">
        <v>0</v>
      </c>
      <c r="N215" s="88"/>
      <c r="O215" s="88"/>
      <c r="P215" s="88" t="s">
        <v>233</v>
      </c>
      <c r="Q215" s="88" t="s">
        <v>228</v>
      </c>
      <c r="R215" s="88" t="s">
        <v>207</v>
      </c>
      <c r="S215" s="88"/>
      <c r="T215" s="88"/>
      <c r="U215" s="88"/>
      <c r="V215" s="88"/>
      <c r="W215" s="88"/>
      <c r="X215" s="88"/>
      <c r="Y215" s="88"/>
      <c r="Z215" s="88"/>
    </row>
    <row r="216" spans="2:41" x14ac:dyDescent="0.2">
      <c r="B216" s="108"/>
      <c r="C216" s="88"/>
      <c r="D216" s="80"/>
      <c r="E216" s="28">
        <v>2</v>
      </c>
      <c r="F216" s="67">
        <v>689</v>
      </c>
      <c r="G216" s="67">
        <v>670</v>
      </c>
      <c r="H216" s="67">
        <v>19</v>
      </c>
      <c r="I216" s="67">
        <v>1</v>
      </c>
      <c r="J216" s="67">
        <v>173</v>
      </c>
      <c r="K216" s="67">
        <v>170</v>
      </c>
      <c r="L216" s="67">
        <v>3</v>
      </c>
      <c r="M216" s="67">
        <v>0</v>
      </c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2:41" x14ac:dyDescent="0.2">
      <c r="B217" s="108"/>
      <c r="C217" s="88"/>
      <c r="D217" s="80"/>
      <c r="E217" s="28">
        <v>3</v>
      </c>
      <c r="F217" s="67">
        <v>690</v>
      </c>
      <c r="G217" s="67">
        <v>676</v>
      </c>
      <c r="H217" s="67">
        <v>14</v>
      </c>
      <c r="I217" s="67">
        <v>2</v>
      </c>
      <c r="J217" s="67">
        <v>172</v>
      </c>
      <c r="K217" s="67">
        <v>164</v>
      </c>
      <c r="L217" s="67">
        <v>8</v>
      </c>
      <c r="M217" s="67">
        <v>0</v>
      </c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2:41" x14ac:dyDescent="0.2">
      <c r="B218" s="108"/>
      <c r="C218" s="88"/>
      <c r="D218" s="80"/>
      <c r="E218" s="28">
        <v>4</v>
      </c>
      <c r="F218" s="67">
        <v>690</v>
      </c>
      <c r="G218" s="67">
        <v>673</v>
      </c>
      <c r="H218" s="67">
        <v>17</v>
      </c>
      <c r="I218" s="67">
        <v>3</v>
      </c>
      <c r="J218" s="67">
        <v>172</v>
      </c>
      <c r="K218" s="67">
        <v>167</v>
      </c>
      <c r="L218" s="67">
        <v>5</v>
      </c>
      <c r="M218" s="67">
        <v>0</v>
      </c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2:41" x14ac:dyDescent="0.2">
      <c r="B219" s="108"/>
      <c r="C219" s="88"/>
      <c r="D219" s="81"/>
      <c r="E219" s="28">
        <v>5</v>
      </c>
      <c r="F219" s="67">
        <v>689</v>
      </c>
      <c r="G219" s="67">
        <v>673</v>
      </c>
      <c r="H219" s="67">
        <v>16</v>
      </c>
      <c r="I219" s="67">
        <v>1</v>
      </c>
      <c r="J219" s="67">
        <v>173</v>
      </c>
      <c r="K219" s="67">
        <v>167</v>
      </c>
      <c r="L219" s="67">
        <v>6</v>
      </c>
      <c r="M219" s="67">
        <v>0</v>
      </c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2:41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2:41" s="8" customFormat="1" ht="6.75" customHeight="1" x14ac:dyDescent="0.2"/>
    <row r="222" spans="2:41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2:41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2:41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2:26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2:26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2:26" x14ac:dyDescent="0.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2:26" x14ac:dyDescent="0.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2:26" x14ac:dyDescent="0.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2:26" x14ac:dyDescent="0.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2:26" x14ac:dyDescent="0.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2:26" x14ac:dyDescent="0.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2:26" x14ac:dyDescent="0.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2:26" x14ac:dyDescent="0.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2:26" x14ac:dyDescent="0.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2:26" x14ac:dyDescent="0.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2:26" x14ac:dyDescent="0.2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2:26" x14ac:dyDescent="0.2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2:26" x14ac:dyDescent="0.2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2:26" x14ac:dyDescent="0.2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2:26" x14ac:dyDescent="0.2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2:26" x14ac:dyDescent="0.2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2:26" x14ac:dyDescent="0.2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2:26" x14ac:dyDescent="0.2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2:26" x14ac:dyDescent="0.2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2:26" x14ac:dyDescent="0.2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2:26" x14ac:dyDescent="0.2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2:26" x14ac:dyDescent="0.2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2:26" x14ac:dyDescent="0.2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2:26" x14ac:dyDescent="0.2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2:26" x14ac:dyDescent="0.2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2:26" x14ac:dyDescent="0.2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2:26" x14ac:dyDescent="0.2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2:26" x14ac:dyDescent="0.2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2:26" x14ac:dyDescent="0.2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2:26" x14ac:dyDescent="0.2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2:26" x14ac:dyDescent="0.2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x14ac:dyDescent="0.2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 x14ac:dyDescent="0.2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2:26" x14ac:dyDescent="0.2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2:26" x14ac:dyDescent="0.2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2:26" x14ac:dyDescent="0.2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2:26" x14ac:dyDescent="0.2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2:26" x14ac:dyDescent="0.2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2:26" x14ac:dyDescent="0.2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2:26" x14ac:dyDescent="0.2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2:26" x14ac:dyDescent="0.2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2:26" x14ac:dyDescent="0.2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2:26" x14ac:dyDescent="0.2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2:26" x14ac:dyDescent="0.2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2:26" x14ac:dyDescent="0.2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2:26" x14ac:dyDescent="0.2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2:26" x14ac:dyDescent="0.2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2:26" x14ac:dyDescent="0.2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2:26" x14ac:dyDescent="0.2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2:26" x14ac:dyDescent="0.2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2:26" x14ac:dyDescent="0.2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2:26" x14ac:dyDescent="0.2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2:26" x14ac:dyDescent="0.2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2:26" x14ac:dyDescent="0.2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2:26" x14ac:dyDescent="0.2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2:26" x14ac:dyDescent="0.2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2:26" x14ac:dyDescent="0.2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2:26" x14ac:dyDescent="0.2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2:26" x14ac:dyDescent="0.2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2:26" x14ac:dyDescent="0.2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2:26" x14ac:dyDescent="0.2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2:26" x14ac:dyDescent="0.2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2:26" x14ac:dyDescent="0.2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2:26" x14ac:dyDescent="0.2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2:26" x14ac:dyDescent="0.2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2:26" x14ac:dyDescent="0.2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2:26" x14ac:dyDescent="0.2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2:26" x14ac:dyDescent="0.2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2:26" x14ac:dyDescent="0.2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2:26" x14ac:dyDescent="0.2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2:26" x14ac:dyDescent="0.2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2:26" x14ac:dyDescent="0.2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2:26" x14ac:dyDescent="0.2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2:26" x14ac:dyDescent="0.2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2:26" x14ac:dyDescent="0.2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2:26" x14ac:dyDescent="0.2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2:26" x14ac:dyDescent="0.2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2:26" x14ac:dyDescent="0.2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2:26" x14ac:dyDescent="0.2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2:26" x14ac:dyDescent="0.2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2:26" x14ac:dyDescent="0.2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2:26" x14ac:dyDescent="0.2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2:26" x14ac:dyDescent="0.2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2:26" x14ac:dyDescent="0.2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2:26" x14ac:dyDescent="0.2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2:26" x14ac:dyDescent="0.2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2:26" x14ac:dyDescent="0.2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2:26" x14ac:dyDescent="0.2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2:26" x14ac:dyDescent="0.2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2:26" x14ac:dyDescent="0.2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2:26" x14ac:dyDescent="0.2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2:26" x14ac:dyDescent="0.2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2:26" x14ac:dyDescent="0.2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2:26" x14ac:dyDescent="0.2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2:26" x14ac:dyDescent="0.2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2:26" x14ac:dyDescent="0.2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2:26" x14ac:dyDescent="0.2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2:26" x14ac:dyDescent="0.2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2:26" x14ac:dyDescent="0.2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2:26" x14ac:dyDescent="0.2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2:26" x14ac:dyDescent="0.2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2:26" x14ac:dyDescent="0.2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2:26" x14ac:dyDescent="0.2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2:26" x14ac:dyDescent="0.2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2:26" x14ac:dyDescent="0.2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2:26" x14ac:dyDescent="0.2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2:26" x14ac:dyDescent="0.2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2:26" x14ac:dyDescent="0.2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2:26" x14ac:dyDescent="0.2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2:26" x14ac:dyDescent="0.2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2:26" x14ac:dyDescent="0.2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2:26" x14ac:dyDescent="0.2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2:26" x14ac:dyDescent="0.2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2:26" x14ac:dyDescent="0.2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2:26" x14ac:dyDescent="0.2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2:26" x14ac:dyDescent="0.2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2:26" x14ac:dyDescent="0.2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2:26" x14ac:dyDescent="0.2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2:26" x14ac:dyDescent="0.2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2:26" x14ac:dyDescent="0.2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2:26" x14ac:dyDescent="0.2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2:26" x14ac:dyDescent="0.2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2:26" x14ac:dyDescent="0.2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2:26" x14ac:dyDescent="0.2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2:26" x14ac:dyDescent="0.2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2:26" x14ac:dyDescent="0.2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2:26" x14ac:dyDescent="0.2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2:26" x14ac:dyDescent="0.2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2:26" x14ac:dyDescent="0.2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2:26" x14ac:dyDescent="0.2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2:26" x14ac:dyDescent="0.2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2:26" x14ac:dyDescent="0.2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2:26" x14ac:dyDescent="0.2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2:26" x14ac:dyDescent="0.2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2:26" x14ac:dyDescent="0.2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2:26" x14ac:dyDescent="0.2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2:26" x14ac:dyDescent="0.2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2:26" x14ac:dyDescent="0.2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2:26" x14ac:dyDescent="0.2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2:26" x14ac:dyDescent="0.2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2:26" x14ac:dyDescent="0.2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2:26" x14ac:dyDescent="0.2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2:26" x14ac:dyDescent="0.2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2:26" x14ac:dyDescent="0.2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2:26" x14ac:dyDescent="0.2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2:26" x14ac:dyDescent="0.2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2:26" x14ac:dyDescent="0.2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2:26" x14ac:dyDescent="0.2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2:26" x14ac:dyDescent="0.2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2:26" x14ac:dyDescent="0.2"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2:26" x14ac:dyDescent="0.2"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2:26" x14ac:dyDescent="0.2"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2:26" x14ac:dyDescent="0.2"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2:26" x14ac:dyDescent="0.2"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2:26" x14ac:dyDescent="0.2"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2:26" x14ac:dyDescent="0.2"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2:26" x14ac:dyDescent="0.2"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2:26" x14ac:dyDescent="0.2"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2:26" x14ac:dyDescent="0.2"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2:26" x14ac:dyDescent="0.2"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2:26" x14ac:dyDescent="0.2"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2:26" x14ac:dyDescent="0.2"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2:26" x14ac:dyDescent="0.2"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2:26" x14ac:dyDescent="0.2"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2:26" x14ac:dyDescent="0.2"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2:26" x14ac:dyDescent="0.2"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2:26" x14ac:dyDescent="0.2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2:26" x14ac:dyDescent="0.2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2:26" x14ac:dyDescent="0.2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2:26" x14ac:dyDescent="0.2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2:26" x14ac:dyDescent="0.2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2:26" x14ac:dyDescent="0.2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2:26" x14ac:dyDescent="0.2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2:26" x14ac:dyDescent="0.2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2:26" x14ac:dyDescent="0.2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2:26" x14ac:dyDescent="0.2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2:26" x14ac:dyDescent="0.2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2:26" x14ac:dyDescent="0.2"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2:26" x14ac:dyDescent="0.2"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2:26" x14ac:dyDescent="0.2"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2:26" x14ac:dyDescent="0.2"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2:26" x14ac:dyDescent="0.2"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2:26" x14ac:dyDescent="0.2"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2:26" x14ac:dyDescent="0.2"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2:26" x14ac:dyDescent="0.2"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2:26" x14ac:dyDescent="0.2"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2:26" x14ac:dyDescent="0.2"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2:26" x14ac:dyDescent="0.2"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2:26" x14ac:dyDescent="0.2"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2:26" x14ac:dyDescent="0.2"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2:26" x14ac:dyDescent="0.2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2:26" x14ac:dyDescent="0.2"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2:26" x14ac:dyDescent="0.2"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2:26" x14ac:dyDescent="0.2"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2:26" x14ac:dyDescent="0.2"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2:26" x14ac:dyDescent="0.2"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2:26" x14ac:dyDescent="0.2"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2:26" x14ac:dyDescent="0.2"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2:26" x14ac:dyDescent="0.2"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2:26" x14ac:dyDescent="0.2"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2:26" x14ac:dyDescent="0.2"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2:26" x14ac:dyDescent="0.2"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2:26" x14ac:dyDescent="0.2"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2:26" x14ac:dyDescent="0.2"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2:26" x14ac:dyDescent="0.2"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2:26" x14ac:dyDescent="0.2"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2:26" x14ac:dyDescent="0.2"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2:26" x14ac:dyDescent="0.2"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2:26" x14ac:dyDescent="0.2"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2:26" x14ac:dyDescent="0.2"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2:26" x14ac:dyDescent="0.2"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2:26" x14ac:dyDescent="0.2"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2:26" x14ac:dyDescent="0.2"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2:26" x14ac:dyDescent="0.2"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2:26" x14ac:dyDescent="0.2"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2:26" x14ac:dyDescent="0.2"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2:26" x14ac:dyDescent="0.2"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2:26" x14ac:dyDescent="0.2"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2:26" x14ac:dyDescent="0.2"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2:26" x14ac:dyDescent="0.2"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2:26" x14ac:dyDescent="0.2"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2:26" x14ac:dyDescent="0.2"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2:26" x14ac:dyDescent="0.2"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2:26" x14ac:dyDescent="0.2"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2:26" x14ac:dyDescent="0.2"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2:26" x14ac:dyDescent="0.2"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2:26" x14ac:dyDescent="0.2"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2:26" x14ac:dyDescent="0.2"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2:26" x14ac:dyDescent="0.2"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2:26" x14ac:dyDescent="0.2"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2:26" x14ac:dyDescent="0.2"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2:26" x14ac:dyDescent="0.2"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2:26" x14ac:dyDescent="0.2"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2:26" x14ac:dyDescent="0.2"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2:26" x14ac:dyDescent="0.2"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2:26" x14ac:dyDescent="0.2"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2:26" x14ac:dyDescent="0.2"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2:26" x14ac:dyDescent="0.2"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2:26" x14ac:dyDescent="0.2"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2:26" x14ac:dyDescent="0.2"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2:26" x14ac:dyDescent="0.2"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2:26" x14ac:dyDescent="0.2"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2:26" x14ac:dyDescent="0.2"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2:26" x14ac:dyDescent="0.2"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2:26" x14ac:dyDescent="0.2"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2:26" x14ac:dyDescent="0.2"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2:26" x14ac:dyDescent="0.2"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2:26" x14ac:dyDescent="0.2"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2:26" x14ac:dyDescent="0.2"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2:26" x14ac:dyDescent="0.2"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2:26" x14ac:dyDescent="0.2"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2:26" x14ac:dyDescent="0.2"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2:26" x14ac:dyDescent="0.2"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2:26" x14ac:dyDescent="0.2"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2:26" x14ac:dyDescent="0.2"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2:26" x14ac:dyDescent="0.2"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2:26" x14ac:dyDescent="0.2"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2:26" x14ac:dyDescent="0.2"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2:26" x14ac:dyDescent="0.2"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2:26" x14ac:dyDescent="0.2"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2:26" x14ac:dyDescent="0.2"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2:26" x14ac:dyDescent="0.2"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2:26" x14ac:dyDescent="0.2"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2:26" x14ac:dyDescent="0.2"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2:26" x14ac:dyDescent="0.2"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2:26" x14ac:dyDescent="0.2"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2:26" x14ac:dyDescent="0.2"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2:26" x14ac:dyDescent="0.2"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2:26" x14ac:dyDescent="0.2"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2:26" x14ac:dyDescent="0.2"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2:26" x14ac:dyDescent="0.2"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2:26" x14ac:dyDescent="0.2"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2:26" x14ac:dyDescent="0.2"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2:26" x14ac:dyDescent="0.2"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2:26" x14ac:dyDescent="0.2"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2:26" x14ac:dyDescent="0.2"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2:26" x14ac:dyDescent="0.2"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2:26" x14ac:dyDescent="0.2"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2:26" x14ac:dyDescent="0.2"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2:26" x14ac:dyDescent="0.2"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2:26" x14ac:dyDescent="0.2"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2:26" x14ac:dyDescent="0.2"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2:26" x14ac:dyDescent="0.2"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2:26" x14ac:dyDescent="0.2"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2:26" x14ac:dyDescent="0.2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2:26" x14ac:dyDescent="0.2"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2:26" x14ac:dyDescent="0.2"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2:26" x14ac:dyDescent="0.2"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2:26" x14ac:dyDescent="0.2"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2:26" x14ac:dyDescent="0.2"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2:26" x14ac:dyDescent="0.2"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2:26" x14ac:dyDescent="0.2"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2:26" x14ac:dyDescent="0.2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2:26" x14ac:dyDescent="0.2"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2:26" x14ac:dyDescent="0.2"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2:26" x14ac:dyDescent="0.2"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2:26" x14ac:dyDescent="0.2"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2:26" x14ac:dyDescent="0.2"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2:26" x14ac:dyDescent="0.2"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2:26" x14ac:dyDescent="0.2"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2:26" x14ac:dyDescent="0.2"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2:26" x14ac:dyDescent="0.2"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2:26" x14ac:dyDescent="0.2"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2:26" x14ac:dyDescent="0.2"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2:26" x14ac:dyDescent="0.2"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2:26" x14ac:dyDescent="0.2"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2:26" x14ac:dyDescent="0.2"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2:26" x14ac:dyDescent="0.2"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2:26" x14ac:dyDescent="0.2"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2:26" x14ac:dyDescent="0.2"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2:26" x14ac:dyDescent="0.2"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2:26" x14ac:dyDescent="0.2"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2:26" x14ac:dyDescent="0.2"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2:26" x14ac:dyDescent="0.2"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2:26" x14ac:dyDescent="0.2"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2:26" x14ac:dyDescent="0.2"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2:26" x14ac:dyDescent="0.2"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2:26" x14ac:dyDescent="0.2"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2:26" x14ac:dyDescent="0.2"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2:26" x14ac:dyDescent="0.2"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2:26" x14ac:dyDescent="0.2"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2:26" x14ac:dyDescent="0.2"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2:26" x14ac:dyDescent="0.2"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2:26" x14ac:dyDescent="0.2"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2:26" x14ac:dyDescent="0.2"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2:26" x14ac:dyDescent="0.2"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2:26" x14ac:dyDescent="0.2"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2:26" x14ac:dyDescent="0.2"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2:26" x14ac:dyDescent="0.2"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2:26" x14ac:dyDescent="0.2"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2:26" x14ac:dyDescent="0.2"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2:26" x14ac:dyDescent="0.2"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2:26" x14ac:dyDescent="0.2"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2:26" x14ac:dyDescent="0.2"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2:26" x14ac:dyDescent="0.2"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2:26" x14ac:dyDescent="0.2"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2:26" x14ac:dyDescent="0.2"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2:26" x14ac:dyDescent="0.2"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2:26" x14ac:dyDescent="0.2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2:26" x14ac:dyDescent="0.2"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2:26" x14ac:dyDescent="0.2"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2:26" x14ac:dyDescent="0.2"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</sheetData>
  <mergeCells count="116">
    <mergeCell ref="F1:AO2"/>
    <mergeCell ref="B3:B43"/>
    <mergeCell ref="D3:E5"/>
    <mergeCell ref="F3:AO3"/>
    <mergeCell ref="F4:AO4"/>
    <mergeCell ref="D6:D10"/>
    <mergeCell ref="D11:E11"/>
    <mergeCell ref="D12:E12"/>
    <mergeCell ref="D14:E16"/>
    <mergeCell ref="F14:AO14"/>
    <mergeCell ref="D28:D32"/>
    <mergeCell ref="D33:E33"/>
    <mergeCell ref="D34:E34"/>
    <mergeCell ref="D36:E38"/>
    <mergeCell ref="F36:I37"/>
    <mergeCell ref="J36:M37"/>
    <mergeCell ref="F15:AO15"/>
    <mergeCell ref="D17:D21"/>
    <mergeCell ref="D22:E22"/>
    <mergeCell ref="D23:E23"/>
    <mergeCell ref="D25:E27"/>
    <mergeCell ref="F25:AO25"/>
    <mergeCell ref="F26:AO26"/>
    <mergeCell ref="D39:D43"/>
    <mergeCell ref="B47:B87"/>
    <mergeCell ref="D47:E49"/>
    <mergeCell ref="F47:AO47"/>
    <mergeCell ref="F48:AO48"/>
    <mergeCell ref="D50:D54"/>
    <mergeCell ref="D55:E55"/>
    <mergeCell ref="D56:E56"/>
    <mergeCell ref="D58:E60"/>
    <mergeCell ref="F58:AO58"/>
    <mergeCell ref="D72:D76"/>
    <mergeCell ref="D77:E77"/>
    <mergeCell ref="D78:E78"/>
    <mergeCell ref="D80:E82"/>
    <mergeCell ref="F80:I81"/>
    <mergeCell ref="J80:M81"/>
    <mergeCell ref="F59:AO59"/>
    <mergeCell ref="D61:D65"/>
    <mergeCell ref="D66:E66"/>
    <mergeCell ref="D67:E67"/>
    <mergeCell ref="D69:E71"/>
    <mergeCell ref="F69:AO69"/>
    <mergeCell ref="F70:AO70"/>
    <mergeCell ref="D83:D87"/>
    <mergeCell ref="B91:B131"/>
    <mergeCell ref="D91:E93"/>
    <mergeCell ref="F91:AO91"/>
    <mergeCell ref="F92:AO92"/>
    <mergeCell ref="D94:D98"/>
    <mergeCell ref="D99:E99"/>
    <mergeCell ref="D100:E100"/>
    <mergeCell ref="D102:E104"/>
    <mergeCell ref="F102:AO102"/>
    <mergeCell ref="D116:D120"/>
    <mergeCell ref="D121:E121"/>
    <mergeCell ref="D122:E122"/>
    <mergeCell ref="D124:E126"/>
    <mergeCell ref="F124:I125"/>
    <mergeCell ref="J124:M125"/>
    <mergeCell ref="F103:AO103"/>
    <mergeCell ref="D105:D109"/>
    <mergeCell ref="D110:E110"/>
    <mergeCell ref="D111:E111"/>
    <mergeCell ref="D113:E115"/>
    <mergeCell ref="F113:AO113"/>
    <mergeCell ref="F114:AO114"/>
    <mergeCell ref="D127:D131"/>
    <mergeCell ref="B135:B175"/>
    <mergeCell ref="D135:E137"/>
    <mergeCell ref="F135:AO135"/>
    <mergeCell ref="F136:AO136"/>
    <mergeCell ref="D138:D142"/>
    <mergeCell ref="D143:E143"/>
    <mergeCell ref="D144:E144"/>
    <mergeCell ref="D146:E148"/>
    <mergeCell ref="F146:AO146"/>
    <mergeCell ref="D160:D164"/>
    <mergeCell ref="D165:E165"/>
    <mergeCell ref="D166:E166"/>
    <mergeCell ref="D168:E170"/>
    <mergeCell ref="F168:I169"/>
    <mergeCell ref="J168:M169"/>
    <mergeCell ref="F147:AO147"/>
    <mergeCell ref="D149:D153"/>
    <mergeCell ref="D154:E154"/>
    <mergeCell ref="D155:E155"/>
    <mergeCell ref="D157:E159"/>
    <mergeCell ref="F157:AO157"/>
    <mergeCell ref="F158:AO158"/>
    <mergeCell ref="D171:D175"/>
    <mergeCell ref="B179:B219"/>
    <mergeCell ref="D179:E181"/>
    <mergeCell ref="F179:AO179"/>
    <mergeCell ref="F180:AO180"/>
    <mergeCell ref="D182:D186"/>
    <mergeCell ref="D187:E187"/>
    <mergeCell ref="D188:E188"/>
    <mergeCell ref="D190:E192"/>
    <mergeCell ref="F190:AO190"/>
    <mergeCell ref="D215:D219"/>
    <mergeCell ref="D204:D208"/>
    <mergeCell ref="D209:E209"/>
    <mergeCell ref="D210:E210"/>
    <mergeCell ref="D212:E214"/>
    <mergeCell ref="F212:I213"/>
    <mergeCell ref="J212:M213"/>
    <mergeCell ref="F191:AO191"/>
    <mergeCell ref="D193:D197"/>
    <mergeCell ref="D198:E198"/>
    <mergeCell ref="D199:E199"/>
    <mergeCell ref="D201:E203"/>
    <mergeCell ref="F201:AO201"/>
    <mergeCell ref="F202:AO2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68"/>
  <sheetViews>
    <sheetView showGridLines="0" topLeftCell="A156" zoomScale="85" zoomScaleNormal="85" workbookViewId="0">
      <selection activeCell="B179" activeCellId="2" sqref="B3:B43 B91:B131 B179:B219"/>
    </sheetView>
  </sheetViews>
  <sheetFormatPr defaultRowHeight="14.25" x14ac:dyDescent="0.2"/>
  <cols>
    <col min="1" max="1" width="9.140625" style="1"/>
    <col min="2" max="2" width="16" style="24" customWidth="1"/>
    <col min="3" max="3" width="5.85546875" style="24" customWidth="1"/>
    <col min="4" max="4" width="9.140625" style="24"/>
    <col min="5" max="5" width="9.42578125" style="24" customWidth="1"/>
    <col min="6" max="26" width="9.140625" style="24"/>
    <col min="27" max="16384" width="9.140625" style="1"/>
  </cols>
  <sheetData>
    <row r="1" spans="2:48" ht="26.25" x14ac:dyDescent="0.2">
      <c r="D1" s="1"/>
      <c r="E1" s="69"/>
      <c r="F1" s="70" t="s">
        <v>130</v>
      </c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</row>
    <row r="2" spans="2:48" ht="15" customHeight="1" x14ac:dyDescent="0.2"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</row>
    <row r="3" spans="2:48" ht="15" customHeight="1" x14ac:dyDescent="0.2">
      <c r="B3" s="108" t="s">
        <v>7</v>
      </c>
      <c r="D3" s="72" t="s">
        <v>169</v>
      </c>
      <c r="E3" s="73"/>
      <c r="F3" s="52" t="s">
        <v>133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64"/>
      <c r="AR3" s="64"/>
      <c r="AS3" s="64"/>
      <c r="AT3" s="64"/>
      <c r="AU3" s="64"/>
      <c r="AV3" s="64"/>
    </row>
    <row r="4" spans="2:48" ht="14.25" customHeight="1" x14ac:dyDescent="0.2">
      <c r="B4" s="108"/>
      <c r="D4" s="75"/>
      <c r="E4" s="76"/>
      <c r="F4" s="40" t="s">
        <v>132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64"/>
      <c r="AR4" s="64"/>
      <c r="AS4" s="64"/>
      <c r="AT4" s="64"/>
      <c r="AU4" s="64"/>
      <c r="AV4" s="64"/>
    </row>
    <row r="5" spans="2:48" ht="15" customHeight="1" x14ac:dyDescent="0.2">
      <c r="B5" s="108"/>
      <c r="D5" s="77"/>
      <c r="E5" s="78"/>
      <c r="F5" s="82">
        <v>1</v>
      </c>
      <c r="G5" s="82">
        <v>4</v>
      </c>
      <c r="H5" s="82">
        <v>33</v>
      </c>
      <c r="I5" s="82">
        <v>18</v>
      </c>
      <c r="J5" s="82">
        <v>36</v>
      </c>
      <c r="K5" s="82">
        <v>35</v>
      </c>
      <c r="L5" s="82">
        <v>5</v>
      </c>
      <c r="M5" s="82">
        <v>25</v>
      </c>
      <c r="N5" s="82">
        <v>31</v>
      </c>
      <c r="O5" s="82">
        <v>22</v>
      </c>
      <c r="P5" s="82">
        <v>21</v>
      </c>
      <c r="Q5" s="82">
        <v>32</v>
      </c>
      <c r="R5" s="82">
        <v>37</v>
      </c>
      <c r="S5" s="82">
        <v>16</v>
      </c>
      <c r="T5" s="82">
        <v>20</v>
      </c>
      <c r="U5" s="82">
        <v>24</v>
      </c>
      <c r="V5" s="82">
        <v>34</v>
      </c>
      <c r="W5" s="82">
        <v>19</v>
      </c>
      <c r="X5" s="82">
        <v>29</v>
      </c>
      <c r="Y5" s="82">
        <v>13</v>
      </c>
      <c r="Z5" s="82">
        <v>11</v>
      </c>
      <c r="AA5" s="82">
        <v>26</v>
      </c>
      <c r="AB5" s="82">
        <v>30</v>
      </c>
      <c r="AC5" s="82">
        <v>3</v>
      </c>
      <c r="AD5" s="82">
        <v>23</v>
      </c>
      <c r="AE5" s="82">
        <v>7</v>
      </c>
      <c r="AF5" s="82">
        <v>2</v>
      </c>
      <c r="AG5" s="82">
        <v>28</v>
      </c>
      <c r="AH5" s="82">
        <v>27</v>
      </c>
      <c r="AI5" s="82">
        <v>6</v>
      </c>
      <c r="AJ5" s="82">
        <v>8</v>
      </c>
      <c r="AK5" s="82">
        <v>9</v>
      </c>
      <c r="AL5" s="82">
        <v>10</v>
      </c>
      <c r="AM5" s="82">
        <v>12</v>
      </c>
      <c r="AN5" s="82">
        <v>17</v>
      </c>
      <c r="AO5" s="82">
        <v>14</v>
      </c>
      <c r="AP5" s="82">
        <v>15</v>
      </c>
      <c r="AQ5" s="35"/>
      <c r="AR5" s="35"/>
      <c r="AS5" s="35"/>
      <c r="AT5" s="35"/>
      <c r="AU5" s="35"/>
      <c r="AV5" s="35"/>
    </row>
    <row r="6" spans="2:48" ht="14.25" customHeight="1" x14ac:dyDescent="0.2">
      <c r="B6" s="108"/>
      <c r="D6" s="79" t="s">
        <v>3</v>
      </c>
      <c r="E6" s="28">
        <v>1</v>
      </c>
      <c r="F6" s="67">
        <v>0</v>
      </c>
      <c r="G6" s="67">
        <v>0.73333333333333295</v>
      </c>
      <c r="H6" s="67">
        <v>0.76666666666666705</v>
      </c>
      <c r="I6" s="67">
        <v>0.8</v>
      </c>
      <c r="J6" s="67">
        <v>0.83333333333333304</v>
      </c>
      <c r="K6" s="67">
        <v>0.86666666666666703</v>
      </c>
      <c r="L6" s="67">
        <v>0.8</v>
      </c>
      <c r="M6" s="67">
        <v>0.83333333333333304</v>
      </c>
      <c r="N6" s="67">
        <v>0.83333333333333304</v>
      </c>
      <c r="O6" s="67">
        <v>0.83333333333333304</v>
      </c>
      <c r="P6" s="67">
        <v>0.83333333333333304</v>
      </c>
      <c r="Q6" s="67">
        <v>0.8</v>
      </c>
      <c r="R6" s="67">
        <v>0.83333333333333304</v>
      </c>
      <c r="S6" s="67">
        <v>0.8</v>
      </c>
      <c r="T6" s="67">
        <v>0.8</v>
      </c>
      <c r="U6" s="67">
        <v>0.8</v>
      </c>
      <c r="V6" s="67">
        <v>0.8</v>
      </c>
      <c r="W6" s="67">
        <v>0.8</v>
      </c>
      <c r="X6" s="67">
        <v>0.8</v>
      </c>
      <c r="Y6" s="67">
        <v>0.8</v>
      </c>
      <c r="Z6" s="67">
        <v>0.8</v>
      </c>
      <c r="AA6" s="67">
        <v>0.8</v>
      </c>
      <c r="AB6" s="67">
        <v>0.83333333333333304</v>
      </c>
      <c r="AC6" s="67">
        <v>0.83333333333333304</v>
      </c>
      <c r="AD6" s="67">
        <v>0.8</v>
      </c>
      <c r="AE6" s="67">
        <v>0.8</v>
      </c>
      <c r="AF6" s="67">
        <v>0.83330000000000004</v>
      </c>
      <c r="AG6" s="67">
        <v>0.8</v>
      </c>
      <c r="AH6" s="67">
        <v>0.76670000000000005</v>
      </c>
      <c r="AI6" s="67">
        <v>0.76670000000000005</v>
      </c>
      <c r="AJ6" s="67">
        <v>0.83330000000000004</v>
      </c>
      <c r="AK6" s="67">
        <v>0.73329999999999995</v>
      </c>
      <c r="AL6" s="67">
        <v>0.73329999999999995</v>
      </c>
      <c r="AM6" s="67">
        <v>0.76670000000000005</v>
      </c>
      <c r="AN6" s="67">
        <v>0.76670000000000005</v>
      </c>
      <c r="AO6" s="67">
        <v>0.76670000000000005</v>
      </c>
      <c r="AP6" s="67">
        <v>0.76670000000000005</v>
      </c>
      <c r="AQ6" s="35"/>
      <c r="AR6" s="35"/>
      <c r="AS6" s="35"/>
      <c r="AT6" s="35"/>
      <c r="AU6" s="35"/>
      <c r="AV6" s="35"/>
    </row>
    <row r="7" spans="2:48" ht="14.25" customHeight="1" x14ac:dyDescent="0.2">
      <c r="B7" s="108"/>
      <c r="D7" s="80"/>
      <c r="E7" s="28">
        <v>2</v>
      </c>
      <c r="F7" s="67">
        <v>0.31034482758620702</v>
      </c>
      <c r="G7" s="67">
        <v>0.86206896551724099</v>
      </c>
      <c r="H7" s="67">
        <v>0.931034482758621</v>
      </c>
      <c r="I7" s="67">
        <v>0.86206896551724099</v>
      </c>
      <c r="J7" s="67">
        <v>0.86206896551724099</v>
      </c>
      <c r="K7" s="67">
        <v>0.86206896551724099</v>
      </c>
      <c r="L7" s="67">
        <v>0.86206896551724099</v>
      </c>
      <c r="M7" s="67">
        <v>0.82758620689655205</v>
      </c>
      <c r="N7" s="67">
        <v>0.86206896551724099</v>
      </c>
      <c r="O7" s="67">
        <v>0.86206896551724099</v>
      </c>
      <c r="P7" s="67">
        <v>0.86206896551724099</v>
      </c>
      <c r="Q7" s="67">
        <v>0.82758620689655205</v>
      </c>
      <c r="R7" s="67">
        <v>0.86206896551724099</v>
      </c>
      <c r="S7" s="67">
        <v>0.82758620689655205</v>
      </c>
      <c r="T7" s="67">
        <v>0.86206896551724099</v>
      </c>
      <c r="U7" s="67">
        <v>0.82758620689655205</v>
      </c>
      <c r="V7" s="67">
        <v>0.82758620689655205</v>
      </c>
      <c r="W7" s="67">
        <v>0.82758620689655205</v>
      </c>
      <c r="X7" s="67">
        <v>0.82758620689655205</v>
      </c>
      <c r="Y7" s="67">
        <v>0.89655172413793105</v>
      </c>
      <c r="Z7" s="67">
        <v>0.89655172413793105</v>
      </c>
      <c r="AA7" s="67">
        <v>0.82758620689655205</v>
      </c>
      <c r="AB7" s="67">
        <v>0.82758620689655205</v>
      </c>
      <c r="AC7" s="67">
        <v>0.82758620689655205</v>
      </c>
      <c r="AD7" s="67">
        <v>0.89659999999999995</v>
      </c>
      <c r="AE7" s="67">
        <v>0.89659999999999995</v>
      </c>
      <c r="AF7" s="67">
        <v>0.89659999999999995</v>
      </c>
      <c r="AG7" s="67">
        <v>0.86209999999999998</v>
      </c>
      <c r="AH7" s="67">
        <v>0.86209999999999998</v>
      </c>
      <c r="AI7" s="67">
        <v>0.86209999999999998</v>
      </c>
      <c r="AJ7" s="67">
        <v>0.86209999999999998</v>
      </c>
      <c r="AK7" s="67">
        <v>0.8276</v>
      </c>
      <c r="AL7" s="67">
        <v>0.8276</v>
      </c>
      <c r="AM7" s="67">
        <v>0.8276</v>
      </c>
      <c r="AN7" s="67">
        <v>0.8276</v>
      </c>
      <c r="AO7" s="67">
        <v>0.8276</v>
      </c>
      <c r="AP7" s="67">
        <v>0.8276</v>
      </c>
      <c r="AQ7" s="35"/>
      <c r="AR7" s="35"/>
      <c r="AS7" s="35"/>
      <c r="AT7" s="35"/>
      <c r="AU7" s="35"/>
      <c r="AV7" s="35"/>
    </row>
    <row r="8" spans="2:48" ht="14.25" customHeight="1" x14ac:dyDescent="0.2">
      <c r="B8" s="108"/>
      <c r="D8" s="80"/>
      <c r="E8" s="28">
        <v>3</v>
      </c>
      <c r="F8" s="67">
        <v>0.29032258064516098</v>
      </c>
      <c r="G8" s="67">
        <v>0.67741935483870996</v>
      </c>
      <c r="H8" s="67">
        <v>0.77419354838709697</v>
      </c>
      <c r="I8" s="67">
        <v>0.80645161290322598</v>
      </c>
      <c r="J8" s="67">
        <v>0.80645161290322598</v>
      </c>
      <c r="K8" s="67">
        <v>0.83870967741935498</v>
      </c>
      <c r="L8" s="67">
        <v>0.70967741935483897</v>
      </c>
      <c r="M8" s="67">
        <v>0.70967741935483897</v>
      </c>
      <c r="N8" s="67">
        <v>0.77419354838709697</v>
      </c>
      <c r="O8" s="67">
        <v>0.70967741935483897</v>
      </c>
      <c r="P8" s="67">
        <v>0.70967741935483897</v>
      </c>
      <c r="Q8" s="67">
        <v>0.70967741935483897</v>
      </c>
      <c r="R8" s="67">
        <v>0.77419354838709697</v>
      </c>
      <c r="S8" s="67">
        <v>0.77419354838709697</v>
      </c>
      <c r="T8" s="67">
        <v>0.80645161290322598</v>
      </c>
      <c r="U8" s="67">
        <v>0.80645161290322598</v>
      </c>
      <c r="V8" s="67">
        <v>0.80645161290322598</v>
      </c>
      <c r="W8" s="67">
        <v>0.80645161290322598</v>
      </c>
      <c r="X8" s="67">
        <v>0.80645161290322598</v>
      </c>
      <c r="Y8" s="67">
        <v>0.80645161290322598</v>
      </c>
      <c r="Z8" s="67">
        <v>0.77419354838709697</v>
      </c>
      <c r="AA8" s="67">
        <v>0.77419354838709697</v>
      </c>
      <c r="AB8" s="67">
        <v>0.77419354838709697</v>
      </c>
      <c r="AC8" s="67">
        <v>0.77419354838709697</v>
      </c>
      <c r="AD8" s="67">
        <v>0.80649999999999999</v>
      </c>
      <c r="AE8" s="67">
        <v>0.7742</v>
      </c>
      <c r="AF8" s="67">
        <v>0.7742</v>
      </c>
      <c r="AG8" s="67">
        <v>0.7419</v>
      </c>
      <c r="AH8" s="67">
        <v>0.7742</v>
      </c>
      <c r="AI8" s="67">
        <v>0.7742</v>
      </c>
      <c r="AJ8" s="67">
        <v>0.7097</v>
      </c>
      <c r="AK8" s="67">
        <v>0.7742</v>
      </c>
      <c r="AL8" s="67">
        <v>0.7742</v>
      </c>
      <c r="AM8" s="67">
        <v>0.7742</v>
      </c>
      <c r="AN8" s="67">
        <v>0.7742</v>
      </c>
      <c r="AO8" s="67">
        <v>0.7742</v>
      </c>
      <c r="AP8" s="67">
        <v>0.7742</v>
      </c>
      <c r="AQ8" s="35"/>
      <c r="AR8" s="35"/>
      <c r="AS8" s="35"/>
      <c r="AT8" s="35"/>
      <c r="AU8" s="35"/>
      <c r="AV8" s="35"/>
    </row>
    <row r="9" spans="2:48" ht="14.25" customHeight="1" x14ac:dyDescent="0.2">
      <c r="B9" s="108"/>
      <c r="D9" s="80"/>
      <c r="E9" s="28">
        <v>4</v>
      </c>
      <c r="F9" s="67">
        <v>0.35483870967741898</v>
      </c>
      <c r="G9" s="67">
        <v>0.74193548387096797</v>
      </c>
      <c r="H9" s="67">
        <v>0.83870967741935498</v>
      </c>
      <c r="I9" s="67">
        <v>0.90322580645161299</v>
      </c>
      <c r="J9" s="67">
        <v>0.90322580645161299</v>
      </c>
      <c r="K9" s="67">
        <v>0.87096774193548399</v>
      </c>
      <c r="L9" s="67">
        <v>0.80645161290322598</v>
      </c>
      <c r="M9" s="67">
        <v>0.83870967741935498</v>
      </c>
      <c r="N9" s="67">
        <v>0.87096774193548399</v>
      </c>
      <c r="O9" s="67">
        <v>0.87096774193548399</v>
      </c>
      <c r="P9" s="67">
        <v>0.90322580645161299</v>
      </c>
      <c r="Q9" s="67">
        <v>0.90322580645161299</v>
      </c>
      <c r="R9" s="67">
        <v>0.87096774193548399</v>
      </c>
      <c r="S9" s="67">
        <v>0.90322580645161299</v>
      </c>
      <c r="T9" s="67">
        <v>0.93548387096774199</v>
      </c>
      <c r="U9" s="67">
        <v>0.90322580645161299</v>
      </c>
      <c r="V9" s="67">
        <v>0.90322580645161299</v>
      </c>
      <c r="W9" s="67">
        <v>0.90322580645161299</v>
      </c>
      <c r="X9" s="67">
        <v>0.90322580645161299</v>
      </c>
      <c r="Y9" s="67">
        <v>0.90322580645161299</v>
      </c>
      <c r="Z9" s="67">
        <v>0.90322580645161299</v>
      </c>
      <c r="AA9" s="67">
        <v>0.87096774193548399</v>
      </c>
      <c r="AB9" s="67">
        <v>0.87096774193548399</v>
      </c>
      <c r="AC9" s="67">
        <v>0.90322580645161299</v>
      </c>
      <c r="AD9" s="67">
        <v>0.9032</v>
      </c>
      <c r="AE9" s="67">
        <v>0.871</v>
      </c>
      <c r="AF9" s="67">
        <v>0.871</v>
      </c>
      <c r="AG9" s="67">
        <v>0.8387</v>
      </c>
      <c r="AH9" s="67">
        <v>0.871</v>
      </c>
      <c r="AI9" s="67">
        <v>0.871</v>
      </c>
      <c r="AJ9" s="67">
        <v>0.871</v>
      </c>
      <c r="AK9" s="67">
        <v>0.871</v>
      </c>
      <c r="AL9" s="67">
        <v>0.871</v>
      </c>
      <c r="AM9" s="67">
        <v>0.8387</v>
      </c>
      <c r="AN9" s="67">
        <v>0.8387</v>
      </c>
      <c r="AO9" s="67">
        <v>0.8387</v>
      </c>
      <c r="AP9" s="67">
        <v>0.8387</v>
      </c>
      <c r="AQ9" s="35"/>
      <c r="AR9" s="35"/>
      <c r="AS9" s="35"/>
      <c r="AT9" s="35"/>
      <c r="AU9" s="35"/>
      <c r="AV9" s="35"/>
    </row>
    <row r="10" spans="2:48" ht="14.25" customHeight="1" x14ac:dyDescent="0.2">
      <c r="B10" s="108"/>
      <c r="D10" s="81"/>
      <c r="E10" s="28">
        <v>5</v>
      </c>
      <c r="F10" s="67">
        <v>0</v>
      </c>
      <c r="G10" s="67">
        <v>0.56666666666666698</v>
      </c>
      <c r="H10" s="67">
        <v>0.46666666666666701</v>
      </c>
      <c r="I10" s="67">
        <v>0.6</v>
      </c>
      <c r="J10" s="67">
        <v>0.8</v>
      </c>
      <c r="K10" s="67">
        <v>0.86666666666666703</v>
      </c>
      <c r="L10" s="67">
        <v>0.8</v>
      </c>
      <c r="M10" s="67">
        <v>0.83333333333333304</v>
      </c>
      <c r="N10" s="67">
        <v>0.83333333333333304</v>
      </c>
      <c r="O10" s="67">
        <v>0.86666666666666703</v>
      </c>
      <c r="P10" s="67">
        <v>0.76666666666666705</v>
      </c>
      <c r="Q10" s="67">
        <v>0.83333333333333304</v>
      </c>
      <c r="R10" s="67">
        <v>0.83333333333333304</v>
      </c>
      <c r="S10" s="67">
        <v>0.83333333333333304</v>
      </c>
      <c r="T10" s="67">
        <v>0.83333333333333304</v>
      </c>
      <c r="U10" s="67">
        <v>0.83333333333333304</v>
      </c>
      <c r="V10" s="67">
        <v>0.86666666666666703</v>
      </c>
      <c r="W10" s="67">
        <v>0.86666666666666703</v>
      </c>
      <c r="X10" s="67">
        <v>0.83333333333333304</v>
      </c>
      <c r="Y10" s="67">
        <v>0.86666666666666703</v>
      </c>
      <c r="Z10" s="67">
        <v>0.83333333333333304</v>
      </c>
      <c r="AA10" s="67">
        <v>0.83333333333333304</v>
      </c>
      <c r="AB10" s="67">
        <v>0.83333333333333304</v>
      </c>
      <c r="AC10" s="67">
        <v>0.83333333333333304</v>
      </c>
      <c r="AD10" s="67">
        <v>0.86670000000000003</v>
      </c>
      <c r="AE10" s="67">
        <v>0.86670000000000003</v>
      </c>
      <c r="AF10" s="67">
        <v>0.86670000000000003</v>
      </c>
      <c r="AG10" s="67">
        <v>0.86670000000000003</v>
      </c>
      <c r="AH10" s="67">
        <v>0.86670000000000003</v>
      </c>
      <c r="AI10" s="67">
        <v>0.86670000000000003</v>
      </c>
      <c r="AJ10" s="67">
        <v>0.86670000000000003</v>
      </c>
      <c r="AK10" s="67">
        <v>0.86670000000000003</v>
      </c>
      <c r="AL10" s="67">
        <v>0.86670000000000003</v>
      </c>
      <c r="AM10" s="67">
        <v>0.86670000000000003</v>
      </c>
      <c r="AN10" s="67">
        <v>0.86670000000000003</v>
      </c>
      <c r="AO10" s="67">
        <v>0.86670000000000003</v>
      </c>
      <c r="AP10" s="67">
        <v>0.86670000000000003</v>
      </c>
      <c r="AQ10" s="35"/>
      <c r="AR10" s="35"/>
      <c r="AS10" s="35"/>
      <c r="AT10" s="35"/>
      <c r="AU10" s="35"/>
      <c r="AV10" s="35"/>
    </row>
    <row r="11" spans="2:48" ht="15" customHeight="1" x14ac:dyDescent="0.2">
      <c r="B11" s="108"/>
      <c r="D11" s="52" t="s">
        <v>125</v>
      </c>
      <c r="E11" s="52"/>
      <c r="F11" s="82">
        <v>19.110122358175801</v>
      </c>
      <c r="G11" s="59">
        <v>71.628476084538406</v>
      </c>
      <c r="H11" s="82">
        <v>75.545420837968095</v>
      </c>
      <c r="I11" s="82">
        <v>79.434927697441594</v>
      </c>
      <c r="J11" s="82">
        <v>84.101594364108294</v>
      </c>
      <c r="K11" s="82">
        <v>86.101594364108294</v>
      </c>
      <c r="L11" s="82">
        <v>79.563959955506107</v>
      </c>
      <c r="M11" s="82">
        <v>80.852799406748204</v>
      </c>
      <c r="N11" s="82">
        <v>83.477938450129798</v>
      </c>
      <c r="O11" s="82">
        <v>82.854282536151302</v>
      </c>
      <c r="P11" s="82">
        <v>81.499443826473893</v>
      </c>
      <c r="Q11" s="82">
        <v>81.4764553207267</v>
      </c>
      <c r="R11" s="82">
        <v>83.477938450129798</v>
      </c>
      <c r="S11" s="82">
        <v>82.766777901371896</v>
      </c>
      <c r="T11" s="82">
        <v>84.7467556544308</v>
      </c>
      <c r="U11" s="82">
        <v>83.411939191694501</v>
      </c>
      <c r="V11" s="82">
        <v>84.0786058583612</v>
      </c>
      <c r="W11" s="82">
        <v>84.0786058583612</v>
      </c>
      <c r="X11" s="82">
        <v>83.411939191694501</v>
      </c>
      <c r="Y11" s="82">
        <v>85.457916203188702</v>
      </c>
      <c r="Z11" s="82">
        <v>84.146088246199497</v>
      </c>
      <c r="AA11" s="82">
        <v>82.121616611049305</v>
      </c>
      <c r="AB11" s="82">
        <v>82.788283277716005</v>
      </c>
      <c r="AC11" s="82">
        <v>83.433444568038595</v>
      </c>
      <c r="AD11" s="82">
        <v>85.457916203188702</v>
      </c>
      <c r="AE11" s="82">
        <v>84.167593622543606</v>
      </c>
      <c r="AF11" s="82">
        <v>84.834260289210206</v>
      </c>
      <c r="AG11" s="82">
        <v>82.187615869484603</v>
      </c>
      <c r="AH11" s="82">
        <v>82.811271783463098</v>
      </c>
      <c r="AI11" s="82">
        <v>82.811271783463098</v>
      </c>
      <c r="AJ11" s="82">
        <v>82.854282536151302</v>
      </c>
      <c r="AK11" s="82">
        <v>81.454949944382705</v>
      </c>
      <c r="AL11" s="82">
        <v>81.454949944382705</v>
      </c>
      <c r="AM11" s="82">
        <v>81.4764553207267</v>
      </c>
      <c r="AN11" s="82">
        <v>81.4764553207267</v>
      </c>
      <c r="AO11" s="82">
        <v>81.4764553207267</v>
      </c>
      <c r="AP11" s="82">
        <v>81.4764553207267</v>
      </c>
    </row>
    <row r="12" spans="2:48" ht="15" customHeight="1" x14ac:dyDescent="0.2">
      <c r="B12" s="108"/>
      <c r="D12" s="52" t="s">
        <v>36</v>
      </c>
      <c r="E12" s="52"/>
      <c r="F12" s="83">
        <v>1</v>
      </c>
      <c r="G12" s="83">
        <v>2</v>
      </c>
      <c r="H12" s="83">
        <v>3</v>
      </c>
      <c r="I12" s="83">
        <v>4</v>
      </c>
      <c r="J12" s="83">
        <v>5</v>
      </c>
      <c r="K12" s="83">
        <v>6</v>
      </c>
      <c r="L12" s="83">
        <v>7</v>
      </c>
      <c r="M12" s="83">
        <v>8</v>
      </c>
      <c r="N12" s="83">
        <v>9</v>
      </c>
      <c r="O12" s="83">
        <v>10</v>
      </c>
      <c r="P12" s="83">
        <v>11</v>
      </c>
      <c r="Q12" s="83">
        <v>12</v>
      </c>
      <c r="R12" s="83">
        <v>13</v>
      </c>
      <c r="S12" s="83">
        <v>14</v>
      </c>
      <c r="T12" s="83">
        <v>15</v>
      </c>
      <c r="U12" s="83">
        <v>16</v>
      </c>
      <c r="V12" s="83">
        <v>17</v>
      </c>
      <c r="W12" s="83">
        <v>18</v>
      </c>
      <c r="X12" s="83">
        <v>19</v>
      </c>
      <c r="Y12" s="83">
        <v>20</v>
      </c>
      <c r="Z12" s="83">
        <v>21</v>
      </c>
      <c r="AA12" s="83">
        <v>22</v>
      </c>
      <c r="AB12" s="83">
        <v>23</v>
      </c>
      <c r="AC12" s="83">
        <v>24</v>
      </c>
      <c r="AD12" s="83">
        <v>25</v>
      </c>
      <c r="AE12" s="83">
        <v>26</v>
      </c>
      <c r="AF12" s="83">
        <v>27</v>
      </c>
      <c r="AG12" s="83">
        <v>28</v>
      </c>
      <c r="AH12" s="83">
        <v>29</v>
      </c>
      <c r="AI12" s="83">
        <v>30</v>
      </c>
      <c r="AJ12" s="83">
        <v>31</v>
      </c>
      <c r="AK12" s="83">
        <v>32</v>
      </c>
      <c r="AL12" s="83">
        <v>33</v>
      </c>
      <c r="AM12" s="83">
        <v>34</v>
      </c>
      <c r="AN12" s="83">
        <v>35</v>
      </c>
      <c r="AO12" s="83">
        <v>36</v>
      </c>
      <c r="AP12" s="83">
        <v>37</v>
      </c>
    </row>
    <row r="13" spans="2:48" ht="15" customHeight="1" x14ac:dyDescent="0.2">
      <c r="B13" s="108"/>
      <c r="C13" s="84"/>
      <c r="D13" s="85"/>
      <c r="E13" s="85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</row>
    <row r="14" spans="2:48" ht="15" customHeight="1" x14ac:dyDescent="0.2">
      <c r="B14" s="108"/>
      <c r="C14" s="84"/>
      <c r="D14" s="72" t="s">
        <v>169</v>
      </c>
      <c r="E14" s="73"/>
      <c r="F14" s="52" t="s">
        <v>134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</row>
    <row r="15" spans="2:48" ht="14.25" customHeight="1" x14ac:dyDescent="0.2">
      <c r="B15" s="108"/>
      <c r="C15" s="84"/>
      <c r="D15" s="75"/>
      <c r="E15" s="76"/>
      <c r="F15" s="40" t="s">
        <v>132</v>
      </c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</row>
    <row r="16" spans="2:48" ht="15" customHeight="1" x14ac:dyDescent="0.2">
      <c r="B16" s="108"/>
      <c r="C16" s="84"/>
      <c r="D16" s="77"/>
      <c r="E16" s="78"/>
      <c r="F16" s="82">
        <v>1</v>
      </c>
      <c r="G16" s="82">
        <v>4</v>
      </c>
      <c r="H16" s="82">
        <v>33</v>
      </c>
      <c r="I16" s="82">
        <v>18</v>
      </c>
      <c r="J16" s="82">
        <v>36</v>
      </c>
      <c r="K16" s="82">
        <v>35</v>
      </c>
      <c r="L16" s="82">
        <v>5</v>
      </c>
      <c r="M16" s="82">
        <v>25</v>
      </c>
      <c r="N16" s="82">
        <v>31</v>
      </c>
      <c r="O16" s="82">
        <v>22</v>
      </c>
      <c r="P16" s="82">
        <v>21</v>
      </c>
      <c r="Q16" s="82">
        <v>32</v>
      </c>
      <c r="R16" s="82">
        <v>37</v>
      </c>
      <c r="S16" s="82">
        <v>16</v>
      </c>
      <c r="T16" s="82">
        <v>20</v>
      </c>
      <c r="U16" s="82">
        <v>24</v>
      </c>
      <c r="V16" s="82">
        <v>34</v>
      </c>
      <c r="W16" s="82">
        <v>19</v>
      </c>
      <c r="X16" s="82">
        <v>29</v>
      </c>
      <c r="Y16" s="82">
        <v>13</v>
      </c>
      <c r="Z16" s="82">
        <v>11</v>
      </c>
      <c r="AA16" s="82">
        <v>26</v>
      </c>
      <c r="AB16" s="82">
        <v>30</v>
      </c>
      <c r="AC16" s="82">
        <v>3</v>
      </c>
      <c r="AD16" s="82">
        <v>23</v>
      </c>
      <c r="AE16" s="82">
        <v>7</v>
      </c>
      <c r="AF16" s="82">
        <v>2</v>
      </c>
      <c r="AG16" s="82">
        <v>28</v>
      </c>
      <c r="AH16" s="82">
        <v>27</v>
      </c>
      <c r="AI16" s="82">
        <v>6</v>
      </c>
      <c r="AJ16" s="82">
        <v>8</v>
      </c>
      <c r="AK16" s="82">
        <v>9</v>
      </c>
      <c r="AL16" s="82">
        <v>10</v>
      </c>
      <c r="AM16" s="82">
        <v>12</v>
      </c>
      <c r="AN16" s="82">
        <v>17</v>
      </c>
      <c r="AO16" s="82">
        <v>14</v>
      </c>
      <c r="AP16" s="82">
        <v>15</v>
      </c>
    </row>
    <row r="17" spans="2:42" ht="14.25" customHeight="1" x14ac:dyDescent="0.2">
      <c r="B17" s="108"/>
      <c r="C17" s="84"/>
      <c r="D17" s="79" t="s">
        <v>3</v>
      </c>
      <c r="E17" s="28">
        <v>1</v>
      </c>
      <c r="F17" s="67">
        <v>0</v>
      </c>
      <c r="G17" s="87">
        <v>0.34361233480176201</v>
      </c>
      <c r="H17" s="67">
        <v>0.41409691629955903</v>
      </c>
      <c r="I17" s="67">
        <v>0.40088105726872297</v>
      </c>
      <c r="J17" s="67">
        <v>0.45814977973568299</v>
      </c>
      <c r="K17" s="67">
        <v>0.46696035242290801</v>
      </c>
      <c r="L17" s="67">
        <v>0.383259911894273</v>
      </c>
      <c r="M17" s="67">
        <v>0.38766519823788598</v>
      </c>
      <c r="N17" s="67">
        <v>0.43612334801762098</v>
      </c>
      <c r="O17" s="67">
        <v>0.444933920704846</v>
      </c>
      <c r="P17" s="67">
        <v>0.431718061674009</v>
      </c>
      <c r="Q17" s="67">
        <v>0.38766519823788598</v>
      </c>
      <c r="R17" s="67">
        <v>0.44052863436123302</v>
      </c>
      <c r="S17" s="67">
        <v>0.43612334801762098</v>
      </c>
      <c r="T17" s="67">
        <v>0.43612334801762098</v>
      </c>
      <c r="U17" s="67">
        <v>0.43612334801762098</v>
      </c>
      <c r="V17" s="67">
        <v>0.44052863436123302</v>
      </c>
      <c r="W17" s="67">
        <v>0.45374449339207001</v>
      </c>
      <c r="X17" s="67">
        <v>0.44933920704845798</v>
      </c>
      <c r="Y17" s="67">
        <v>0.45814977973568299</v>
      </c>
      <c r="Z17" s="67">
        <v>0.48017621145374501</v>
      </c>
      <c r="AA17" s="67">
        <v>0.46696035242290801</v>
      </c>
      <c r="AB17" s="67">
        <v>0.46255506607929497</v>
      </c>
      <c r="AC17" s="67">
        <v>0.46255506607929497</v>
      </c>
      <c r="AD17" s="67">
        <v>0.46696035242290801</v>
      </c>
      <c r="AE17" s="67">
        <v>0.46255506607929497</v>
      </c>
      <c r="AF17" s="67">
        <v>0.48017621145374501</v>
      </c>
      <c r="AG17" s="67">
        <v>0.47136563876651999</v>
      </c>
      <c r="AH17" s="67">
        <v>0.48017621145374501</v>
      </c>
      <c r="AI17" s="67">
        <v>0.48017621145374501</v>
      </c>
      <c r="AJ17" s="67">
        <v>0.493392070484582</v>
      </c>
      <c r="AK17" s="67">
        <v>0.45374449339207001</v>
      </c>
      <c r="AL17" s="67">
        <v>0.46255506607929497</v>
      </c>
      <c r="AM17" s="67">
        <v>0.46255506607929497</v>
      </c>
      <c r="AN17" s="67">
        <v>0.46255506607929497</v>
      </c>
      <c r="AO17" s="67">
        <v>0.45374449339207001</v>
      </c>
      <c r="AP17" s="67">
        <v>0.44933920704845798</v>
      </c>
    </row>
    <row r="18" spans="2:42" ht="14.25" customHeight="1" x14ac:dyDescent="0.2">
      <c r="B18" s="108"/>
      <c r="C18" s="84"/>
      <c r="D18" s="80"/>
      <c r="E18" s="28">
        <v>2</v>
      </c>
      <c r="F18" s="67">
        <v>0.18421052631578899</v>
      </c>
      <c r="G18" s="67">
        <v>0.355263157894737</v>
      </c>
      <c r="H18" s="67">
        <v>0.37719298245614002</v>
      </c>
      <c r="I18" s="67">
        <v>0.38157894736842102</v>
      </c>
      <c r="J18" s="67">
        <v>0.46052631578947401</v>
      </c>
      <c r="K18" s="67">
        <v>0.47807017543859698</v>
      </c>
      <c r="L18" s="67">
        <v>0.38157894736842102</v>
      </c>
      <c r="M18" s="67">
        <v>0.40350877192982498</v>
      </c>
      <c r="N18" s="67">
        <v>0.43421052631578999</v>
      </c>
      <c r="O18" s="67">
        <v>0.425438596491228</v>
      </c>
      <c r="P18" s="67">
        <v>0.41228070175438603</v>
      </c>
      <c r="Q18" s="67">
        <v>0.38157894736842102</v>
      </c>
      <c r="R18" s="67">
        <v>0.40350877192982498</v>
      </c>
      <c r="S18" s="67">
        <v>0.40350877192982498</v>
      </c>
      <c r="T18" s="67">
        <v>0.40789473684210498</v>
      </c>
      <c r="U18" s="67">
        <v>0.37280701754385998</v>
      </c>
      <c r="V18" s="67">
        <v>0.36842105263157898</v>
      </c>
      <c r="W18" s="67">
        <v>0.394736842105263</v>
      </c>
      <c r="X18" s="67">
        <v>0.40350877192982498</v>
      </c>
      <c r="Y18" s="67">
        <v>0.40789473684210498</v>
      </c>
      <c r="Z18" s="67">
        <v>0.44298245614035098</v>
      </c>
      <c r="AA18" s="67">
        <v>0.39912280701754399</v>
      </c>
      <c r="AB18" s="67">
        <v>0.39912280701754399</v>
      </c>
      <c r="AC18" s="67">
        <v>0.39912280701754399</v>
      </c>
      <c r="AD18" s="67">
        <v>0.425438596491228</v>
      </c>
      <c r="AE18" s="67">
        <v>0.45614035087719301</v>
      </c>
      <c r="AF18" s="67">
        <v>0.45614035087719301</v>
      </c>
      <c r="AG18" s="67">
        <v>0.42105263157894701</v>
      </c>
      <c r="AH18" s="67">
        <v>0.48245614035087703</v>
      </c>
      <c r="AI18" s="67">
        <v>0.44298245614035098</v>
      </c>
      <c r="AJ18" s="67">
        <v>0.44298245614035098</v>
      </c>
      <c r="AK18" s="67">
        <v>0.42105263157894701</v>
      </c>
      <c r="AL18" s="67">
        <v>0.42105263157894701</v>
      </c>
      <c r="AM18" s="67">
        <v>0.429824561403509</v>
      </c>
      <c r="AN18" s="67">
        <v>0.429824561403509</v>
      </c>
      <c r="AO18" s="67">
        <v>0.41228070175438603</v>
      </c>
      <c r="AP18" s="67">
        <v>0.40789473684210498</v>
      </c>
    </row>
    <row r="19" spans="2:42" ht="14.25" customHeight="1" x14ac:dyDescent="0.2">
      <c r="B19" s="108"/>
      <c r="C19" s="84"/>
      <c r="D19" s="80"/>
      <c r="E19" s="28">
        <v>3</v>
      </c>
      <c r="F19" s="67">
        <v>0.1875</v>
      </c>
      <c r="G19" s="67">
        <v>0.214285714285714</v>
      </c>
      <c r="H19" s="67">
        <v>0.36160714285714302</v>
      </c>
      <c r="I19" s="67">
        <v>0.37946428571428598</v>
      </c>
      <c r="J19" s="67">
        <v>0.44642857142857101</v>
      </c>
      <c r="K19" s="67">
        <v>0.47321428571428598</v>
      </c>
      <c r="L19" s="67">
        <v>0.38839285714285698</v>
      </c>
      <c r="M19" s="67">
        <v>0.39732142857142899</v>
      </c>
      <c r="N19" s="67">
        <v>0.47321428571428598</v>
      </c>
      <c r="O19" s="67">
        <v>0.44196428571428598</v>
      </c>
      <c r="P19" s="67">
        <v>0.42410714285714302</v>
      </c>
      <c r="Q19" s="67">
        <v>0.41071428571428598</v>
      </c>
      <c r="R19" s="67">
        <v>0.45535714285714302</v>
      </c>
      <c r="S19" s="67">
        <v>0.44196428571428598</v>
      </c>
      <c r="T19" s="67">
        <v>0.44642857142857101</v>
      </c>
      <c r="U19" s="67">
        <v>0.44196428571428598</v>
      </c>
      <c r="V19" s="67">
        <v>0.42857142857142899</v>
      </c>
      <c r="W19" s="67">
        <v>0.43303571428571402</v>
      </c>
      <c r="X19" s="67">
        <v>0.4375</v>
      </c>
      <c r="Y19" s="67">
        <v>0.44196428571428598</v>
      </c>
      <c r="Z19" s="67">
        <v>0.45089285714285698</v>
      </c>
      <c r="AA19" s="67">
        <v>0.41517857142857101</v>
      </c>
      <c r="AB19" s="67">
        <v>0.45089285714285698</v>
      </c>
      <c r="AC19" s="67">
        <v>0.45089285714285698</v>
      </c>
      <c r="AD19" s="67">
        <v>0.44196428571428598</v>
      </c>
      <c r="AE19" s="67">
        <v>0.43303571428571402</v>
      </c>
      <c r="AF19" s="67">
        <v>0.44196428571428598</v>
      </c>
      <c r="AG19" s="67">
        <v>0.44196428571428598</v>
      </c>
      <c r="AH19" s="67">
        <v>0.45089285714285698</v>
      </c>
      <c r="AI19" s="67">
        <v>0.44196428571428598</v>
      </c>
      <c r="AJ19" s="67">
        <v>0.43303571428571402</v>
      </c>
      <c r="AK19" s="67">
        <v>0.4375</v>
      </c>
      <c r="AL19" s="67">
        <v>0.43303571428571402</v>
      </c>
      <c r="AM19" s="67">
        <v>0.4375</v>
      </c>
      <c r="AN19" s="67">
        <v>0.4375</v>
      </c>
      <c r="AO19" s="67">
        <v>0.4375</v>
      </c>
      <c r="AP19" s="67">
        <v>0.4375</v>
      </c>
    </row>
    <row r="20" spans="2:42" ht="14.25" customHeight="1" x14ac:dyDescent="0.2">
      <c r="B20" s="108"/>
      <c r="C20" s="84"/>
      <c r="D20" s="80"/>
      <c r="E20" s="28">
        <v>4</v>
      </c>
      <c r="F20" s="67">
        <v>0.17857142857142899</v>
      </c>
      <c r="G20" s="67">
        <v>0.33035714285714302</v>
      </c>
      <c r="H20" s="67">
        <v>0.38839285714285698</v>
      </c>
      <c r="I20" s="67">
        <v>0.39285714285714302</v>
      </c>
      <c r="J20" s="67">
        <v>0.48214285714285698</v>
      </c>
      <c r="K20" s="67">
        <v>0.46875</v>
      </c>
      <c r="L20" s="67">
        <v>0.38839285714285698</v>
      </c>
      <c r="M20" s="67">
        <v>0.40625</v>
      </c>
      <c r="N20" s="67">
        <v>0.45089285714285698</v>
      </c>
      <c r="O20" s="67">
        <v>0.45535714285714302</v>
      </c>
      <c r="P20" s="67">
        <v>0.4375</v>
      </c>
      <c r="Q20" s="67">
        <v>0.39732142857142899</v>
      </c>
      <c r="R20" s="67">
        <v>0.41517857142857101</v>
      </c>
      <c r="S20" s="67">
        <v>0.42410714285714302</v>
      </c>
      <c r="T20" s="67">
        <v>0.43303571428571402</v>
      </c>
      <c r="U20" s="67">
        <v>0.45089285714285698</v>
      </c>
      <c r="V20" s="67">
        <v>0.4375</v>
      </c>
      <c r="W20" s="67">
        <v>0.45982142857142899</v>
      </c>
      <c r="X20" s="67">
        <v>0.45982142857142899</v>
      </c>
      <c r="Y20" s="67">
        <v>0.47321428571428598</v>
      </c>
      <c r="Z20" s="67">
        <v>0.49107142857142899</v>
      </c>
      <c r="AA20" s="67">
        <v>0.46875</v>
      </c>
      <c r="AB20" s="67">
        <v>0.46875</v>
      </c>
      <c r="AC20" s="67">
        <v>0.47767857142857101</v>
      </c>
      <c r="AD20" s="67">
        <v>0.49107142857142899</v>
      </c>
      <c r="AE20" s="67">
        <v>0.47767857142857101</v>
      </c>
      <c r="AF20" s="67">
        <v>0.49107142857142899</v>
      </c>
      <c r="AG20" s="67">
        <v>0.49553571428571402</v>
      </c>
      <c r="AH20" s="67">
        <v>0.52678571428571397</v>
      </c>
      <c r="AI20" s="67">
        <v>0.50892857142857095</v>
      </c>
      <c r="AJ20" s="67">
        <v>0.51339285714285698</v>
      </c>
      <c r="AK20" s="67">
        <v>0.49553571428571402</v>
      </c>
      <c r="AL20" s="67">
        <v>0.49553571428571402</v>
      </c>
      <c r="AM20" s="67">
        <v>0.50892857142857095</v>
      </c>
      <c r="AN20" s="67">
        <v>0.51339285714285698</v>
      </c>
      <c r="AO20" s="67">
        <v>0.50446428571428603</v>
      </c>
      <c r="AP20" s="67">
        <v>0.49107142857142899</v>
      </c>
    </row>
    <row r="21" spans="2:42" ht="14.25" customHeight="1" x14ac:dyDescent="0.2">
      <c r="B21" s="108"/>
      <c r="C21" s="84"/>
      <c r="D21" s="81"/>
      <c r="E21" s="28">
        <v>5</v>
      </c>
      <c r="F21" s="67">
        <v>0</v>
      </c>
      <c r="G21" s="67">
        <v>0.33039647577092501</v>
      </c>
      <c r="H21" s="67">
        <v>0.33920704845814997</v>
      </c>
      <c r="I21" s="67">
        <v>0.34361233480176201</v>
      </c>
      <c r="J21" s="67">
        <v>0.444933920704846</v>
      </c>
      <c r="K21" s="67">
        <v>0.46255506607929497</v>
      </c>
      <c r="L21" s="67">
        <v>0.37444933920704898</v>
      </c>
      <c r="M21" s="67">
        <v>0.45814977973568299</v>
      </c>
      <c r="N21" s="67">
        <v>0.45374449339207001</v>
      </c>
      <c r="O21" s="67">
        <v>0.40528634361233501</v>
      </c>
      <c r="P21" s="67">
        <v>0.41850220264317201</v>
      </c>
      <c r="Q21" s="67">
        <v>0.431718061674009</v>
      </c>
      <c r="R21" s="67">
        <v>0.42290748898678399</v>
      </c>
      <c r="S21" s="67">
        <v>0.39207048458149801</v>
      </c>
      <c r="T21" s="67">
        <v>0.41850220264317201</v>
      </c>
      <c r="U21" s="67">
        <v>0.40088105726872297</v>
      </c>
      <c r="V21" s="67">
        <v>0.41409691629955903</v>
      </c>
      <c r="W21" s="67">
        <v>0.431718061674009</v>
      </c>
      <c r="X21" s="67">
        <v>0.44052863436123302</v>
      </c>
      <c r="Y21" s="67">
        <v>0.444933920704846</v>
      </c>
      <c r="Z21" s="67">
        <v>0.44933920704845798</v>
      </c>
      <c r="AA21" s="67">
        <v>0.41850220264317201</v>
      </c>
      <c r="AB21" s="67">
        <v>0.46255506607929497</v>
      </c>
      <c r="AC21" s="67">
        <v>0.41850220264317201</v>
      </c>
      <c r="AD21" s="67">
        <v>0.45814977973568299</v>
      </c>
      <c r="AE21" s="67">
        <v>0.45814977973568299</v>
      </c>
      <c r="AF21" s="67">
        <v>0.46696035242290801</v>
      </c>
      <c r="AG21" s="67">
        <v>0.46696035242290801</v>
      </c>
      <c r="AH21" s="67">
        <v>0.48898678414096902</v>
      </c>
      <c r="AI21" s="67">
        <v>0.47577092511013203</v>
      </c>
      <c r="AJ21" s="67">
        <v>0.47577092511013203</v>
      </c>
      <c r="AK21" s="67">
        <v>0.48458149779735699</v>
      </c>
      <c r="AL21" s="67">
        <v>0.48458149779735699</v>
      </c>
      <c r="AM21" s="67">
        <v>0.46696035242290801</v>
      </c>
      <c r="AN21" s="67">
        <v>0.46696035242290801</v>
      </c>
      <c r="AO21" s="67">
        <v>0.47136563876651999</v>
      </c>
      <c r="AP21" s="67">
        <v>0.45374449339207001</v>
      </c>
    </row>
    <row r="22" spans="2:42" ht="15" customHeight="1" x14ac:dyDescent="0.2">
      <c r="B22" s="108"/>
      <c r="C22" s="84"/>
      <c r="D22" s="52" t="s">
        <v>125</v>
      </c>
      <c r="E22" s="52"/>
      <c r="F22" s="82">
        <v>11.0056390977444</v>
      </c>
      <c r="G22" s="59">
        <v>31.478296512205599</v>
      </c>
      <c r="H22" s="82">
        <v>37.609938944276998</v>
      </c>
      <c r="I22" s="82">
        <v>37.967875360206698</v>
      </c>
      <c r="J22" s="82">
        <v>45.843628896028598</v>
      </c>
      <c r="K22" s="82">
        <v>46.990997593101703</v>
      </c>
      <c r="L22" s="82">
        <v>38.321478255109099</v>
      </c>
      <c r="M22" s="82">
        <v>41.057903569496403</v>
      </c>
      <c r="N22" s="82">
        <v>44.963710211652497</v>
      </c>
      <c r="O22" s="82">
        <v>43.459605787596701</v>
      </c>
      <c r="P22" s="82">
        <v>42.4821621785742</v>
      </c>
      <c r="Q22" s="82">
        <v>40.1799584313206</v>
      </c>
      <c r="R22" s="82">
        <v>42.749612191271098</v>
      </c>
      <c r="S22" s="82">
        <v>41.955480662007403</v>
      </c>
      <c r="T22" s="82">
        <v>42.839691464343701</v>
      </c>
      <c r="U22" s="82">
        <v>42.053371313746901</v>
      </c>
      <c r="V22" s="82">
        <v>41.782360637276</v>
      </c>
      <c r="W22" s="82">
        <v>43.461130800569698</v>
      </c>
      <c r="X22" s="82">
        <v>43.813960838218897</v>
      </c>
      <c r="Y22" s="82">
        <v>44.523140174224103</v>
      </c>
      <c r="Z22" s="82">
        <v>46.289243207136799</v>
      </c>
      <c r="AA22" s="82">
        <v>43.370278670243898</v>
      </c>
      <c r="AB22" s="82">
        <v>44.8775159263798</v>
      </c>
      <c r="AC22" s="82">
        <v>44.175030086228801</v>
      </c>
      <c r="AD22" s="82">
        <v>45.671688858710702</v>
      </c>
      <c r="AE22" s="82">
        <v>45.751189648129099</v>
      </c>
      <c r="AF22" s="82">
        <v>46.726252580791197</v>
      </c>
      <c r="AG22" s="82">
        <v>45.937572455367501</v>
      </c>
      <c r="AH22" s="82">
        <v>48.5859541474832</v>
      </c>
      <c r="AI22" s="82">
        <v>46.996448996941702</v>
      </c>
      <c r="AJ22" s="82">
        <v>47.171480463272701</v>
      </c>
      <c r="AK22" s="82">
        <v>45.8482867410818</v>
      </c>
      <c r="AL22" s="82">
        <v>45.935212480540599</v>
      </c>
      <c r="AM22" s="82">
        <v>46.1153710266857</v>
      </c>
      <c r="AN22" s="82">
        <v>46.204656740971402</v>
      </c>
      <c r="AO22" s="82">
        <v>45.587102392545198</v>
      </c>
      <c r="AP22" s="82">
        <v>44.790997317081299</v>
      </c>
    </row>
    <row r="23" spans="2:42" ht="15" customHeight="1" x14ac:dyDescent="0.2">
      <c r="B23" s="108"/>
      <c r="C23" s="84"/>
      <c r="D23" s="52" t="s">
        <v>36</v>
      </c>
      <c r="E23" s="52"/>
      <c r="F23" s="83">
        <v>1</v>
      </c>
      <c r="G23" s="83">
        <v>2</v>
      </c>
      <c r="H23" s="83">
        <v>3</v>
      </c>
      <c r="I23" s="83">
        <v>4</v>
      </c>
      <c r="J23" s="83">
        <v>5</v>
      </c>
      <c r="K23" s="83">
        <v>6</v>
      </c>
      <c r="L23" s="83">
        <v>7</v>
      </c>
      <c r="M23" s="83">
        <v>8</v>
      </c>
      <c r="N23" s="83">
        <v>9</v>
      </c>
      <c r="O23" s="83">
        <v>10</v>
      </c>
      <c r="P23" s="83">
        <v>11</v>
      </c>
      <c r="Q23" s="83">
        <v>12</v>
      </c>
      <c r="R23" s="83">
        <v>13</v>
      </c>
      <c r="S23" s="83">
        <v>14</v>
      </c>
      <c r="T23" s="83">
        <v>15</v>
      </c>
      <c r="U23" s="83">
        <v>16</v>
      </c>
      <c r="V23" s="83">
        <v>17</v>
      </c>
      <c r="W23" s="83">
        <v>18</v>
      </c>
      <c r="X23" s="83">
        <v>19</v>
      </c>
      <c r="Y23" s="83">
        <v>20</v>
      </c>
      <c r="Z23" s="83">
        <v>21</v>
      </c>
      <c r="AA23" s="83">
        <v>22</v>
      </c>
      <c r="AB23" s="83">
        <v>23</v>
      </c>
      <c r="AC23" s="83">
        <v>24</v>
      </c>
      <c r="AD23" s="83">
        <v>25</v>
      </c>
      <c r="AE23" s="83">
        <v>26</v>
      </c>
      <c r="AF23" s="83">
        <v>27</v>
      </c>
      <c r="AG23" s="83">
        <v>28</v>
      </c>
      <c r="AH23" s="83">
        <v>29</v>
      </c>
      <c r="AI23" s="83">
        <v>30</v>
      </c>
      <c r="AJ23" s="83">
        <v>31</v>
      </c>
      <c r="AK23" s="83">
        <v>32</v>
      </c>
      <c r="AL23" s="83">
        <v>33</v>
      </c>
      <c r="AM23" s="83">
        <v>34</v>
      </c>
      <c r="AN23" s="83">
        <v>35</v>
      </c>
      <c r="AO23" s="83">
        <v>36</v>
      </c>
      <c r="AP23" s="83">
        <v>37</v>
      </c>
    </row>
    <row r="24" spans="2:42" ht="14.25" customHeight="1" x14ac:dyDescent="0.2">
      <c r="B24" s="10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spans="2:42" ht="15" customHeight="1" x14ac:dyDescent="0.2">
      <c r="B25" s="108"/>
      <c r="C25" s="88"/>
      <c r="D25" s="72" t="s">
        <v>169</v>
      </c>
      <c r="E25" s="73"/>
      <c r="F25" s="52" t="s">
        <v>135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</row>
    <row r="26" spans="2:42" ht="14.25" customHeight="1" x14ac:dyDescent="0.2">
      <c r="B26" s="108"/>
      <c r="C26" s="88"/>
      <c r="D26" s="75"/>
      <c r="E26" s="76"/>
      <c r="F26" s="40" t="s">
        <v>132</v>
      </c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</row>
    <row r="27" spans="2:42" ht="15" customHeight="1" x14ac:dyDescent="0.2">
      <c r="B27" s="108"/>
      <c r="C27" s="88"/>
      <c r="D27" s="77"/>
      <c r="E27" s="78"/>
      <c r="F27" s="82">
        <v>1</v>
      </c>
      <c r="G27" s="82">
        <v>4</v>
      </c>
      <c r="H27" s="82">
        <v>33</v>
      </c>
      <c r="I27" s="82">
        <v>18</v>
      </c>
      <c r="J27" s="82">
        <v>36</v>
      </c>
      <c r="K27" s="82">
        <v>35</v>
      </c>
      <c r="L27" s="82">
        <v>5</v>
      </c>
      <c r="M27" s="82">
        <v>25</v>
      </c>
      <c r="N27" s="82">
        <v>31</v>
      </c>
      <c r="O27" s="82">
        <v>22</v>
      </c>
      <c r="P27" s="82">
        <v>21</v>
      </c>
      <c r="Q27" s="82">
        <v>32</v>
      </c>
      <c r="R27" s="82">
        <v>37</v>
      </c>
      <c r="S27" s="82">
        <v>16</v>
      </c>
      <c r="T27" s="82">
        <v>20</v>
      </c>
      <c r="U27" s="82">
        <v>24</v>
      </c>
      <c r="V27" s="82">
        <v>34</v>
      </c>
      <c r="W27" s="82">
        <v>19</v>
      </c>
      <c r="X27" s="82">
        <v>29</v>
      </c>
      <c r="Y27" s="82">
        <v>13</v>
      </c>
      <c r="Z27" s="82">
        <v>11</v>
      </c>
      <c r="AA27" s="82">
        <v>26</v>
      </c>
      <c r="AB27" s="82">
        <v>30</v>
      </c>
      <c r="AC27" s="82">
        <v>3</v>
      </c>
      <c r="AD27" s="82">
        <v>23</v>
      </c>
      <c r="AE27" s="82">
        <v>7</v>
      </c>
      <c r="AF27" s="82">
        <v>2</v>
      </c>
      <c r="AG27" s="82">
        <v>28</v>
      </c>
      <c r="AH27" s="82">
        <v>27</v>
      </c>
      <c r="AI27" s="82">
        <v>6</v>
      </c>
      <c r="AJ27" s="82">
        <v>8</v>
      </c>
      <c r="AK27" s="82">
        <v>9</v>
      </c>
      <c r="AL27" s="82">
        <v>10</v>
      </c>
      <c r="AM27" s="82">
        <v>12</v>
      </c>
      <c r="AN27" s="82">
        <v>17</v>
      </c>
      <c r="AO27" s="82">
        <v>14</v>
      </c>
      <c r="AP27" s="82">
        <v>15</v>
      </c>
    </row>
    <row r="28" spans="2:42" ht="14.25" customHeight="1" x14ac:dyDescent="0.2">
      <c r="B28" s="108"/>
      <c r="C28" s="88"/>
      <c r="D28" s="79" t="s">
        <v>3</v>
      </c>
      <c r="E28" s="28">
        <v>1</v>
      </c>
      <c r="F28" s="67">
        <v>0.29289321881345298</v>
      </c>
      <c r="G28" s="67">
        <v>0.69244468161074701</v>
      </c>
      <c r="H28" s="67">
        <v>0.663904254316386</v>
      </c>
      <c r="I28" s="67">
        <v>0.683214881917656</v>
      </c>
      <c r="J28" s="67">
        <v>0.65526894653249401</v>
      </c>
      <c r="K28" s="67">
        <v>0.656612646918452</v>
      </c>
      <c r="L28" s="67">
        <v>0.69431375557182295</v>
      </c>
      <c r="M28" s="67">
        <v>0.70161930047119603</v>
      </c>
      <c r="N28" s="67">
        <v>0.66986264035717102</v>
      </c>
      <c r="O28" s="67">
        <v>0.66403573733835597</v>
      </c>
      <c r="P28" s="67">
        <v>0.67277052199309695</v>
      </c>
      <c r="Q28" s="67">
        <v>0.69154878349662896</v>
      </c>
      <c r="R28" s="67">
        <v>0.66695101301013504</v>
      </c>
      <c r="S28" s="67">
        <v>0.66073345678795603</v>
      </c>
      <c r="T28" s="67">
        <v>0.66073345678795603</v>
      </c>
      <c r="U28" s="67">
        <v>0.66073345678795603</v>
      </c>
      <c r="V28" s="67">
        <v>0.65789951937173996</v>
      </c>
      <c r="W28" s="67">
        <v>0.64936909343040905</v>
      </c>
      <c r="X28" s="67">
        <v>0.65221722081812505</v>
      </c>
      <c r="Y28" s="67">
        <v>0.64651646384035499</v>
      </c>
      <c r="Z28" s="67">
        <v>0.63218945498662604</v>
      </c>
      <c r="AA28" s="67">
        <v>0.64079812727734398</v>
      </c>
      <c r="AB28" s="67">
        <v>0.65233998868621801</v>
      </c>
      <c r="AC28" s="67">
        <v>0.65233998868621801</v>
      </c>
      <c r="AD28" s="67">
        <v>0.64079812727734398</v>
      </c>
      <c r="AE28" s="67">
        <v>0.64365944017301302</v>
      </c>
      <c r="AF28" s="67">
        <v>0.64059286886328404</v>
      </c>
      <c r="AG28" s="67">
        <v>0.63793262684289698</v>
      </c>
      <c r="AH28" s="67">
        <v>0.62249924603352402</v>
      </c>
      <c r="AI28" s="67">
        <v>0.62249924603352402</v>
      </c>
      <c r="AJ28" s="67">
        <v>0.63175177325963905</v>
      </c>
      <c r="AK28" s="67">
        <v>0.62784735900793498</v>
      </c>
      <c r="AL28" s="67">
        <v>0.62246304798951702</v>
      </c>
      <c r="AM28" s="67">
        <v>0.63366570348924101</v>
      </c>
      <c r="AN28" s="67">
        <v>0.63366570348924101</v>
      </c>
      <c r="AO28" s="67">
        <v>0.63921716384501404</v>
      </c>
      <c r="AP28" s="67">
        <v>0.64198452028202602</v>
      </c>
    </row>
    <row r="29" spans="2:42" ht="14.25" customHeight="1" x14ac:dyDescent="0.2">
      <c r="B29" s="108"/>
      <c r="C29" s="88"/>
      <c r="D29" s="80"/>
      <c r="E29" s="28">
        <v>2</v>
      </c>
      <c r="F29" s="67">
        <v>0.49524373463886601</v>
      </c>
      <c r="G29" s="67">
        <v>0.73052191032402602</v>
      </c>
      <c r="H29" s="67">
        <v>0.72886277590256099</v>
      </c>
      <c r="I29" s="67">
        <v>0.71309630243906197</v>
      </c>
      <c r="J29" s="67">
        <v>0.66006658166038601</v>
      </c>
      <c r="K29" s="67">
        <v>0.64816476660418598</v>
      </c>
      <c r="L29" s="67">
        <v>0.71309630243906197</v>
      </c>
      <c r="M29" s="67">
        <v>0.68972121803398001</v>
      </c>
      <c r="N29" s="67">
        <v>0.67784805492057099</v>
      </c>
      <c r="O29" s="67">
        <v>0.68375407539550004</v>
      </c>
      <c r="P29" s="67">
        <v>0.69259119456937102</v>
      </c>
      <c r="Q29" s="67">
        <v>0.70391807795213901</v>
      </c>
      <c r="R29" s="67">
        <v>0.69846700072977197</v>
      </c>
      <c r="S29" s="67">
        <v>0.68972121803398001</v>
      </c>
      <c r="T29" s="67">
        <v>0.69553071861271898</v>
      </c>
      <c r="U29" s="67">
        <v>0.70955931037278297</v>
      </c>
      <c r="V29" s="67">
        <v>0.71237125658717704</v>
      </c>
      <c r="W29" s="67">
        <v>0.69541529046293704</v>
      </c>
      <c r="X29" s="67">
        <v>0.68972121803398001</v>
      </c>
      <c r="Y29" s="67">
        <v>0.70244356659423002</v>
      </c>
      <c r="Z29" s="67">
        <v>0.678336354069214</v>
      </c>
      <c r="AA29" s="67">
        <v>0.69257071452618402</v>
      </c>
      <c r="AB29" s="67">
        <v>0.69257071452618402</v>
      </c>
      <c r="AC29" s="67">
        <v>0.69257071452618402</v>
      </c>
      <c r="AD29" s="67">
        <v>0.690403855673831</v>
      </c>
      <c r="AE29" s="67">
        <v>0.669269319931456</v>
      </c>
      <c r="AF29" s="67">
        <v>0.669269319931456</v>
      </c>
      <c r="AG29" s="67">
        <v>0.6867027858143</v>
      </c>
      <c r="AH29" s="67">
        <v>0.64518392254877399</v>
      </c>
      <c r="AI29" s="67">
        <v>0.67193108443375704</v>
      </c>
      <c r="AJ29" s="67">
        <v>0.67193108443375704</v>
      </c>
      <c r="AK29" s="67">
        <v>0.67827664476146898</v>
      </c>
      <c r="AL29" s="67">
        <v>0.67827664476146898</v>
      </c>
      <c r="AM29" s="67">
        <v>0.67252811598700801</v>
      </c>
      <c r="AN29" s="67">
        <v>0.67252811598700801</v>
      </c>
      <c r="AO29" s="67">
        <v>0.68400799607315399</v>
      </c>
      <c r="AP29" s="67">
        <v>0.686866935316782</v>
      </c>
    </row>
    <row r="30" spans="2:42" ht="14.25" customHeight="1" x14ac:dyDescent="0.2">
      <c r="B30" s="108"/>
      <c r="C30" s="88"/>
      <c r="D30" s="80"/>
      <c r="E30" s="28">
        <v>3</v>
      </c>
      <c r="F30" s="67">
        <v>0.48096325296654402</v>
      </c>
      <c r="G30" s="67">
        <v>0.72616004676124002</v>
      </c>
      <c r="H30" s="67">
        <v>0.69854662105450205</v>
      </c>
      <c r="I30" s="67">
        <v>0.69879066890249297</v>
      </c>
      <c r="J30" s="67">
        <v>0.65593645388132304</v>
      </c>
      <c r="K30" s="67">
        <v>0.64648456302287904</v>
      </c>
      <c r="L30" s="67">
        <v>0.65711794133254897</v>
      </c>
      <c r="M30" s="67">
        <v>0.65204057820307104</v>
      </c>
      <c r="N30" s="67">
        <v>0.62924380396674995</v>
      </c>
      <c r="O30" s="67">
        <v>0.62608849263535304</v>
      </c>
      <c r="P30" s="67">
        <v>0.63657595741688</v>
      </c>
      <c r="Q30" s="67">
        <v>0.64435029500767105</v>
      </c>
      <c r="R30" s="67">
        <v>0.64059863582546706</v>
      </c>
      <c r="S30" s="67">
        <v>0.64905770884877001</v>
      </c>
      <c r="T30" s="67">
        <v>0.65593645388132304</v>
      </c>
      <c r="U30" s="67">
        <v>0.65883038822698403</v>
      </c>
      <c r="V30" s="67">
        <v>0.66748349850306798</v>
      </c>
      <c r="W30" s="67">
        <v>0.66460403401747603</v>
      </c>
      <c r="X30" s="67">
        <v>0.66171962209746604</v>
      </c>
      <c r="Y30" s="67">
        <v>0.65883038822698403</v>
      </c>
      <c r="Z30" s="67">
        <v>0.64342397569910903</v>
      </c>
      <c r="AA30" s="67">
        <v>0.66581307643514798</v>
      </c>
      <c r="AB30" s="67">
        <v>0.64342397569910903</v>
      </c>
      <c r="AC30" s="67">
        <v>0.64342397569910903</v>
      </c>
      <c r="AD30" s="67">
        <v>0.65883038822698403</v>
      </c>
      <c r="AE30" s="67">
        <v>0.65466792544208297</v>
      </c>
      <c r="AF30" s="67">
        <v>0.64905770884877001</v>
      </c>
      <c r="AG30" s="67">
        <v>0.63810932290824995</v>
      </c>
      <c r="AH30" s="67">
        <v>0.64342397569910903</v>
      </c>
      <c r="AI30" s="67">
        <v>0.64905770884877001</v>
      </c>
      <c r="AJ30" s="67">
        <v>0.63134899248787801</v>
      </c>
      <c r="AK30" s="67">
        <v>0.65186582788383896</v>
      </c>
      <c r="AL30" s="67">
        <v>0.65466792544208297</v>
      </c>
      <c r="AM30" s="67">
        <v>0.65186582788383896</v>
      </c>
      <c r="AN30" s="67">
        <v>0.65186582788383896</v>
      </c>
      <c r="AO30" s="67">
        <v>0.65186582788383896</v>
      </c>
      <c r="AP30" s="67">
        <v>0.65186582788383896</v>
      </c>
    </row>
    <row r="31" spans="2:42" ht="14.25" customHeight="1" x14ac:dyDescent="0.2">
      <c r="B31" s="108"/>
      <c r="C31" s="88"/>
      <c r="D31" s="80"/>
      <c r="E31" s="28">
        <v>4</v>
      </c>
      <c r="F31" s="67">
        <v>0.52664978840569998</v>
      </c>
      <c r="G31" s="67">
        <v>0.70357704515199404</v>
      </c>
      <c r="H31" s="67">
        <v>0.70262516949331399</v>
      </c>
      <c r="I31" s="67">
        <v>0.71390388046076403</v>
      </c>
      <c r="J31" s="67">
        <v>0.65227382955059399</v>
      </c>
      <c r="K31" s="67">
        <v>0.65621526639390504</v>
      </c>
      <c r="L31" s="67">
        <v>0.69315314110508297</v>
      </c>
      <c r="M31" s="67">
        <v>0.69092587405432304</v>
      </c>
      <c r="N31" s="67">
        <v>0.66837242858616497</v>
      </c>
      <c r="O31" s="67">
        <v>0.66533639937076505</v>
      </c>
      <c r="P31" s="67">
        <v>0.68316290105407396</v>
      </c>
      <c r="Q31" s="67">
        <v>0.71083779453481299</v>
      </c>
      <c r="R31" s="67">
        <v>0.69257312268224103</v>
      </c>
      <c r="S31" s="67">
        <v>0.69240276890112495</v>
      </c>
      <c r="T31" s="67">
        <v>0.69041781321251205</v>
      </c>
      <c r="U31" s="67">
        <v>0.67390981833288099</v>
      </c>
      <c r="V31" s="67">
        <v>0.68316290105407396</v>
      </c>
      <c r="W31" s="67">
        <v>0.66773430006212697</v>
      </c>
      <c r="X31" s="67">
        <v>0.66773430006212697</v>
      </c>
      <c r="Y31" s="67">
        <v>0.65846156530997701</v>
      </c>
      <c r="Z31" s="67">
        <v>0.64608165313442401</v>
      </c>
      <c r="AA31" s="67">
        <v>0.65621526639390504</v>
      </c>
      <c r="AB31" s="67">
        <v>0.65621526639390504</v>
      </c>
      <c r="AC31" s="67">
        <v>0.65536826746584897</v>
      </c>
      <c r="AD31" s="67">
        <v>0.64608165313442401</v>
      </c>
      <c r="AE31" s="67">
        <v>0.65012420687959205</v>
      </c>
      <c r="AF31" s="67">
        <v>0.64097321020541398</v>
      </c>
      <c r="AG31" s="67">
        <v>0.63150969328161299</v>
      </c>
      <c r="AH31" s="67">
        <v>0.616494776830394</v>
      </c>
      <c r="AI31" s="67">
        <v>0.62874697682203695</v>
      </c>
      <c r="AJ31" s="67">
        <v>0.62568626168244001</v>
      </c>
      <c r="AK31" s="67">
        <v>0.63791923017517205</v>
      </c>
      <c r="AL31" s="67">
        <v>0.63791923017517205</v>
      </c>
      <c r="AM31" s="67">
        <v>0.62249313981432397</v>
      </c>
      <c r="AN31" s="67">
        <v>0.61948272448975805</v>
      </c>
      <c r="AO31" s="67">
        <v>0.625501145716443</v>
      </c>
      <c r="AP31" s="67">
        <v>0.63451011223472098</v>
      </c>
    </row>
    <row r="32" spans="2:42" ht="14.25" customHeight="1" x14ac:dyDescent="0.2">
      <c r="B32" s="108"/>
      <c r="C32" s="88"/>
      <c r="D32" s="81"/>
      <c r="E32" s="28">
        <v>5</v>
      </c>
      <c r="F32" s="67">
        <v>0.29289321881345298</v>
      </c>
      <c r="G32" s="67">
        <v>0.614682203253194</v>
      </c>
      <c r="H32" s="67">
        <v>0.553062719071158</v>
      </c>
      <c r="I32" s="67">
        <v>0.62712640437547895</v>
      </c>
      <c r="J32" s="67">
        <v>0.65506073448084701</v>
      </c>
      <c r="K32" s="67">
        <v>0.659606869242784</v>
      </c>
      <c r="L32" s="67">
        <v>0.69982312911168898</v>
      </c>
      <c r="M32" s="67">
        <v>0.65526894653249401</v>
      </c>
      <c r="N32" s="67">
        <v>0.65819461453818195</v>
      </c>
      <c r="O32" s="67">
        <v>0.69830910015677194</v>
      </c>
      <c r="P32" s="67">
        <v>0.66118697039397201</v>
      </c>
      <c r="Q32" s="67">
        <v>0.67277052199309695</v>
      </c>
      <c r="R32" s="67">
        <v>0.67857464162041903</v>
      </c>
      <c r="S32" s="67">
        <v>0.69875504762921903</v>
      </c>
      <c r="T32" s="67">
        <v>0.68147066744570906</v>
      </c>
      <c r="U32" s="67">
        <v>0.69301188959939597</v>
      </c>
      <c r="V32" s="67">
        <v>0.69238495333730699</v>
      </c>
      <c r="W32" s="67">
        <v>0.68050175074553099</v>
      </c>
      <c r="X32" s="67">
        <v>0.66695101301013504</v>
      </c>
      <c r="Y32" s="67">
        <v>0.671561290670874</v>
      </c>
      <c r="Z32" s="67">
        <v>0.66111690749705798</v>
      </c>
      <c r="AA32" s="67">
        <v>0.68147066744570906</v>
      </c>
      <c r="AB32" s="67">
        <v>0.65233998868621801</v>
      </c>
      <c r="AC32" s="67">
        <v>0.68147066744570906</v>
      </c>
      <c r="AD32" s="67">
        <v>0.66259890452931802</v>
      </c>
      <c r="AE32" s="67">
        <v>0.66259890452931802</v>
      </c>
      <c r="AF32" s="67">
        <v>0.656612646918452</v>
      </c>
      <c r="AG32" s="67">
        <v>0.656612646918452</v>
      </c>
      <c r="AH32" s="67">
        <v>0.64161064968228698</v>
      </c>
      <c r="AI32" s="67">
        <v>0.65061786611367201</v>
      </c>
      <c r="AJ32" s="67">
        <v>0.65061786611367201</v>
      </c>
      <c r="AK32" s="67">
        <v>0.64461499343296202</v>
      </c>
      <c r="AL32" s="67">
        <v>0.64461499343296202</v>
      </c>
      <c r="AM32" s="67">
        <v>0.656612646918452</v>
      </c>
      <c r="AN32" s="67">
        <v>0.656612646918452</v>
      </c>
      <c r="AO32" s="67">
        <v>0.65361629427212697</v>
      </c>
      <c r="AP32" s="67">
        <v>0.66558869407464405</v>
      </c>
    </row>
    <row r="33" spans="2:42" ht="15" customHeight="1" x14ac:dyDescent="0.2">
      <c r="B33" s="108"/>
      <c r="C33" s="88"/>
      <c r="D33" s="52" t="s">
        <v>125</v>
      </c>
      <c r="E33" s="52"/>
      <c r="F33" s="82">
        <v>41.772864272760302</v>
      </c>
      <c r="G33" s="59">
        <v>69.347717742024003</v>
      </c>
      <c r="H33" s="82">
        <v>66.940030796758407</v>
      </c>
      <c r="I33" s="82">
        <v>68.7226427619091</v>
      </c>
      <c r="J33" s="82">
        <v>65.572130922112905</v>
      </c>
      <c r="K33" s="82">
        <v>65.341682243644101</v>
      </c>
      <c r="L33" s="82">
        <v>69.150085391204101</v>
      </c>
      <c r="M33" s="82">
        <v>67.791518345901295</v>
      </c>
      <c r="N33" s="82">
        <v>66.070430847376798</v>
      </c>
      <c r="O33" s="82">
        <v>66.750476097934893</v>
      </c>
      <c r="P33" s="82">
        <v>66.925750908547897</v>
      </c>
      <c r="Q33" s="82">
        <v>68.468509459686999</v>
      </c>
      <c r="R33" s="82">
        <v>67.543288277360602</v>
      </c>
      <c r="S33" s="82">
        <v>67.813404004020995</v>
      </c>
      <c r="T33" s="82">
        <v>67.681782198804399</v>
      </c>
      <c r="U33" s="82">
        <v>67.920897266400004</v>
      </c>
      <c r="V33" s="82">
        <v>68.266042577067296</v>
      </c>
      <c r="W33" s="82">
        <v>67.152489374369594</v>
      </c>
      <c r="X33" s="82">
        <v>66.766867480436602</v>
      </c>
      <c r="Y33" s="82">
        <v>66.756265492848399</v>
      </c>
      <c r="Z33" s="82">
        <v>65.222966907728605</v>
      </c>
      <c r="AA33" s="82">
        <v>66.737357041565801</v>
      </c>
      <c r="AB33" s="82">
        <v>65.937798679832696</v>
      </c>
      <c r="AC33" s="82">
        <v>66.503472276461395</v>
      </c>
      <c r="AD33" s="82">
        <v>65.974258576837997</v>
      </c>
      <c r="AE33" s="82">
        <v>65.606395939109305</v>
      </c>
      <c r="AF33" s="82">
        <v>65.130115095347506</v>
      </c>
      <c r="AG33" s="82">
        <v>65.017341515310306</v>
      </c>
      <c r="AH33" s="82">
        <v>63.384251415881799</v>
      </c>
      <c r="AI33" s="82">
        <v>64.457057645035206</v>
      </c>
      <c r="AJ33" s="82">
        <v>64.226719559547703</v>
      </c>
      <c r="AK33" s="82">
        <v>64.810481105227495</v>
      </c>
      <c r="AL33" s="82">
        <v>64.758836836024102</v>
      </c>
      <c r="AM33" s="82">
        <v>64.7433086818573</v>
      </c>
      <c r="AN33" s="82">
        <v>64.683100375365896</v>
      </c>
      <c r="AO33" s="82">
        <v>65.084168555811502</v>
      </c>
      <c r="AP33" s="82">
        <v>65.616321795840193</v>
      </c>
    </row>
    <row r="34" spans="2:42" ht="15" customHeight="1" x14ac:dyDescent="0.2">
      <c r="B34" s="108"/>
      <c r="C34" s="88"/>
      <c r="D34" s="52" t="s">
        <v>36</v>
      </c>
      <c r="E34" s="52"/>
      <c r="F34" s="83">
        <v>1</v>
      </c>
      <c r="G34" s="83">
        <v>2</v>
      </c>
      <c r="H34" s="83">
        <v>3</v>
      </c>
      <c r="I34" s="83">
        <v>4</v>
      </c>
      <c r="J34" s="83">
        <v>5</v>
      </c>
      <c r="K34" s="83">
        <v>6</v>
      </c>
      <c r="L34" s="83">
        <v>7</v>
      </c>
      <c r="M34" s="83">
        <v>8</v>
      </c>
      <c r="N34" s="83">
        <v>9</v>
      </c>
      <c r="O34" s="83">
        <v>10</v>
      </c>
      <c r="P34" s="83">
        <v>11</v>
      </c>
      <c r="Q34" s="83">
        <v>12</v>
      </c>
      <c r="R34" s="83">
        <v>13</v>
      </c>
      <c r="S34" s="83">
        <v>14</v>
      </c>
      <c r="T34" s="83">
        <v>15</v>
      </c>
      <c r="U34" s="83">
        <v>16</v>
      </c>
      <c r="V34" s="83">
        <v>17</v>
      </c>
      <c r="W34" s="83">
        <v>18</v>
      </c>
      <c r="X34" s="83">
        <v>19</v>
      </c>
      <c r="Y34" s="83">
        <v>20</v>
      </c>
      <c r="Z34" s="83">
        <v>21</v>
      </c>
      <c r="AA34" s="83">
        <v>22</v>
      </c>
      <c r="AB34" s="83">
        <v>23</v>
      </c>
      <c r="AC34" s="83">
        <v>24</v>
      </c>
      <c r="AD34" s="83">
        <v>25</v>
      </c>
      <c r="AE34" s="83">
        <v>26</v>
      </c>
      <c r="AF34" s="83">
        <v>27</v>
      </c>
      <c r="AG34" s="83">
        <v>28</v>
      </c>
      <c r="AH34" s="83">
        <v>29</v>
      </c>
      <c r="AI34" s="83">
        <v>30</v>
      </c>
      <c r="AJ34" s="83">
        <v>31</v>
      </c>
      <c r="AK34" s="83">
        <v>32</v>
      </c>
      <c r="AL34" s="83">
        <v>33</v>
      </c>
      <c r="AM34" s="83">
        <v>34</v>
      </c>
      <c r="AN34" s="83">
        <v>35</v>
      </c>
      <c r="AO34" s="83">
        <v>36</v>
      </c>
      <c r="AP34" s="83">
        <v>37</v>
      </c>
    </row>
    <row r="35" spans="2:42" x14ac:dyDescent="0.2">
      <c r="B35" s="10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2:42" x14ac:dyDescent="0.2">
      <c r="B36" s="108"/>
      <c r="C36" s="88"/>
      <c r="D36" s="72" t="s">
        <v>169</v>
      </c>
      <c r="E36" s="73"/>
      <c r="F36" s="52" t="s">
        <v>145</v>
      </c>
      <c r="G36" s="52"/>
      <c r="H36" s="52"/>
      <c r="I36" s="52"/>
      <c r="J36" s="52" t="s">
        <v>147</v>
      </c>
      <c r="K36" s="52"/>
      <c r="L36" s="52"/>
      <c r="M36" s="52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spans="2:42" x14ac:dyDescent="0.2">
      <c r="B37" s="108"/>
      <c r="C37" s="88"/>
      <c r="D37" s="75"/>
      <c r="E37" s="76"/>
      <c r="F37" s="52"/>
      <c r="G37" s="52"/>
      <c r="H37" s="52"/>
      <c r="I37" s="52"/>
      <c r="J37" s="52"/>
      <c r="K37" s="52"/>
      <c r="L37" s="52"/>
      <c r="M37" s="52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spans="2:42" x14ac:dyDescent="0.2">
      <c r="B38" s="108"/>
      <c r="C38" s="88"/>
      <c r="D38" s="77"/>
      <c r="E38" s="78"/>
      <c r="F38" s="28" t="s">
        <v>146</v>
      </c>
      <c r="G38" s="28" t="b">
        <v>0</v>
      </c>
      <c r="H38" s="28" t="b">
        <v>1</v>
      </c>
      <c r="I38" s="28" t="s">
        <v>123</v>
      </c>
      <c r="J38" s="28" t="s">
        <v>146</v>
      </c>
      <c r="K38" s="28" t="b">
        <v>0</v>
      </c>
      <c r="L38" s="28" t="b">
        <v>1</v>
      </c>
      <c r="M38" s="28" t="s">
        <v>123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spans="2:42" x14ac:dyDescent="0.2">
      <c r="B39" s="108"/>
      <c r="C39" s="88"/>
      <c r="D39" s="79" t="s">
        <v>3</v>
      </c>
      <c r="E39" s="28">
        <v>1</v>
      </c>
      <c r="F39" s="28">
        <v>1024</v>
      </c>
      <c r="G39" s="28">
        <v>903</v>
      </c>
      <c r="H39" s="28">
        <v>121</v>
      </c>
      <c r="I39" s="28">
        <v>7</v>
      </c>
      <c r="J39" s="28">
        <v>257</v>
      </c>
      <c r="K39" s="28">
        <v>227</v>
      </c>
      <c r="L39" s="28">
        <v>30</v>
      </c>
      <c r="M39" s="28">
        <v>0</v>
      </c>
      <c r="N39" s="88"/>
      <c r="O39" s="88"/>
      <c r="P39" s="88" t="s">
        <v>193</v>
      </c>
      <c r="Q39" s="88" t="s">
        <v>194</v>
      </c>
      <c r="R39" s="88" t="s">
        <v>207</v>
      </c>
      <c r="S39" s="88"/>
      <c r="T39" s="88"/>
      <c r="U39" s="88"/>
      <c r="V39" s="88"/>
      <c r="W39" s="88"/>
      <c r="X39" s="88"/>
      <c r="Y39" s="88"/>
      <c r="Z39" s="88"/>
    </row>
    <row r="40" spans="2:42" x14ac:dyDescent="0.2">
      <c r="B40" s="108"/>
      <c r="C40" s="88"/>
      <c r="D40" s="80"/>
      <c r="E40" s="28">
        <v>2</v>
      </c>
      <c r="F40" s="28">
        <v>1024</v>
      </c>
      <c r="G40" s="28">
        <v>902</v>
      </c>
      <c r="H40" s="28">
        <v>122</v>
      </c>
      <c r="I40" s="28">
        <v>4</v>
      </c>
      <c r="J40" s="28">
        <v>257</v>
      </c>
      <c r="K40" s="28">
        <v>228</v>
      </c>
      <c r="L40" s="28">
        <v>29</v>
      </c>
      <c r="M40" s="28">
        <v>0</v>
      </c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2:42" x14ac:dyDescent="0.2">
      <c r="B41" s="108"/>
      <c r="C41" s="88"/>
      <c r="D41" s="80"/>
      <c r="E41" s="28">
        <v>3</v>
      </c>
      <c r="F41" s="28">
        <v>1026</v>
      </c>
      <c r="G41" s="28">
        <v>906</v>
      </c>
      <c r="H41" s="28">
        <v>120</v>
      </c>
      <c r="I41" s="28">
        <v>2</v>
      </c>
      <c r="J41" s="28">
        <v>255</v>
      </c>
      <c r="K41" s="28">
        <v>224</v>
      </c>
      <c r="L41" s="28">
        <v>31</v>
      </c>
      <c r="M41" s="28">
        <v>2</v>
      </c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2:42" x14ac:dyDescent="0.2">
      <c r="B42" s="108"/>
      <c r="C42" s="88"/>
      <c r="D42" s="80"/>
      <c r="E42" s="28">
        <v>4</v>
      </c>
      <c r="F42" s="28">
        <v>1026</v>
      </c>
      <c r="G42" s="28">
        <v>906</v>
      </c>
      <c r="H42" s="28">
        <v>120</v>
      </c>
      <c r="I42" s="28">
        <v>6</v>
      </c>
      <c r="J42" s="28">
        <v>255</v>
      </c>
      <c r="K42" s="28">
        <v>224</v>
      </c>
      <c r="L42" s="28">
        <v>31</v>
      </c>
      <c r="M42" s="28">
        <v>0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spans="2:42" x14ac:dyDescent="0.2">
      <c r="B43" s="108"/>
      <c r="C43" s="88"/>
      <c r="D43" s="81"/>
      <c r="E43" s="28">
        <v>5</v>
      </c>
      <c r="F43" s="28">
        <v>1024</v>
      </c>
      <c r="G43" s="28">
        <v>903</v>
      </c>
      <c r="H43" s="28">
        <v>121</v>
      </c>
      <c r="I43" s="28">
        <v>4</v>
      </c>
      <c r="J43" s="28">
        <v>257</v>
      </c>
      <c r="K43" s="28">
        <v>227</v>
      </c>
      <c r="L43" s="28">
        <v>30</v>
      </c>
      <c r="M43" s="28">
        <v>0</v>
      </c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spans="2:42" x14ac:dyDescent="0.2"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spans="2:42" s="8" customFormat="1" ht="6.75" customHeight="1" x14ac:dyDescent="0.2"/>
    <row r="46" spans="2:42" x14ac:dyDescent="0.2"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</row>
    <row r="47" spans="2:42" ht="15" customHeight="1" x14ac:dyDescent="0.2">
      <c r="B47" s="109" t="s">
        <v>10</v>
      </c>
      <c r="D47" s="72" t="s">
        <v>170</v>
      </c>
      <c r="E47" s="73"/>
      <c r="F47" s="52" t="s">
        <v>133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</row>
    <row r="48" spans="2:42" ht="14.25" customHeight="1" x14ac:dyDescent="0.2">
      <c r="B48" s="109"/>
      <c r="D48" s="75"/>
      <c r="E48" s="76"/>
      <c r="F48" s="40" t="s">
        <v>136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</row>
    <row r="49" spans="2:42" ht="15" customHeight="1" x14ac:dyDescent="0.2">
      <c r="B49" s="109"/>
      <c r="D49" s="77"/>
      <c r="E49" s="78"/>
      <c r="F49" s="82">
        <v>1</v>
      </c>
      <c r="G49" s="82">
        <v>33</v>
      </c>
      <c r="H49" s="82">
        <v>18</v>
      </c>
      <c r="I49" s="82">
        <v>35</v>
      </c>
      <c r="J49" s="82">
        <v>25</v>
      </c>
      <c r="K49" s="82">
        <v>4</v>
      </c>
      <c r="L49" s="82">
        <v>31</v>
      </c>
      <c r="M49" s="82">
        <v>22</v>
      </c>
      <c r="N49" s="82">
        <v>21</v>
      </c>
      <c r="O49" s="82">
        <v>32</v>
      </c>
      <c r="P49" s="82">
        <v>5</v>
      </c>
      <c r="Q49" s="82">
        <v>36</v>
      </c>
      <c r="R49" s="82">
        <v>37</v>
      </c>
      <c r="S49" s="82">
        <v>24</v>
      </c>
      <c r="T49" s="82">
        <v>20</v>
      </c>
      <c r="U49" s="82">
        <v>16</v>
      </c>
      <c r="V49" s="82">
        <v>13</v>
      </c>
      <c r="W49" s="82">
        <v>34</v>
      </c>
      <c r="X49" s="82">
        <v>29</v>
      </c>
      <c r="Y49" s="82">
        <v>30</v>
      </c>
      <c r="Z49" s="82">
        <v>11</v>
      </c>
      <c r="AA49" s="82">
        <v>2</v>
      </c>
      <c r="AB49" s="82">
        <v>26</v>
      </c>
      <c r="AC49" s="82">
        <v>7</v>
      </c>
      <c r="AD49" s="82">
        <v>3</v>
      </c>
      <c r="AE49" s="82">
        <v>19</v>
      </c>
      <c r="AF49" s="82">
        <v>28</v>
      </c>
      <c r="AG49" s="82">
        <v>27</v>
      </c>
      <c r="AH49" s="82">
        <v>6</v>
      </c>
      <c r="AI49" s="82">
        <v>23</v>
      </c>
      <c r="AJ49" s="82">
        <v>9</v>
      </c>
      <c r="AK49" s="82">
        <v>8</v>
      </c>
      <c r="AL49" s="82">
        <v>10</v>
      </c>
      <c r="AM49" s="82">
        <v>17</v>
      </c>
      <c r="AN49" s="82">
        <v>12</v>
      </c>
      <c r="AO49" s="82">
        <v>14</v>
      </c>
      <c r="AP49" s="82">
        <v>15</v>
      </c>
    </row>
    <row r="50" spans="2:42" ht="14.25" customHeight="1" x14ac:dyDescent="0.2">
      <c r="B50" s="109"/>
      <c r="D50" s="79" t="s">
        <v>3</v>
      </c>
      <c r="E50" s="28">
        <v>1</v>
      </c>
      <c r="F50" s="67">
        <v>0</v>
      </c>
      <c r="G50" s="67">
        <v>0.8</v>
      </c>
      <c r="H50" s="67">
        <v>0.6</v>
      </c>
      <c r="I50" s="67">
        <v>0.63333333333333297</v>
      </c>
      <c r="J50" s="67">
        <v>0.83333333333333304</v>
      </c>
      <c r="K50" s="67">
        <v>0.8</v>
      </c>
      <c r="L50" s="67">
        <v>0.8</v>
      </c>
      <c r="M50" s="67">
        <v>0.83333333333333304</v>
      </c>
      <c r="N50" s="67">
        <v>0.83333333333333304</v>
      </c>
      <c r="O50" s="67">
        <v>0.83333333333333304</v>
      </c>
      <c r="P50" s="67">
        <v>0.83333333333333304</v>
      </c>
      <c r="Q50" s="67">
        <v>0.8</v>
      </c>
      <c r="R50" s="67">
        <v>0.83333333333333304</v>
      </c>
      <c r="S50" s="67">
        <v>0.83333333333333304</v>
      </c>
      <c r="T50" s="67">
        <v>0.83333333333333304</v>
      </c>
      <c r="U50" s="67">
        <v>0.8</v>
      </c>
      <c r="V50" s="67">
        <v>0.8</v>
      </c>
      <c r="W50" s="67">
        <v>0.83333333333333304</v>
      </c>
      <c r="X50" s="67">
        <v>0.83333333333333304</v>
      </c>
      <c r="Y50" s="67">
        <v>0.83333333333333304</v>
      </c>
      <c r="Z50" s="67">
        <v>0.83333333333333304</v>
      </c>
      <c r="AA50" s="67">
        <v>0.83333333333333304</v>
      </c>
      <c r="AB50" s="67">
        <v>0.8</v>
      </c>
      <c r="AC50" s="67">
        <v>0.83333333333333304</v>
      </c>
      <c r="AD50" s="67">
        <v>0.83333333333333304</v>
      </c>
      <c r="AE50" s="67">
        <v>0.83333333333333304</v>
      </c>
      <c r="AF50" s="67">
        <v>0.76666666666666705</v>
      </c>
      <c r="AG50" s="67">
        <v>0.8</v>
      </c>
      <c r="AH50" s="67">
        <v>0.73333333333333295</v>
      </c>
      <c r="AI50" s="67">
        <v>0.76666666666666705</v>
      </c>
      <c r="AJ50" s="67">
        <v>0.73333333333333295</v>
      </c>
      <c r="AK50" s="67">
        <v>0.73333333333333295</v>
      </c>
      <c r="AL50" s="67">
        <v>0.73333333333333295</v>
      </c>
      <c r="AM50" s="67">
        <v>0.73333333333333295</v>
      </c>
      <c r="AN50" s="67">
        <v>0.76666666666666705</v>
      </c>
      <c r="AO50" s="67">
        <v>0.76666666666666705</v>
      </c>
      <c r="AP50" s="67">
        <v>0.76666666666666705</v>
      </c>
    </row>
    <row r="51" spans="2:42" ht="14.25" customHeight="1" x14ac:dyDescent="0.2">
      <c r="B51" s="109"/>
      <c r="D51" s="80"/>
      <c r="E51" s="28">
        <v>2</v>
      </c>
      <c r="F51" s="67">
        <v>0.31034482758620702</v>
      </c>
      <c r="G51" s="67">
        <v>0.51724137931034497</v>
      </c>
      <c r="H51" s="67">
        <v>0.68965517241379304</v>
      </c>
      <c r="I51" s="67">
        <v>0.72413793103448298</v>
      </c>
      <c r="J51" s="67">
        <v>0.72413793103448298</v>
      </c>
      <c r="K51" s="67">
        <v>0.86206896551724099</v>
      </c>
      <c r="L51" s="67">
        <v>0.86206896551724099</v>
      </c>
      <c r="M51" s="67">
        <v>0.86206896551724099</v>
      </c>
      <c r="N51" s="67">
        <v>0.86206896551724099</v>
      </c>
      <c r="O51" s="67">
        <v>0.86206896551724099</v>
      </c>
      <c r="P51" s="67">
        <v>0.79310344827586199</v>
      </c>
      <c r="Q51" s="67">
        <v>0.82758620689655205</v>
      </c>
      <c r="R51" s="67">
        <v>0.86206896551724099</v>
      </c>
      <c r="S51" s="67">
        <v>0.86206896551724099</v>
      </c>
      <c r="T51" s="67">
        <v>0.86206896551724099</v>
      </c>
      <c r="U51" s="67">
        <v>0.82758620689655205</v>
      </c>
      <c r="V51" s="67">
        <v>0.82758620689655205</v>
      </c>
      <c r="W51" s="67">
        <v>0.82758620689655205</v>
      </c>
      <c r="X51" s="67">
        <v>0.82758620689655205</v>
      </c>
      <c r="Y51" s="67">
        <v>0.82758620689655205</v>
      </c>
      <c r="Z51" s="67">
        <v>0.82758620689655205</v>
      </c>
      <c r="AA51" s="67">
        <v>0.89655172413793105</v>
      </c>
      <c r="AB51" s="67">
        <v>0.82758620689655205</v>
      </c>
      <c r="AC51" s="67">
        <v>0.86206896551724099</v>
      </c>
      <c r="AD51" s="67">
        <v>0.86206896551724099</v>
      </c>
      <c r="AE51" s="67">
        <v>0.86206896551724099</v>
      </c>
      <c r="AF51" s="67">
        <v>0.86206896551724099</v>
      </c>
      <c r="AG51" s="67">
        <v>0.86206896551724099</v>
      </c>
      <c r="AH51" s="67">
        <v>0.82758620689655205</v>
      </c>
      <c r="AI51" s="67">
        <v>0.86206896551724099</v>
      </c>
      <c r="AJ51" s="67">
        <v>0.82758620689655205</v>
      </c>
      <c r="AK51" s="67">
        <v>0.82758620689655205</v>
      </c>
      <c r="AL51" s="67">
        <v>0.82758620689655205</v>
      </c>
      <c r="AM51" s="67">
        <v>0.82758620689655205</v>
      </c>
      <c r="AN51" s="67">
        <v>0.82758620689655205</v>
      </c>
      <c r="AO51" s="67">
        <v>0.82758620689655205</v>
      </c>
      <c r="AP51" s="67">
        <v>0.82758620689655205</v>
      </c>
    </row>
    <row r="52" spans="2:42" ht="14.25" customHeight="1" x14ac:dyDescent="0.2">
      <c r="B52" s="109"/>
      <c r="D52" s="80"/>
      <c r="E52" s="28">
        <v>3</v>
      </c>
      <c r="F52" s="67">
        <v>0.29032258064516098</v>
      </c>
      <c r="G52" s="67">
        <v>0.38709677419354799</v>
      </c>
      <c r="H52" s="67">
        <v>0.45161290322580599</v>
      </c>
      <c r="I52" s="67">
        <v>0.45161290322580599</v>
      </c>
      <c r="J52" s="67">
        <v>0.70967741935483897</v>
      </c>
      <c r="K52" s="67">
        <v>0.70967741935483897</v>
      </c>
      <c r="L52" s="67">
        <v>0.74193548387096797</v>
      </c>
      <c r="M52" s="67">
        <v>0.74193548387096797</v>
      </c>
      <c r="N52" s="67">
        <v>0.74193548387096797</v>
      </c>
      <c r="O52" s="67">
        <v>0.74193548387096797</v>
      </c>
      <c r="P52" s="67">
        <v>0.70967741935483897</v>
      </c>
      <c r="Q52" s="67">
        <v>0.70967741935483897</v>
      </c>
      <c r="R52" s="67">
        <v>0.77419354838709697</v>
      </c>
      <c r="S52" s="67">
        <v>0.80645161290322598</v>
      </c>
      <c r="T52" s="67">
        <v>0.80645161290322598</v>
      </c>
      <c r="U52" s="67">
        <v>0.80645161290322598</v>
      </c>
      <c r="V52" s="67">
        <v>0.77419354838709697</v>
      </c>
      <c r="W52" s="67">
        <v>0.80645161290322598</v>
      </c>
      <c r="X52" s="67">
        <v>0.80645161290322598</v>
      </c>
      <c r="Y52" s="67">
        <v>0.80645161290322598</v>
      </c>
      <c r="Z52" s="92">
        <v>0.77419354838709697</v>
      </c>
      <c r="AA52" s="67">
        <v>0.77419354838709697</v>
      </c>
      <c r="AB52" s="67">
        <v>0.74193548387096797</v>
      </c>
      <c r="AC52" s="67">
        <v>0.74193548387096797</v>
      </c>
      <c r="AD52" s="67">
        <v>0.74193548387096797</v>
      </c>
      <c r="AE52" s="67">
        <v>0.74193548387096797</v>
      </c>
      <c r="AF52" s="67">
        <v>0.74193548387096797</v>
      </c>
      <c r="AG52" s="67">
        <v>0.70967741935483897</v>
      </c>
      <c r="AH52" s="67">
        <v>0.77419354838709697</v>
      </c>
      <c r="AI52" s="67">
        <v>0.77419354838709697</v>
      </c>
      <c r="AJ52" s="67">
        <v>0.77419354838709697</v>
      </c>
      <c r="AK52" s="67">
        <v>0.77419354838709697</v>
      </c>
      <c r="AL52" s="67">
        <v>0.77419354838709697</v>
      </c>
      <c r="AM52" s="67">
        <v>0.77419354838709697</v>
      </c>
      <c r="AN52" s="67">
        <v>0.77419354838709697</v>
      </c>
      <c r="AO52" s="67">
        <v>0.77419354838709697</v>
      </c>
      <c r="AP52" s="67">
        <v>0.77419354838709697</v>
      </c>
    </row>
    <row r="53" spans="2:42" ht="14.25" customHeight="1" x14ac:dyDescent="0.2">
      <c r="B53" s="109"/>
      <c r="D53" s="80"/>
      <c r="E53" s="28">
        <v>4</v>
      </c>
      <c r="F53" s="67">
        <v>0.35483870967741898</v>
      </c>
      <c r="G53" s="67">
        <v>0.54838709677419395</v>
      </c>
      <c r="H53" s="67">
        <v>0.74193548387096797</v>
      </c>
      <c r="I53" s="67">
        <v>0.77419354838709697</v>
      </c>
      <c r="J53" s="67">
        <v>0.77419354838709697</v>
      </c>
      <c r="K53" s="67">
        <v>0.83870967741935498</v>
      </c>
      <c r="L53" s="67">
        <v>0.83870967741935498</v>
      </c>
      <c r="M53" s="67">
        <v>0.93548387096774199</v>
      </c>
      <c r="N53" s="67">
        <v>0.93548387096774199</v>
      </c>
      <c r="O53" s="67">
        <v>0.93548387096774199</v>
      </c>
      <c r="P53" s="67">
        <v>0.93548387096774199</v>
      </c>
      <c r="Q53" s="67">
        <v>0.90322580645161299</v>
      </c>
      <c r="R53" s="67">
        <v>0.87096774193548399</v>
      </c>
      <c r="S53" s="67">
        <v>0.87096774193548399</v>
      </c>
      <c r="T53" s="67">
        <v>0.87096774193548399</v>
      </c>
      <c r="U53" s="67">
        <v>0.90322580645161299</v>
      </c>
      <c r="V53" s="67">
        <v>0.90322580645161299</v>
      </c>
      <c r="W53" s="67">
        <v>0.90322580645161299</v>
      </c>
      <c r="X53" s="67">
        <v>0.90322580645161299</v>
      </c>
      <c r="Y53" s="67">
        <v>0.90322580645161299</v>
      </c>
      <c r="Z53" s="92">
        <v>0.90322580645161299</v>
      </c>
      <c r="AA53" s="67">
        <v>0.87096774193548399</v>
      </c>
      <c r="AB53" s="67">
        <v>0.83870967741935498</v>
      </c>
      <c r="AC53" s="67">
        <v>0.87096774193548399</v>
      </c>
      <c r="AD53" s="67">
        <v>0.87096774193548399</v>
      </c>
      <c r="AE53" s="67">
        <v>0.87096774193548399</v>
      </c>
      <c r="AF53" s="67">
        <v>0.83870967741935498</v>
      </c>
      <c r="AG53" s="67">
        <v>0.87096774193548399</v>
      </c>
      <c r="AH53" s="67">
        <v>0.87096774193548399</v>
      </c>
      <c r="AI53" s="67">
        <v>0.87096774193548399</v>
      </c>
      <c r="AJ53" s="67">
        <v>0.87096774193548399</v>
      </c>
      <c r="AK53" s="67">
        <v>0.87096774193548399</v>
      </c>
      <c r="AL53" s="67">
        <v>0.87096774193548399</v>
      </c>
      <c r="AM53" s="67">
        <v>0.87096774193548399</v>
      </c>
      <c r="AN53" s="67">
        <v>0.83870967741935498</v>
      </c>
      <c r="AO53" s="67">
        <v>0.83870967741935498</v>
      </c>
      <c r="AP53" s="67">
        <v>0.83870967741935498</v>
      </c>
    </row>
    <row r="54" spans="2:42" ht="14.25" customHeight="1" x14ac:dyDescent="0.2">
      <c r="B54" s="109"/>
      <c r="D54" s="81"/>
      <c r="E54" s="28">
        <v>5</v>
      </c>
      <c r="F54" s="67">
        <v>0</v>
      </c>
      <c r="G54" s="67">
        <v>0.36666666666666697</v>
      </c>
      <c r="H54" s="67">
        <v>0.76666666666666705</v>
      </c>
      <c r="I54" s="67">
        <v>0.83333333333333304</v>
      </c>
      <c r="J54" s="67">
        <v>0.83333333333333304</v>
      </c>
      <c r="K54" s="67">
        <v>0.86666666666666703</v>
      </c>
      <c r="L54" s="67">
        <v>0.86666666666666703</v>
      </c>
      <c r="M54" s="67">
        <v>0.86666666666666703</v>
      </c>
      <c r="N54" s="67">
        <v>0.83333333333333304</v>
      </c>
      <c r="O54" s="67">
        <v>0.86666666666666703</v>
      </c>
      <c r="P54" s="67">
        <v>0.83333333333333304</v>
      </c>
      <c r="Q54" s="67">
        <v>0.83333333333333304</v>
      </c>
      <c r="R54" s="67">
        <v>0.83333333333333304</v>
      </c>
      <c r="S54" s="67">
        <v>0.83333333333333304</v>
      </c>
      <c r="T54" s="67">
        <v>0.86666666666666703</v>
      </c>
      <c r="U54" s="67">
        <v>0.83333333333333304</v>
      </c>
      <c r="V54" s="67">
        <v>0.86666666666666703</v>
      </c>
      <c r="W54" s="67">
        <v>0.86666666666666703</v>
      </c>
      <c r="X54" s="67">
        <v>0.86666666666666703</v>
      </c>
      <c r="Y54" s="67">
        <v>0.86666666666666703</v>
      </c>
      <c r="Z54" s="92">
        <v>0.83333333333333304</v>
      </c>
      <c r="AA54" s="67">
        <v>0.86666666666666703</v>
      </c>
      <c r="AB54" s="67">
        <v>0.86666666666666703</v>
      </c>
      <c r="AC54" s="67">
        <v>0.86666666666666703</v>
      </c>
      <c r="AD54" s="67">
        <v>0.86666666666666703</v>
      </c>
      <c r="AE54" s="67">
        <v>0.86666666666666703</v>
      </c>
      <c r="AF54" s="67">
        <v>0.86666666666666703</v>
      </c>
      <c r="AG54" s="67">
        <v>0.86666666666666703</v>
      </c>
      <c r="AH54" s="67">
        <v>0.86666666666666703</v>
      </c>
      <c r="AI54" s="67">
        <v>0.86666666666666703</v>
      </c>
      <c r="AJ54" s="67">
        <v>0.86666666666666703</v>
      </c>
      <c r="AK54" s="67">
        <v>0.86666666666666703</v>
      </c>
      <c r="AL54" s="67">
        <v>0.86666666666666703</v>
      </c>
      <c r="AM54" s="67">
        <v>0.86666666666666703</v>
      </c>
      <c r="AN54" s="67">
        <v>0.86666666666666703</v>
      </c>
      <c r="AO54" s="67">
        <v>0.86666666666666703</v>
      </c>
      <c r="AP54" s="67">
        <v>0.86666666666666703</v>
      </c>
    </row>
    <row r="55" spans="2:42" ht="15" customHeight="1" x14ac:dyDescent="0.2">
      <c r="B55" s="109"/>
      <c r="D55" s="52" t="s">
        <v>125</v>
      </c>
      <c r="E55" s="52"/>
      <c r="F55" s="82">
        <v>19.110122358175801</v>
      </c>
      <c r="G55" s="82">
        <v>52.387838338895101</v>
      </c>
      <c r="H55" s="82">
        <v>64.997404523544702</v>
      </c>
      <c r="I55" s="82">
        <v>68.332220986281001</v>
      </c>
      <c r="J55" s="82">
        <v>77.493511308861699</v>
      </c>
      <c r="K55" s="82">
        <v>81.542454579161998</v>
      </c>
      <c r="L55" s="62">
        <v>82.187615869484603</v>
      </c>
      <c r="M55" s="82">
        <v>84.789766407119004</v>
      </c>
      <c r="N55" s="82">
        <v>84.123099740452403</v>
      </c>
      <c r="O55" s="82">
        <v>84.789766407119004</v>
      </c>
      <c r="P55" s="82">
        <v>82.098628105302197</v>
      </c>
      <c r="Q55" s="82">
        <v>81.4764553207267</v>
      </c>
      <c r="R55" s="82">
        <v>83.477938450129798</v>
      </c>
      <c r="S55" s="82">
        <v>84.123099740452403</v>
      </c>
      <c r="T55" s="82">
        <v>84.789766407119004</v>
      </c>
      <c r="U55" s="82">
        <v>83.411939191694501</v>
      </c>
      <c r="V55" s="82">
        <v>83.433444568038595</v>
      </c>
      <c r="W55" s="82">
        <v>84.745272525027801</v>
      </c>
      <c r="X55" s="82">
        <v>84.745272525027801</v>
      </c>
      <c r="Y55" s="82">
        <v>84.745272525027801</v>
      </c>
      <c r="Z55" s="82">
        <v>83.433444568038595</v>
      </c>
      <c r="AA55" s="82">
        <v>84.834260289210206</v>
      </c>
      <c r="AB55" s="82">
        <v>81.497960697070795</v>
      </c>
      <c r="AC55" s="82">
        <v>83.499443826473893</v>
      </c>
      <c r="AD55" s="82">
        <v>83.499443826473893</v>
      </c>
      <c r="AE55" s="82">
        <v>83.499443826473893</v>
      </c>
      <c r="AF55" s="82">
        <v>81.520949202818002</v>
      </c>
      <c r="AG55" s="82">
        <v>82.187615869484603</v>
      </c>
      <c r="AH55" s="82">
        <v>81.454949944382705</v>
      </c>
      <c r="AI55" s="82">
        <v>82.811271783463098</v>
      </c>
      <c r="AJ55" s="82">
        <v>81.454949944382705</v>
      </c>
      <c r="AK55" s="82">
        <v>81.454949944382705</v>
      </c>
      <c r="AL55" s="82">
        <v>81.454949944382705</v>
      </c>
      <c r="AM55" s="82">
        <v>81.454949944382705</v>
      </c>
      <c r="AN55" s="82">
        <v>81.4764553207267</v>
      </c>
      <c r="AO55" s="82">
        <v>81.4764553207267</v>
      </c>
      <c r="AP55" s="82">
        <v>81.4764553207267</v>
      </c>
    </row>
    <row r="56" spans="2:42" ht="15" customHeight="1" x14ac:dyDescent="0.2">
      <c r="B56" s="109"/>
      <c r="D56" s="52" t="s">
        <v>36</v>
      </c>
      <c r="E56" s="52"/>
      <c r="F56" s="83">
        <v>1</v>
      </c>
      <c r="G56" s="83">
        <v>2</v>
      </c>
      <c r="H56" s="83">
        <v>3</v>
      </c>
      <c r="I56" s="83">
        <v>4</v>
      </c>
      <c r="J56" s="83">
        <v>5</v>
      </c>
      <c r="K56" s="83">
        <v>6</v>
      </c>
      <c r="L56" s="83">
        <v>7</v>
      </c>
      <c r="M56" s="83">
        <v>8</v>
      </c>
      <c r="N56" s="83">
        <v>9</v>
      </c>
      <c r="O56" s="83">
        <v>10</v>
      </c>
      <c r="P56" s="83">
        <v>11</v>
      </c>
      <c r="Q56" s="83">
        <v>12</v>
      </c>
      <c r="R56" s="83">
        <v>13</v>
      </c>
      <c r="S56" s="83">
        <v>14</v>
      </c>
      <c r="T56" s="83">
        <v>15</v>
      </c>
      <c r="U56" s="83">
        <v>16</v>
      </c>
      <c r="V56" s="83">
        <v>17</v>
      </c>
      <c r="W56" s="83">
        <v>18</v>
      </c>
      <c r="X56" s="83">
        <v>19</v>
      </c>
      <c r="Y56" s="83">
        <v>20</v>
      </c>
      <c r="Z56" s="83">
        <v>21</v>
      </c>
      <c r="AA56" s="83">
        <v>22</v>
      </c>
      <c r="AB56" s="83">
        <v>23</v>
      </c>
      <c r="AC56" s="83">
        <v>24</v>
      </c>
      <c r="AD56" s="83">
        <v>25</v>
      </c>
      <c r="AE56" s="83">
        <v>26</v>
      </c>
      <c r="AF56" s="83">
        <v>27</v>
      </c>
      <c r="AG56" s="83">
        <v>28</v>
      </c>
      <c r="AH56" s="83">
        <v>29</v>
      </c>
      <c r="AI56" s="83">
        <v>30</v>
      </c>
      <c r="AJ56" s="83">
        <v>31</v>
      </c>
      <c r="AK56" s="83">
        <v>32</v>
      </c>
      <c r="AL56" s="83">
        <v>33</v>
      </c>
      <c r="AM56" s="83">
        <v>34</v>
      </c>
      <c r="AN56" s="83">
        <v>35</v>
      </c>
      <c r="AO56" s="83">
        <v>36</v>
      </c>
      <c r="AP56" s="83">
        <v>37</v>
      </c>
    </row>
    <row r="57" spans="2:42" ht="15" customHeight="1" x14ac:dyDescent="0.2">
      <c r="B57" s="109"/>
      <c r="C57" s="84"/>
      <c r="D57" s="85"/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</row>
    <row r="58" spans="2:42" ht="15" customHeight="1" x14ac:dyDescent="0.2">
      <c r="B58" s="109"/>
      <c r="C58" s="84"/>
      <c r="D58" s="72" t="s">
        <v>170</v>
      </c>
      <c r="E58" s="73"/>
      <c r="F58" s="52" t="s">
        <v>134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</row>
    <row r="59" spans="2:42" ht="14.25" customHeight="1" x14ac:dyDescent="0.2">
      <c r="B59" s="109"/>
      <c r="C59" s="84"/>
      <c r="D59" s="75"/>
      <c r="E59" s="76"/>
      <c r="F59" s="40" t="s">
        <v>136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</row>
    <row r="60" spans="2:42" ht="15" customHeight="1" x14ac:dyDescent="0.2">
      <c r="B60" s="109"/>
      <c r="C60" s="84"/>
      <c r="D60" s="77"/>
      <c r="E60" s="78"/>
      <c r="F60" s="82">
        <v>1</v>
      </c>
      <c r="G60" s="82">
        <v>33</v>
      </c>
      <c r="H60" s="82">
        <v>18</v>
      </c>
      <c r="I60" s="82">
        <v>35</v>
      </c>
      <c r="J60" s="82">
        <v>25</v>
      </c>
      <c r="K60" s="82">
        <v>4</v>
      </c>
      <c r="L60" s="82">
        <v>31</v>
      </c>
      <c r="M60" s="82">
        <v>22</v>
      </c>
      <c r="N60" s="82">
        <v>21</v>
      </c>
      <c r="O60" s="82">
        <v>32</v>
      </c>
      <c r="P60" s="82">
        <v>5</v>
      </c>
      <c r="Q60" s="82">
        <v>36</v>
      </c>
      <c r="R60" s="82">
        <v>37</v>
      </c>
      <c r="S60" s="82">
        <v>24</v>
      </c>
      <c r="T60" s="82">
        <v>20</v>
      </c>
      <c r="U60" s="82">
        <v>16</v>
      </c>
      <c r="V60" s="82">
        <v>13</v>
      </c>
      <c r="W60" s="82">
        <v>34</v>
      </c>
      <c r="X60" s="82">
        <v>29</v>
      </c>
      <c r="Y60" s="82">
        <v>30</v>
      </c>
      <c r="Z60" s="82">
        <v>11</v>
      </c>
      <c r="AA60" s="82">
        <v>2</v>
      </c>
      <c r="AB60" s="82">
        <v>26</v>
      </c>
      <c r="AC60" s="82">
        <v>7</v>
      </c>
      <c r="AD60" s="82">
        <v>3</v>
      </c>
      <c r="AE60" s="82">
        <v>19</v>
      </c>
      <c r="AF60" s="82">
        <v>28</v>
      </c>
      <c r="AG60" s="82">
        <v>27</v>
      </c>
      <c r="AH60" s="82">
        <v>6</v>
      </c>
      <c r="AI60" s="82">
        <v>23</v>
      </c>
      <c r="AJ60" s="82">
        <v>9</v>
      </c>
      <c r="AK60" s="82">
        <v>8</v>
      </c>
      <c r="AL60" s="82">
        <v>10</v>
      </c>
      <c r="AM60" s="82">
        <v>17</v>
      </c>
      <c r="AN60" s="82">
        <v>12</v>
      </c>
      <c r="AO60" s="82">
        <v>14</v>
      </c>
      <c r="AP60" s="82">
        <v>15</v>
      </c>
    </row>
    <row r="61" spans="2:42" ht="14.25" customHeight="1" x14ac:dyDescent="0.2">
      <c r="B61" s="109"/>
      <c r="C61" s="84"/>
      <c r="D61" s="79" t="s">
        <v>3</v>
      </c>
      <c r="E61" s="28">
        <v>1</v>
      </c>
      <c r="F61" s="67">
        <v>0</v>
      </c>
      <c r="G61" s="67">
        <v>0.36563876651982402</v>
      </c>
      <c r="H61" s="67">
        <v>0.31277533039647598</v>
      </c>
      <c r="I61" s="67">
        <v>0.34361233480176201</v>
      </c>
      <c r="J61" s="67">
        <v>0.444933920704846</v>
      </c>
      <c r="K61" s="67">
        <v>0.37885462555066102</v>
      </c>
      <c r="L61" s="67">
        <v>0.38766519823788598</v>
      </c>
      <c r="M61" s="67">
        <v>0.43612334801762098</v>
      </c>
      <c r="N61" s="67">
        <v>0.41409691629955903</v>
      </c>
      <c r="O61" s="67">
        <v>0.42290748898678399</v>
      </c>
      <c r="P61" s="67">
        <v>0.42290748898678399</v>
      </c>
      <c r="Q61" s="67">
        <v>0.38766519823788598</v>
      </c>
      <c r="R61" s="67">
        <v>0.44052863436123302</v>
      </c>
      <c r="S61" s="67">
        <v>0.47136563876651999</v>
      </c>
      <c r="T61" s="67">
        <v>0.44052863436123302</v>
      </c>
      <c r="U61" s="67">
        <v>0.43612334801762098</v>
      </c>
      <c r="V61" s="67">
        <v>0.44052863436123302</v>
      </c>
      <c r="W61" s="67">
        <v>0.444933920704846</v>
      </c>
      <c r="X61" s="67">
        <v>0.45814977973568299</v>
      </c>
      <c r="Y61" s="67">
        <v>0.45814977973568299</v>
      </c>
      <c r="Z61" s="67">
        <v>0.47577092511013203</v>
      </c>
      <c r="AA61" s="67">
        <v>0.46255506607929497</v>
      </c>
      <c r="AB61" s="67">
        <v>0.444933920704846</v>
      </c>
      <c r="AC61" s="67">
        <v>0.45814977973568299</v>
      </c>
      <c r="AD61" s="67">
        <v>0.45814977973568299</v>
      </c>
      <c r="AE61" s="67">
        <v>0.45814977973568299</v>
      </c>
      <c r="AF61" s="67">
        <v>0.46255506607929497</v>
      </c>
      <c r="AG61" s="67">
        <v>0.48458149779735699</v>
      </c>
      <c r="AH61" s="67">
        <v>0.45814977973568299</v>
      </c>
      <c r="AI61" s="67">
        <v>0.48017621145374501</v>
      </c>
      <c r="AJ61" s="67">
        <v>0.46255506607929497</v>
      </c>
      <c r="AK61" s="67">
        <v>0.45374449339207001</v>
      </c>
      <c r="AL61" s="67">
        <v>0.46255506607929497</v>
      </c>
      <c r="AM61" s="67">
        <v>0.47136563876651999</v>
      </c>
      <c r="AN61" s="67">
        <v>0.46255506607929497</v>
      </c>
      <c r="AO61" s="67">
        <v>0.45374449339207001</v>
      </c>
      <c r="AP61" s="67">
        <v>0.44933920704845798</v>
      </c>
    </row>
    <row r="62" spans="2:42" ht="14.25" customHeight="1" x14ac:dyDescent="0.2">
      <c r="B62" s="109"/>
      <c r="C62" s="84"/>
      <c r="D62" s="80"/>
      <c r="E62" s="28">
        <v>2</v>
      </c>
      <c r="F62" s="67">
        <v>0.18421052631578899</v>
      </c>
      <c r="G62" s="67">
        <v>0.24122807017543901</v>
      </c>
      <c r="H62" s="67">
        <v>0.29824561403508798</v>
      </c>
      <c r="I62" s="67">
        <v>0.34649122807017502</v>
      </c>
      <c r="J62" s="67">
        <v>0.355263157894737</v>
      </c>
      <c r="K62" s="67">
        <v>0.41228070175438603</v>
      </c>
      <c r="L62" s="67">
        <v>0.37719298245614002</v>
      </c>
      <c r="M62" s="67">
        <v>0.40789473684210498</v>
      </c>
      <c r="N62" s="67">
        <v>0.390350877192982</v>
      </c>
      <c r="O62" s="67">
        <v>0.40350877192982498</v>
      </c>
      <c r="P62" s="67">
        <v>0.38596491228070201</v>
      </c>
      <c r="Q62" s="67">
        <v>0.38157894736842102</v>
      </c>
      <c r="R62" s="67">
        <v>0.40350877192982498</v>
      </c>
      <c r="S62" s="67">
        <v>0.39912280701754399</v>
      </c>
      <c r="T62" s="67">
        <v>0.41228070175438603</v>
      </c>
      <c r="U62" s="67">
        <v>0.37280701754385998</v>
      </c>
      <c r="V62" s="67">
        <v>0.37280701754385998</v>
      </c>
      <c r="W62" s="67">
        <v>0.394736842105263</v>
      </c>
      <c r="X62" s="67">
        <v>0.39912280701754399</v>
      </c>
      <c r="Y62" s="67">
        <v>0.39912280701754399</v>
      </c>
      <c r="Z62" s="67">
        <v>0.37280701754385998</v>
      </c>
      <c r="AA62" s="67">
        <v>0.38596491228070201</v>
      </c>
      <c r="AB62" s="67">
        <v>0.39912280701754399</v>
      </c>
      <c r="AC62" s="67">
        <v>0.42105263157894701</v>
      </c>
      <c r="AD62" s="67">
        <v>0.42105263157894701</v>
      </c>
      <c r="AE62" s="67">
        <v>0.42105263157894701</v>
      </c>
      <c r="AF62" s="67">
        <v>0.429824561403509</v>
      </c>
      <c r="AG62" s="67">
        <v>0.43859649122806998</v>
      </c>
      <c r="AH62" s="67">
        <v>0.43421052631578999</v>
      </c>
      <c r="AI62" s="67">
        <v>0.44298245614035098</v>
      </c>
      <c r="AJ62" s="67">
        <v>0.42105263157894701</v>
      </c>
      <c r="AK62" s="67">
        <v>0.42105263157894701</v>
      </c>
      <c r="AL62" s="67">
        <v>0.42105263157894701</v>
      </c>
      <c r="AM62" s="67">
        <v>0.42105263157894701</v>
      </c>
      <c r="AN62" s="67">
        <v>0.429824561403509</v>
      </c>
      <c r="AO62" s="67">
        <v>0.41228070175438603</v>
      </c>
      <c r="AP62" s="67">
        <v>0.40789473684210498</v>
      </c>
    </row>
    <row r="63" spans="2:42" ht="14.25" customHeight="1" x14ac:dyDescent="0.2">
      <c r="B63" s="109"/>
      <c r="C63" s="84"/>
      <c r="D63" s="80"/>
      <c r="E63" s="28">
        <v>3</v>
      </c>
      <c r="F63" s="67">
        <v>0.1875</v>
      </c>
      <c r="G63" s="67">
        <v>0.25892857142857101</v>
      </c>
      <c r="H63" s="67">
        <v>0.29910714285714302</v>
      </c>
      <c r="I63" s="67">
        <v>0.33035714285714302</v>
      </c>
      <c r="J63" s="67">
        <v>0.46875</v>
      </c>
      <c r="K63" s="67">
        <v>0.37946428571428598</v>
      </c>
      <c r="L63" s="67">
        <v>0.41071428571428598</v>
      </c>
      <c r="M63" s="67">
        <v>0.41964285714285698</v>
      </c>
      <c r="N63" s="67">
        <v>0.41071428571428598</v>
      </c>
      <c r="O63" s="67">
        <v>0.39732142857142899</v>
      </c>
      <c r="P63" s="67">
        <v>0.37946428571428598</v>
      </c>
      <c r="Q63" s="67">
        <v>0.41071428571428598</v>
      </c>
      <c r="R63" s="67">
        <v>0.45535714285714302</v>
      </c>
      <c r="S63" s="67">
        <v>0.44642857142857101</v>
      </c>
      <c r="T63" s="67">
        <v>0.45089285714285698</v>
      </c>
      <c r="U63" s="67">
        <v>0.44196428571428598</v>
      </c>
      <c r="V63" s="67">
        <v>0.42410714285714302</v>
      </c>
      <c r="W63" s="67">
        <v>0.42410714285714302</v>
      </c>
      <c r="X63" s="67">
        <v>0.41964285714285698</v>
      </c>
      <c r="Y63" s="67">
        <v>0.41964285714285698</v>
      </c>
      <c r="Z63" s="67">
        <v>0.41964285714285698</v>
      </c>
      <c r="AA63" s="67">
        <v>0.44196428571428598</v>
      </c>
      <c r="AB63" s="67">
        <v>0.40178571428571402</v>
      </c>
      <c r="AC63" s="67">
        <v>0.41517857142857101</v>
      </c>
      <c r="AD63" s="67">
        <v>0.41517857142857101</v>
      </c>
      <c r="AE63" s="67">
        <v>0.44196428571428598</v>
      </c>
      <c r="AF63" s="67">
        <v>0.42410714285714302</v>
      </c>
      <c r="AG63" s="67">
        <v>0.44196428571428598</v>
      </c>
      <c r="AH63" s="67">
        <v>0.43303571428571402</v>
      </c>
      <c r="AI63" s="67">
        <v>0.44196428571428598</v>
      </c>
      <c r="AJ63" s="67">
        <v>0.43303571428571402</v>
      </c>
      <c r="AK63" s="67">
        <v>0.4375</v>
      </c>
      <c r="AL63" s="67">
        <v>0.43303571428571402</v>
      </c>
      <c r="AM63" s="67">
        <v>0.43303571428571402</v>
      </c>
      <c r="AN63" s="67">
        <v>0.4375</v>
      </c>
      <c r="AO63" s="67">
        <v>0.4375</v>
      </c>
      <c r="AP63" s="67">
        <v>0.4375</v>
      </c>
    </row>
    <row r="64" spans="2:42" ht="14.25" customHeight="1" x14ac:dyDescent="0.2">
      <c r="B64" s="109"/>
      <c r="C64" s="84"/>
      <c r="D64" s="80"/>
      <c r="E64" s="28">
        <v>4</v>
      </c>
      <c r="F64" s="67">
        <v>0.17857142857142899</v>
      </c>
      <c r="G64" s="67">
        <v>0.25</v>
      </c>
      <c r="H64" s="67">
        <v>0.28125</v>
      </c>
      <c r="I64" s="67">
        <v>0.32142857142857101</v>
      </c>
      <c r="J64" s="67">
        <v>0.33928571428571402</v>
      </c>
      <c r="K64" s="67">
        <v>0.36607142857142899</v>
      </c>
      <c r="L64" s="67">
        <v>0.38839285714285698</v>
      </c>
      <c r="M64" s="67">
        <v>0.4375</v>
      </c>
      <c r="N64" s="67">
        <v>0.43303571428571402</v>
      </c>
      <c r="O64" s="67">
        <v>0.41071428571428598</v>
      </c>
      <c r="P64" s="67">
        <v>0.41964285714285698</v>
      </c>
      <c r="Q64" s="67">
        <v>0.39732142857142899</v>
      </c>
      <c r="R64" s="67">
        <v>0.41517857142857101</v>
      </c>
      <c r="S64" s="67">
        <v>0.42410714285714302</v>
      </c>
      <c r="T64" s="67">
        <v>0.43303571428571402</v>
      </c>
      <c r="U64" s="67">
        <v>0.45089285714285698</v>
      </c>
      <c r="V64" s="67">
        <v>0.44642857142857101</v>
      </c>
      <c r="W64" s="67">
        <v>0.45982142857142899</v>
      </c>
      <c r="X64" s="67">
        <v>0.45089285714285698</v>
      </c>
      <c r="Y64" s="67">
        <v>0.45089285714285698</v>
      </c>
      <c r="Z64" s="67">
        <v>0.45982142857142899</v>
      </c>
      <c r="AA64" s="67">
        <v>0.46428571428571402</v>
      </c>
      <c r="AB64" s="67">
        <v>0.44642857142857101</v>
      </c>
      <c r="AC64" s="67">
        <v>0.45535714285714302</v>
      </c>
      <c r="AD64" s="67">
        <v>0.45535714285714302</v>
      </c>
      <c r="AE64" s="67">
        <v>0.48660714285714302</v>
      </c>
      <c r="AF64" s="67">
        <v>0.46875</v>
      </c>
      <c r="AG64" s="67">
        <v>0.49553571428571402</v>
      </c>
      <c r="AH64" s="67">
        <v>0.49553571428571402</v>
      </c>
      <c r="AI64" s="67">
        <v>0.50892857142857095</v>
      </c>
      <c r="AJ64" s="67">
        <v>0.49553571428571402</v>
      </c>
      <c r="AK64" s="67">
        <v>0.49553571428571402</v>
      </c>
      <c r="AL64" s="67">
        <v>0.49553571428571402</v>
      </c>
      <c r="AM64" s="67">
        <v>0.49553571428571402</v>
      </c>
      <c r="AN64" s="67">
        <v>0.51339285714285698</v>
      </c>
      <c r="AO64" s="67">
        <v>0.50446428571428603</v>
      </c>
      <c r="AP64" s="67">
        <v>0.49107142857142899</v>
      </c>
    </row>
    <row r="65" spans="2:42" ht="14.25" customHeight="1" x14ac:dyDescent="0.2">
      <c r="B65" s="109"/>
      <c r="C65" s="84"/>
      <c r="D65" s="81"/>
      <c r="E65" s="28">
        <v>5</v>
      </c>
      <c r="F65" s="67">
        <v>0</v>
      </c>
      <c r="G65" s="67">
        <v>0.246696035242291</v>
      </c>
      <c r="H65" s="67">
        <v>0.35682819383259901</v>
      </c>
      <c r="I65" s="67">
        <v>0.39647577092510999</v>
      </c>
      <c r="J65" s="67">
        <v>0.42290748898678399</v>
      </c>
      <c r="K65" s="67">
        <v>0.42731277533039602</v>
      </c>
      <c r="L65" s="67">
        <v>0.40088105726872297</v>
      </c>
      <c r="M65" s="67">
        <v>0.43612334801762098</v>
      </c>
      <c r="N65" s="67">
        <v>0.42731277533039602</v>
      </c>
      <c r="O65" s="67">
        <v>0.41850220264317201</v>
      </c>
      <c r="P65" s="67">
        <v>0.40969162995594699</v>
      </c>
      <c r="Q65" s="67">
        <v>0.431718061674009</v>
      </c>
      <c r="R65" s="67">
        <v>0.42290748898678399</v>
      </c>
      <c r="S65" s="67">
        <v>0.40528634361233501</v>
      </c>
      <c r="T65" s="67">
        <v>0.42731277533039602</v>
      </c>
      <c r="U65" s="67">
        <v>0.40088105726872297</v>
      </c>
      <c r="V65" s="67">
        <v>0.40969162995594699</v>
      </c>
      <c r="W65" s="67">
        <v>0.41409691629955903</v>
      </c>
      <c r="X65" s="67">
        <v>0.444933920704846</v>
      </c>
      <c r="Y65" s="67">
        <v>0.43612334801762098</v>
      </c>
      <c r="Z65" s="67">
        <v>0.45374449339207001</v>
      </c>
      <c r="AA65" s="67">
        <v>0.46255506607929497</v>
      </c>
      <c r="AB65" s="67">
        <v>0.41409691629955903</v>
      </c>
      <c r="AC65" s="67">
        <v>0.42290748898678399</v>
      </c>
      <c r="AD65" s="67">
        <v>0.42290748898678399</v>
      </c>
      <c r="AE65" s="67">
        <v>0.45814977973568299</v>
      </c>
      <c r="AF65" s="67">
        <v>0.46696035242290801</v>
      </c>
      <c r="AG65" s="67">
        <v>0.45814977973568299</v>
      </c>
      <c r="AH65" s="67">
        <v>0.46255506607929497</v>
      </c>
      <c r="AI65" s="67">
        <v>0.47577092511013203</v>
      </c>
      <c r="AJ65" s="67">
        <v>0.47136563876651999</v>
      </c>
      <c r="AK65" s="67">
        <v>0.48458149779735699</v>
      </c>
      <c r="AL65" s="67">
        <v>0.48458149779735699</v>
      </c>
      <c r="AM65" s="67">
        <v>0.47136563876651999</v>
      </c>
      <c r="AN65" s="67">
        <v>0.46696035242290801</v>
      </c>
      <c r="AO65" s="67">
        <v>0.47136563876651999</v>
      </c>
      <c r="AP65" s="67">
        <v>0.45374449339207001</v>
      </c>
    </row>
    <row r="66" spans="2:42" ht="15" customHeight="1" x14ac:dyDescent="0.2">
      <c r="B66" s="109"/>
      <c r="C66" s="84"/>
      <c r="D66" s="52" t="s">
        <v>125</v>
      </c>
      <c r="E66" s="52"/>
      <c r="F66" s="82">
        <v>11.0056390977444</v>
      </c>
      <c r="G66" s="82">
        <v>27.249828867322499</v>
      </c>
      <c r="H66" s="82">
        <v>30.964125622426099</v>
      </c>
      <c r="I66" s="82">
        <v>34.767300961655202</v>
      </c>
      <c r="J66" s="82">
        <v>40.622805637441601</v>
      </c>
      <c r="K66" s="82">
        <v>39.279676338423101</v>
      </c>
      <c r="L66" s="62">
        <v>39.296927616397802</v>
      </c>
      <c r="M66" s="82">
        <v>42.745685800404097</v>
      </c>
      <c r="N66" s="82">
        <v>41.510211376458798</v>
      </c>
      <c r="O66" s="82">
        <v>41.059083556909897</v>
      </c>
      <c r="P66" s="82">
        <v>40.3534234816115</v>
      </c>
      <c r="Q66" s="82">
        <v>40.1799584313206</v>
      </c>
      <c r="R66" s="82">
        <v>42.749612191271098</v>
      </c>
      <c r="S66" s="82">
        <v>42.926210073642302</v>
      </c>
      <c r="T66" s="82">
        <v>43.281013657491798</v>
      </c>
      <c r="U66" s="82">
        <v>42.053371313746901</v>
      </c>
      <c r="V66" s="82">
        <v>41.871259922935103</v>
      </c>
      <c r="W66" s="82">
        <v>42.753925010764803</v>
      </c>
      <c r="X66" s="82">
        <v>43.454844434875703</v>
      </c>
      <c r="Y66" s="82">
        <v>43.278632981131203</v>
      </c>
      <c r="Z66" s="82">
        <v>43.635734435206999</v>
      </c>
      <c r="AA66" s="82">
        <v>44.346500888785798</v>
      </c>
      <c r="AB66" s="82">
        <v>42.127358594724697</v>
      </c>
      <c r="AC66" s="82">
        <v>43.452912291742599</v>
      </c>
      <c r="AD66" s="82">
        <v>43.452912291742599</v>
      </c>
      <c r="AE66" s="82">
        <v>45.318472392434799</v>
      </c>
      <c r="AF66" s="82">
        <v>45.043942455257103</v>
      </c>
      <c r="AG66" s="82">
        <v>46.376555375222203</v>
      </c>
      <c r="AH66" s="82">
        <v>45.669736014043899</v>
      </c>
      <c r="AI66" s="82">
        <v>46.996448996941702</v>
      </c>
      <c r="AJ66" s="82">
        <v>45.670895299923799</v>
      </c>
      <c r="AK66" s="82">
        <v>45.8482867410818</v>
      </c>
      <c r="AL66" s="82">
        <v>45.935212480540599</v>
      </c>
      <c r="AM66" s="82">
        <v>45.847106753668299</v>
      </c>
      <c r="AN66" s="82">
        <v>46.204656740971402</v>
      </c>
      <c r="AO66" s="82">
        <v>45.587102392545198</v>
      </c>
      <c r="AP66" s="82">
        <v>44.790997317081299</v>
      </c>
    </row>
    <row r="67" spans="2:42" ht="15" customHeight="1" x14ac:dyDescent="0.2">
      <c r="B67" s="109"/>
      <c r="C67" s="84"/>
      <c r="D67" s="52" t="s">
        <v>36</v>
      </c>
      <c r="E67" s="52"/>
      <c r="F67" s="83">
        <v>1</v>
      </c>
      <c r="G67" s="83">
        <v>2</v>
      </c>
      <c r="H67" s="83">
        <v>3</v>
      </c>
      <c r="I67" s="83">
        <v>4</v>
      </c>
      <c r="J67" s="83">
        <v>5</v>
      </c>
      <c r="K67" s="83">
        <v>6</v>
      </c>
      <c r="L67" s="83">
        <v>7</v>
      </c>
      <c r="M67" s="83">
        <v>8</v>
      </c>
      <c r="N67" s="83">
        <v>9</v>
      </c>
      <c r="O67" s="83">
        <v>10</v>
      </c>
      <c r="P67" s="83">
        <v>11</v>
      </c>
      <c r="Q67" s="83">
        <v>12</v>
      </c>
      <c r="R67" s="83">
        <v>13</v>
      </c>
      <c r="S67" s="83">
        <v>14</v>
      </c>
      <c r="T67" s="83">
        <v>15</v>
      </c>
      <c r="U67" s="83">
        <v>16</v>
      </c>
      <c r="V67" s="83">
        <v>17</v>
      </c>
      <c r="W67" s="83">
        <v>18</v>
      </c>
      <c r="X67" s="83">
        <v>19</v>
      </c>
      <c r="Y67" s="83">
        <v>20</v>
      </c>
      <c r="Z67" s="83">
        <v>21</v>
      </c>
      <c r="AA67" s="83">
        <v>22</v>
      </c>
      <c r="AB67" s="83">
        <v>23</v>
      </c>
      <c r="AC67" s="83">
        <v>24</v>
      </c>
      <c r="AD67" s="83">
        <v>25</v>
      </c>
      <c r="AE67" s="83">
        <v>26</v>
      </c>
      <c r="AF67" s="83">
        <v>27</v>
      </c>
      <c r="AG67" s="83">
        <v>28</v>
      </c>
      <c r="AH67" s="83">
        <v>29</v>
      </c>
      <c r="AI67" s="83">
        <v>30</v>
      </c>
      <c r="AJ67" s="83">
        <v>31</v>
      </c>
      <c r="AK67" s="83">
        <v>32</v>
      </c>
      <c r="AL67" s="83">
        <v>33</v>
      </c>
      <c r="AM67" s="83">
        <v>34</v>
      </c>
      <c r="AN67" s="83">
        <v>35</v>
      </c>
      <c r="AO67" s="83">
        <v>36</v>
      </c>
      <c r="AP67" s="83">
        <v>37</v>
      </c>
    </row>
    <row r="68" spans="2:42" ht="15" customHeight="1" x14ac:dyDescent="0.2">
      <c r="B68" s="109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spans="2:42" ht="15" customHeight="1" x14ac:dyDescent="0.2">
      <c r="B69" s="109"/>
      <c r="C69" s="88"/>
      <c r="D69" s="72" t="s">
        <v>170</v>
      </c>
      <c r="E69" s="73"/>
      <c r="F69" s="52" t="s">
        <v>135</v>
      </c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</row>
    <row r="70" spans="2:42" ht="15" customHeight="1" x14ac:dyDescent="0.2">
      <c r="B70" s="109"/>
      <c r="C70" s="88"/>
      <c r="D70" s="75"/>
      <c r="E70" s="76"/>
      <c r="F70" s="40" t="s">
        <v>136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</row>
    <row r="71" spans="2:42" ht="15" customHeight="1" x14ac:dyDescent="0.2">
      <c r="B71" s="109"/>
      <c r="C71" s="88"/>
      <c r="D71" s="77"/>
      <c r="E71" s="78"/>
      <c r="F71" s="82">
        <v>1</v>
      </c>
      <c r="G71" s="82">
        <v>33</v>
      </c>
      <c r="H71" s="82">
        <v>18</v>
      </c>
      <c r="I71" s="82">
        <v>35</v>
      </c>
      <c r="J71" s="82">
        <v>25</v>
      </c>
      <c r="K71" s="82">
        <v>4</v>
      </c>
      <c r="L71" s="82">
        <v>31</v>
      </c>
      <c r="M71" s="82">
        <v>22</v>
      </c>
      <c r="N71" s="82">
        <v>21</v>
      </c>
      <c r="O71" s="82">
        <v>32</v>
      </c>
      <c r="P71" s="82">
        <v>5</v>
      </c>
      <c r="Q71" s="82">
        <v>36</v>
      </c>
      <c r="R71" s="82">
        <v>37</v>
      </c>
      <c r="S71" s="82">
        <v>24</v>
      </c>
      <c r="T71" s="82">
        <v>20</v>
      </c>
      <c r="U71" s="82">
        <v>16</v>
      </c>
      <c r="V71" s="82">
        <v>13</v>
      </c>
      <c r="W71" s="82">
        <v>34</v>
      </c>
      <c r="X71" s="82">
        <v>29</v>
      </c>
      <c r="Y71" s="82">
        <v>30</v>
      </c>
      <c r="Z71" s="82">
        <v>11</v>
      </c>
      <c r="AA71" s="82">
        <v>2</v>
      </c>
      <c r="AB71" s="82">
        <v>26</v>
      </c>
      <c r="AC71" s="82">
        <v>7</v>
      </c>
      <c r="AD71" s="82">
        <v>3</v>
      </c>
      <c r="AE71" s="82">
        <v>19</v>
      </c>
      <c r="AF71" s="82">
        <v>28</v>
      </c>
      <c r="AG71" s="82">
        <v>27</v>
      </c>
      <c r="AH71" s="82">
        <v>6</v>
      </c>
      <c r="AI71" s="82">
        <v>23</v>
      </c>
      <c r="AJ71" s="82">
        <v>9</v>
      </c>
      <c r="AK71" s="82">
        <v>8</v>
      </c>
      <c r="AL71" s="82">
        <v>10</v>
      </c>
      <c r="AM71" s="82">
        <v>17</v>
      </c>
      <c r="AN71" s="82">
        <v>12</v>
      </c>
      <c r="AO71" s="82">
        <v>14</v>
      </c>
      <c r="AP71" s="82">
        <v>15</v>
      </c>
    </row>
    <row r="72" spans="2:42" ht="15" customHeight="1" x14ac:dyDescent="0.2">
      <c r="B72" s="109"/>
      <c r="C72" s="88"/>
      <c r="D72" s="79" t="s">
        <v>3</v>
      </c>
      <c r="E72" s="28">
        <v>1</v>
      </c>
      <c r="F72" s="67">
        <v>0.29289321881345298</v>
      </c>
      <c r="G72" s="67">
        <v>0.70530379406740096</v>
      </c>
      <c r="H72" s="67">
        <v>0.64095375833701795</v>
      </c>
      <c r="I72" s="67">
        <v>0.64467347335699599</v>
      </c>
      <c r="J72" s="67">
        <v>0.66403573733835597</v>
      </c>
      <c r="K72" s="67">
        <v>0.69707193320762495</v>
      </c>
      <c r="L72" s="67">
        <v>0.69154878349662896</v>
      </c>
      <c r="M72" s="67">
        <v>0.66986264035717102</v>
      </c>
      <c r="N72" s="67">
        <v>0.68436252292655297</v>
      </c>
      <c r="O72" s="67">
        <v>0.67857464162041903</v>
      </c>
      <c r="P72" s="67">
        <v>0.67857464162041903</v>
      </c>
      <c r="Q72" s="67">
        <v>0.69154878349662896</v>
      </c>
      <c r="R72" s="67">
        <v>0.66695101301013504</v>
      </c>
      <c r="S72" s="67">
        <v>0.64647253063761301</v>
      </c>
      <c r="T72" s="67">
        <v>0.66695101301013504</v>
      </c>
      <c r="U72" s="67">
        <v>0.66073345678795603</v>
      </c>
      <c r="V72" s="67">
        <v>0.65789951937173996</v>
      </c>
      <c r="W72" s="67">
        <v>0.66403573733835597</v>
      </c>
      <c r="X72" s="67">
        <v>0.65526894653249401</v>
      </c>
      <c r="Y72" s="67">
        <v>0.65526894653249401</v>
      </c>
      <c r="Z72" s="67">
        <v>0.64353418750325497</v>
      </c>
      <c r="AA72" s="67">
        <v>0.65233998868621801</v>
      </c>
      <c r="AB72" s="67">
        <v>0.65506073448084701</v>
      </c>
      <c r="AC72" s="67">
        <v>0.65526894653249401</v>
      </c>
      <c r="AD72" s="67">
        <v>0.65526894653249401</v>
      </c>
      <c r="AE72" s="67">
        <v>0.65526894653249401</v>
      </c>
      <c r="AF72" s="67">
        <v>0.63366570348924101</v>
      </c>
      <c r="AG72" s="67">
        <v>0.62931197213321699</v>
      </c>
      <c r="AH72" s="67">
        <v>0.62515847896546595</v>
      </c>
      <c r="AI72" s="67">
        <v>0.62249924603352402</v>
      </c>
      <c r="AJ72" s="67">
        <v>0.62246304798951702</v>
      </c>
      <c r="AK72" s="67">
        <v>0.62784735900793498</v>
      </c>
      <c r="AL72" s="67">
        <v>0.62246304798951702</v>
      </c>
      <c r="AM72" s="67">
        <v>0.61705308689004901</v>
      </c>
      <c r="AN72" s="67">
        <v>0.63366570348924101</v>
      </c>
      <c r="AO72" s="67">
        <v>0.63921716384501404</v>
      </c>
      <c r="AP72" s="67">
        <v>0.64198452028202602</v>
      </c>
    </row>
    <row r="73" spans="2:42" ht="15" customHeight="1" x14ac:dyDescent="0.2">
      <c r="B73" s="109"/>
      <c r="C73" s="88"/>
      <c r="D73" s="80"/>
      <c r="E73" s="28">
        <v>2</v>
      </c>
      <c r="F73" s="67">
        <v>0.49524373463886601</v>
      </c>
      <c r="G73" s="67">
        <v>0.61839361398769499</v>
      </c>
      <c r="H73" s="67">
        <v>0.69564464987396801</v>
      </c>
      <c r="I73" s="67">
        <v>0.68682588531017297</v>
      </c>
      <c r="J73" s="67">
        <v>0.68194985265584596</v>
      </c>
      <c r="K73" s="67">
        <v>0.69259119456937102</v>
      </c>
      <c r="L73" s="67">
        <v>0.71601098939603103</v>
      </c>
      <c r="M73" s="67">
        <v>0.69553071861271898</v>
      </c>
      <c r="N73" s="67">
        <v>0.70725542054649904</v>
      </c>
      <c r="O73" s="67">
        <v>0.69846700072977197</v>
      </c>
      <c r="P73" s="67">
        <v>0.69034285360483905</v>
      </c>
      <c r="Q73" s="67">
        <v>0.70391807795213901</v>
      </c>
      <c r="R73" s="67">
        <v>0.69846700072977197</v>
      </c>
      <c r="S73" s="67">
        <v>0.70139994528211502</v>
      </c>
      <c r="T73" s="67">
        <v>0.69259119456937102</v>
      </c>
      <c r="U73" s="67">
        <v>0.70955931037278297</v>
      </c>
      <c r="V73" s="67">
        <v>0.70955931037278297</v>
      </c>
      <c r="W73" s="67">
        <v>0.69541529046293704</v>
      </c>
      <c r="X73" s="67">
        <v>0.69257071452618402</v>
      </c>
      <c r="Y73" s="67">
        <v>0.69257071452618402</v>
      </c>
      <c r="Z73" s="67">
        <v>0.70955931037278297</v>
      </c>
      <c r="AA73" s="67">
        <v>0.71744871324776804</v>
      </c>
      <c r="AB73" s="67">
        <v>0.69257071452618402</v>
      </c>
      <c r="AC73" s="67">
        <v>0.6867027858143</v>
      </c>
      <c r="AD73" s="67">
        <v>0.6867027858143</v>
      </c>
      <c r="AE73" s="67">
        <v>0.6867027858143</v>
      </c>
      <c r="AF73" s="67">
        <v>0.68080247192435595</v>
      </c>
      <c r="AG73" s="67">
        <v>0.67489090108775895</v>
      </c>
      <c r="AH73" s="67">
        <v>0.669647690173238</v>
      </c>
      <c r="AI73" s="67">
        <v>0.67193108443375704</v>
      </c>
      <c r="AJ73" s="67">
        <v>0.67827664476146898</v>
      </c>
      <c r="AK73" s="67">
        <v>0.67827664476146898</v>
      </c>
      <c r="AL73" s="67">
        <v>0.67827664476146898</v>
      </c>
      <c r="AM73" s="67">
        <v>0.67827664476146898</v>
      </c>
      <c r="AN73" s="67">
        <v>0.67252811598700801</v>
      </c>
      <c r="AO73" s="67">
        <v>0.68400799607315399</v>
      </c>
      <c r="AP73" s="67">
        <v>0.686866935316782</v>
      </c>
    </row>
    <row r="74" spans="2:42" ht="15" customHeight="1" x14ac:dyDescent="0.2">
      <c r="B74" s="109"/>
      <c r="C74" s="88"/>
      <c r="D74" s="80"/>
      <c r="E74" s="28">
        <v>3</v>
      </c>
      <c r="F74" s="67">
        <v>0.48096325296654402</v>
      </c>
      <c r="G74" s="67">
        <v>0.52952451216562002</v>
      </c>
      <c r="H74" s="67">
        <v>0.558302427663117</v>
      </c>
      <c r="I74" s="67">
        <v>0.54730570483759999</v>
      </c>
      <c r="J74" s="67">
        <v>0.61011940075680504</v>
      </c>
      <c r="K74" s="67">
        <v>0.66215362591473703</v>
      </c>
      <c r="L74" s="67">
        <v>0.65701055484555604</v>
      </c>
      <c r="M74" s="67">
        <v>0.65164858114546798</v>
      </c>
      <c r="N74" s="67">
        <v>0.65701055484555604</v>
      </c>
      <c r="O74" s="67">
        <v>0.66499133437554803</v>
      </c>
      <c r="P74" s="67">
        <v>0.66215362591473703</v>
      </c>
      <c r="Q74" s="67">
        <v>0.64435029500767105</v>
      </c>
      <c r="R74" s="67">
        <v>0.64059863582546706</v>
      </c>
      <c r="S74" s="67">
        <v>0.65593645388132304</v>
      </c>
      <c r="T74" s="67">
        <v>0.65303793667735699</v>
      </c>
      <c r="U74" s="67">
        <v>0.65883038822698403</v>
      </c>
      <c r="V74" s="67">
        <v>0.66025346049410705</v>
      </c>
      <c r="W74" s="67">
        <v>0.670357885904871</v>
      </c>
      <c r="X74" s="67">
        <v>0.67322706224445195</v>
      </c>
      <c r="Y74" s="67">
        <v>0.67322706224445195</v>
      </c>
      <c r="Z74" s="67">
        <v>0.66303658867687798</v>
      </c>
      <c r="AA74" s="67">
        <v>0.64905770884877001</v>
      </c>
      <c r="AB74" s="67">
        <v>0.66233962722212103</v>
      </c>
      <c r="AC74" s="67">
        <v>0.65433358518769802</v>
      </c>
      <c r="AD74" s="67">
        <v>0.65433358518769802</v>
      </c>
      <c r="AE74" s="67">
        <v>0.63810932290824995</v>
      </c>
      <c r="AF74" s="67">
        <v>0.64895572707465998</v>
      </c>
      <c r="AG74" s="67">
        <v>0.62608849263535304</v>
      </c>
      <c r="AH74" s="67">
        <v>0.65466792544208297</v>
      </c>
      <c r="AI74" s="67">
        <v>0.64905770884877001</v>
      </c>
      <c r="AJ74" s="67">
        <v>0.65466792544208297</v>
      </c>
      <c r="AK74" s="67">
        <v>0.65186582788383896</v>
      </c>
      <c r="AL74" s="67">
        <v>0.65466792544208297</v>
      </c>
      <c r="AM74" s="67">
        <v>0.65466792544208297</v>
      </c>
      <c r="AN74" s="67">
        <v>0.65186582788383896</v>
      </c>
      <c r="AO74" s="67">
        <v>0.65186582788383896</v>
      </c>
      <c r="AP74" s="67">
        <v>0.65186582788383896</v>
      </c>
    </row>
    <row r="75" spans="2:42" ht="15" customHeight="1" x14ac:dyDescent="0.2">
      <c r="B75" s="109"/>
      <c r="C75" s="88"/>
      <c r="D75" s="80"/>
      <c r="E75" s="28">
        <v>4</v>
      </c>
      <c r="F75" s="67">
        <v>0.52664978840569998</v>
      </c>
      <c r="G75" s="67">
        <v>0.63499711346344001</v>
      </c>
      <c r="H75" s="67">
        <v>0.73009366718719704</v>
      </c>
      <c r="I75" s="67">
        <v>0.72223671938085199</v>
      </c>
      <c r="J75" s="67">
        <v>0.711813125291611</v>
      </c>
      <c r="K75" s="67">
        <v>0.71713708357713701</v>
      </c>
      <c r="L75" s="67">
        <v>0.70262516949331399</v>
      </c>
      <c r="M75" s="67">
        <v>0.68729520238305697</v>
      </c>
      <c r="N75" s="67">
        <v>0.69041781321251205</v>
      </c>
      <c r="O75" s="67">
        <v>0.70601993656448203</v>
      </c>
      <c r="P75" s="67">
        <v>0.69978136428901705</v>
      </c>
      <c r="Q75" s="67">
        <v>0.71083779453481299</v>
      </c>
      <c r="R75" s="67">
        <v>0.69257312268224103</v>
      </c>
      <c r="S75" s="67">
        <v>0.68653852529881998</v>
      </c>
      <c r="T75" s="67">
        <v>0.68049315072430205</v>
      </c>
      <c r="U75" s="67">
        <v>0.67390981833288099</v>
      </c>
      <c r="V75" s="67">
        <v>0.67699557748794204</v>
      </c>
      <c r="W75" s="67">
        <v>0.66773430006212697</v>
      </c>
      <c r="X75" s="67">
        <v>0.67390981833288099</v>
      </c>
      <c r="Y75" s="67">
        <v>0.67390981833288099</v>
      </c>
      <c r="Z75" s="67">
        <v>0.66773430006212697</v>
      </c>
      <c r="AA75" s="67">
        <v>0.65925776009494796</v>
      </c>
      <c r="AB75" s="67">
        <v>0.66435656006267296</v>
      </c>
      <c r="AC75" s="67">
        <v>0.66533639937076505</v>
      </c>
      <c r="AD75" s="67">
        <v>0.66533639937076505</v>
      </c>
      <c r="AE75" s="67">
        <v>0.64402539760481503</v>
      </c>
      <c r="AF75" s="67">
        <v>0.64947102070002205</v>
      </c>
      <c r="AG75" s="67">
        <v>0.63791923017517205</v>
      </c>
      <c r="AH75" s="67">
        <v>0.63791923017517205</v>
      </c>
      <c r="AI75" s="67">
        <v>0.62874697682203695</v>
      </c>
      <c r="AJ75" s="67">
        <v>0.63791923017517205</v>
      </c>
      <c r="AK75" s="67">
        <v>0.63791923017517205</v>
      </c>
      <c r="AL75" s="67">
        <v>0.63791923017517205</v>
      </c>
      <c r="AM75" s="67">
        <v>0.63791923017517205</v>
      </c>
      <c r="AN75" s="67">
        <v>0.61948272448975805</v>
      </c>
      <c r="AO75" s="67">
        <v>0.625501145716443</v>
      </c>
      <c r="AP75" s="67">
        <v>0.63451011223472098</v>
      </c>
    </row>
    <row r="76" spans="2:42" ht="15" customHeight="1" x14ac:dyDescent="0.2">
      <c r="B76" s="109"/>
      <c r="C76" s="88"/>
      <c r="D76" s="81"/>
      <c r="E76" s="28">
        <v>5</v>
      </c>
      <c r="F76" s="67">
        <v>0.29289321881345298</v>
      </c>
      <c r="G76" s="67">
        <v>0.51939098795622995</v>
      </c>
      <c r="H76" s="67">
        <v>0.69852794129614704</v>
      </c>
      <c r="I76" s="67">
        <v>0.695885864593211</v>
      </c>
      <c r="J76" s="67">
        <v>0.67857464162041903</v>
      </c>
      <c r="K76" s="67">
        <v>0.68347671038425695</v>
      </c>
      <c r="L76" s="67">
        <v>0.70126650685379599</v>
      </c>
      <c r="M76" s="67">
        <v>0.67752414628078195</v>
      </c>
      <c r="N76" s="67">
        <v>0.67567455716645997</v>
      </c>
      <c r="O76" s="67">
        <v>0.68941839124397297</v>
      </c>
      <c r="P76" s="67">
        <v>0.68725009237912005</v>
      </c>
      <c r="Q76" s="67">
        <v>0.67277052199309695</v>
      </c>
      <c r="R76" s="67">
        <v>0.67857464162041903</v>
      </c>
      <c r="S76" s="67">
        <v>0.69013325598216202</v>
      </c>
      <c r="T76" s="67">
        <v>0.68347671038425695</v>
      </c>
      <c r="U76" s="67">
        <v>0.69301188959939597</v>
      </c>
      <c r="V76" s="67">
        <v>0.69534855208473201</v>
      </c>
      <c r="W76" s="67">
        <v>0.69238495333730699</v>
      </c>
      <c r="X76" s="67">
        <v>0.671561290670874</v>
      </c>
      <c r="Y76" s="67">
        <v>0.67752414628078195</v>
      </c>
      <c r="Z76" s="67">
        <v>0.65819461453818195</v>
      </c>
      <c r="AA76" s="67">
        <v>0.659606869242784</v>
      </c>
      <c r="AB76" s="67">
        <v>0.69238495333730699</v>
      </c>
      <c r="AC76" s="67">
        <v>0.68644894991494199</v>
      </c>
      <c r="AD76" s="67">
        <v>0.68644894991494199</v>
      </c>
      <c r="AE76" s="67">
        <v>0.66259890452931802</v>
      </c>
      <c r="AF76" s="67">
        <v>0.656612646918452</v>
      </c>
      <c r="AG76" s="67">
        <v>0.66259890452931802</v>
      </c>
      <c r="AH76" s="67">
        <v>0.659606869242784</v>
      </c>
      <c r="AI76" s="67">
        <v>0.65061786611367201</v>
      </c>
      <c r="AJ76" s="67">
        <v>0.65361629427212697</v>
      </c>
      <c r="AK76" s="67">
        <v>0.64461499343296202</v>
      </c>
      <c r="AL76" s="67">
        <v>0.64461499343296202</v>
      </c>
      <c r="AM76" s="67">
        <v>0.65361629427212697</v>
      </c>
      <c r="AN76" s="67">
        <v>0.656612646918452</v>
      </c>
      <c r="AO76" s="67">
        <v>0.65361629427212697</v>
      </c>
      <c r="AP76" s="67">
        <v>0.66558869407464405</v>
      </c>
    </row>
    <row r="77" spans="2:42" ht="15" customHeight="1" x14ac:dyDescent="0.2">
      <c r="B77" s="109"/>
      <c r="C77" s="88"/>
      <c r="D77" s="52" t="s">
        <v>125</v>
      </c>
      <c r="E77" s="52"/>
      <c r="F77" s="82">
        <v>41.772864272760302</v>
      </c>
      <c r="G77" s="82">
        <v>60.152200432807703</v>
      </c>
      <c r="H77" s="82">
        <v>66.470448887148905</v>
      </c>
      <c r="I77" s="82">
        <v>65.938552949576703</v>
      </c>
      <c r="J77" s="82">
        <v>66.929855153260704</v>
      </c>
      <c r="K77" s="82">
        <v>69.048610953062493</v>
      </c>
      <c r="L77" s="62">
        <v>69.369240081706494</v>
      </c>
      <c r="M77" s="82">
        <v>67.6372257755839</v>
      </c>
      <c r="N77" s="82">
        <v>68.294417373951603</v>
      </c>
      <c r="O77" s="82">
        <v>68.749426090683798</v>
      </c>
      <c r="P77" s="82">
        <v>68.362051556162598</v>
      </c>
      <c r="Q77" s="82">
        <v>68.468509459686999</v>
      </c>
      <c r="R77" s="82">
        <v>67.543288277360602</v>
      </c>
      <c r="S77" s="82">
        <v>67.609614221640697</v>
      </c>
      <c r="T77" s="82">
        <v>67.531000107308401</v>
      </c>
      <c r="U77" s="82">
        <v>67.920897266400004</v>
      </c>
      <c r="V77" s="82">
        <v>68.001128396226093</v>
      </c>
      <c r="W77" s="82">
        <v>67.798563342112004</v>
      </c>
      <c r="X77" s="82">
        <v>67.330756646137701</v>
      </c>
      <c r="Y77" s="82">
        <v>67.4500137583358</v>
      </c>
      <c r="Z77" s="82">
        <v>66.841180023064496</v>
      </c>
      <c r="AA77" s="82">
        <v>66.754220802409705</v>
      </c>
      <c r="AB77" s="82">
        <v>67.334251792582606</v>
      </c>
      <c r="AC77" s="82">
        <v>66.961813336404006</v>
      </c>
      <c r="AD77" s="82">
        <v>66.961813336404006</v>
      </c>
      <c r="AE77" s="82">
        <v>65.734107147783604</v>
      </c>
      <c r="AF77" s="82">
        <v>65.390151402134705</v>
      </c>
      <c r="AG77" s="82">
        <v>64.616190011216403</v>
      </c>
      <c r="AH77" s="82">
        <v>64.940003879974896</v>
      </c>
      <c r="AI77" s="82">
        <v>64.457057645035206</v>
      </c>
      <c r="AJ77" s="82">
        <v>64.938862852807404</v>
      </c>
      <c r="AK77" s="82">
        <v>64.810481105227495</v>
      </c>
      <c r="AL77" s="82">
        <v>64.758836836024102</v>
      </c>
      <c r="AM77" s="82">
        <v>64.830663630817995</v>
      </c>
      <c r="AN77" s="82">
        <v>64.683100375365896</v>
      </c>
      <c r="AO77" s="82">
        <v>65.084168555811502</v>
      </c>
      <c r="AP77" s="82">
        <v>65.616321795840193</v>
      </c>
    </row>
    <row r="78" spans="2:42" ht="15" customHeight="1" x14ac:dyDescent="0.2">
      <c r="B78" s="109"/>
      <c r="C78" s="88"/>
      <c r="D78" s="52" t="s">
        <v>36</v>
      </c>
      <c r="E78" s="52"/>
      <c r="F78" s="83">
        <v>1</v>
      </c>
      <c r="G78" s="83">
        <v>2</v>
      </c>
      <c r="H78" s="83">
        <v>3</v>
      </c>
      <c r="I78" s="83">
        <v>4</v>
      </c>
      <c r="J78" s="83">
        <v>5</v>
      </c>
      <c r="K78" s="83">
        <v>6</v>
      </c>
      <c r="L78" s="83">
        <v>7</v>
      </c>
      <c r="M78" s="83">
        <v>8</v>
      </c>
      <c r="N78" s="83">
        <v>9</v>
      </c>
      <c r="O78" s="83">
        <v>10</v>
      </c>
      <c r="P78" s="83">
        <v>11</v>
      </c>
      <c r="Q78" s="83">
        <v>12</v>
      </c>
      <c r="R78" s="83">
        <v>13</v>
      </c>
      <c r="S78" s="83">
        <v>14</v>
      </c>
      <c r="T78" s="83">
        <v>15</v>
      </c>
      <c r="U78" s="83">
        <v>16</v>
      </c>
      <c r="V78" s="83">
        <v>17</v>
      </c>
      <c r="W78" s="83">
        <v>18</v>
      </c>
      <c r="X78" s="83">
        <v>19</v>
      </c>
      <c r="Y78" s="83">
        <v>20</v>
      </c>
      <c r="Z78" s="83">
        <v>21</v>
      </c>
      <c r="AA78" s="83">
        <v>22</v>
      </c>
      <c r="AB78" s="83">
        <v>23</v>
      </c>
      <c r="AC78" s="83">
        <v>24</v>
      </c>
      <c r="AD78" s="83">
        <v>25</v>
      </c>
      <c r="AE78" s="83">
        <v>26</v>
      </c>
      <c r="AF78" s="83">
        <v>27</v>
      </c>
      <c r="AG78" s="83">
        <v>28</v>
      </c>
      <c r="AH78" s="83">
        <v>29</v>
      </c>
      <c r="AI78" s="83">
        <v>30</v>
      </c>
      <c r="AJ78" s="83">
        <v>31</v>
      </c>
      <c r="AK78" s="83">
        <v>32</v>
      </c>
      <c r="AL78" s="83">
        <v>33</v>
      </c>
      <c r="AM78" s="83">
        <v>34</v>
      </c>
      <c r="AN78" s="83">
        <v>35</v>
      </c>
      <c r="AO78" s="83">
        <v>36</v>
      </c>
      <c r="AP78" s="83">
        <v>37</v>
      </c>
    </row>
    <row r="79" spans="2:42" x14ac:dyDescent="0.2">
      <c r="B79" s="109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spans="2:42" ht="15" customHeight="1" x14ac:dyDescent="0.2">
      <c r="B80" s="109"/>
      <c r="C80" s="88"/>
      <c r="D80" s="72" t="s">
        <v>170</v>
      </c>
      <c r="E80" s="73"/>
      <c r="F80" s="52" t="s">
        <v>145</v>
      </c>
      <c r="G80" s="52"/>
      <c r="H80" s="52"/>
      <c r="I80" s="52"/>
      <c r="J80" s="52" t="s">
        <v>147</v>
      </c>
      <c r="K80" s="52"/>
      <c r="L80" s="52"/>
      <c r="M80" s="52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spans="2:45" x14ac:dyDescent="0.2">
      <c r="B81" s="109"/>
      <c r="C81" s="88"/>
      <c r="D81" s="75"/>
      <c r="E81" s="76"/>
      <c r="F81" s="52"/>
      <c r="G81" s="52"/>
      <c r="H81" s="52"/>
      <c r="I81" s="52"/>
      <c r="J81" s="52"/>
      <c r="K81" s="52"/>
      <c r="L81" s="52"/>
      <c r="M81" s="52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spans="2:45" x14ac:dyDescent="0.2">
      <c r="B82" s="109"/>
      <c r="C82" s="88"/>
      <c r="D82" s="77"/>
      <c r="E82" s="78"/>
      <c r="F82" s="28" t="s">
        <v>146</v>
      </c>
      <c r="G82" s="28" t="b">
        <v>0</v>
      </c>
      <c r="H82" s="28" t="b">
        <v>1</v>
      </c>
      <c r="I82" s="28" t="s">
        <v>123</v>
      </c>
      <c r="J82" s="28" t="s">
        <v>146</v>
      </c>
      <c r="K82" s="28" t="b">
        <v>0</v>
      </c>
      <c r="L82" s="28" t="b">
        <v>1</v>
      </c>
      <c r="M82" s="28" t="s">
        <v>123</v>
      </c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2:45" x14ac:dyDescent="0.2">
      <c r="B83" s="109"/>
      <c r="C83" s="88"/>
      <c r="D83" s="79" t="s">
        <v>3</v>
      </c>
      <c r="E83" s="28">
        <v>1</v>
      </c>
      <c r="F83" s="28">
        <v>1024</v>
      </c>
      <c r="G83" s="28">
        <v>903</v>
      </c>
      <c r="H83" s="28">
        <v>121</v>
      </c>
      <c r="I83" s="28">
        <v>7</v>
      </c>
      <c r="J83" s="28">
        <v>257</v>
      </c>
      <c r="K83" s="28">
        <v>227</v>
      </c>
      <c r="L83" s="28">
        <v>30</v>
      </c>
      <c r="M83" s="28">
        <v>0</v>
      </c>
      <c r="N83" s="88"/>
      <c r="O83" s="88"/>
      <c r="P83" s="88" t="s">
        <v>193</v>
      </c>
      <c r="Q83" s="88" t="s">
        <v>203</v>
      </c>
      <c r="R83" s="88" t="s">
        <v>207</v>
      </c>
      <c r="S83" s="88"/>
      <c r="T83" s="88"/>
      <c r="U83" s="88"/>
      <c r="V83" s="88"/>
      <c r="W83" s="88"/>
      <c r="X83" s="88"/>
      <c r="Y83" s="88"/>
      <c r="Z83" s="88"/>
    </row>
    <row r="84" spans="2:45" x14ac:dyDescent="0.2">
      <c r="B84" s="109"/>
      <c r="C84" s="88"/>
      <c r="D84" s="80"/>
      <c r="E84" s="28">
        <v>2</v>
      </c>
      <c r="F84" s="28">
        <v>1024</v>
      </c>
      <c r="G84" s="28">
        <v>902</v>
      </c>
      <c r="H84" s="28">
        <v>122</v>
      </c>
      <c r="I84" s="28">
        <v>4</v>
      </c>
      <c r="J84" s="28">
        <v>257</v>
      </c>
      <c r="K84" s="28">
        <v>228</v>
      </c>
      <c r="L84" s="28">
        <v>29</v>
      </c>
      <c r="M84" s="28">
        <v>0</v>
      </c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spans="2:45" x14ac:dyDescent="0.2">
      <c r="B85" s="109"/>
      <c r="C85" s="88"/>
      <c r="D85" s="80"/>
      <c r="E85" s="28">
        <v>3</v>
      </c>
      <c r="F85" s="28">
        <v>1026</v>
      </c>
      <c r="G85" s="28">
        <v>906</v>
      </c>
      <c r="H85" s="28">
        <v>120</v>
      </c>
      <c r="I85" s="28">
        <v>2</v>
      </c>
      <c r="J85" s="28">
        <v>255</v>
      </c>
      <c r="K85" s="28">
        <v>224</v>
      </c>
      <c r="L85" s="28">
        <v>31</v>
      </c>
      <c r="M85" s="28">
        <v>2</v>
      </c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spans="2:45" x14ac:dyDescent="0.2">
      <c r="B86" s="109"/>
      <c r="C86" s="88"/>
      <c r="D86" s="80"/>
      <c r="E86" s="28">
        <v>4</v>
      </c>
      <c r="F86" s="28">
        <v>1026</v>
      </c>
      <c r="G86" s="28">
        <v>906</v>
      </c>
      <c r="H86" s="28">
        <v>120</v>
      </c>
      <c r="I86" s="28">
        <v>6</v>
      </c>
      <c r="J86" s="28">
        <v>255</v>
      </c>
      <c r="K86" s="28">
        <v>224</v>
      </c>
      <c r="L86" s="28">
        <v>31</v>
      </c>
      <c r="M86" s="28">
        <v>0</v>
      </c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spans="2:45" x14ac:dyDescent="0.2">
      <c r="B87" s="109"/>
      <c r="C87" s="88"/>
      <c r="D87" s="81"/>
      <c r="E87" s="28">
        <v>5</v>
      </c>
      <c r="F87" s="28">
        <v>1024</v>
      </c>
      <c r="G87" s="28">
        <v>903</v>
      </c>
      <c r="H87" s="28">
        <v>121</v>
      </c>
      <c r="I87" s="28">
        <v>4</v>
      </c>
      <c r="J87" s="28">
        <v>257</v>
      </c>
      <c r="K87" s="28">
        <v>227</v>
      </c>
      <c r="L87" s="28">
        <v>30</v>
      </c>
      <c r="M87" s="28">
        <v>0</v>
      </c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spans="2:45" x14ac:dyDescent="0.2"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spans="2:45" s="8" customFormat="1" ht="6.75" customHeight="1" x14ac:dyDescent="0.2"/>
    <row r="90" spans="2:45" x14ac:dyDescent="0.2"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spans="2:45" ht="15" customHeight="1" x14ac:dyDescent="0.2">
      <c r="B91" s="108" t="s">
        <v>11</v>
      </c>
      <c r="C91" s="88"/>
      <c r="D91" s="72" t="s">
        <v>171</v>
      </c>
      <c r="E91" s="73"/>
      <c r="F91" s="52" t="s">
        <v>133</v>
      </c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</row>
    <row r="92" spans="2:45" ht="14.25" customHeight="1" x14ac:dyDescent="0.2">
      <c r="B92" s="108"/>
      <c r="C92" s="88"/>
      <c r="D92" s="75"/>
      <c r="E92" s="76"/>
      <c r="F92" s="40" t="s">
        <v>137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90"/>
      <c r="AR92" s="90"/>
      <c r="AS92" s="90"/>
    </row>
    <row r="93" spans="2:45" ht="15" customHeight="1" x14ac:dyDescent="0.2">
      <c r="B93" s="108"/>
      <c r="C93" s="88"/>
      <c r="D93" s="77"/>
      <c r="E93" s="78"/>
      <c r="F93" s="82">
        <v>36</v>
      </c>
      <c r="G93" s="82">
        <v>10</v>
      </c>
      <c r="H93" s="82">
        <v>14</v>
      </c>
      <c r="I93" s="82">
        <v>13</v>
      </c>
      <c r="J93" s="82">
        <v>12</v>
      </c>
      <c r="K93" s="82">
        <v>15</v>
      </c>
      <c r="L93" s="82">
        <v>16</v>
      </c>
      <c r="M93" s="82">
        <v>17</v>
      </c>
      <c r="N93" s="82">
        <v>11</v>
      </c>
      <c r="O93" s="82">
        <v>37</v>
      </c>
      <c r="P93" s="82">
        <v>18</v>
      </c>
      <c r="Q93" s="82">
        <v>4</v>
      </c>
      <c r="R93" s="82">
        <v>2</v>
      </c>
      <c r="S93" s="82">
        <v>3</v>
      </c>
      <c r="T93" s="82">
        <v>5</v>
      </c>
      <c r="U93" s="82">
        <v>8</v>
      </c>
      <c r="V93" s="82">
        <v>6</v>
      </c>
      <c r="W93" s="82">
        <v>7</v>
      </c>
      <c r="X93" s="82">
        <v>9</v>
      </c>
      <c r="Y93" s="82">
        <v>19</v>
      </c>
      <c r="Z93" s="82">
        <v>20</v>
      </c>
      <c r="AA93" s="82">
        <v>29</v>
      </c>
      <c r="AB93" s="82">
        <v>31</v>
      </c>
      <c r="AC93" s="82">
        <v>32</v>
      </c>
      <c r="AD93" s="82">
        <v>33</v>
      </c>
      <c r="AE93" s="82">
        <v>34</v>
      </c>
      <c r="AF93" s="82">
        <v>35</v>
      </c>
      <c r="AG93" s="82">
        <v>30</v>
      </c>
      <c r="AH93" s="82">
        <v>28</v>
      </c>
      <c r="AI93" s="82">
        <v>21</v>
      </c>
      <c r="AJ93" s="82">
        <v>27</v>
      </c>
      <c r="AK93" s="82">
        <v>22</v>
      </c>
      <c r="AL93" s="82">
        <v>23</v>
      </c>
      <c r="AM93" s="82">
        <v>24</v>
      </c>
      <c r="AN93" s="82">
        <v>25</v>
      </c>
      <c r="AO93" s="82">
        <v>26</v>
      </c>
      <c r="AP93" s="82">
        <v>1</v>
      </c>
      <c r="AQ93" s="91"/>
      <c r="AR93" s="35"/>
      <c r="AS93" s="90"/>
    </row>
    <row r="94" spans="2:45" ht="14.25" customHeight="1" x14ac:dyDescent="0.2">
      <c r="B94" s="108"/>
      <c r="C94" s="88"/>
      <c r="D94" s="79" t="s">
        <v>3</v>
      </c>
      <c r="E94" s="28">
        <v>1</v>
      </c>
      <c r="F94" s="67">
        <v>0.80952380952380998</v>
      </c>
      <c r="G94" s="67">
        <v>0.80952380952380998</v>
      </c>
      <c r="H94" s="67">
        <v>0.90476190476190499</v>
      </c>
      <c r="I94" s="67">
        <v>0.80952380952380998</v>
      </c>
      <c r="J94" s="67">
        <v>0.85714285714285698</v>
      </c>
      <c r="K94" s="67">
        <v>0.38095238095238099</v>
      </c>
      <c r="L94" s="67">
        <v>0.90476190476190499</v>
      </c>
      <c r="M94" s="67">
        <v>0.90476190476190499</v>
      </c>
      <c r="N94" s="67">
        <v>1</v>
      </c>
      <c r="O94" s="67">
        <v>0.90476190476190499</v>
      </c>
      <c r="P94" s="67">
        <v>0.90476190476190499</v>
      </c>
      <c r="Q94" s="67">
        <v>0.85714285714285698</v>
      </c>
      <c r="R94" s="67">
        <v>0.90476190476190499</v>
      </c>
      <c r="S94" s="67">
        <v>0.90476190476190499</v>
      </c>
      <c r="T94" s="67">
        <v>0.90476190476190499</v>
      </c>
      <c r="U94" s="67">
        <v>0.85714285714285698</v>
      </c>
      <c r="V94" s="67">
        <v>0.80952380952380998</v>
      </c>
      <c r="W94" s="67">
        <v>0.85714285714285698</v>
      </c>
      <c r="X94" s="67">
        <v>0.80952380952380998</v>
      </c>
      <c r="Y94" s="67">
        <v>0.85714285714285698</v>
      </c>
      <c r="Z94" s="67">
        <v>0.90476190476190499</v>
      </c>
      <c r="AA94" s="67">
        <v>0.85714285714285698</v>
      </c>
      <c r="AB94" s="67">
        <v>0.66666666666666696</v>
      </c>
      <c r="AC94" s="67">
        <v>9.5238095238095205E-2</v>
      </c>
      <c r="AD94" s="67">
        <v>0.14285714285714299</v>
      </c>
      <c r="AE94" s="67">
        <v>0.14285714285714299</v>
      </c>
      <c r="AF94" s="67">
        <v>0.85714285714285698</v>
      </c>
      <c r="AG94" s="67">
        <v>0.85714285714285698</v>
      </c>
      <c r="AH94" s="67">
        <v>0.85714285714285698</v>
      </c>
      <c r="AI94" s="67">
        <v>0.85714285714285698</v>
      </c>
      <c r="AJ94" s="67">
        <v>0.85714285714285698</v>
      </c>
      <c r="AK94" s="67">
        <v>0.14285714285714299</v>
      </c>
      <c r="AL94" s="67">
        <v>0.14285714285714299</v>
      </c>
      <c r="AM94" s="67">
        <v>0.14285714285714299</v>
      </c>
      <c r="AN94" s="67">
        <v>9.5238095238095205E-2</v>
      </c>
      <c r="AO94" s="67">
        <v>0.14285714285714299</v>
      </c>
      <c r="AP94" s="67">
        <v>9.5238095238095205E-2</v>
      </c>
      <c r="AQ94" s="90"/>
      <c r="AR94" s="90"/>
      <c r="AS94" s="90"/>
    </row>
    <row r="95" spans="2:45" ht="14.25" customHeight="1" x14ac:dyDescent="0.2">
      <c r="B95" s="108"/>
      <c r="C95" s="88"/>
      <c r="D95" s="80"/>
      <c r="E95" s="28">
        <v>2</v>
      </c>
      <c r="F95" s="67">
        <v>0.82857142857142896</v>
      </c>
      <c r="G95" s="67">
        <v>0</v>
      </c>
      <c r="H95" s="67">
        <v>0.628571428571429</v>
      </c>
      <c r="I95" s="67">
        <v>0.6</v>
      </c>
      <c r="J95" s="67">
        <v>0.314285714285714</v>
      </c>
      <c r="K95" s="67">
        <v>0.42857142857142899</v>
      </c>
      <c r="L95" s="67">
        <v>0.17142857142857101</v>
      </c>
      <c r="M95" s="67">
        <v>0.17142857142857101</v>
      </c>
      <c r="N95" s="67">
        <v>0.17142857142857101</v>
      </c>
      <c r="O95" s="67">
        <v>0.25714285714285701</v>
      </c>
      <c r="P95" s="67">
        <v>0.628571428571429</v>
      </c>
      <c r="Q95" s="67">
        <v>0.14285714285714299</v>
      </c>
      <c r="R95" s="67">
        <v>0.14285714285714299</v>
      </c>
      <c r="S95" s="67">
        <v>0.14285714285714299</v>
      </c>
      <c r="T95" s="67">
        <v>0.74285714285714299</v>
      </c>
      <c r="U95" s="67">
        <v>0.8</v>
      </c>
      <c r="V95" s="67">
        <v>0.8</v>
      </c>
      <c r="W95" s="67">
        <v>0.8</v>
      </c>
      <c r="X95" s="67">
        <v>0.8</v>
      </c>
      <c r="Y95" s="67">
        <v>0.8</v>
      </c>
      <c r="Z95" s="67">
        <v>0.85714285714285698</v>
      </c>
      <c r="AA95" s="67">
        <v>0.85714285714285698</v>
      </c>
      <c r="AB95" s="67">
        <v>0.85714285714285698</v>
      </c>
      <c r="AC95" s="67">
        <v>0.82857142857142896</v>
      </c>
      <c r="AD95" s="67">
        <v>0.82857142857142896</v>
      </c>
      <c r="AE95" s="67">
        <v>0.82857142857142896</v>
      </c>
      <c r="AF95" s="67">
        <v>0.82857142857142896</v>
      </c>
      <c r="AG95" s="67">
        <v>0.82857142857142896</v>
      </c>
      <c r="AH95" s="67">
        <v>0.82857142857142896</v>
      </c>
      <c r="AI95" s="67">
        <v>0.82857142857142896</v>
      </c>
      <c r="AJ95" s="67">
        <v>0.82857142857142896</v>
      </c>
      <c r="AK95" s="67">
        <v>0.82857142857142896</v>
      </c>
      <c r="AL95" s="67">
        <v>0.82857142857142896</v>
      </c>
      <c r="AM95" s="67">
        <v>0.82857142857142896</v>
      </c>
      <c r="AN95" s="67">
        <v>0.85714285714285698</v>
      </c>
      <c r="AO95" s="67">
        <v>0.82857142857142896</v>
      </c>
      <c r="AP95" s="67">
        <v>0.85714285714285698</v>
      </c>
      <c r="AQ95" s="90"/>
      <c r="AR95" s="90"/>
      <c r="AS95" s="90"/>
    </row>
    <row r="96" spans="2:45" ht="14.25" customHeight="1" x14ac:dyDescent="0.2">
      <c r="B96" s="108"/>
      <c r="C96" s="88"/>
      <c r="D96" s="80"/>
      <c r="E96" s="28">
        <v>3</v>
      </c>
      <c r="F96" s="67">
        <v>0.76666666666666705</v>
      </c>
      <c r="G96" s="67">
        <v>0</v>
      </c>
      <c r="H96" s="67">
        <v>0.66666666666666696</v>
      </c>
      <c r="I96" s="67">
        <v>0.36666666666666697</v>
      </c>
      <c r="J96" s="67">
        <v>0.33333333333333298</v>
      </c>
      <c r="K96" s="67">
        <v>0.33333333333333298</v>
      </c>
      <c r="L96" s="67">
        <v>0.266666666666667</v>
      </c>
      <c r="M96" s="67">
        <v>0.266666666666667</v>
      </c>
      <c r="N96" s="67">
        <v>0.33333333333333298</v>
      </c>
      <c r="O96" s="67">
        <v>0.233333333333333</v>
      </c>
      <c r="P96" s="67">
        <v>0.233333333333333</v>
      </c>
      <c r="Q96" s="67">
        <v>0.83333333333333304</v>
      </c>
      <c r="R96" s="67">
        <v>0.2</v>
      </c>
      <c r="S96" s="67">
        <v>0.2</v>
      </c>
      <c r="T96" s="67">
        <v>0.8</v>
      </c>
      <c r="U96" s="67">
        <v>0.8</v>
      </c>
      <c r="V96" s="67">
        <v>0.8</v>
      </c>
      <c r="W96" s="67">
        <v>0.2</v>
      </c>
      <c r="X96" s="67">
        <v>0.2</v>
      </c>
      <c r="Y96" s="67">
        <v>0.2</v>
      </c>
      <c r="Z96" s="92">
        <v>0.2</v>
      </c>
      <c r="AA96" s="67">
        <v>0.16666666666666699</v>
      </c>
      <c r="AB96" s="67">
        <v>0.16666666666666699</v>
      </c>
      <c r="AC96" s="67">
        <v>0.16666666666666699</v>
      </c>
      <c r="AD96" s="67">
        <v>0.8</v>
      </c>
      <c r="AE96" s="67">
        <v>0.8</v>
      </c>
      <c r="AF96" s="67">
        <v>0.8</v>
      </c>
      <c r="AG96" s="67">
        <v>0.8</v>
      </c>
      <c r="AH96" s="67">
        <v>0.8</v>
      </c>
      <c r="AI96" s="67">
        <v>0.8</v>
      </c>
      <c r="AJ96" s="67">
        <v>0.8</v>
      </c>
      <c r="AK96" s="67">
        <v>0.8</v>
      </c>
      <c r="AL96" s="67">
        <v>0.8</v>
      </c>
      <c r="AM96" s="67">
        <v>0.8</v>
      </c>
      <c r="AN96" s="67">
        <v>0.8</v>
      </c>
      <c r="AO96" s="67">
        <v>0.8</v>
      </c>
      <c r="AP96" s="67">
        <v>0.8</v>
      </c>
      <c r="AQ96" s="90"/>
      <c r="AR96" s="90"/>
      <c r="AS96" s="90"/>
    </row>
    <row r="97" spans="2:45" ht="14.25" customHeight="1" x14ac:dyDescent="0.2">
      <c r="B97" s="108"/>
      <c r="C97" s="88"/>
      <c r="D97" s="80"/>
      <c r="E97" s="28">
        <v>4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0.45454545454545497</v>
      </c>
      <c r="M97" s="67">
        <v>0.45454545454545497</v>
      </c>
      <c r="N97" s="67">
        <v>0.45454545454545497</v>
      </c>
      <c r="O97" s="67">
        <v>0.54545454545454497</v>
      </c>
      <c r="P97" s="67">
        <v>0.60606060606060597</v>
      </c>
      <c r="Q97" s="67">
        <v>0.75757575757575801</v>
      </c>
      <c r="R97" s="67">
        <v>0.57575757575757602</v>
      </c>
      <c r="S97" s="67">
        <v>0.57575757575757602</v>
      </c>
      <c r="T97" s="67">
        <v>0.57575757575757602</v>
      </c>
      <c r="U97" s="67">
        <v>0.63636363636363602</v>
      </c>
      <c r="V97" s="67">
        <v>0.60606060606060597</v>
      </c>
      <c r="W97" s="67">
        <v>0.54545454545454497</v>
      </c>
      <c r="X97" s="67">
        <v>0.54545454545454497</v>
      </c>
      <c r="Y97" s="67">
        <v>0.54545454545454497</v>
      </c>
      <c r="Z97" s="92">
        <v>0.54545454545454497</v>
      </c>
      <c r="AA97" s="67">
        <v>0.54545454545454497</v>
      </c>
      <c r="AB97" s="67">
        <v>0.54545454545454497</v>
      </c>
      <c r="AC97" s="67">
        <v>0.57575757575757602</v>
      </c>
      <c r="AD97" s="67">
        <v>0.57575757575757602</v>
      </c>
      <c r="AE97" s="67">
        <v>0.57575757575757602</v>
      </c>
      <c r="AF97" s="67">
        <v>0.57575757575757602</v>
      </c>
      <c r="AG97" s="67">
        <v>0.57575757575757602</v>
      </c>
      <c r="AH97" s="67">
        <v>0.57575757575757602</v>
      </c>
      <c r="AI97" s="67">
        <v>0.57575757575757602</v>
      </c>
      <c r="AJ97" s="67">
        <v>0.57575757575757602</v>
      </c>
      <c r="AK97" s="67">
        <v>0.57575757575757602</v>
      </c>
      <c r="AL97" s="67">
        <v>0.60606060606060597</v>
      </c>
      <c r="AM97" s="67">
        <v>0.60606060606060597</v>
      </c>
      <c r="AN97" s="67">
        <v>0.66666666666666696</v>
      </c>
      <c r="AO97" s="67">
        <v>0.66666666666666696</v>
      </c>
      <c r="AP97" s="67">
        <v>0.66666666666666696</v>
      </c>
      <c r="AQ97" s="90"/>
      <c r="AR97" s="90"/>
      <c r="AS97" s="90"/>
    </row>
    <row r="98" spans="2:45" ht="14.25" customHeight="1" x14ac:dyDescent="0.2">
      <c r="B98" s="108"/>
      <c r="C98" s="88"/>
      <c r="D98" s="81"/>
      <c r="E98" s="28">
        <v>5</v>
      </c>
      <c r="F98" s="67">
        <v>0.1875</v>
      </c>
      <c r="G98" s="67">
        <v>0.90625</v>
      </c>
      <c r="H98" s="67">
        <v>0.90625</v>
      </c>
      <c r="I98" s="67">
        <v>0.1875</v>
      </c>
      <c r="J98" s="67">
        <v>0.40625</v>
      </c>
      <c r="K98" s="67">
        <v>0.40625</v>
      </c>
      <c r="L98" s="67">
        <v>0.40625</v>
      </c>
      <c r="M98" s="67">
        <v>0.40625</v>
      </c>
      <c r="N98" s="67">
        <v>0.375</v>
      </c>
      <c r="O98" s="67">
        <v>0.46875</v>
      </c>
      <c r="P98" s="67">
        <v>0.4375</v>
      </c>
      <c r="Q98" s="67">
        <v>0.125</v>
      </c>
      <c r="R98" s="67">
        <v>0.28125</v>
      </c>
      <c r="S98" s="67">
        <v>0.28125</v>
      </c>
      <c r="T98" s="67">
        <v>0.125</v>
      </c>
      <c r="U98" s="67">
        <v>0.21875</v>
      </c>
      <c r="V98" s="67">
        <v>0.28125</v>
      </c>
      <c r="W98" s="67">
        <v>0.28125</v>
      </c>
      <c r="X98" s="67">
        <v>0.25</v>
      </c>
      <c r="Y98" s="67">
        <v>0.25</v>
      </c>
      <c r="Z98" s="92">
        <v>0.25</v>
      </c>
      <c r="AA98" s="67">
        <v>0.25</v>
      </c>
      <c r="AB98" s="67">
        <v>0.25</v>
      </c>
      <c r="AC98" s="67">
        <v>0.21875</v>
      </c>
      <c r="AD98" s="67">
        <v>0.21875</v>
      </c>
      <c r="AE98" s="67">
        <v>0.21875</v>
      </c>
      <c r="AF98" s="67">
        <v>0.1875</v>
      </c>
      <c r="AG98" s="67">
        <v>0.21875</v>
      </c>
      <c r="AH98" s="67">
        <v>0.1875</v>
      </c>
      <c r="AI98" s="67">
        <v>0.1875</v>
      </c>
      <c r="AJ98" s="67">
        <v>0.1875</v>
      </c>
      <c r="AK98" s="67">
        <v>0.25</v>
      </c>
      <c r="AL98" s="67">
        <v>0.1875</v>
      </c>
      <c r="AM98" s="67">
        <v>0.1875</v>
      </c>
      <c r="AN98" s="67">
        <v>0.1875</v>
      </c>
      <c r="AO98" s="67">
        <v>0.1875</v>
      </c>
      <c r="AP98" s="67">
        <v>0.1875</v>
      </c>
      <c r="AQ98" s="90"/>
      <c r="AR98" s="90"/>
      <c r="AS98" s="90"/>
    </row>
    <row r="99" spans="2:45" ht="15" customHeight="1" x14ac:dyDescent="0.2">
      <c r="B99" s="108"/>
      <c r="C99" s="88"/>
      <c r="D99" s="52" t="s">
        <v>125</v>
      </c>
      <c r="E99" s="52"/>
      <c r="F99" s="82">
        <v>51.845238095238102</v>
      </c>
      <c r="G99" s="82">
        <v>34.315476190476197</v>
      </c>
      <c r="H99" s="82">
        <v>62.125</v>
      </c>
      <c r="I99" s="82">
        <v>39.273809523809497</v>
      </c>
      <c r="J99" s="82">
        <v>38.220238095238102</v>
      </c>
      <c r="K99" s="82">
        <v>30.9821428571429</v>
      </c>
      <c r="L99" s="82">
        <v>44.073051948051997</v>
      </c>
      <c r="M99" s="82">
        <v>44.073051948051997</v>
      </c>
      <c r="N99" s="82">
        <v>46.686147186147203</v>
      </c>
      <c r="O99" s="82">
        <v>48.188852813852797</v>
      </c>
      <c r="P99" s="82">
        <v>56.204545454545503</v>
      </c>
      <c r="Q99" s="82">
        <v>54.318181818181799</v>
      </c>
      <c r="R99" s="82">
        <v>42.0925324675325</v>
      </c>
      <c r="S99" s="82">
        <v>42.0925324675325</v>
      </c>
      <c r="T99" s="82">
        <v>62.9675324675325</v>
      </c>
      <c r="U99" s="82">
        <v>66.245129870129901</v>
      </c>
      <c r="V99" s="59">
        <v>65.9366883116883</v>
      </c>
      <c r="W99" s="82">
        <v>53.676948051948003</v>
      </c>
      <c r="X99" s="82">
        <v>52.099567099567103</v>
      </c>
      <c r="Y99" s="82">
        <v>53.051948051948102</v>
      </c>
      <c r="Z99" s="82">
        <v>55.147186147186197</v>
      </c>
      <c r="AA99" s="82">
        <v>53.528138528138498</v>
      </c>
      <c r="AB99" s="82">
        <v>49.718614718614702</v>
      </c>
      <c r="AC99" s="82">
        <v>37.699675324675297</v>
      </c>
      <c r="AD99" s="82">
        <v>51.318722943722904</v>
      </c>
      <c r="AE99" s="82">
        <v>51.318722943722904</v>
      </c>
      <c r="AF99" s="82">
        <v>64.979437229437195</v>
      </c>
      <c r="AG99" s="82">
        <v>65.604437229437195</v>
      </c>
      <c r="AH99" s="82">
        <v>64.979437229437195</v>
      </c>
      <c r="AI99" s="82">
        <v>64.979437229437195</v>
      </c>
      <c r="AJ99" s="82">
        <v>64.979437229437195</v>
      </c>
      <c r="AK99" s="82">
        <v>51.943722943722904</v>
      </c>
      <c r="AL99" s="82">
        <v>51.299783549783598</v>
      </c>
      <c r="AM99" s="82">
        <v>51.299783549783598</v>
      </c>
      <c r="AN99" s="82">
        <v>52.130952380952401</v>
      </c>
      <c r="AO99" s="82">
        <v>52.511904761904802</v>
      </c>
      <c r="AP99" s="82">
        <v>52.130952380952401</v>
      </c>
      <c r="AQ99" s="90"/>
      <c r="AR99" s="90"/>
      <c r="AS99" s="90"/>
    </row>
    <row r="100" spans="2:45" ht="15" customHeight="1" x14ac:dyDescent="0.2">
      <c r="B100" s="108"/>
      <c r="C100" s="88"/>
      <c r="D100" s="52" t="s">
        <v>36</v>
      </c>
      <c r="E100" s="52"/>
      <c r="F100" s="83">
        <v>1</v>
      </c>
      <c r="G100" s="83">
        <v>2</v>
      </c>
      <c r="H100" s="83">
        <v>3</v>
      </c>
      <c r="I100" s="83">
        <v>4</v>
      </c>
      <c r="J100" s="83">
        <v>5</v>
      </c>
      <c r="K100" s="83">
        <v>6</v>
      </c>
      <c r="L100" s="83">
        <v>7</v>
      </c>
      <c r="M100" s="83">
        <v>8</v>
      </c>
      <c r="N100" s="83">
        <v>9</v>
      </c>
      <c r="O100" s="83">
        <v>10</v>
      </c>
      <c r="P100" s="83">
        <v>11</v>
      </c>
      <c r="Q100" s="83">
        <v>12</v>
      </c>
      <c r="R100" s="83">
        <v>13</v>
      </c>
      <c r="S100" s="83">
        <v>14</v>
      </c>
      <c r="T100" s="83">
        <v>15</v>
      </c>
      <c r="U100" s="83">
        <v>16</v>
      </c>
      <c r="V100" s="83">
        <v>17</v>
      </c>
      <c r="W100" s="83">
        <v>18</v>
      </c>
      <c r="X100" s="83">
        <v>19</v>
      </c>
      <c r="Y100" s="83">
        <v>20</v>
      </c>
      <c r="Z100" s="83">
        <v>21</v>
      </c>
      <c r="AA100" s="83">
        <v>22</v>
      </c>
      <c r="AB100" s="83">
        <v>23</v>
      </c>
      <c r="AC100" s="83">
        <v>24</v>
      </c>
      <c r="AD100" s="83">
        <v>25</v>
      </c>
      <c r="AE100" s="83">
        <v>26</v>
      </c>
      <c r="AF100" s="83">
        <v>27</v>
      </c>
      <c r="AG100" s="83">
        <v>28</v>
      </c>
      <c r="AH100" s="83">
        <v>29</v>
      </c>
      <c r="AI100" s="83">
        <v>30</v>
      </c>
      <c r="AJ100" s="83">
        <v>31</v>
      </c>
      <c r="AK100" s="83">
        <v>32</v>
      </c>
      <c r="AL100" s="83">
        <v>33</v>
      </c>
      <c r="AM100" s="83">
        <v>34</v>
      </c>
      <c r="AN100" s="83">
        <v>35</v>
      </c>
      <c r="AO100" s="83">
        <v>36</v>
      </c>
      <c r="AP100" s="83">
        <v>37</v>
      </c>
      <c r="AQ100" s="90"/>
      <c r="AR100" s="90"/>
      <c r="AS100" s="90"/>
    </row>
    <row r="101" spans="2:45" ht="15" customHeight="1" x14ac:dyDescent="0.2">
      <c r="B101" s="108"/>
      <c r="C101" s="88"/>
      <c r="D101" s="85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Q101" s="90"/>
      <c r="AR101" s="90"/>
      <c r="AS101" s="90"/>
    </row>
    <row r="102" spans="2:45" ht="15" customHeight="1" x14ac:dyDescent="0.2">
      <c r="B102" s="108"/>
      <c r="C102" s="88"/>
      <c r="D102" s="72" t="s">
        <v>171</v>
      </c>
      <c r="E102" s="73"/>
      <c r="F102" s="52" t="s">
        <v>134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90"/>
      <c r="AR102" s="90"/>
      <c r="AS102" s="90"/>
    </row>
    <row r="103" spans="2:45" ht="14.25" customHeight="1" x14ac:dyDescent="0.2">
      <c r="B103" s="108"/>
      <c r="C103" s="88"/>
      <c r="D103" s="75"/>
      <c r="E103" s="76"/>
      <c r="F103" s="40" t="s">
        <v>137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90"/>
      <c r="AR103" s="90"/>
      <c r="AS103" s="90"/>
    </row>
    <row r="104" spans="2:45" ht="15" customHeight="1" x14ac:dyDescent="0.2">
      <c r="B104" s="108"/>
      <c r="C104" s="88"/>
      <c r="D104" s="77"/>
      <c r="E104" s="78"/>
      <c r="F104" s="82">
        <v>36</v>
      </c>
      <c r="G104" s="82">
        <v>10</v>
      </c>
      <c r="H104" s="82">
        <v>14</v>
      </c>
      <c r="I104" s="82">
        <v>13</v>
      </c>
      <c r="J104" s="82">
        <v>12</v>
      </c>
      <c r="K104" s="82">
        <v>15</v>
      </c>
      <c r="L104" s="82">
        <v>16</v>
      </c>
      <c r="M104" s="82">
        <v>17</v>
      </c>
      <c r="N104" s="82">
        <v>11</v>
      </c>
      <c r="O104" s="82">
        <v>37</v>
      </c>
      <c r="P104" s="82">
        <v>18</v>
      </c>
      <c r="Q104" s="82">
        <v>4</v>
      </c>
      <c r="R104" s="82">
        <v>2</v>
      </c>
      <c r="S104" s="82">
        <v>3</v>
      </c>
      <c r="T104" s="82">
        <v>5</v>
      </c>
      <c r="U104" s="82">
        <v>8</v>
      </c>
      <c r="V104" s="82">
        <v>6</v>
      </c>
      <c r="W104" s="82">
        <v>7</v>
      </c>
      <c r="X104" s="82">
        <v>9</v>
      </c>
      <c r="Y104" s="82">
        <v>19</v>
      </c>
      <c r="Z104" s="82">
        <v>20</v>
      </c>
      <c r="AA104" s="82">
        <v>29</v>
      </c>
      <c r="AB104" s="82">
        <v>31</v>
      </c>
      <c r="AC104" s="82">
        <v>32</v>
      </c>
      <c r="AD104" s="82">
        <v>33</v>
      </c>
      <c r="AE104" s="82">
        <v>34</v>
      </c>
      <c r="AF104" s="82">
        <v>35</v>
      </c>
      <c r="AG104" s="82">
        <v>30</v>
      </c>
      <c r="AH104" s="82">
        <v>28</v>
      </c>
      <c r="AI104" s="82">
        <v>21</v>
      </c>
      <c r="AJ104" s="82">
        <v>27</v>
      </c>
      <c r="AK104" s="82">
        <v>22</v>
      </c>
      <c r="AL104" s="82">
        <v>23</v>
      </c>
      <c r="AM104" s="82">
        <v>24</v>
      </c>
      <c r="AN104" s="82">
        <v>25</v>
      </c>
      <c r="AO104" s="82">
        <v>26</v>
      </c>
      <c r="AP104" s="82">
        <v>1</v>
      </c>
      <c r="AQ104" s="90"/>
      <c r="AR104" s="90"/>
      <c r="AS104" s="90"/>
    </row>
    <row r="105" spans="2:45" ht="14.25" customHeight="1" x14ac:dyDescent="0.2">
      <c r="B105" s="108"/>
      <c r="C105" s="88"/>
      <c r="D105" s="79" t="s">
        <v>3</v>
      </c>
      <c r="E105" s="28">
        <v>1</v>
      </c>
      <c r="F105" s="67">
        <v>0.46186440677966101</v>
      </c>
      <c r="G105" s="67">
        <v>0.46186440677966101</v>
      </c>
      <c r="H105" s="67">
        <v>0.46186440677966101</v>
      </c>
      <c r="I105" s="67">
        <v>0.46610169491525399</v>
      </c>
      <c r="J105" s="67">
        <v>0.57627118644067798</v>
      </c>
      <c r="K105" s="67">
        <v>0.57627118644067798</v>
      </c>
      <c r="L105" s="67">
        <v>0.605932203389831</v>
      </c>
      <c r="M105" s="67">
        <v>0.605932203389831</v>
      </c>
      <c r="N105" s="67">
        <v>0.74576271186440701</v>
      </c>
      <c r="O105" s="67">
        <v>0.43220338983050899</v>
      </c>
      <c r="P105" s="67">
        <v>0.483050847457627</v>
      </c>
      <c r="Q105" s="67">
        <v>0.39406779661017</v>
      </c>
      <c r="R105" s="67">
        <v>0.40677966101694901</v>
      </c>
      <c r="S105" s="67">
        <v>0.45762711864406802</v>
      </c>
      <c r="T105" s="67">
        <v>0.41525423728813599</v>
      </c>
      <c r="U105" s="67">
        <v>0.36864406779661002</v>
      </c>
      <c r="V105" s="67">
        <v>0.36440677966101698</v>
      </c>
      <c r="W105" s="67">
        <v>0.38559322033898302</v>
      </c>
      <c r="X105" s="67">
        <v>0.34745762711864397</v>
      </c>
      <c r="Y105" s="67">
        <v>0.37711864406779699</v>
      </c>
      <c r="Z105" s="67">
        <v>0.38983050847457601</v>
      </c>
      <c r="AA105" s="67">
        <v>0.427966101694915</v>
      </c>
      <c r="AB105" s="67">
        <v>0.47033898305084798</v>
      </c>
      <c r="AC105" s="67">
        <v>0.572033898305085</v>
      </c>
      <c r="AD105" s="67">
        <v>0.56355932203389802</v>
      </c>
      <c r="AE105" s="67">
        <v>0.56355932203389802</v>
      </c>
      <c r="AF105" s="67">
        <v>0.43220338983050899</v>
      </c>
      <c r="AG105" s="67">
        <v>0.43220338983050899</v>
      </c>
      <c r="AH105" s="67">
        <v>0.42372881355932202</v>
      </c>
      <c r="AI105" s="67">
        <v>0.41949152542372897</v>
      </c>
      <c r="AJ105" s="67">
        <v>0.427966101694915</v>
      </c>
      <c r="AK105" s="67">
        <v>0.56355932203389802</v>
      </c>
      <c r="AL105" s="67">
        <v>0.54661016949152497</v>
      </c>
      <c r="AM105" s="67">
        <v>0.54661016949152497</v>
      </c>
      <c r="AN105" s="67">
        <v>0.55084745762711895</v>
      </c>
      <c r="AO105" s="67">
        <v>0.54661016949152497</v>
      </c>
      <c r="AP105" s="67">
        <v>0.55084745762711895</v>
      </c>
      <c r="AQ105" s="90"/>
      <c r="AR105" s="90"/>
      <c r="AS105" s="90"/>
    </row>
    <row r="106" spans="2:45" ht="14.25" customHeight="1" x14ac:dyDescent="0.2">
      <c r="B106" s="108"/>
      <c r="C106" s="88"/>
      <c r="D106" s="80"/>
      <c r="E106" s="28">
        <v>2</v>
      </c>
      <c r="F106" s="67">
        <v>0.445945945945946</v>
      </c>
      <c r="G106" s="67">
        <v>0</v>
      </c>
      <c r="H106" s="67">
        <v>0.71621621621621601</v>
      </c>
      <c r="I106" s="67">
        <v>0.71621621621621601</v>
      </c>
      <c r="J106" s="67">
        <v>0.52252252252252296</v>
      </c>
      <c r="K106" s="67">
        <v>0.59909909909909898</v>
      </c>
      <c r="L106" s="67">
        <v>0.50450450450450501</v>
      </c>
      <c r="M106" s="67">
        <v>0.50450450450450501</v>
      </c>
      <c r="N106" s="67">
        <v>0.50450450450450501</v>
      </c>
      <c r="O106" s="67">
        <v>0.59909909909909898</v>
      </c>
      <c r="P106" s="67">
        <v>0.52702702702702697</v>
      </c>
      <c r="Q106" s="67">
        <v>0.54504504504504503</v>
      </c>
      <c r="R106" s="67">
        <v>0.49549549549549599</v>
      </c>
      <c r="S106" s="67">
        <v>0.49549549549549599</v>
      </c>
      <c r="T106" s="67">
        <v>0.48648648648648701</v>
      </c>
      <c r="U106" s="67">
        <v>0.481981981981982</v>
      </c>
      <c r="V106" s="67">
        <v>0.481981981981982</v>
      </c>
      <c r="W106" s="67">
        <v>0.481981981981982</v>
      </c>
      <c r="X106" s="67">
        <v>0.481981981981982</v>
      </c>
      <c r="Y106" s="67">
        <v>0.481981981981982</v>
      </c>
      <c r="Z106" s="67">
        <v>0.49099099099099103</v>
      </c>
      <c r="AA106" s="67">
        <v>0.47747747747747799</v>
      </c>
      <c r="AB106" s="67">
        <v>0.481981981981982</v>
      </c>
      <c r="AC106" s="67">
        <v>0.49099099099099103</v>
      </c>
      <c r="AD106" s="67">
        <v>0.47747747747747799</v>
      </c>
      <c r="AE106" s="67">
        <v>0.45945945945945998</v>
      </c>
      <c r="AF106" s="67">
        <v>0.481981981981982</v>
      </c>
      <c r="AG106" s="67">
        <v>0.481981981981982</v>
      </c>
      <c r="AH106" s="67">
        <v>0.47747747747747799</v>
      </c>
      <c r="AI106" s="67">
        <v>0.48648648648648701</v>
      </c>
      <c r="AJ106" s="67">
        <v>0.481981981981982</v>
      </c>
      <c r="AK106" s="67">
        <v>0.463963963963964</v>
      </c>
      <c r="AL106" s="67">
        <v>0.49099099099099103</v>
      </c>
      <c r="AM106" s="67">
        <v>0.48648648648648701</v>
      </c>
      <c r="AN106" s="67">
        <v>0.49099099099099103</v>
      </c>
      <c r="AO106" s="67">
        <v>0.481981981981982</v>
      </c>
      <c r="AP106" s="67">
        <v>0.49099099099099103</v>
      </c>
      <c r="AQ106" s="90"/>
      <c r="AR106" s="90"/>
      <c r="AS106" s="90"/>
    </row>
    <row r="107" spans="2:45" ht="14.25" customHeight="1" x14ac:dyDescent="0.2">
      <c r="B107" s="108"/>
      <c r="C107" s="88"/>
      <c r="D107" s="80"/>
      <c r="E107" s="28">
        <v>3</v>
      </c>
      <c r="F107" s="67">
        <v>0.46460176991150398</v>
      </c>
      <c r="G107" s="67">
        <v>0</v>
      </c>
      <c r="H107" s="67">
        <v>0.76991150442477896</v>
      </c>
      <c r="I107" s="67">
        <v>0.63716814159292001</v>
      </c>
      <c r="J107" s="67">
        <v>0.60176991150442505</v>
      </c>
      <c r="K107" s="67">
        <v>0.56637168141592897</v>
      </c>
      <c r="L107" s="67">
        <v>0.57522123893805299</v>
      </c>
      <c r="M107" s="67">
        <v>0.57522123893805299</v>
      </c>
      <c r="N107" s="67">
        <v>0.62831858407079599</v>
      </c>
      <c r="O107" s="67">
        <v>0.65044247787610598</v>
      </c>
      <c r="P107" s="67">
        <v>0.62831858407079599</v>
      </c>
      <c r="Q107" s="67">
        <v>0.52654867256637194</v>
      </c>
      <c r="R107" s="67">
        <v>0.553097345132743</v>
      </c>
      <c r="S107" s="67">
        <v>0.553097345132743</v>
      </c>
      <c r="T107" s="67">
        <v>0.48672566371681403</v>
      </c>
      <c r="U107" s="67">
        <v>0.48672566371681403</v>
      </c>
      <c r="V107" s="67">
        <v>0.46460176991150398</v>
      </c>
      <c r="W107" s="67">
        <v>0.54424778761061898</v>
      </c>
      <c r="X107" s="67">
        <v>0.55752212389380496</v>
      </c>
      <c r="Y107" s="67">
        <v>0.56194690265486702</v>
      </c>
      <c r="Z107" s="67">
        <v>0.56637168141592897</v>
      </c>
      <c r="AA107" s="67">
        <v>0.53539823008849596</v>
      </c>
      <c r="AB107" s="67">
        <v>0.53539823008849596</v>
      </c>
      <c r="AC107" s="67">
        <v>0.53097345132743401</v>
      </c>
      <c r="AD107" s="67">
        <v>0.46902654867256599</v>
      </c>
      <c r="AE107" s="67">
        <v>0.45575221238938102</v>
      </c>
      <c r="AF107" s="67">
        <v>0.46902654867256599</v>
      </c>
      <c r="AG107" s="67">
        <v>0.46902654867256599</v>
      </c>
      <c r="AH107" s="67">
        <v>0.45132743362831901</v>
      </c>
      <c r="AI107" s="67">
        <v>0.43805309734513298</v>
      </c>
      <c r="AJ107" s="67">
        <v>0.446902654867257</v>
      </c>
      <c r="AK107" s="67">
        <v>0.45132743362831901</v>
      </c>
      <c r="AL107" s="67">
        <v>0.46017699115044203</v>
      </c>
      <c r="AM107" s="67">
        <v>0.46017699115044203</v>
      </c>
      <c r="AN107" s="67">
        <v>0.46902654867256599</v>
      </c>
      <c r="AO107" s="67">
        <v>0.43362831858407103</v>
      </c>
      <c r="AP107" s="67">
        <v>0.43805309734513298</v>
      </c>
      <c r="AQ107" s="90"/>
      <c r="AR107" s="90"/>
      <c r="AS107" s="90"/>
    </row>
    <row r="108" spans="2:45" ht="14.25" customHeight="1" x14ac:dyDescent="0.2">
      <c r="B108" s="108"/>
      <c r="C108" s="88"/>
      <c r="D108" s="80"/>
      <c r="E108" s="28">
        <v>4</v>
      </c>
      <c r="F108" s="67">
        <v>0</v>
      </c>
      <c r="G108" s="67">
        <v>0</v>
      </c>
      <c r="H108" s="67">
        <v>0</v>
      </c>
      <c r="I108" s="67">
        <v>0</v>
      </c>
      <c r="J108" s="67">
        <v>0</v>
      </c>
      <c r="K108" s="67">
        <v>0</v>
      </c>
      <c r="L108" s="67">
        <v>0.35135135135135098</v>
      </c>
      <c r="M108" s="67">
        <v>0.35135135135135098</v>
      </c>
      <c r="N108" s="67">
        <v>0.36486486486486502</v>
      </c>
      <c r="O108" s="67">
        <v>0.39639639639639601</v>
      </c>
      <c r="P108" s="67">
        <v>0.37837837837837801</v>
      </c>
      <c r="Q108" s="67">
        <v>0.463963963963964</v>
      </c>
      <c r="R108" s="67">
        <v>0.36036036036036001</v>
      </c>
      <c r="S108" s="67">
        <v>0.36036036036036001</v>
      </c>
      <c r="T108" s="67">
        <v>0.36036036036036001</v>
      </c>
      <c r="U108" s="67">
        <v>0.38738738738738698</v>
      </c>
      <c r="V108" s="67">
        <v>0.39639639639639601</v>
      </c>
      <c r="W108" s="67">
        <v>0.43693693693693703</v>
      </c>
      <c r="X108" s="67">
        <v>0.42342342342342298</v>
      </c>
      <c r="Y108" s="67">
        <v>0.41891891891891903</v>
      </c>
      <c r="Z108" s="67">
        <v>0.43243243243243201</v>
      </c>
      <c r="AA108" s="67">
        <v>0.43693693693693703</v>
      </c>
      <c r="AB108" s="67">
        <v>0.43243243243243201</v>
      </c>
      <c r="AC108" s="67">
        <v>0.47297297297297303</v>
      </c>
      <c r="AD108" s="67">
        <v>0.45495495495495503</v>
      </c>
      <c r="AE108" s="67">
        <v>0.43693693693693703</v>
      </c>
      <c r="AF108" s="67">
        <v>0.463963963963964</v>
      </c>
      <c r="AG108" s="67">
        <v>0.463963963963964</v>
      </c>
      <c r="AH108" s="67">
        <v>0.43243243243243201</v>
      </c>
      <c r="AI108" s="67">
        <v>0.41441441441441401</v>
      </c>
      <c r="AJ108" s="67">
        <v>0.45495495495495503</v>
      </c>
      <c r="AK108" s="67">
        <v>0.43243243243243201</v>
      </c>
      <c r="AL108" s="67">
        <v>0.47747747747747799</v>
      </c>
      <c r="AM108" s="67">
        <v>0.47297297297297303</v>
      </c>
      <c r="AN108" s="67">
        <v>0.45945945945945998</v>
      </c>
      <c r="AO108" s="67">
        <v>0.45495495495495503</v>
      </c>
      <c r="AP108" s="67">
        <v>0.45945945945945998</v>
      </c>
      <c r="AQ108" s="90"/>
      <c r="AR108" s="90"/>
      <c r="AS108" s="90"/>
    </row>
    <row r="109" spans="2:45" ht="14.25" customHeight="1" x14ac:dyDescent="0.2">
      <c r="B109" s="108"/>
      <c r="C109" s="88"/>
      <c r="D109" s="81"/>
      <c r="E109" s="28">
        <v>5</v>
      </c>
      <c r="F109" s="67">
        <v>0.54464285714285698</v>
      </c>
      <c r="G109" s="67">
        <v>0.91071428571428603</v>
      </c>
      <c r="H109" s="67">
        <v>0.91071428571428603</v>
      </c>
      <c r="I109" s="67">
        <v>0.40625</v>
      </c>
      <c r="J109" s="67">
        <v>0.50892857142857095</v>
      </c>
      <c r="K109" s="67">
        <v>0.50892857142857095</v>
      </c>
      <c r="L109" s="67">
        <v>0.50892857142857095</v>
      </c>
      <c r="M109" s="67">
        <v>0.50892857142857095</v>
      </c>
      <c r="N109" s="67">
        <v>0.61160714285714302</v>
      </c>
      <c r="O109" s="67">
        <v>0.57589285714285698</v>
      </c>
      <c r="P109" s="67">
        <v>0.59821428571428603</v>
      </c>
      <c r="Q109" s="67">
        <v>0.48214285714285698</v>
      </c>
      <c r="R109" s="67">
        <v>0.60714285714285698</v>
      </c>
      <c r="S109" s="67">
        <v>0.60714285714285698</v>
      </c>
      <c r="T109" s="67">
        <v>0.52678571428571397</v>
      </c>
      <c r="U109" s="67">
        <v>0.58482142857142905</v>
      </c>
      <c r="V109" s="67">
        <v>0.58482142857142905</v>
      </c>
      <c r="W109" s="67">
        <v>0.5625</v>
      </c>
      <c r="X109" s="67">
        <v>0.58482142857142905</v>
      </c>
      <c r="Y109" s="67">
        <v>0.56696428571428603</v>
      </c>
      <c r="Z109" s="67">
        <v>0.5625</v>
      </c>
      <c r="AA109" s="67">
        <v>0.55357142857142905</v>
      </c>
      <c r="AB109" s="67">
        <v>0.56696428571428603</v>
      </c>
      <c r="AC109" s="67">
        <v>0.59821428571428603</v>
      </c>
      <c r="AD109" s="67">
        <v>0.57589285714285698</v>
      </c>
      <c r="AE109" s="67">
        <v>0.60267857142857095</v>
      </c>
      <c r="AF109" s="67">
        <v>0.53571428571428603</v>
      </c>
      <c r="AG109" s="67">
        <v>0.57589285714285698</v>
      </c>
      <c r="AH109" s="67">
        <v>0.54464285714285698</v>
      </c>
      <c r="AI109" s="67">
        <v>0.55357142857142905</v>
      </c>
      <c r="AJ109" s="67">
        <v>0.54910714285714302</v>
      </c>
      <c r="AK109" s="67">
        <v>0.58035714285714302</v>
      </c>
      <c r="AL109" s="67">
        <v>0.52232142857142905</v>
      </c>
      <c r="AM109" s="67">
        <v>0.5625</v>
      </c>
      <c r="AN109" s="67">
        <v>0.51785714285714302</v>
      </c>
      <c r="AO109" s="67">
        <v>0.51785714285714302</v>
      </c>
      <c r="AP109" s="67">
        <v>0.51339285714285698</v>
      </c>
      <c r="AQ109" s="90"/>
      <c r="AR109" s="90"/>
      <c r="AS109" s="90"/>
    </row>
    <row r="110" spans="2:45" ht="15" customHeight="1" x14ac:dyDescent="0.2">
      <c r="B110" s="108"/>
      <c r="C110" s="88"/>
      <c r="D110" s="52" t="s">
        <v>125</v>
      </c>
      <c r="E110" s="52"/>
      <c r="F110" s="82">
        <v>38.341099595599403</v>
      </c>
      <c r="G110" s="82">
        <v>27.451573849878901</v>
      </c>
      <c r="H110" s="82">
        <v>57.174128262698801</v>
      </c>
      <c r="I110" s="82">
        <v>44.514721054487801</v>
      </c>
      <c r="J110" s="82">
        <v>44.189843837923902</v>
      </c>
      <c r="K110" s="82">
        <v>45.013410767685599</v>
      </c>
      <c r="L110" s="82">
        <v>50.918757392246199</v>
      </c>
      <c r="M110" s="82">
        <v>50.918757392246199</v>
      </c>
      <c r="N110" s="82">
        <v>57.1011561632343</v>
      </c>
      <c r="O110" s="82">
        <v>53.080684406899401</v>
      </c>
      <c r="P110" s="82">
        <v>52.299782452962297</v>
      </c>
      <c r="Q110" s="82">
        <v>48.235366706568101</v>
      </c>
      <c r="R110" s="82">
        <v>48.4575143829681</v>
      </c>
      <c r="S110" s="82">
        <v>49.474463535510502</v>
      </c>
      <c r="T110" s="82">
        <v>45.512249242750201</v>
      </c>
      <c r="U110" s="82">
        <v>46.191210589084399</v>
      </c>
      <c r="V110" s="59">
        <v>45.8441671304466</v>
      </c>
      <c r="W110" s="82">
        <v>48.225198537370403</v>
      </c>
      <c r="X110" s="82">
        <v>47.904131699785701</v>
      </c>
      <c r="Y110" s="82">
        <v>48.138614666757</v>
      </c>
      <c r="Z110" s="82">
        <v>48.842512266278597</v>
      </c>
      <c r="AA110" s="82">
        <v>48.627003495385097</v>
      </c>
      <c r="AB110" s="82">
        <v>49.7423182653609</v>
      </c>
      <c r="AC110" s="82">
        <v>53.303711986215397</v>
      </c>
      <c r="AD110" s="82">
        <v>50.8182232056351</v>
      </c>
      <c r="AE110" s="82">
        <v>50.367730044964901</v>
      </c>
      <c r="AF110" s="82">
        <v>47.657803403266101</v>
      </c>
      <c r="AG110" s="82">
        <v>48.461374831837603</v>
      </c>
      <c r="AH110" s="82">
        <v>46.592180284808201</v>
      </c>
      <c r="AI110" s="82">
        <v>46.240339044823799</v>
      </c>
      <c r="AJ110" s="82">
        <v>47.218256727125002</v>
      </c>
      <c r="AK110" s="82">
        <v>49.832805898315101</v>
      </c>
      <c r="AL110" s="82">
        <v>49.951541153637301</v>
      </c>
      <c r="AM110" s="82">
        <v>50.574932402028601</v>
      </c>
      <c r="AN110" s="82">
        <v>49.763631992145598</v>
      </c>
      <c r="AO110" s="82">
        <v>48.700651357393497</v>
      </c>
      <c r="AP110" s="82">
        <v>49.054877251311197</v>
      </c>
      <c r="AQ110" s="90"/>
      <c r="AR110" s="90"/>
      <c r="AS110" s="90"/>
    </row>
    <row r="111" spans="2:45" ht="15" customHeight="1" x14ac:dyDescent="0.2">
      <c r="B111" s="108"/>
      <c r="C111" s="88"/>
      <c r="D111" s="52" t="s">
        <v>36</v>
      </c>
      <c r="E111" s="52"/>
      <c r="F111" s="83">
        <v>1</v>
      </c>
      <c r="G111" s="83">
        <v>2</v>
      </c>
      <c r="H111" s="83">
        <v>3</v>
      </c>
      <c r="I111" s="83">
        <v>4</v>
      </c>
      <c r="J111" s="83">
        <v>5</v>
      </c>
      <c r="K111" s="83">
        <v>6</v>
      </c>
      <c r="L111" s="83">
        <v>7</v>
      </c>
      <c r="M111" s="83">
        <v>8</v>
      </c>
      <c r="N111" s="83">
        <v>9</v>
      </c>
      <c r="O111" s="83">
        <v>10</v>
      </c>
      <c r="P111" s="83">
        <v>11</v>
      </c>
      <c r="Q111" s="83">
        <v>12</v>
      </c>
      <c r="R111" s="83">
        <v>13</v>
      </c>
      <c r="S111" s="83">
        <v>14</v>
      </c>
      <c r="T111" s="83">
        <v>15</v>
      </c>
      <c r="U111" s="83">
        <v>16</v>
      </c>
      <c r="V111" s="83">
        <v>17</v>
      </c>
      <c r="W111" s="83">
        <v>18</v>
      </c>
      <c r="X111" s="83">
        <v>19</v>
      </c>
      <c r="Y111" s="83">
        <v>20</v>
      </c>
      <c r="Z111" s="83">
        <v>21</v>
      </c>
      <c r="AA111" s="83">
        <v>22</v>
      </c>
      <c r="AB111" s="83">
        <v>23</v>
      </c>
      <c r="AC111" s="83">
        <v>24</v>
      </c>
      <c r="AD111" s="83">
        <v>25</v>
      </c>
      <c r="AE111" s="83">
        <v>26</v>
      </c>
      <c r="AF111" s="83">
        <v>27</v>
      </c>
      <c r="AG111" s="83">
        <v>28</v>
      </c>
      <c r="AH111" s="83">
        <v>29</v>
      </c>
      <c r="AI111" s="83">
        <v>30</v>
      </c>
      <c r="AJ111" s="83">
        <v>31</v>
      </c>
      <c r="AK111" s="83">
        <v>32</v>
      </c>
      <c r="AL111" s="83">
        <v>33</v>
      </c>
      <c r="AM111" s="83">
        <v>34</v>
      </c>
      <c r="AN111" s="83">
        <v>35</v>
      </c>
      <c r="AO111" s="83">
        <v>36</v>
      </c>
      <c r="AP111" s="83">
        <v>37</v>
      </c>
      <c r="AQ111" s="90"/>
      <c r="AR111" s="90"/>
      <c r="AS111" s="90"/>
    </row>
    <row r="112" spans="2:45" ht="15" customHeight="1" x14ac:dyDescent="0.2">
      <c r="B112" s="108"/>
      <c r="C112" s="88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  <c r="AQ112" s="90"/>
      <c r="AR112" s="90"/>
      <c r="AS112" s="90"/>
    </row>
    <row r="113" spans="2:45" ht="15" customHeight="1" x14ac:dyDescent="0.2">
      <c r="B113" s="108"/>
      <c r="C113" s="88"/>
      <c r="D113" s="72" t="s">
        <v>171</v>
      </c>
      <c r="E113" s="73"/>
      <c r="F113" s="52" t="s">
        <v>135</v>
      </c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90"/>
      <c r="AR113" s="90"/>
      <c r="AS113" s="90"/>
    </row>
    <row r="114" spans="2:45" ht="15" customHeight="1" x14ac:dyDescent="0.2">
      <c r="B114" s="108"/>
      <c r="C114" s="88"/>
      <c r="D114" s="75"/>
      <c r="E114" s="76"/>
      <c r="F114" s="40" t="s">
        <v>137</v>
      </c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90"/>
      <c r="AR114" s="90"/>
      <c r="AS114" s="90"/>
    </row>
    <row r="115" spans="2:45" ht="15" customHeight="1" x14ac:dyDescent="0.2">
      <c r="B115" s="108"/>
      <c r="C115" s="88"/>
      <c r="D115" s="77"/>
      <c r="E115" s="78"/>
      <c r="F115" s="82">
        <v>36</v>
      </c>
      <c r="G115" s="82">
        <v>10</v>
      </c>
      <c r="H115" s="82">
        <v>14</v>
      </c>
      <c r="I115" s="82">
        <v>13</v>
      </c>
      <c r="J115" s="82">
        <v>12</v>
      </c>
      <c r="K115" s="82">
        <v>15</v>
      </c>
      <c r="L115" s="82">
        <v>16</v>
      </c>
      <c r="M115" s="82">
        <v>17</v>
      </c>
      <c r="N115" s="82">
        <v>11</v>
      </c>
      <c r="O115" s="82">
        <v>37</v>
      </c>
      <c r="P115" s="82">
        <v>18</v>
      </c>
      <c r="Q115" s="82">
        <v>4</v>
      </c>
      <c r="R115" s="82">
        <v>2</v>
      </c>
      <c r="S115" s="82">
        <v>3</v>
      </c>
      <c r="T115" s="82">
        <v>5</v>
      </c>
      <c r="U115" s="82">
        <v>8</v>
      </c>
      <c r="V115" s="82">
        <v>6</v>
      </c>
      <c r="W115" s="82">
        <v>7</v>
      </c>
      <c r="X115" s="82">
        <v>9</v>
      </c>
      <c r="Y115" s="82">
        <v>19</v>
      </c>
      <c r="Z115" s="82">
        <v>20</v>
      </c>
      <c r="AA115" s="82">
        <v>29</v>
      </c>
      <c r="AB115" s="82">
        <v>31</v>
      </c>
      <c r="AC115" s="82">
        <v>32</v>
      </c>
      <c r="AD115" s="82">
        <v>33</v>
      </c>
      <c r="AE115" s="82">
        <v>34</v>
      </c>
      <c r="AF115" s="82">
        <v>35</v>
      </c>
      <c r="AG115" s="82">
        <v>30</v>
      </c>
      <c r="AH115" s="82">
        <v>28</v>
      </c>
      <c r="AI115" s="82">
        <v>21</v>
      </c>
      <c r="AJ115" s="82">
        <v>27</v>
      </c>
      <c r="AK115" s="82">
        <v>22</v>
      </c>
      <c r="AL115" s="82">
        <v>23</v>
      </c>
      <c r="AM115" s="82">
        <v>24</v>
      </c>
      <c r="AN115" s="82">
        <v>25</v>
      </c>
      <c r="AO115" s="82">
        <v>26</v>
      </c>
      <c r="AP115" s="82">
        <v>1</v>
      </c>
      <c r="AQ115" s="90"/>
      <c r="AR115" s="90"/>
      <c r="AS115" s="90"/>
    </row>
    <row r="116" spans="2:45" ht="15" customHeight="1" x14ac:dyDescent="0.2">
      <c r="B116" s="108"/>
      <c r="C116" s="88"/>
      <c r="D116" s="79" t="s">
        <v>3</v>
      </c>
      <c r="E116" s="28">
        <v>1</v>
      </c>
      <c r="F116" s="67">
        <v>0.64672962947039403</v>
      </c>
      <c r="G116" s="67">
        <v>0.64672962947039403</v>
      </c>
      <c r="H116" s="67">
        <v>0.66654158802445196</v>
      </c>
      <c r="I116" s="67">
        <v>0.64395788932965103</v>
      </c>
      <c r="J116" s="67">
        <v>0.58018060812591499</v>
      </c>
      <c r="K116" s="67">
        <v>0.401958013610134</v>
      </c>
      <c r="L116" s="67">
        <v>0.56628112221772298</v>
      </c>
      <c r="M116" s="67">
        <v>0.56628112221772298</v>
      </c>
      <c r="N116" s="67">
        <v>0.47266612928460899</v>
      </c>
      <c r="O116" s="67">
        <v>0.68705426591375096</v>
      </c>
      <c r="P116" s="67">
        <v>0.65185605274964797</v>
      </c>
      <c r="Q116" s="67">
        <v>0.70360702472013603</v>
      </c>
      <c r="R116" s="67">
        <v>0.70458504827815105</v>
      </c>
      <c r="S116" s="67">
        <v>0.66947551187313503</v>
      </c>
      <c r="T116" s="67">
        <v>0.698747301779443</v>
      </c>
      <c r="U116" s="67">
        <v>0.72044087209774599</v>
      </c>
      <c r="V116" s="67">
        <v>0.70924797489850999</v>
      </c>
      <c r="W116" s="67">
        <v>0.70923351737460005</v>
      </c>
      <c r="X116" s="67">
        <v>0.71981436351836303</v>
      </c>
      <c r="Y116" s="67">
        <v>0.71484509914009897</v>
      </c>
      <c r="Z116" s="67">
        <v>0.71624119386164697</v>
      </c>
      <c r="AA116" s="67">
        <v>0.68096775439992896</v>
      </c>
      <c r="AB116" s="67">
        <v>0.59236666593100096</v>
      </c>
      <c r="AC116" s="67">
        <v>0.243092844161683</v>
      </c>
      <c r="AD116" s="67">
        <v>0.27464043847126202</v>
      </c>
      <c r="AE116" s="67">
        <v>0.27464043847126202</v>
      </c>
      <c r="AF116" s="67">
        <v>0.67812429926578099</v>
      </c>
      <c r="AG116" s="67">
        <v>0.67812429926578099</v>
      </c>
      <c r="AH116" s="67">
        <v>0.68380838823136303</v>
      </c>
      <c r="AI116" s="67">
        <v>0.68664612403256198</v>
      </c>
      <c r="AJ116" s="67">
        <v>0.68096775439992896</v>
      </c>
      <c r="AK116" s="67">
        <v>0.27464043847126202</v>
      </c>
      <c r="AL116" s="67">
        <v>0.28115490022447298</v>
      </c>
      <c r="AM116" s="67">
        <v>0.28115490022447298</v>
      </c>
      <c r="AN116" s="67">
        <v>0.25099164694823001</v>
      </c>
      <c r="AO116" s="67">
        <v>0.28115490022447298</v>
      </c>
      <c r="AP116" s="67">
        <v>0.25099164694823001</v>
      </c>
      <c r="AQ116" s="90"/>
      <c r="AR116" s="90"/>
      <c r="AS116" s="90"/>
    </row>
    <row r="117" spans="2:45" ht="15" customHeight="1" x14ac:dyDescent="0.2">
      <c r="B117" s="108"/>
      <c r="C117" s="88"/>
      <c r="D117" s="80"/>
      <c r="E117" s="28">
        <v>2</v>
      </c>
      <c r="F117" s="67">
        <v>0.66217198028607405</v>
      </c>
      <c r="G117" s="67">
        <v>0.29289321881345298</v>
      </c>
      <c r="H117" s="67">
        <v>0.42950685716454801</v>
      </c>
      <c r="I117" s="67">
        <v>0.41992859561469797</v>
      </c>
      <c r="J117" s="67">
        <v>0.39039608425800199</v>
      </c>
      <c r="K117" s="67">
        <v>0.414572659168429</v>
      </c>
      <c r="L117" s="67">
        <v>0.31404978048322102</v>
      </c>
      <c r="M117" s="67">
        <v>0.31404978048322102</v>
      </c>
      <c r="N117" s="67">
        <v>0.31404978048322102</v>
      </c>
      <c r="O117" s="67">
        <v>0.325182815410266</v>
      </c>
      <c r="P117" s="67">
        <v>0.54408516645626903</v>
      </c>
      <c r="Q117" s="67">
        <v>0.28174935479347601</v>
      </c>
      <c r="R117" s="67">
        <v>0.29992512414479999</v>
      </c>
      <c r="S117" s="67">
        <v>0.29992512414479999</v>
      </c>
      <c r="T117" s="67">
        <v>0.61090389971527703</v>
      </c>
      <c r="U117" s="67">
        <v>0.63101041277884296</v>
      </c>
      <c r="V117" s="67">
        <v>0.63101041277884296</v>
      </c>
      <c r="W117" s="67">
        <v>0.63101041277884296</v>
      </c>
      <c r="X117" s="67">
        <v>0.63101041277884296</v>
      </c>
      <c r="Y117" s="67">
        <v>0.63101041277884296</v>
      </c>
      <c r="Z117" s="67">
        <v>0.63841991447286395</v>
      </c>
      <c r="AA117" s="67">
        <v>0.64758482952378404</v>
      </c>
      <c r="AB117" s="67">
        <v>0.64453214335148001</v>
      </c>
      <c r="AC117" s="67">
        <v>0.632263743739922</v>
      </c>
      <c r="AD117" s="67">
        <v>0.64127134446751</v>
      </c>
      <c r="AE117" s="67">
        <v>0.65323585105376103</v>
      </c>
      <c r="AF117" s="67">
        <v>0.63827193497233303</v>
      </c>
      <c r="AG117" s="67">
        <v>0.63827193497233303</v>
      </c>
      <c r="AH117" s="67">
        <v>0.64127134446751</v>
      </c>
      <c r="AI117" s="67">
        <v>0.63526937567842801</v>
      </c>
      <c r="AJ117" s="67">
        <v>0.63827193497233303</v>
      </c>
      <c r="AK117" s="67">
        <v>0.65024986421789999</v>
      </c>
      <c r="AL117" s="67">
        <v>0.632263743739922</v>
      </c>
      <c r="AM117" s="67">
        <v>0.63526937567842801</v>
      </c>
      <c r="AN117" s="67">
        <v>0.63841991447286395</v>
      </c>
      <c r="AO117" s="67">
        <v>0.63827193497233303</v>
      </c>
      <c r="AP117" s="67">
        <v>0.63841991447286395</v>
      </c>
      <c r="AQ117" s="90"/>
      <c r="AR117" s="90"/>
      <c r="AS117" s="90"/>
    </row>
    <row r="118" spans="2:45" ht="15" customHeight="1" x14ac:dyDescent="0.2">
      <c r="B118" s="108"/>
      <c r="C118" s="88"/>
      <c r="D118" s="80"/>
      <c r="E118" s="28">
        <v>3</v>
      </c>
      <c r="F118" s="67">
        <v>0.63237298178089096</v>
      </c>
      <c r="G118" s="67">
        <v>0.29289321881345298</v>
      </c>
      <c r="H118" s="67">
        <v>0.40675686444901199</v>
      </c>
      <c r="I118" s="67">
        <v>0.36474636885253198</v>
      </c>
      <c r="J118" s="67">
        <v>0.36495217863672402</v>
      </c>
      <c r="K118" s="67">
        <v>0.38144469691289901</v>
      </c>
      <c r="L118" s="67">
        <v>0.340963866125989</v>
      </c>
      <c r="M118" s="67">
        <v>0.340963866125989</v>
      </c>
      <c r="N118" s="67">
        <v>0.35222353873686701</v>
      </c>
      <c r="O118" s="67">
        <v>0.28906639029956299</v>
      </c>
      <c r="P118" s="67">
        <v>0.29908558979483502</v>
      </c>
      <c r="Q118" s="67">
        <v>0.60946749023980995</v>
      </c>
      <c r="R118" s="67">
        <v>0.31228033574977299</v>
      </c>
      <c r="S118" s="67">
        <v>0.31228033574977299</v>
      </c>
      <c r="T118" s="67">
        <v>0.62791004332246902</v>
      </c>
      <c r="U118" s="67">
        <v>0.62791004332246902</v>
      </c>
      <c r="V118" s="67">
        <v>0.64233059635684397</v>
      </c>
      <c r="W118" s="67">
        <v>0.31581959458083902</v>
      </c>
      <c r="X118" s="67">
        <v>0.310496222406628</v>
      </c>
      <c r="Y118" s="67">
        <v>0.30870255265790297</v>
      </c>
      <c r="Z118" s="67">
        <v>0.306899400696441</v>
      </c>
      <c r="AA118" s="67">
        <v>0.299608784597373</v>
      </c>
      <c r="AB118" s="67">
        <v>0.299608784597373</v>
      </c>
      <c r="AC118" s="67">
        <v>0.30129503706535399</v>
      </c>
      <c r="AD118" s="67">
        <v>0.63945464684751596</v>
      </c>
      <c r="AE118" s="67">
        <v>0.64806955296691504</v>
      </c>
      <c r="AF118" s="67">
        <v>0.63945464684751596</v>
      </c>
      <c r="AG118" s="67">
        <v>0.63945464684751596</v>
      </c>
      <c r="AH118" s="67">
        <v>0.65093234728385096</v>
      </c>
      <c r="AI118" s="67">
        <v>0.65949264611930603</v>
      </c>
      <c r="AJ118" s="67">
        <v>0.653790538165548</v>
      </c>
      <c r="AK118" s="67">
        <v>0.65093234728385096</v>
      </c>
      <c r="AL118" s="67">
        <v>0.64520226664740798</v>
      </c>
      <c r="AM118" s="67">
        <v>0.64520226664740798</v>
      </c>
      <c r="AN118" s="67">
        <v>0.63945464684751596</v>
      </c>
      <c r="AO118" s="67">
        <v>0.66233632215024296</v>
      </c>
      <c r="AP118" s="67">
        <v>0.65949264611930603</v>
      </c>
      <c r="AQ118" s="90"/>
      <c r="AR118" s="90"/>
      <c r="AS118" s="90"/>
    </row>
    <row r="119" spans="2:45" ht="15" customHeight="1" x14ac:dyDescent="0.2">
      <c r="B119" s="108"/>
      <c r="C119" s="88"/>
      <c r="D119" s="80"/>
      <c r="E119" s="28">
        <v>4</v>
      </c>
      <c r="F119" s="67">
        <v>0.29289321881345298</v>
      </c>
      <c r="G119" s="67">
        <v>0.29289321881345298</v>
      </c>
      <c r="H119" s="67">
        <v>0.29289321881345298</v>
      </c>
      <c r="I119" s="67">
        <v>0.29289321881345298</v>
      </c>
      <c r="J119" s="67">
        <v>0.29289321881345298</v>
      </c>
      <c r="K119" s="67">
        <v>0.29289321881345298</v>
      </c>
      <c r="L119" s="67">
        <v>0.54121441105160795</v>
      </c>
      <c r="M119" s="67">
        <v>0.54121441105160795</v>
      </c>
      <c r="N119" s="67">
        <v>0.53597035074799304</v>
      </c>
      <c r="O119" s="67">
        <v>0.57353682848106202</v>
      </c>
      <c r="P119" s="67">
        <v>0.61376273916050805</v>
      </c>
      <c r="Q119" s="67">
        <v>0.62984322701582096</v>
      </c>
      <c r="R119" s="67">
        <v>0.60640044217114697</v>
      </c>
      <c r="S119" s="67">
        <v>0.60640044217114697</v>
      </c>
      <c r="T119" s="67">
        <v>0.60640044217114697</v>
      </c>
      <c r="U119" s="67">
        <v>0.62430039069390597</v>
      </c>
      <c r="V119" s="67">
        <v>0.60483019524931703</v>
      </c>
      <c r="W119" s="67">
        <v>0.554171862088222</v>
      </c>
      <c r="X119" s="67">
        <v>0.56073984601858895</v>
      </c>
      <c r="Y119" s="67">
        <v>0.56290468380676395</v>
      </c>
      <c r="Z119" s="67">
        <v>0.55637325437516505</v>
      </c>
      <c r="AA119" s="67">
        <v>0.554171862088222</v>
      </c>
      <c r="AB119" s="67">
        <v>0.55637325437516505</v>
      </c>
      <c r="AC119" s="67">
        <v>0.55073111186618895</v>
      </c>
      <c r="AD119" s="67">
        <v>0.56013317608328705</v>
      </c>
      <c r="AE119" s="67">
        <v>0.56936353998591704</v>
      </c>
      <c r="AF119" s="67">
        <v>0.55545293028508003</v>
      </c>
      <c r="AG119" s="67">
        <v>0.55545293028508003</v>
      </c>
      <c r="AH119" s="67">
        <v>0.571642997520457</v>
      </c>
      <c r="AI119" s="67">
        <v>0.58064278866249897</v>
      </c>
      <c r="AJ119" s="67">
        <v>0.56013317608328705</v>
      </c>
      <c r="AK119" s="67">
        <v>0.571642997520457</v>
      </c>
      <c r="AL119" s="67">
        <v>0.56229405556036105</v>
      </c>
      <c r="AM119" s="67">
        <v>0.56474623536364998</v>
      </c>
      <c r="AN119" s="67">
        <v>0.59861856919017198</v>
      </c>
      <c r="AO119" s="67">
        <v>0.60119232570750603</v>
      </c>
      <c r="AP119" s="67">
        <v>0.59861856919017198</v>
      </c>
      <c r="AQ119" s="90"/>
      <c r="AR119" s="90"/>
      <c r="AS119" s="90"/>
    </row>
    <row r="120" spans="2:45" ht="15" customHeight="1" x14ac:dyDescent="0.2">
      <c r="B120" s="108"/>
      <c r="C120" s="88"/>
      <c r="D120" s="81"/>
      <c r="E120" s="28">
        <v>5</v>
      </c>
      <c r="F120" s="67">
        <v>0.308338199754846</v>
      </c>
      <c r="G120" s="67">
        <v>0.35262469436034199</v>
      </c>
      <c r="H120" s="67">
        <v>0.35262469436034199</v>
      </c>
      <c r="I120" s="67">
        <v>0.35766235027829801</v>
      </c>
      <c r="J120" s="67">
        <v>0.447031938844418</v>
      </c>
      <c r="K120" s="67">
        <v>0.447031938844418</v>
      </c>
      <c r="L120" s="67">
        <v>0.447031938844418</v>
      </c>
      <c r="M120" s="67">
        <v>0.447031938844418</v>
      </c>
      <c r="N120" s="67">
        <v>0.38166016738613801</v>
      </c>
      <c r="O120" s="67">
        <v>0.44597872540480799</v>
      </c>
      <c r="P120" s="67">
        <v>0.41936819686110299</v>
      </c>
      <c r="Q120" s="67">
        <v>0.29356998411241098</v>
      </c>
      <c r="R120" s="67">
        <v>0.33470908187485698</v>
      </c>
      <c r="S120" s="67">
        <v>0.33470908187485698</v>
      </c>
      <c r="T120" s="67">
        <v>0.27780605486631599</v>
      </c>
      <c r="U120" s="67">
        <v>0.30993925418977603</v>
      </c>
      <c r="V120" s="67">
        <v>0.34478336948138799</v>
      </c>
      <c r="W120" s="67">
        <v>0.35462886162301899</v>
      </c>
      <c r="X120" s="67">
        <v>0.32749866047853599</v>
      </c>
      <c r="Y120" s="67">
        <v>0.33518856008808401</v>
      </c>
      <c r="Z120" s="67">
        <v>0.337087392637612</v>
      </c>
      <c r="AA120" s="67">
        <v>0.34085611338243799</v>
      </c>
      <c r="AB120" s="67">
        <v>0.33518856008808401</v>
      </c>
      <c r="AC120" s="67">
        <v>0.30422277482923699</v>
      </c>
      <c r="AD120" s="67">
        <v>0.31370409246150899</v>
      </c>
      <c r="AE120" s="67">
        <v>0.30229912463893799</v>
      </c>
      <c r="AF120" s="67">
        <v>0.31183357902380698</v>
      </c>
      <c r="AG120" s="67">
        <v>0.31370409246150899</v>
      </c>
      <c r="AH120" s="67">
        <v>0.308338199754846</v>
      </c>
      <c r="AI120" s="67">
        <v>0.30480305792868601</v>
      </c>
      <c r="AJ120" s="67">
        <v>0.30657556131301</v>
      </c>
      <c r="AK120" s="67">
        <v>0.329435158517349</v>
      </c>
      <c r="AL120" s="67">
        <v>0.31700075961063501</v>
      </c>
      <c r="AM120" s="67">
        <v>0.30122875703131602</v>
      </c>
      <c r="AN120" s="67">
        <v>0.31870260883804802</v>
      </c>
      <c r="AO120" s="67">
        <v>0.31870260883804802</v>
      </c>
      <c r="AP120" s="67">
        <v>0.32039405691043799</v>
      </c>
      <c r="AQ120" s="90"/>
      <c r="AR120" s="90"/>
      <c r="AS120" s="90"/>
    </row>
    <row r="121" spans="2:45" ht="15" customHeight="1" x14ac:dyDescent="0.2">
      <c r="B121" s="108"/>
      <c r="C121" s="88"/>
      <c r="D121" s="52" t="s">
        <v>125</v>
      </c>
      <c r="E121" s="52"/>
      <c r="F121" s="82">
        <v>50.850120202113096</v>
      </c>
      <c r="G121" s="82">
        <v>37.560679605421903</v>
      </c>
      <c r="H121" s="82">
        <v>42.966464456236103</v>
      </c>
      <c r="I121" s="82">
        <v>41.583768457772599</v>
      </c>
      <c r="J121" s="82">
        <v>41.509080573570202</v>
      </c>
      <c r="K121" s="82">
        <v>38.758010546986597</v>
      </c>
      <c r="L121" s="82">
        <v>44.190822374459202</v>
      </c>
      <c r="M121" s="82">
        <v>44.190822374459202</v>
      </c>
      <c r="N121" s="82">
        <v>41.131399332776603</v>
      </c>
      <c r="O121" s="82">
        <v>46.416380510189001</v>
      </c>
      <c r="P121" s="82">
        <v>50.563154900447302</v>
      </c>
      <c r="Q121" s="82">
        <v>50.364741617633101</v>
      </c>
      <c r="R121" s="82">
        <v>45.158000644374603</v>
      </c>
      <c r="S121" s="82">
        <v>44.455809916274198</v>
      </c>
      <c r="T121" s="82">
        <v>56.435354837093001</v>
      </c>
      <c r="U121" s="82">
        <v>58.2720194616548</v>
      </c>
      <c r="V121" s="59">
        <v>58.644050975298001</v>
      </c>
      <c r="W121" s="82">
        <v>51.297284968910503</v>
      </c>
      <c r="X121" s="82">
        <v>50.991190104019203</v>
      </c>
      <c r="Y121" s="82">
        <v>51.053026169433899</v>
      </c>
      <c r="Z121" s="82">
        <v>51.100423120874602</v>
      </c>
      <c r="AA121" s="82">
        <v>50.463786879834899</v>
      </c>
      <c r="AB121" s="82">
        <v>48.561388166862102</v>
      </c>
      <c r="AC121" s="82">
        <v>40.632110233247701</v>
      </c>
      <c r="AD121" s="82">
        <v>48.584073966621702</v>
      </c>
      <c r="AE121" s="82">
        <v>48.952170142335802</v>
      </c>
      <c r="AF121" s="82">
        <v>56.462747807890302</v>
      </c>
      <c r="AG121" s="82">
        <v>56.500158076644396</v>
      </c>
      <c r="AH121" s="82">
        <v>57.119865545160501</v>
      </c>
      <c r="AI121" s="82">
        <v>57.337079848429603</v>
      </c>
      <c r="AJ121" s="82">
        <v>56.794779298682101</v>
      </c>
      <c r="AK121" s="82">
        <v>49.538016120216298</v>
      </c>
      <c r="AL121" s="82">
        <v>48.758314515655997</v>
      </c>
      <c r="AM121" s="82">
        <v>48.552030698905497</v>
      </c>
      <c r="AN121" s="82">
        <v>48.9237477259366</v>
      </c>
      <c r="AO121" s="82">
        <v>50.033161837852099</v>
      </c>
      <c r="AP121" s="82">
        <v>49.358336672820201</v>
      </c>
      <c r="AQ121" s="90"/>
      <c r="AR121" s="90"/>
      <c r="AS121" s="90"/>
    </row>
    <row r="122" spans="2:45" ht="15" customHeight="1" x14ac:dyDescent="0.2">
      <c r="B122" s="108"/>
      <c r="C122" s="88"/>
      <c r="D122" s="52" t="s">
        <v>36</v>
      </c>
      <c r="E122" s="52"/>
      <c r="F122" s="83">
        <v>1</v>
      </c>
      <c r="G122" s="83">
        <v>2</v>
      </c>
      <c r="H122" s="83">
        <v>3</v>
      </c>
      <c r="I122" s="83">
        <v>4</v>
      </c>
      <c r="J122" s="83">
        <v>5</v>
      </c>
      <c r="K122" s="83">
        <v>6</v>
      </c>
      <c r="L122" s="83">
        <v>7</v>
      </c>
      <c r="M122" s="83">
        <v>8</v>
      </c>
      <c r="N122" s="83">
        <v>9</v>
      </c>
      <c r="O122" s="83">
        <v>10</v>
      </c>
      <c r="P122" s="83">
        <v>11</v>
      </c>
      <c r="Q122" s="83">
        <v>12</v>
      </c>
      <c r="R122" s="83">
        <v>13</v>
      </c>
      <c r="S122" s="83">
        <v>14</v>
      </c>
      <c r="T122" s="83">
        <v>15</v>
      </c>
      <c r="U122" s="83">
        <v>16</v>
      </c>
      <c r="V122" s="83">
        <v>17</v>
      </c>
      <c r="W122" s="83">
        <v>18</v>
      </c>
      <c r="X122" s="83">
        <v>19</v>
      </c>
      <c r="Y122" s="83">
        <v>20</v>
      </c>
      <c r="Z122" s="83">
        <v>21</v>
      </c>
      <c r="AA122" s="83">
        <v>22</v>
      </c>
      <c r="AB122" s="83">
        <v>23</v>
      </c>
      <c r="AC122" s="83">
        <v>24</v>
      </c>
      <c r="AD122" s="83">
        <v>25</v>
      </c>
      <c r="AE122" s="83">
        <v>26</v>
      </c>
      <c r="AF122" s="83">
        <v>27</v>
      </c>
      <c r="AG122" s="83">
        <v>28</v>
      </c>
      <c r="AH122" s="83">
        <v>29</v>
      </c>
      <c r="AI122" s="83">
        <v>30</v>
      </c>
      <c r="AJ122" s="83">
        <v>31</v>
      </c>
      <c r="AK122" s="83">
        <v>32</v>
      </c>
      <c r="AL122" s="83">
        <v>33</v>
      </c>
      <c r="AM122" s="83">
        <v>34</v>
      </c>
      <c r="AN122" s="83">
        <v>35</v>
      </c>
      <c r="AO122" s="83">
        <v>36</v>
      </c>
      <c r="AP122" s="83">
        <v>37</v>
      </c>
      <c r="AQ122" s="90"/>
      <c r="AR122" s="90"/>
      <c r="AS122" s="90"/>
    </row>
    <row r="123" spans="2:45" x14ac:dyDescent="0.2">
      <c r="B123" s="10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spans="2:45" ht="15" customHeight="1" x14ac:dyDescent="0.2">
      <c r="B124" s="108"/>
      <c r="C124" s="88"/>
      <c r="D124" s="72" t="s">
        <v>171</v>
      </c>
      <c r="E124" s="73"/>
      <c r="F124" s="52" t="s">
        <v>145</v>
      </c>
      <c r="G124" s="52"/>
      <c r="H124" s="52"/>
      <c r="I124" s="52"/>
      <c r="J124" s="52" t="s">
        <v>147</v>
      </c>
      <c r="K124" s="52"/>
      <c r="L124" s="52"/>
      <c r="M124" s="52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spans="2:45" x14ac:dyDescent="0.2">
      <c r="B125" s="108"/>
      <c r="C125" s="88"/>
      <c r="D125" s="75"/>
      <c r="E125" s="76"/>
      <c r="F125" s="52"/>
      <c r="G125" s="52"/>
      <c r="H125" s="52"/>
      <c r="I125" s="52"/>
      <c r="J125" s="52"/>
      <c r="K125" s="52"/>
      <c r="L125" s="52"/>
      <c r="M125" s="52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spans="2:45" x14ac:dyDescent="0.2">
      <c r="B126" s="108"/>
      <c r="C126" s="88"/>
      <c r="D126" s="77"/>
      <c r="E126" s="78"/>
      <c r="F126" s="28" t="s">
        <v>146</v>
      </c>
      <c r="G126" s="28" t="b">
        <v>0</v>
      </c>
      <c r="H126" s="28" t="b">
        <v>1</v>
      </c>
      <c r="I126" s="28" t="s">
        <v>123</v>
      </c>
      <c r="J126" s="28" t="s">
        <v>146</v>
      </c>
      <c r="K126" s="28" t="b">
        <v>0</v>
      </c>
      <c r="L126" s="28" t="b">
        <v>1</v>
      </c>
      <c r="M126" s="28" t="s">
        <v>123</v>
      </c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spans="2:45" x14ac:dyDescent="0.2">
      <c r="B127" s="108"/>
      <c r="C127" s="88"/>
      <c r="D127" s="79" t="s">
        <v>3</v>
      </c>
      <c r="E127" s="28">
        <v>1</v>
      </c>
      <c r="F127" s="28">
        <v>1024</v>
      </c>
      <c r="G127" s="28">
        <v>894</v>
      </c>
      <c r="H127" s="28">
        <v>130</v>
      </c>
      <c r="I127" s="28">
        <v>6</v>
      </c>
      <c r="J127" s="28">
        <v>257</v>
      </c>
      <c r="K127" s="28">
        <v>236</v>
      </c>
      <c r="L127" s="28">
        <v>21</v>
      </c>
      <c r="M127" s="28">
        <v>0</v>
      </c>
      <c r="N127" s="88"/>
      <c r="O127" s="88"/>
      <c r="P127" s="88" t="s">
        <v>205</v>
      </c>
      <c r="Q127" s="88" t="s">
        <v>206</v>
      </c>
      <c r="R127" s="88" t="s">
        <v>207</v>
      </c>
      <c r="S127" s="88"/>
      <c r="T127" s="88"/>
      <c r="U127" s="88"/>
      <c r="V127" s="88"/>
      <c r="W127" s="88"/>
      <c r="X127" s="88"/>
      <c r="Y127" s="88"/>
      <c r="Z127" s="88"/>
    </row>
    <row r="128" spans="2:45" x14ac:dyDescent="0.2">
      <c r="B128" s="108"/>
      <c r="C128" s="88"/>
      <c r="D128" s="80"/>
      <c r="E128" s="28">
        <v>2</v>
      </c>
      <c r="F128" s="28">
        <v>1024</v>
      </c>
      <c r="G128" s="28">
        <v>908</v>
      </c>
      <c r="H128" s="28">
        <v>116</v>
      </c>
      <c r="I128" s="28">
        <v>4</v>
      </c>
      <c r="J128" s="28">
        <v>257</v>
      </c>
      <c r="K128" s="28">
        <v>222</v>
      </c>
      <c r="L128" s="28">
        <v>35</v>
      </c>
      <c r="M128" s="28">
        <v>0</v>
      </c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spans="2:42" x14ac:dyDescent="0.2">
      <c r="B129" s="108"/>
      <c r="C129" s="88"/>
      <c r="D129" s="80"/>
      <c r="E129" s="28">
        <v>3</v>
      </c>
      <c r="F129" s="28">
        <v>1025</v>
      </c>
      <c r="G129" s="28">
        <v>904</v>
      </c>
      <c r="H129" s="28">
        <v>121</v>
      </c>
      <c r="I129" s="28">
        <v>4</v>
      </c>
      <c r="J129" s="28">
        <v>256</v>
      </c>
      <c r="K129" s="28">
        <v>226</v>
      </c>
      <c r="L129" s="28">
        <v>30</v>
      </c>
      <c r="M129" s="28">
        <v>1</v>
      </c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spans="2:42" x14ac:dyDescent="0.2">
      <c r="B130" s="108"/>
      <c r="C130" s="88"/>
      <c r="D130" s="80"/>
      <c r="E130" s="28">
        <v>4</v>
      </c>
      <c r="F130" s="28">
        <v>1026</v>
      </c>
      <c r="G130" s="28">
        <v>908</v>
      </c>
      <c r="H130" s="28">
        <v>118</v>
      </c>
      <c r="I130" s="28">
        <v>5</v>
      </c>
      <c r="J130" s="28">
        <v>255</v>
      </c>
      <c r="K130" s="28">
        <v>222</v>
      </c>
      <c r="L130" s="28">
        <v>33</v>
      </c>
      <c r="M130" s="28">
        <v>0</v>
      </c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spans="2:42" x14ac:dyDescent="0.2">
      <c r="B131" s="108"/>
      <c r="C131" s="88"/>
      <c r="D131" s="81"/>
      <c r="E131" s="28">
        <v>5</v>
      </c>
      <c r="F131" s="28">
        <v>1025</v>
      </c>
      <c r="G131" s="28">
        <v>906</v>
      </c>
      <c r="H131" s="28">
        <v>119</v>
      </c>
      <c r="I131" s="28">
        <v>4</v>
      </c>
      <c r="J131" s="28">
        <v>256</v>
      </c>
      <c r="K131" s="28">
        <v>224</v>
      </c>
      <c r="L131" s="28">
        <v>32</v>
      </c>
      <c r="M131" s="28">
        <v>1</v>
      </c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spans="2:42" x14ac:dyDescent="0.2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spans="2:42" s="8" customFormat="1" ht="6.75" customHeight="1" x14ac:dyDescent="0.2"/>
    <row r="134" spans="2:42" x14ac:dyDescent="0.2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spans="2:42" ht="15" customHeight="1" x14ac:dyDescent="0.2">
      <c r="B135" s="108" t="s">
        <v>12</v>
      </c>
      <c r="C135" s="88"/>
      <c r="D135" s="72" t="s">
        <v>172</v>
      </c>
      <c r="E135" s="73"/>
      <c r="F135" s="52" t="s">
        <v>133</v>
      </c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</row>
    <row r="136" spans="2:42" ht="14.25" customHeight="1" x14ac:dyDescent="0.2">
      <c r="B136" s="108"/>
      <c r="C136" s="88"/>
      <c r="D136" s="75"/>
      <c r="E136" s="76"/>
      <c r="F136" s="40" t="s">
        <v>139</v>
      </c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</row>
    <row r="137" spans="2:42" ht="15" customHeight="1" x14ac:dyDescent="0.2">
      <c r="B137" s="108"/>
      <c r="C137" s="88"/>
      <c r="D137" s="77"/>
      <c r="E137" s="78"/>
      <c r="F137" s="82">
        <v>1</v>
      </c>
      <c r="G137" s="82">
        <v>26</v>
      </c>
      <c r="H137" s="82">
        <v>10</v>
      </c>
      <c r="I137" s="82">
        <v>18</v>
      </c>
      <c r="J137" s="82">
        <v>30</v>
      </c>
      <c r="K137" s="82">
        <v>36</v>
      </c>
      <c r="L137" s="82">
        <v>9</v>
      </c>
      <c r="M137" s="82">
        <v>5</v>
      </c>
      <c r="N137" s="82">
        <v>11</v>
      </c>
      <c r="O137" s="82">
        <v>35</v>
      </c>
      <c r="P137" s="82">
        <v>12</v>
      </c>
      <c r="Q137" s="82">
        <v>4</v>
      </c>
      <c r="R137" s="82">
        <v>3</v>
      </c>
      <c r="S137" s="82">
        <v>8</v>
      </c>
      <c r="T137" s="82">
        <v>17</v>
      </c>
      <c r="U137" s="82">
        <v>23</v>
      </c>
      <c r="V137" s="82">
        <v>24</v>
      </c>
      <c r="W137" s="82">
        <v>20</v>
      </c>
      <c r="X137" s="82">
        <v>16</v>
      </c>
      <c r="Y137" s="82">
        <v>14</v>
      </c>
      <c r="Z137" s="82">
        <v>19</v>
      </c>
      <c r="AA137" s="82">
        <v>29</v>
      </c>
      <c r="AB137" s="82">
        <v>33</v>
      </c>
      <c r="AC137" s="82">
        <v>37</v>
      </c>
      <c r="AD137" s="82">
        <v>15</v>
      </c>
      <c r="AE137" s="82">
        <v>21</v>
      </c>
      <c r="AF137" s="82">
        <v>22</v>
      </c>
      <c r="AG137" s="82">
        <v>31</v>
      </c>
      <c r="AH137" s="82">
        <v>27</v>
      </c>
      <c r="AI137" s="82">
        <v>13</v>
      </c>
      <c r="AJ137" s="82">
        <v>7</v>
      </c>
      <c r="AK137" s="82">
        <v>32</v>
      </c>
      <c r="AL137" s="82">
        <v>25</v>
      </c>
      <c r="AM137" s="82">
        <v>2</v>
      </c>
      <c r="AN137" s="82">
        <v>28</v>
      </c>
      <c r="AO137" s="82">
        <v>6</v>
      </c>
      <c r="AP137" s="82">
        <v>34</v>
      </c>
    </row>
    <row r="138" spans="2:42" ht="14.25" customHeight="1" x14ac:dyDescent="0.2">
      <c r="B138" s="108"/>
      <c r="C138" s="88"/>
      <c r="D138" s="79" t="s">
        <v>3</v>
      </c>
      <c r="E138" s="28">
        <v>1</v>
      </c>
      <c r="F138" s="67">
        <v>0</v>
      </c>
      <c r="G138" s="67">
        <v>0.53333333333333299</v>
      </c>
      <c r="H138" s="67">
        <v>0.43333333333333302</v>
      </c>
      <c r="I138" s="67">
        <v>0.2</v>
      </c>
      <c r="J138" s="67">
        <v>0</v>
      </c>
      <c r="K138" s="67">
        <v>0.2</v>
      </c>
      <c r="L138" s="67">
        <v>0.33333333333333298</v>
      </c>
      <c r="M138" s="67">
        <v>0.33333333333333298</v>
      </c>
      <c r="N138" s="67">
        <v>0.33333333333333298</v>
      </c>
      <c r="O138" s="67">
        <v>0.53333333333333299</v>
      </c>
      <c r="P138" s="67">
        <v>0.56666666666666698</v>
      </c>
      <c r="Q138" s="67">
        <v>0.66666666666666696</v>
      </c>
      <c r="R138" s="67">
        <v>0.66666666666666696</v>
      </c>
      <c r="S138" s="67">
        <v>0.76666666666666705</v>
      </c>
      <c r="T138" s="67">
        <v>0.76666666666666705</v>
      </c>
      <c r="U138" s="67">
        <v>0.8</v>
      </c>
      <c r="V138" s="67">
        <v>0.8</v>
      </c>
      <c r="W138" s="67">
        <v>0.8</v>
      </c>
      <c r="X138" s="67">
        <v>0.76666666666666705</v>
      </c>
      <c r="Y138" s="67">
        <v>0.76666666666666705</v>
      </c>
      <c r="Z138" s="92">
        <v>0.76666666666666705</v>
      </c>
      <c r="AA138" s="67">
        <v>0.76666666666666705</v>
      </c>
      <c r="AB138" s="67">
        <v>0.8</v>
      </c>
      <c r="AC138" s="67">
        <v>0.8</v>
      </c>
      <c r="AD138" s="67">
        <v>0.76666666666666705</v>
      </c>
      <c r="AE138" s="67">
        <v>0.8</v>
      </c>
      <c r="AF138" s="67">
        <v>0.76666666666666705</v>
      </c>
      <c r="AG138" s="67">
        <v>0.8</v>
      </c>
      <c r="AH138" s="67">
        <v>0.76666666666666705</v>
      </c>
      <c r="AI138" s="67">
        <v>0.8</v>
      </c>
      <c r="AJ138" s="67">
        <v>0.76666666666666705</v>
      </c>
      <c r="AK138" s="67">
        <v>0.76666666666666705</v>
      </c>
      <c r="AL138" s="67">
        <v>0.76666666666666705</v>
      </c>
      <c r="AM138" s="67">
        <v>0.76666666666666705</v>
      </c>
      <c r="AN138" s="67">
        <v>0.76666666666666705</v>
      </c>
      <c r="AO138" s="67">
        <v>0.73333333333333295</v>
      </c>
      <c r="AP138" s="67">
        <v>0.76666666666666705</v>
      </c>
    </row>
    <row r="139" spans="2:42" ht="14.25" customHeight="1" x14ac:dyDescent="0.2">
      <c r="B139" s="108"/>
      <c r="C139" s="88"/>
      <c r="D139" s="80"/>
      <c r="E139" s="28">
        <v>2</v>
      </c>
      <c r="F139" s="67">
        <v>0.31034482758620702</v>
      </c>
      <c r="G139" s="67">
        <v>0.17241379310344801</v>
      </c>
      <c r="H139" s="67">
        <v>0.17241379310344801</v>
      </c>
      <c r="I139" s="67">
        <v>0.27586206896551702</v>
      </c>
      <c r="J139" s="67">
        <v>0.27586206896551702</v>
      </c>
      <c r="K139" s="67">
        <v>0.75862068965517204</v>
      </c>
      <c r="L139" s="67">
        <v>0.55172413793103503</v>
      </c>
      <c r="M139" s="67">
        <v>0.51724137931034497</v>
      </c>
      <c r="N139" s="67">
        <v>0.51724137931034497</v>
      </c>
      <c r="O139" s="67">
        <v>0.62068965517241403</v>
      </c>
      <c r="P139" s="67">
        <v>0.62068965517241403</v>
      </c>
      <c r="Q139" s="67">
        <v>0.79310344827586199</v>
      </c>
      <c r="R139" s="67">
        <v>0.79310344827586199</v>
      </c>
      <c r="S139" s="67">
        <v>0.89655172413793105</v>
      </c>
      <c r="T139" s="67">
        <v>0.89655172413793105</v>
      </c>
      <c r="U139" s="67">
        <v>0.82758620689655205</v>
      </c>
      <c r="V139" s="67">
        <v>0.86206896551724099</v>
      </c>
      <c r="W139" s="67">
        <v>0.82758620689655205</v>
      </c>
      <c r="X139" s="67">
        <v>0.79310344827586199</v>
      </c>
      <c r="Y139" s="67">
        <v>0.79310344827586199</v>
      </c>
      <c r="Z139" s="92">
        <v>0.89655172413793105</v>
      </c>
      <c r="AA139" s="67">
        <v>0.86206896551724099</v>
      </c>
      <c r="AB139" s="67">
        <v>0.89655172413793105</v>
      </c>
      <c r="AC139" s="67">
        <v>0.89655172413793105</v>
      </c>
      <c r="AD139" s="67">
        <v>0.89655172413793105</v>
      </c>
      <c r="AE139" s="67">
        <v>0.89655172413793105</v>
      </c>
      <c r="AF139" s="67">
        <v>0.89655172413793105</v>
      </c>
      <c r="AG139" s="67">
        <v>0.89655172413793105</v>
      </c>
      <c r="AH139" s="67">
        <v>0.89655172413793105</v>
      </c>
      <c r="AI139" s="67">
        <v>0.86206896551724099</v>
      </c>
      <c r="AJ139" s="67">
        <v>0.82758620689655205</v>
      </c>
      <c r="AK139" s="67">
        <v>0.82758620689655205</v>
      </c>
      <c r="AL139" s="67">
        <v>0.86206896551724099</v>
      </c>
      <c r="AM139" s="67">
        <v>0.82758620689655205</v>
      </c>
      <c r="AN139" s="67">
        <v>0.82758620689655205</v>
      </c>
      <c r="AO139" s="67">
        <v>0.79310344827586199</v>
      </c>
      <c r="AP139" s="67">
        <v>0.82758620689655205</v>
      </c>
    </row>
    <row r="140" spans="2:42" ht="14.25" customHeight="1" x14ac:dyDescent="0.2">
      <c r="B140" s="108"/>
      <c r="C140" s="88"/>
      <c r="D140" s="80"/>
      <c r="E140" s="28">
        <v>3</v>
      </c>
      <c r="F140" s="67">
        <v>0.29032258064516098</v>
      </c>
      <c r="G140" s="67">
        <v>0.32258064516128998</v>
      </c>
      <c r="H140" s="67">
        <v>0.19354838709677399</v>
      </c>
      <c r="I140" s="67">
        <v>0.35483870967741898</v>
      </c>
      <c r="J140" s="67">
        <v>0.35483870967741898</v>
      </c>
      <c r="K140" s="67">
        <v>0.64516129032258096</v>
      </c>
      <c r="L140" s="67">
        <v>0</v>
      </c>
      <c r="M140" s="67">
        <v>0.70967741935483897</v>
      </c>
      <c r="N140" s="67">
        <v>0.70967741935483897</v>
      </c>
      <c r="O140" s="67">
        <v>0.67741935483870996</v>
      </c>
      <c r="P140" s="67">
        <v>0.74193548387096797</v>
      </c>
      <c r="Q140" s="67">
        <v>0.64516129032258096</v>
      </c>
      <c r="R140" s="67">
        <v>0.64516129032258096</v>
      </c>
      <c r="S140" s="67">
        <v>0.70967741935483897</v>
      </c>
      <c r="T140" s="67">
        <v>0.70967741935483897</v>
      </c>
      <c r="U140" s="67">
        <v>0.70967741935483897</v>
      </c>
      <c r="V140" s="67">
        <v>0.70967741935483897</v>
      </c>
      <c r="W140" s="67">
        <v>0.70967741935483897</v>
      </c>
      <c r="X140" s="67">
        <v>0.70967741935483897</v>
      </c>
      <c r="Y140" s="67">
        <v>0.74193548387096797</v>
      </c>
      <c r="Z140" s="92">
        <v>0.77419354838709697</v>
      </c>
      <c r="AA140" s="67">
        <v>0.77419354838709697</v>
      </c>
      <c r="AB140" s="67">
        <v>0.77419354838709697</v>
      </c>
      <c r="AC140" s="67">
        <v>0.77419354838709697</v>
      </c>
      <c r="AD140" s="67">
        <v>0.77419354838709697</v>
      </c>
      <c r="AE140" s="67">
        <v>0.87096774193548399</v>
      </c>
      <c r="AF140" s="67">
        <v>0.77419354838709697</v>
      </c>
      <c r="AG140" s="67">
        <v>0.77419354838709697</v>
      </c>
      <c r="AH140" s="67">
        <v>0.70967741935483897</v>
      </c>
      <c r="AI140" s="67">
        <v>0.74193548387096797</v>
      </c>
      <c r="AJ140" s="67">
        <v>0.70967741935483897</v>
      </c>
      <c r="AK140" s="67">
        <v>0.70967741935483897</v>
      </c>
      <c r="AL140" s="67">
        <v>0.70967741935483897</v>
      </c>
      <c r="AM140" s="67">
        <v>0.77419354838709697</v>
      </c>
      <c r="AN140" s="67">
        <v>0.70967741935483897</v>
      </c>
      <c r="AO140" s="67">
        <v>0.77419354838709697</v>
      </c>
      <c r="AP140" s="67">
        <v>0.77419354838709697</v>
      </c>
    </row>
    <row r="141" spans="2:42" ht="14.25" customHeight="1" x14ac:dyDescent="0.2">
      <c r="B141" s="108"/>
      <c r="C141" s="88"/>
      <c r="D141" s="80"/>
      <c r="E141" s="28">
        <v>4</v>
      </c>
      <c r="F141" s="67">
        <v>0.35483870967741898</v>
      </c>
      <c r="G141" s="67">
        <v>0.16129032258064499</v>
      </c>
      <c r="H141" s="67">
        <v>0.16129032258064499</v>
      </c>
      <c r="I141" s="67">
        <v>0.80645161290322598</v>
      </c>
      <c r="J141" s="67">
        <v>0.58064516129032295</v>
      </c>
      <c r="K141" s="67">
        <v>0.67741935483870996</v>
      </c>
      <c r="L141" s="67">
        <v>0.80645161290322598</v>
      </c>
      <c r="M141" s="67">
        <v>0.87096774193548399</v>
      </c>
      <c r="N141" s="67">
        <v>0.74193548387096797</v>
      </c>
      <c r="O141" s="67">
        <v>0.74193548387096797</v>
      </c>
      <c r="P141" s="67">
        <v>0.83870967741935498</v>
      </c>
      <c r="Q141" s="67">
        <v>0.74193548387096797</v>
      </c>
      <c r="R141" s="67">
        <v>0.80645161290322598</v>
      </c>
      <c r="S141" s="67">
        <v>0.87096774193548399</v>
      </c>
      <c r="T141" s="67">
        <v>0.87096774193548399</v>
      </c>
      <c r="U141" s="67">
        <v>0.80645161290322598</v>
      </c>
      <c r="V141" s="67">
        <v>0.83870967741935498</v>
      </c>
      <c r="W141" s="67">
        <v>0.80645161290322598</v>
      </c>
      <c r="X141" s="67">
        <v>0.80645161290322598</v>
      </c>
      <c r="Y141" s="67">
        <v>0.80645161290322598</v>
      </c>
      <c r="Z141" s="92">
        <v>0.80645161290322598</v>
      </c>
      <c r="AA141" s="67">
        <v>0.80645161290322598</v>
      </c>
      <c r="AB141" s="67">
        <v>0.87096774193548399</v>
      </c>
      <c r="AC141" s="67">
        <v>0.87096774193548399</v>
      </c>
      <c r="AD141" s="67">
        <v>0.87096774193548399</v>
      </c>
      <c r="AE141" s="67">
        <v>0.90322580645161299</v>
      </c>
      <c r="AF141" s="67">
        <v>0.90322580645161299</v>
      </c>
      <c r="AG141" s="67">
        <v>0.90322580645161299</v>
      </c>
      <c r="AH141" s="67">
        <v>0.83870967741935498</v>
      </c>
      <c r="AI141" s="67">
        <v>0.93548387096774199</v>
      </c>
      <c r="AJ141" s="67">
        <v>0.93548387096774199</v>
      </c>
      <c r="AK141" s="67">
        <v>0.93548387096774199</v>
      </c>
      <c r="AL141" s="67">
        <v>0.87096774193548399</v>
      </c>
      <c r="AM141" s="67">
        <v>0.83870967741935498</v>
      </c>
      <c r="AN141" s="67">
        <v>0.83870967741935498</v>
      </c>
      <c r="AO141" s="67">
        <v>0.83870967741935498</v>
      </c>
      <c r="AP141" s="67">
        <v>0.83870967741935498</v>
      </c>
    </row>
    <row r="142" spans="2:42" ht="14.25" customHeight="1" x14ac:dyDescent="0.2">
      <c r="B142" s="108"/>
      <c r="C142" s="88"/>
      <c r="D142" s="81"/>
      <c r="E142" s="28">
        <v>5</v>
      </c>
      <c r="F142" s="67">
        <v>0</v>
      </c>
      <c r="G142" s="67">
        <v>0.53333333333333299</v>
      </c>
      <c r="H142" s="67">
        <v>0.53333333333333299</v>
      </c>
      <c r="I142" s="67">
        <v>0</v>
      </c>
      <c r="J142" s="67">
        <v>0.3</v>
      </c>
      <c r="K142" s="67">
        <v>0.53333333333333299</v>
      </c>
      <c r="L142" s="67">
        <v>0</v>
      </c>
      <c r="M142" s="67">
        <v>0</v>
      </c>
      <c r="N142" s="67">
        <v>0</v>
      </c>
      <c r="O142" s="67">
        <v>0.46666666666666701</v>
      </c>
      <c r="P142" s="67">
        <v>0.63333333333333297</v>
      </c>
      <c r="Q142" s="67">
        <v>0.73333333333333295</v>
      </c>
      <c r="R142" s="67">
        <v>0.4</v>
      </c>
      <c r="S142" s="67">
        <v>0.8</v>
      </c>
      <c r="T142" s="67">
        <v>0.8</v>
      </c>
      <c r="U142" s="67">
        <v>0.8</v>
      </c>
      <c r="V142" s="67">
        <v>0.83333333333333304</v>
      </c>
      <c r="W142" s="67">
        <v>0.76666666666666705</v>
      </c>
      <c r="X142" s="67">
        <v>0.83333333333333304</v>
      </c>
      <c r="Y142" s="67">
        <v>0.83333333333333304</v>
      </c>
      <c r="Z142" s="92">
        <v>0.8</v>
      </c>
      <c r="AA142" s="67">
        <v>0.76666666666666705</v>
      </c>
      <c r="AB142" s="67">
        <v>0.83333333333333304</v>
      </c>
      <c r="AC142" s="67">
        <v>0.86666666666666703</v>
      </c>
      <c r="AD142" s="67">
        <v>0.83333333333333304</v>
      </c>
      <c r="AE142" s="67">
        <v>0.83333333333333304</v>
      </c>
      <c r="AF142" s="67">
        <v>0.83333333333333304</v>
      </c>
      <c r="AG142" s="67">
        <v>0.83333333333333304</v>
      </c>
      <c r="AH142" s="67">
        <v>0.83333333333333304</v>
      </c>
      <c r="AI142" s="67">
        <v>0.83333333333333304</v>
      </c>
      <c r="AJ142" s="67">
        <v>0.83333333333333304</v>
      </c>
      <c r="AK142" s="67">
        <v>0.83333333333333304</v>
      </c>
      <c r="AL142" s="67">
        <v>0.86666666666666703</v>
      </c>
      <c r="AM142" s="67">
        <v>0.86666666666666703</v>
      </c>
      <c r="AN142" s="67">
        <v>0.86666666666666703</v>
      </c>
      <c r="AO142" s="67">
        <v>0.86666666666666703</v>
      </c>
      <c r="AP142" s="67">
        <v>0.86666666666666703</v>
      </c>
    </row>
    <row r="143" spans="2:42" ht="15" customHeight="1" x14ac:dyDescent="0.2">
      <c r="B143" s="108"/>
      <c r="C143" s="88"/>
      <c r="D143" s="52" t="s">
        <v>125</v>
      </c>
      <c r="E143" s="52"/>
      <c r="F143" s="82">
        <v>19.110122358175801</v>
      </c>
      <c r="G143" s="82">
        <v>34.459028550241001</v>
      </c>
      <c r="H143" s="82">
        <v>29.878383388950699</v>
      </c>
      <c r="I143" s="82">
        <v>32.743047830923203</v>
      </c>
      <c r="J143" s="82">
        <v>30.226918798665199</v>
      </c>
      <c r="K143" s="82">
        <v>56.290693362995903</v>
      </c>
      <c r="L143" s="82">
        <v>33.830181683351903</v>
      </c>
      <c r="M143" s="82">
        <v>48.624397478680002</v>
      </c>
      <c r="N143" s="82">
        <v>46.043752317389703</v>
      </c>
      <c r="O143" s="82">
        <v>60.800889877641801</v>
      </c>
      <c r="P143" s="59">
        <v>68.026696329254705</v>
      </c>
      <c r="Q143" s="82">
        <v>71.604004449388199</v>
      </c>
      <c r="R143" s="82">
        <v>66.227660363366695</v>
      </c>
      <c r="S143" s="82">
        <v>80.877271041898396</v>
      </c>
      <c r="T143" s="82">
        <v>80.877271041898396</v>
      </c>
      <c r="U143" s="82">
        <v>78.874304783092299</v>
      </c>
      <c r="V143" s="82">
        <v>80.875787912495397</v>
      </c>
      <c r="W143" s="82">
        <v>78.207638116425699</v>
      </c>
      <c r="X143" s="82">
        <v>78.184649610678605</v>
      </c>
      <c r="Y143" s="82">
        <v>78.829810901001096</v>
      </c>
      <c r="Z143" s="82">
        <v>80.877271041898396</v>
      </c>
      <c r="AA143" s="82">
        <v>79.520949202818002</v>
      </c>
      <c r="AB143" s="82">
        <v>83.500926955876906</v>
      </c>
      <c r="AC143" s="82">
        <v>84.167593622543606</v>
      </c>
      <c r="AD143" s="82">
        <v>82.834260289210206</v>
      </c>
      <c r="AE143" s="82">
        <v>86.081572117167198</v>
      </c>
      <c r="AF143" s="82">
        <v>83.479421579532797</v>
      </c>
      <c r="AG143" s="82">
        <v>84.146088246199497</v>
      </c>
      <c r="AH143" s="82">
        <v>80.898776418242505</v>
      </c>
      <c r="AI143" s="82">
        <v>83.456433073785703</v>
      </c>
      <c r="AJ143" s="82">
        <v>81.454949944382705</v>
      </c>
      <c r="AK143" s="82">
        <v>81.454949944382705</v>
      </c>
      <c r="AL143" s="82">
        <v>81.520949202818002</v>
      </c>
      <c r="AM143" s="82">
        <v>81.4764553207267</v>
      </c>
      <c r="AN143" s="82">
        <v>80.186132740081604</v>
      </c>
      <c r="AO143" s="82">
        <v>80.120133481646306</v>
      </c>
      <c r="AP143" s="82">
        <v>81.4764553207267</v>
      </c>
    </row>
    <row r="144" spans="2:42" ht="15" customHeight="1" x14ac:dyDescent="0.2">
      <c r="B144" s="108"/>
      <c r="C144" s="88"/>
      <c r="D144" s="52" t="s">
        <v>36</v>
      </c>
      <c r="E144" s="52"/>
      <c r="F144" s="83">
        <v>1</v>
      </c>
      <c r="G144" s="83">
        <v>2</v>
      </c>
      <c r="H144" s="83">
        <v>3</v>
      </c>
      <c r="I144" s="83">
        <v>4</v>
      </c>
      <c r="J144" s="83">
        <v>5</v>
      </c>
      <c r="K144" s="83">
        <v>6</v>
      </c>
      <c r="L144" s="83">
        <v>7</v>
      </c>
      <c r="M144" s="83">
        <v>8</v>
      </c>
      <c r="N144" s="83">
        <v>9</v>
      </c>
      <c r="O144" s="83">
        <v>10</v>
      </c>
      <c r="P144" s="83">
        <v>11</v>
      </c>
      <c r="Q144" s="83">
        <v>12</v>
      </c>
      <c r="R144" s="83">
        <v>13</v>
      </c>
      <c r="S144" s="83">
        <v>14</v>
      </c>
      <c r="T144" s="83">
        <v>15</v>
      </c>
      <c r="U144" s="83">
        <v>16</v>
      </c>
      <c r="V144" s="83">
        <v>17</v>
      </c>
      <c r="W144" s="83">
        <v>18</v>
      </c>
      <c r="X144" s="83">
        <v>19</v>
      </c>
      <c r="Y144" s="83">
        <v>20</v>
      </c>
      <c r="Z144" s="83">
        <v>21</v>
      </c>
      <c r="AA144" s="83">
        <v>22</v>
      </c>
      <c r="AB144" s="83">
        <v>23</v>
      </c>
      <c r="AC144" s="83">
        <v>24</v>
      </c>
      <c r="AD144" s="83">
        <v>25</v>
      </c>
      <c r="AE144" s="83">
        <v>26</v>
      </c>
      <c r="AF144" s="83">
        <v>27</v>
      </c>
      <c r="AG144" s="83">
        <v>28</v>
      </c>
      <c r="AH144" s="83">
        <v>29</v>
      </c>
      <c r="AI144" s="83">
        <v>30</v>
      </c>
      <c r="AJ144" s="83">
        <v>31</v>
      </c>
      <c r="AK144" s="83">
        <v>32</v>
      </c>
      <c r="AL144" s="83">
        <v>33</v>
      </c>
      <c r="AM144" s="83">
        <v>34</v>
      </c>
      <c r="AN144" s="83">
        <v>35</v>
      </c>
      <c r="AO144" s="83">
        <v>36</v>
      </c>
      <c r="AP144" s="83">
        <v>37</v>
      </c>
    </row>
    <row r="145" spans="2:42" ht="15" customHeight="1" x14ac:dyDescent="0.2">
      <c r="B145" s="108"/>
      <c r="C145" s="88"/>
      <c r="D145" s="85"/>
      <c r="E145" s="85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</row>
    <row r="146" spans="2:42" ht="15" customHeight="1" x14ac:dyDescent="0.2">
      <c r="B146" s="108"/>
      <c r="C146" s="88"/>
      <c r="D146" s="72" t="s">
        <v>172</v>
      </c>
      <c r="E146" s="73"/>
      <c r="F146" s="52" t="s">
        <v>134</v>
      </c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</row>
    <row r="147" spans="2:42" ht="14.25" customHeight="1" x14ac:dyDescent="0.2">
      <c r="B147" s="108"/>
      <c r="C147" s="88"/>
      <c r="D147" s="75"/>
      <c r="E147" s="76"/>
      <c r="F147" s="40" t="s">
        <v>139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</row>
    <row r="148" spans="2:42" ht="15" customHeight="1" x14ac:dyDescent="0.2">
      <c r="B148" s="108"/>
      <c r="C148" s="88"/>
      <c r="D148" s="77"/>
      <c r="E148" s="78"/>
      <c r="F148" s="82">
        <v>1</v>
      </c>
      <c r="G148" s="82">
        <v>26</v>
      </c>
      <c r="H148" s="82">
        <v>10</v>
      </c>
      <c r="I148" s="82">
        <v>18</v>
      </c>
      <c r="J148" s="82">
        <v>30</v>
      </c>
      <c r="K148" s="82">
        <v>36</v>
      </c>
      <c r="L148" s="82">
        <v>9</v>
      </c>
      <c r="M148" s="82">
        <v>5</v>
      </c>
      <c r="N148" s="82">
        <v>11</v>
      </c>
      <c r="O148" s="82">
        <v>35</v>
      </c>
      <c r="P148" s="82">
        <v>12</v>
      </c>
      <c r="Q148" s="82">
        <v>4</v>
      </c>
      <c r="R148" s="82">
        <v>3</v>
      </c>
      <c r="S148" s="82">
        <v>8</v>
      </c>
      <c r="T148" s="82">
        <v>17</v>
      </c>
      <c r="U148" s="82">
        <v>23</v>
      </c>
      <c r="V148" s="82">
        <v>24</v>
      </c>
      <c r="W148" s="82">
        <v>20</v>
      </c>
      <c r="X148" s="82">
        <v>16</v>
      </c>
      <c r="Y148" s="82">
        <v>14</v>
      </c>
      <c r="Z148" s="82">
        <v>19</v>
      </c>
      <c r="AA148" s="82">
        <v>29</v>
      </c>
      <c r="AB148" s="82">
        <v>33</v>
      </c>
      <c r="AC148" s="82">
        <v>37</v>
      </c>
      <c r="AD148" s="82">
        <v>15</v>
      </c>
      <c r="AE148" s="82">
        <v>21</v>
      </c>
      <c r="AF148" s="82">
        <v>22</v>
      </c>
      <c r="AG148" s="82">
        <v>31</v>
      </c>
      <c r="AH148" s="82">
        <v>27</v>
      </c>
      <c r="AI148" s="82">
        <v>13</v>
      </c>
      <c r="AJ148" s="82">
        <v>7</v>
      </c>
      <c r="AK148" s="82">
        <v>32</v>
      </c>
      <c r="AL148" s="82">
        <v>25</v>
      </c>
      <c r="AM148" s="82">
        <v>2</v>
      </c>
      <c r="AN148" s="82">
        <v>28</v>
      </c>
      <c r="AO148" s="82">
        <v>6</v>
      </c>
      <c r="AP148" s="82">
        <v>34</v>
      </c>
    </row>
    <row r="149" spans="2:42" ht="14.25" customHeight="1" x14ac:dyDescent="0.2">
      <c r="B149" s="108"/>
      <c r="C149" s="88"/>
      <c r="D149" s="79" t="s">
        <v>3</v>
      </c>
      <c r="E149" s="28">
        <v>1</v>
      </c>
      <c r="F149" s="67">
        <v>0</v>
      </c>
      <c r="G149" s="67">
        <v>0.28193832599118901</v>
      </c>
      <c r="H149" s="67">
        <v>0.154185022026432</v>
      </c>
      <c r="I149" s="67">
        <v>0.154185022026432</v>
      </c>
      <c r="J149" s="67">
        <v>0</v>
      </c>
      <c r="K149" s="67">
        <v>0.154185022026432</v>
      </c>
      <c r="L149" s="67">
        <v>0.19383259911894299</v>
      </c>
      <c r="M149" s="67">
        <v>0.19383259911894299</v>
      </c>
      <c r="N149" s="67">
        <v>0.19383259911894299</v>
      </c>
      <c r="O149" s="67">
        <v>0.308370044052863</v>
      </c>
      <c r="P149" s="67">
        <v>0.34361233480176201</v>
      </c>
      <c r="Q149" s="67">
        <v>0.28634361233480199</v>
      </c>
      <c r="R149" s="67">
        <v>0.28634361233480199</v>
      </c>
      <c r="S149" s="67">
        <v>0.33480176211453699</v>
      </c>
      <c r="T149" s="67">
        <v>0.33480176211453699</v>
      </c>
      <c r="U149" s="67">
        <v>0.36123348017621099</v>
      </c>
      <c r="V149" s="67">
        <v>0.36123348017621099</v>
      </c>
      <c r="W149" s="67">
        <v>0.39207048458149801</v>
      </c>
      <c r="X149" s="67">
        <v>0.39207048458149801</v>
      </c>
      <c r="Y149" s="67">
        <v>0.40088105726872297</v>
      </c>
      <c r="Z149" s="67">
        <v>0.493392070484582</v>
      </c>
      <c r="AA149" s="67">
        <v>0.40528634361233501</v>
      </c>
      <c r="AB149" s="67">
        <v>0.41409691629955903</v>
      </c>
      <c r="AC149" s="67">
        <v>0.444933920704846</v>
      </c>
      <c r="AD149" s="67">
        <v>0.41850220264317201</v>
      </c>
      <c r="AE149" s="67">
        <v>0.44052863436123302</v>
      </c>
      <c r="AF149" s="67">
        <v>0.42290748898678399</v>
      </c>
      <c r="AG149" s="67">
        <v>0.45374449339207001</v>
      </c>
      <c r="AH149" s="67">
        <v>0.44052863436123302</v>
      </c>
      <c r="AI149" s="67">
        <v>0.45374449339207001</v>
      </c>
      <c r="AJ149" s="67">
        <v>0.46696035242290801</v>
      </c>
      <c r="AK149" s="67">
        <v>0.45374449339207001</v>
      </c>
      <c r="AL149" s="67">
        <v>0.48458149779735699</v>
      </c>
      <c r="AM149" s="67">
        <v>0.47136563876651999</v>
      </c>
      <c r="AN149" s="67">
        <v>0.47136563876651999</v>
      </c>
      <c r="AO149" s="67">
        <v>0.45814977973568299</v>
      </c>
      <c r="AP149" s="67">
        <v>0.44933920704845798</v>
      </c>
    </row>
    <row r="150" spans="2:42" ht="14.25" customHeight="1" x14ac:dyDescent="0.2">
      <c r="B150" s="108"/>
      <c r="C150" s="88"/>
      <c r="D150" s="80"/>
      <c r="E150" s="28">
        <v>2</v>
      </c>
      <c r="F150" s="67">
        <v>0.18421052631578899</v>
      </c>
      <c r="G150" s="67">
        <v>0.100877192982456</v>
      </c>
      <c r="H150" s="67">
        <v>0.100877192982456</v>
      </c>
      <c r="I150" s="67">
        <v>0.140350877192982</v>
      </c>
      <c r="J150" s="67">
        <v>0.140350877192982</v>
      </c>
      <c r="K150" s="67">
        <v>0.31140350877193002</v>
      </c>
      <c r="L150" s="67">
        <v>0.22368421052631601</v>
      </c>
      <c r="M150" s="67">
        <v>0.324561403508772</v>
      </c>
      <c r="N150" s="67">
        <v>0.324561403508772</v>
      </c>
      <c r="O150" s="67">
        <v>0.40789473684210498</v>
      </c>
      <c r="P150" s="67">
        <v>0.40789473684210498</v>
      </c>
      <c r="Q150" s="67">
        <v>0.37719298245614002</v>
      </c>
      <c r="R150" s="67">
        <v>0.37719298245614002</v>
      </c>
      <c r="S150" s="67">
        <v>0.57456140350877205</v>
      </c>
      <c r="T150" s="67">
        <v>0.57456140350877205</v>
      </c>
      <c r="U150" s="67">
        <v>0.36842105263157898</v>
      </c>
      <c r="V150" s="67">
        <v>0.394736842105263</v>
      </c>
      <c r="W150" s="67">
        <v>0.40789473684210498</v>
      </c>
      <c r="X150" s="67">
        <v>0.390350877192982</v>
      </c>
      <c r="Y150" s="67">
        <v>0.39912280701754399</v>
      </c>
      <c r="Z150" s="67">
        <v>0.40350877192982498</v>
      </c>
      <c r="AA150" s="67">
        <v>0.38596491228070201</v>
      </c>
      <c r="AB150" s="67">
        <v>0.39912280701754399</v>
      </c>
      <c r="AC150" s="67">
        <v>0.40789473684210498</v>
      </c>
      <c r="AD150" s="67">
        <v>0.38157894736842102</v>
      </c>
      <c r="AE150" s="67">
        <v>0.38596491228070201</v>
      </c>
      <c r="AF150" s="67">
        <v>0.36842105263157898</v>
      </c>
      <c r="AG150" s="67">
        <v>0.390350877192982</v>
      </c>
      <c r="AH150" s="67">
        <v>0.40350877192982498</v>
      </c>
      <c r="AI150" s="67">
        <v>0.425438596491228</v>
      </c>
      <c r="AJ150" s="67">
        <v>0.43859649122806998</v>
      </c>
      <c r="AK150" s="67">
        <v>0.425438596491228</v>
      </c>
      <c r="AL150" s="67">
        <v>0.44298245614035098</v>
      </c>
      <c r="AM150" s="67">
        <v>0.47368421052631599</v>
      </c>
      <c r="AN150" s="67">
        <v>0.43421052631578999</v>
      </c>
      <c r="AO150" s="67">
        <v>0.41228070175438603</v>
      </c>
      <c r="AP150" s="67">
        <v>0.40789473684210498</v>
      </c>
    </row>
    <row r="151" spans="2:42" ht="14.25" customHeight="1" x14ac:dyDescent="0.2">
      <c r="B151" s="108"/>
      <c r="C151" s="88"/>
      <c r="D151" s="80"/>
      <c r="E151" s="28">
        <v>3</v>
      </c>
      <c r="F151" s="67">
        <v>0.1875</v>
      </c>
      <c r="G151" s="67">
        <v>0.33035714285714302</v>
      </c>
      <c r="H151" s="67">
        <v>9.8214285714285698E-2</v>
      </c>
      <c r="I151" s="67">
        <v>0.23214285714285701</v>
      </c>
      <c r="J151" s="67">
        <v>0.17857142857142899</v>
      </c>
      <c r="K151" s="67">
        <v>0.375</v>
      </c>
      <c r="L151" s="67">
        <v>0</v>
      </c>
      <c r="M151" s="67">
        <v>0.41517857142857101</v>
      </c>
      <c r="N151" s="67">
        <v>0.41517857142857101</v>
      </c>
      <c r="O151" s="67">
        <v>0.39285714285714302</v>
      </c>
      <c r="P151" s="67">
        <v>0.41964285714285698</v>
      </c>
      <c r="Q151" s="67">
        <v>0.30357142857142899</v>
      </c>
      <c r="R151" s="67">
        <v>0.30357142857142899</v>
      </c>
      <c r="S151" s="67">
        <v>0.41964285714285698</v>
      </c>
      <c r="T151" s="67">
        <v>0.41964285714285698</v>
      </c>
      <c r="U151" s="67">
        <v>0.41964285714285698</v>
      </c>
      <c r="V151" s="67">
        <v>0.40625</v>
      </c>
      <c r="W151" s="67">
        <v>0.40625</v>
      </c>
      <c r="X151" s="67">
        <v>0.40625</v>
      </c>
      <c r="Y151" s="67">
        <v>0.41517857142857101</v>
      </c>
      <c r="Z151" s="67">
        <v>0.44196428571428598</v>
      </c>
      <c r="AA151" s="67">
        <v>0.44642857142857101</v>
      </c>
      <c r="AB151" s="67">
        <v>0.4375</v>
      </c>
      <c r="AC151" s="67">
        <v>0.45089285714285698</v>
      </c>
      <c r="AD151" s="67">
        <v>0.45089285714285698</v>
      </c>
      <c r="AE151" s="67">
        <v>0.54910714285714302</v>
      </c>
      <c r="AF151" s="67">
        <v>0.43303571428571402</v>
      </c>
      <c r="AG151" s="67">
        <v>0.41964285714285698</v>
      </c>
      <c r="AH151" s="67">
        <v>0.42410714285714302</v>
      </c>
      <c r="AI151" s="67">
        <v>0.43303571428571402</v>
      </c>
      <c r="AJ151" s="67">
        <v>0.4375</v>
      </c>
      <c r="AK151" s="67">
        <v>0.43303571428571402</v>
      </c>
      <c r="AL151" s="67">
        <v>0.4375</v>
      </c>
      <c r="AM151" s="67">
        <v>0.45535714285714302</v>
      </c>
      <c r="AN151" s="67">
        <v>0.4375</v>
      </c>
      <c r="AO151" s="67">
        <v>0.4375</v>
      </c>
      <c r="AP151" s="67">
        <v>0.4375</v>
      </c>
    </row>
    <row r="152" spans="2:42" ht="14.25" customHeight="1" x14ac:dyDescent="0.2">
      <c r="B152" s="108"/>
      <c r="C152" s="88"/>
      <c r="D152" s="80"/>
      <c r="E152" s="28">
        <v>4</v>
      </c>
      <c r="F152" s="67">
        <v>0.17857142857142899</v>
      </c>
      <c r="G152" s="67">
        <v>7.5892857142857095E-2</v>
      </c>
      <c r="H152" s="67">
        <v>7.5892857142857095E-2</v>
      </c>
      <c r="I152" s="67">
        <v>0.27678571428571402</v>
      </c>
      <c r="J152" s="67">
        <v>0.14732142857142899</v>
      </c>
      <c r="K152" s="67">
        <v>0.30357142857142899</v>
      </c>
      <c r="L152" s="67">
        <v>0.40178571428571402</v>
      </c>
      <c r="M152" s="67">
        <v>0.43303571428571402</v>
      </c>
      <c r="N152" s="67">
        <v>0.33035714285714302</v>
      </c>
      <c r="O152" s="67">
        <v>0.35714285714285698</v>
      </c>
      <c r="P152" s="67">
        <v>0.45089285714285698</v>
      </c>
      <c r="Q152" s="67">
        <v>0.30357142857142899</v>
      </c>
      <c r="R152" s="67">
        <v>0.40178571428571402</v>
      </c>
      <c r="S152" s="67">
        <v>0.38392857142857101</v>
      </c>
      <c r="T152" s="67">
        <v>0.41517857142857101</v>
      </c>
      <c r="U152" s="67">
        <v>0.38392857142857101</v>
      </c>
      <c r="V152" s="67">
        <v>0.39285714285714302</v>
      </c>
      <c r="W152" s="67">
        <v>0.42410714285714302</v>
      </c>
      <c r="X152" s="67">
        <v>0.44642857142857101</v>
      </c>
      <c r="Y152" s="67">
        <v>0.45089285714285698</v>
      </c>
      <c r="Z152" s="67">
        <v>0.49553571428571402</v>
      </c>
      <c r="AA152" s="67">
        <v>0.52232142857142905</v>
      </c>
      <c r="AB152" s="67">
        <v>0.46428571428571402</v>
      </c>
      <c r="AC152" s="67">
        <v>0.45089285714285698</v>
      </c>
      <c r="AD152" s="67">
        <v>0.45089285714285698</v>
      </c>
      <c r="AE152" s="67">
        <v>0.45089285714285698</v>
      </c>
      <c r="AF152" s="67">
        <v>0.45089285714285698</v>
      </c>
      <c r="AG152" s="67">
        <v>0.45982142857142899</v>
      </c>
      <c r="AH152" s="67">
        <v>0.45535714285714302</v>
      </c>
      <c r="AI152" s="67">
        <v>0.55803571428571397</v>
      </c>
      <c r="AJ152" s="67">
        <v>0.55803571428571397</v>
      </c>
      <c r="AK152" s="67">
        <v>0.53571428571428603</v>
      </c>
      <c r="AL152" s="67">
        <v>0.5</v>
      </c>
      <c r="AM152" s="67">
        <v>0.49107142857142899</v>
      </c>
      <c r="AN152" s="67">
        <v>0.5</v>
      </c>
      <c r="AO152" s="67">
        <v>0.5</v>
      </c>
      <c r="AP152" s="67">
        <v>0.49107142857142899</v>
      </c>
    </row>
    <row r="153" spans="2:42" ht="14.25" customHeight="1" x14ac:dyDescent="0.2">
      <c r="B153" s="108"/>
      <c r="C153" s="88"/>
      <c r="D153" s="81"/>
      <c r="E153" s="28">
        <v>5</v>
      </c>
      <c r="F153" s="67">
        <v>0</v>
      </c>
      <c r="G153" s="67">
        <v>0.55506607929515395</v>
      </c>
      <c r="H153" s="67">
        <v>0.55506607929515395</v>
      </c>
      <c r="I153" s="67">
        <v>0</v>
      </c>
      <c r="J153" s="67">
        <v>0.16299559471365599</v>
      </c>
      <c r="K153" s="67">
        <v>0.22466960352422899</v>
      </c>
      <c r="L153" s="67">
        <v>0</v>
      </c>
      <c r="M153" s="67">
        <v>0</v>
      </c>
      <c r="N153" s="67">
        <v>0</v>
      </c>
      <c r="O153" s="67">
        <v>0.29955947136563899</v>
      </c>
      <c r="P153" s="67">
        <v>0.32599118942731298</v>
      </c>
      <c r="Q153" s="67">
        <v>0.34801762114537399</v>
      </c>
      <c r="R153" s="67">
        <v>0.26872246696035201</v>
      </c>
      <c r="S153" s="67">
        <v>0.51101321585903103</v>
      </c>
      <c r="T153" s="67">
        <v>0.51101321585903103</v>
      </c>
      <c r="U153" s="67">
        <v>0.51101321585903103</v>
      </c>
      <c r="V153" s="67">
        <v>0.52863436123347995</v>
      </c>
      <c r="W153" s="67">
        <v>0.42290748898678399</v>
      </c>
      <c r="X153" s="67">
        <v>0.40088105726872297</v>
      </c>
      <c r="Y153" s="67">
        <v>0.40969162995594699</v>
      </c>
      <c r="Z153" s="67">
        <v>0.40969162995594699</v>
      </c>
      <c r="AA153" s="67">
        <v>0.44052863436123302</v>
      </c>
      <c r="AB153" s="67">
        <v>0.45814977973568299</v>
      </c>
      <c r="AC153" s="67">
        <v>0.48898678414096902</v>
      </c>
      <c r="AD153" s="67">
        <v>0.444933920704846</v>
      </c>
      <c r="AE153" s="67">
        <v>0.44052863436123302</v>
      </c>
      <c r="AF153" s="67">
        <v>0.42290748898678399</v>
      </c>
      <c r="AG153" s="67">
        <v>0.46255506607929497</v>
      </c>
      <c r="AH153" s="67">
        <v>0.45814977973568299</v>
      </c>
      <c r="AI153" s="67">
        <v>0.47577092511013203</v>
      </c>
      <c r="AJ153" s="67">
        <v>0.48458149779735699</v>
      </c>
      <c r="AK153" s="67">
        <v>0.45374449339207001</v>
      </c>
      <c r="AL153" s="67">
        <v>0.46696035242290801</v>
      </c>
      <c r="AM153" s="67">
        <v>0.48017621145374501</v>
      </c>
      <c r="AN153" s="67">
        <v>0.46696035242290801</v>
      </c>
      <c r="AO153" s="67">
        <v>0.46696035242290801</v>
      </c>
      <c r="AP153" s="67">
        <v>0.45374449339207001</v>
      </c>
    </row>
    <row r="154" spans="2:42" ht="15" customHeight="1" x14ac:dyDescent="0.2">
      <c r="B154" s="108"/>
      <c r="C154" s="88"/>
      <c r="D154" s="52" t="s">
        <v>125</v>
      </c>
      <c r="E154" s="52"/>
      <c r="F154" s="82">
        <v>11.0056390977444</v>
      </c>
      <c r="G154" s="82">
        <v>26.882631965376</v>
      </c>
      <c r="H154" s="82">
        <v>19.684708743223698</v>
      </c>
      <c r="I154" s="82">
        <v>16.069289412959701</v>
      </c>
      <c r="J154" s="82">
        <v>12.584786580989901</v>
      </c>
      <c r="K154" s="82">
        <v>27.376591257880399</v>
      </c>
      <c r="L154" s="82">
        <v>16.386050478619499</v>
      </c>
      <c r="M154" s="82">
        <v>27.332165766839999</v>
      </c>
      <c r="N154" s="82">
        <v>25.278594338268601</v>
      </c>
      <c r="O154" s="82">
        <v>35.316485045212197</v>
      </c>
      <c r="P154" s="59">
        <v>38.960679507137897</v>
      </c>
      <c r="Q154" s="82">
        <v>32.373941461583499</v>
      </c>
      <c r="R154" s="82">
        <v>32.752324092168799</v>
      </c>
      <c r="S154" s="82">
        <v>44.478956201075398</v>
      </c>
      <c r="T154" s="82">
        <v>45.103956201075398</v>
      </c>
      <c r="U154" s="82">
        <v>40.884783544765</v>
      </c>
      <c r="V154" s="82">
        <v>41.674236527441998</v>
      </c>
      <c r="W154" s="82">
        <v>41.064597065350597</v>
      </c>
      <c r="X154" s="82">
        <v>40.7196198094355</v>
      </c>
      <c r="Y154" s="82">
        <v>41.515338456272801</v>
      </c>
      <c r="Z154" s="82">
        <v>44.881849447407099</v>
      </c>
      <c r="AA154" s="82">
        <v>44.010597805085403</v>
      </c>
      <c r="AB154" s="82">
        <v>43.463104346770002</v>
      </c>
      <c r="AC154" s="82">
        <v>44.872023119472701</v>
      </c>
      <c r="AD154" s="82">
        <v>42.9360157000431</v>
      </c>
      <c r="AE154" s="82">
        <v>45.340443620063397</v>
      </c>
      <c r="AF154" s="82">
        <v>41.963292040674403</v>
      </c>
      <c r="AG154" s="82">
        <v>43.7222944475727</v>
      </c>
      <c r="AH154" s="82">
        <v>43.6330294348205</v>
      </c>
      <c r="AI154" s="82">
        <v>46.920508871297201</v>
      </c>
      <c r="AJ154" s="82">
        <v>47.713481114681002</v>
      </c>
      <c r="AK154" s="82">
        <v>46.033551665507403</v>
      </c>
      <c r="AL154" s="82">
        <v>46.640486127212299</v>
      </c>
      <c r="AM154" s="82">
        <v>47.433092643503002</v>
      </c>
      <c r="AN154" s="82">
        <v>46.200730350104301</v>
      </c>
      <c r="AO154" s="82">
        <v>45.497816678259497</v>
      </c>
      <c r="AP154" s="82">
        <v>44.790997317081299</v>
      </c>
    </row>
    <row r="155" spans="2:42" ht="15" customHeight="1" x14ac:dyDescent="0.2">
      <c r="B155" s="108"/>
      <c r="C155" s="88"/>
      <c r="D155" s="52" t="s">
        <v>36</v>
      </c>
      <c r="E155" s="52"/>
      <c r="F155" s="83">
        <v>1</v>
      </c>
      <c r="G155" s="83">
        <v>2</v>
      </c>
      <c r="H155" s="83">
        <v>3</v>
      </c>
      <c r="I155" s="83">
        <v>4</v>
      </c>
      <c r="J155" s="83">
        <v>5</v>
      </c>
      <c r="K155" s="83">
        <v>6</v>
      </c>
      <c r="L155" s="83">
        <v>7</v>
      </c>
      <c r="M155" s="83">
        <v>8</v>
      </c>
      <c r="N155" s="83">
        <v>9</v>
      </c>
      <c r="O155" s="83">
        <v>10</v>
      </c>
      <c r="P155" s="83">
        <v>11</v>
      </c>
      <c r="Q155" s="83">
        <v>12</v>
      </c>
      <c r="R155" s="83">
        <v>13</v>
      </c>
      <c r="S155" s="83">
        <v>14</v>
      </c>
      <c r="T155" s="83">
        <v>15</v>
      </c>
      <c r="U155" s="83">
        <v>16</v>
      </c>
      <c r="V155" s="83">
        <v>17</v>
      </c>
      <c r="W155" s="83">
        <v>18</v>
      </c>
      <c r="X155" s="83">
        <v>19</v>
      </c>
      <c r="Y155" s="83">
        <v>20</v>
      </c>
      <c r="Z155" s="83">
        <v>21</v>
      </c>
      <c r="AA155" s="83">
        <v>22</v>
      </c>
      <c r="AB155" s="83">
        <v>23</v>
      </c>
      <c r="AC155" s="83">
        <v>24</v>
      </c>
      <c r="AD155" s="83">
        <v>25</v>
      </c>
      <c r="AE155" s="83">
        <v>26</v>
      </c>
      <c r="AF155" s="83">
        <v>27</v>
      </c>
      <c r="AG155" s="83">
        <v>28</v>
      </c>
      <c r="AH155" s="83">
        <v>29</v>
      </c>
      <c r="AI155" s="83">
        <v>30</v>
      </c>
      <c r="AJ155" s="83">
        <v>31</v>
      </c>
      <c r="AK155" s="83">
        <v>32</v>
      </c>
      <c r="AL155" s="83">
        <v>33</v>
      </c>
      <c r="AM155" s="83">
        <v>34</v>
      </c>
      <c r="AN155" s="83">
        <v>35</v>
      </c>
      <c r="AO155" s="83">
        <v>36</v>
      </c>
      <c r="AP155" s="83">
        <v>37</v>
      </c>
    </row>
    <row r="156" spans="2:42" ht="15" customHeight="1" x14ac:dyDescent="0.2">
      <c r="B156" s="108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spans="2:42" ht="15" customHeight="1" x14ac:dyDescent="0.2">
      <c r="B157" s="108"/>
      <c r="C157" s="88"/>
      <c r="D157" s="72" t="s">
        <v>172</v>
      </c>
      <c r="E157" s="73"/>
      <c r="F157" s="52" t="s">
        <v>135</v>
      </c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</row>
    <row r="158" spans="2:42" ht="15" customHeight="1" x14ac:dyDescent="0.2">
      <c r="B158" s="108"/>
      <c r="C158" s="88"/>
      <c r="D158" s="75"/>
      <c r="E158" s="76"/>
      <c r="F158" s="40" t="s">
        <v>139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</row>
    <row r="159" spans="2:42" ht="15" customHeight="1" x14ac:dyDescent="0.2">
      <c r="B159" s="108"/>
      <c r="C159" s="88"/>
      <c r="D159" s="77"/>
      <c r="E159" s="78"/>
      <c r="F159" s="82">
        <v>1</v>
      </c>
      <c r="G159" s="82">
        <v>26</v>
      </c>
      <c r="H159" s="82">
        <v>10</v>
      </c>
      <c r="I159" s="82">
        <v>18</v>
      </c>
      <c r="J159" s="82">
        <v>30</v>
      </c>
      <c r="K159" s="82">
        <v>36</v>
      </c>
      <c r="L159" s="82">
        <v>9</v>
      </c>
      <c r="M159" s="82">
        <v>5</v>
      </c>
      <c r="N159" s="82">
        <v>11</v>
      </c>
      <c r="O159" s="82">
        <v>35</v>
      </c>
      <c r="P159" s="82">
        <v>12</v>
      </c>
      <c r="Q159" s="82">
        <v>4</v>
      </c>
      <c r="R159" s="82">
        <v>3</v>
      </c>
      <c r="S159" s="82">
        <v>8</v>
      </c>
      <c r="T159" s="82">
        <v>17</v>
      </c>
      <c r="U159" s="82">
        <v>23</v>
      </c>
      <c r="V159" s="82">
        <v>24</v>
      </c>
      <c r="W159" s="82">
        <v>20</v>
      </c>
      <c r="X159" s="82">
        <v>16</v>
      </c>
      <c r="Y159" s="82">
        <v>14</v>
      </c>
      <c r="Z159" s="82">
        <v>19</v>
      </c>
      <c r="AA159" s="82">
        <v>29</v>
      </c>
      <c r="AB159" s="82">
        <v>33</v>
      </c>
      <c r="AC159" s="82">
        <v>37</v>
      </c>
      <c r="AD159" s="82">
        <v>15</v>
      </c>
      <c r="AE159" s="82">
        <v>21</v>
      </c>
      <c r="AF159" s="82">
        <v>22</v>
      </c>
      <c r="AG159" s="82">
        <v>31</v>
      </c>
      <c r="AH159" s="82">
        <v>27</v>
      </c>
      <c r="AI159" s="82">
        <v>13</v>
      </c>
      <c r="AJ159" s="82">
        <v>7</v>
      </c>
      <c r="AK159" s="82">
        <v>32</v>
      </c>
      <c r="AL159" s="82">
        <v>25</v>
      </c>
      <c r="AM159" s="82">
        <v>2</v>
      </c>
      <c r="AN159" s="82">
        <v>28</v>
      </c>
      <c r="AO159" s="82">
        <v>6</v>
      </c>
      <c r="AP159" s="82">
        <v>34</v>
      </c>
    </row>
    <row r="160" spans="2:42" ht="15" customHeight="1" x14ac:dyDescent="0.2">
      <c r="B160" s="108"/>
      <c r="C160" s="88"/>
      <c r="D160" s="79" t="s">
        <v>3</v>
      </c>
      <c r="E160" s="28">
        <v>1</v>
      </c>
      <c r="F160" s="67">
        <v>0.29289321881345298</v>
      </c>
      <c r="G160" s="67">
        <v>0.61446984719707598</v>
      </c>
      <c r="H160" s="67">
        <v>0.58473855697380095</v>
      </c>
      <c r="I160" s="67">
        <v>0.42390407872590702</v>
      </c>
      <c r="J160" s="67">
        <v>0.29289321881345298</v>
      </c>
      <c r="K160" s="67">
        <v>0.42390407872590702</v>
      </c>
      <c r="L160" s="67">
        <v>0.50907458767871405</v>
      </c>
      <c r="M160" s="67">
        <v>0.50907458767871405</v>
      </c>
      <c r="N160" s="67">
        <v>0.50907458767871405</v>
      </c>
      <c r="O160" s="67">
        <v>0.60448144048164898</v>
      </c>
      <c r="P160" s="67">
        <v>0.60894551888151405</v>
      </c>
      <c r="Q160" s="67">
        <v>0.68927200364623198</v>
      </c>
      <c r="R160" s="67">
        <v>0.68927200364623198</v>
      </c>
      <c r="S160" s="67">
        <v>0.71143747266888302</v>
      </c>
      <c r="T160" s="67">
        <v>0.71143747266888302</v>
      </c>
      <c r="U160" s="67">
        <v>0.70803285527287696</v>
      </c>
      <c r="V160" s="67">
        <v>0.70803285527287696</v>
      </c>
      <c r="W160" s="67">
        <v>0.68877719807188698</v>
      </c>
      <c r="X160" s="67">
        <v>0.67738280476359103</v>
      </c>
      <c r="Y160" s="67">
        <v>0.67201366909478299</v>
      </c>
      <c r="Z160" s="67">
        <v>0.61407242929436501</v>
      </c>
      <c r="AA160" s="67">
        <v>0.66931777734273401</v>
      </c>
      <c r="AB160" s="67">
        <v>0.67482600343138999</v>
      </c>
      <c r="AC160" s="67">
        <v>0.65506073448084701</v>
      </c>
      <c r="AD160" s="67">
        <v>0.66118697039397201</v>
      </c>
      <c r="AE160" s="67">
        <v>0.65789951937173996</v>
      </c>
      <c r="AF160" s="67">
        <v>0.65846289463255203</v>
      </c>
      <c r="AG160" s="67">
        <v>0.64936909343040905</v>
      </c>
      <c r="AH160" s="67">
        <v>0.64750182827664404</v>
      </c>
      <c r="AI160" s="67">
        <v>0.64936909343040905</v>
      </c>
      <c r="AJ160" s="67">
        <v>0.63088185144904496</v>
      </c>
      <c r="AK160" s="67">
        <v>0.63921716384501404</v>
      </c>
      <c r="AL160" s="67">
        <v>0.61969507467561402</v>
      </c>
      <c r="AM160" s="67">
        <v>0.62809274687483296</v>
      </c>
      <c r="AN160" s="67">
        <v>0.62809274687483296</v>
      </c>
      <c r="AO160" s="67">
        <v>0.62515847896546595</v>
      </c>
      <c r="AP160" s="67">
        <v>0.64198452028202602</v>
      </c>
    </row>
    <row r="161" spans="2:42" ht="15" customHeight="1" x14ac:dyDescent="0.2">
      <c r="B161" s="108"/>
      <c r="C161" s="88"/>
      <c r="D161" s="80"/>
      <c r="E161" s="28">
        <v>2</v>
      </c>
      <c r="F161" s="67">
        <v>0.49524373463886601</v>
      </c>
      <c r="G161" s="67">
        <v>0.41047682916214301</v>
      </c>
      <c r="H161" s="67">
        <v>0.41047682916214301</v>
      </c>
      <c r="I161" s="67">
        <v>0.47842828302728102</v>
      </c>
      <c r="J161" s="67">
        <v>0.47842828302728102</v>
      </c>
      <c r="K161" s="67">
        <v>0.72139982345840703</v>
      </c>
      <c r="L161" s="67">
        <v>0.64575017674495905</v>
      </c>
      <c r="M161" s="67">
        <v>0.58866316084153003</v>
      </c>
      <c r="N161" s="67">
        <v>0.58866316084153003</v>
      </c>
      <c r="O161" s="67">
        <v>0.60613806096760703</v>
      </c>
      <c r="P161" s="67">
        <v>0.60613806096760703</v>
      </c>
      <c r="Q161" s="67">
        <v>0.69579552178715598</v>
      </c>
      <c r="R161" s="67">
        <v>0.69579552178715598</v>
      </c>
      <c r="S161" s="67">
        <v>0.58719111432722004</v>
      </c>
      <c r="T161" s="67">
        <v>0.58719111432722004</v>
      </c>
      <c r="U161" s="67">
        <v>0.71237125658717704</v>
      </c>
      <c r="V161" s="67">
        <v>0.70432945294744098</v>
      </c>
      <c r="W161" s="67">
        <v>0.686866935316782</v>
      </c>
      <c r="X161" s="67">
        <v>0.68760602563376005</v>
      </c>
      <c r="Y161" s="67">
        <v>0.682112285392387</v>
      </c>
      <c r="Z161" s="67">
        <v>0.70544875250378802</v>
      </c>
      <c r="AA161" s="67">
        <v>0.71017774086059804</v>
      </c>
      <c r="AB161" s="67">
        <v>0.70845192432430804</v>
      </c>
      <c r="AC161" s="67">
        <v>0.70244356659423002</v>
      </c>
      <c r="AD161" s="67">
        <v>0.72044317317079598</v>
      </c>
      <c r="AE161" s="67">
        <v>0.71744871324776804</v>
      </c>
      <c r="AF161" s="67">
        <v>0.72941210503701803</v>
      </c>
      <c r="AG161" s="67">
        <v>0.71445197154929796</v>
      </c>
      <c r="AH161" s="67">
        <v>0.70544875250378802</v>
      </c>
      <c r="AI161" s="67">
        <v>0.68375407539550004</v>
      </c>
      <c r="AJ161" s="67">
        <v>0.66676329871254203</v>
      </c>
      <c r="AK161" s="67">
        <v>0.67540447058165998</v>
      </c>
      <c r="AL161" s="67">
        <v>0.67193108443375704</v>
      </c>
      <c r="AM161" s="67">
        <v>0.64355698396920602</v>
      </c>
      <c r="AN161" s="67">
        <v>0.669647690173238</v>
      </c>
      <c r="AO161" s="67">
        <v>0.67382400444359203</v>
      </c>
      <c r="AP161" s="67">
        <v>0.686866935316782</v>
      </c>
    </row>
    <row r="162" spans="2:42" ht="15" customHeight="1" x14ac:dyDescent="0.2">
      <c r="B162" s="108"/>
      <c r="C162" s="88"/>
      <c r="D162" s="80"/>
      <c r="E162" s="28">
        <v>3</v>
      </c>
      <c r="F162" s="67">
        <v>0.48096325296654402</v>
      </c>
      <c r="G162" s="67">
        <v>0.467068098089996</v>
      </c>
      <c r="H162" s="67">
        <v>0.42553927467903402</v>
      </c>
      <c r="I162" s="67">
        <v>0.51516838146984201</v>
      </c>
      <c r="J162" s="67">
        <v>0.52664978840569998</v>
      </c>
      <c r="K162" s="67">
        <v>0.63494143628348099</v>
      </c>
      <c r="L162" s="67">
        <v>0.29289321881345298</v>
      </c>
      <c r="M162" s="67">
        <v>0.64176791949496204</v>
      </c>
      <c r="N162" s="67">
        <v>0.64176791949496204</v>
      </c>
      <c r="O162" s="67">
        <v>0.64055945740181697</v>
      </c>
      <c r="P162" s="67">
        <v>0.65164858114546798</v>
      </c>
      <c r="Q162" s="67">
        <v>0.66979845387215897</v>
      </c>
      <c r="R162" s="67">
        <v>0.66979845387215897</v>
      </c>
      <c r="S162" s="67">
        <v>0.63917640848782697</v>
      </c>
      <c r="T162" s="67">
        <v>0.63917640848782697</v>
      </c>
      <c r="U162" s="67">
        <v>0.63917640848782697</v>
      </c>
      <c r="V162" s="67">
        <v>0.64692333457698903</v>
      </c>
      <c r="W162" s="67">
        <v>0.64692333457698903</v>
      </c>
      <c r="X162" s="67">
        <v>0.64692333457698903</v>
      </c>
      <c r="Y162" s="67">
        <v>0.65433358518769802</v>
      </c>
      <c r="Z162" s="67">
        <v>0.64905770884877001</v>
      </c>
      <c r="AA162" s="67">
        <v>0.64624371173238104</v>
      </c>
      <c r="AB162" s="67">
        <v>0.65186582788383896</v>
      </c>
      <c r="AC162" s="67">
        <v>0.64342397569910903</v>
      </c>
      <c r="AD162" s="67">
        <v>0.64342397569910903</v>
      </c>
      <c r="AE162" s="67">
        <v>0.60114665730499195</v>
      </c>
      <c r="AF162" s="67">
        <v>0.65466792544208297</v>
      </c>
      <c r="AG162" s="67">
        <v>0.66303658867687798</v>
      </c>
      <c r="AH162" s="67">
        <v>0.63657595741688</v>
      </c>
      <c r="AI162" s="67">
        <v>0.64354718100998998</v>
      </c>
      <c r="AJ162" s="67">
        <v>0.62872284555034497</v>
      </c>
      <c r="AK162" s="67">
        <v>0.63134899248787801</v>
      </c>
      <c r="AL162" s="67">
        <v>0.62872284555034497</v>
      </c>
      <c r="AM162" s="67">
        <v>0.64059863582546706</v>
      </c>
      <c r="AN162" s="67">
        <v>0.62872284555034497</v>
      </c>
      <c r="AO162" s="67">
        <v>0.65186582788383896</v>
      </c>
      <c r="AP162" s="67">
        <v>0.65186582788383896</v>
      </c>
    </row>
    <row r="163" spans="2:42" ht="15" customHeight="1" x14ac:dyDescent="0.2">
      <c r="B163" s="108"/>
      <c r="C163" s="88"/>
      <c r="D163" s="80"/>
      <c r="E163" s="28">
        <v>4</v>
      </c>
      <c r="F163" s="67">
        <v>0.52664978840569998</v>
      </c>
      <c r="G163" s="67">
        <v>0.40451966919041599</v>
      </c>
      <c r="H163" s="67">
        <v>0.40451966919041599</v>
      </c>
      <c r="I163" s="67">
        <v>0.76117861299664202</v>
      </c>
      <c r="J163" s="67">
        <v>0.68570548520094599</v>
      </c>
      <c r="K163" s="67">
        <v>0.68677972217816696</v>
      </c>
      <c r="L163" s="67">
        <v>0.68464881611777295</v>
      </c>
      <c r="M163" s="67">
        <v>0.68049315072430205</v>
      </c>
      <c r="N163" s="67">
        <v>0.70357704515199404</v>
      </c>
      <c r="O163" s="67">
        <v>0.68843274009206701</v>
      </c>
      <c r="P163" s="67">
        <v>0.66138595954935797</v>
      </c>
      <c r="Q163" s="67">
        <v>0.71826172896657303</v>
      </c>
      <c r="R163" s="67">
        <v>0.68464881611777295</v>
      </c>
      <c r="S163" s="67">
        <v>0.71359951852309</v>
      </c>
      <c r="T163" s="67">
        <v>0.69257312268224103</v>
      </c>
      <c r="U163" s="67">
        <v>0.69597522625043695</v>
      </c>
      <c r="V163" s="67">
        <v>0.69970739032399898</v>
      </c>
      <c r="W163" s="67">
        <v>0.670357885904871</v>
      </c>
      <c r="X163" s="67">
        <v>0.65593645388132304</v>
      </c>
      <c r="Y163" s="67">
        <v>0.65303793667735699</v>
      </c>
      <c r="Z163" s="67">
        <v>0.62382409548163797</v>
      </c>
      <c r="AA163" s="67">
        <v>0.60612143185198497</v>
      </c>
      <c r="AB163" s="67">
        <v>0.65925776009494796</v>
      </c>
      <c r="AC163" s="67">
        <v>0.66837242858616497</v>
      </c>
      <c r="AD163" s="67">
        <v>0.66837242858616497</v>
      </c>
      <c r="AE163" s="67">
        <v>0.67390981833288099</v>
      </c>
      <c r="AF163" s="67">
        <v>0.67390981833288099</v>
      </c>
      <c r="AG163" s="67">
        <v>0.66773430006212697</v>
      </c>
      <c r="AH163" s="67">
        <v>0.65841202033064095</v>
      </c>
      <c r="AI163" s="67">
        <v>0.60278079771763704</v>
      </c>
      <c r="AJ163" s="67">
        <v>0.60278079771763704</v>
      </c>
      <c r="AK163" s="67">
        <v>0.61845568617546198</v>
      </c>
      <c r="AL163" s="67">
        <v>0.634863502494459</v>
      </c>
      <c r="AM163" s="67">
        <v>0.63451011223472098</v>
      </c>
      <c r="AN163" s="67">
        <v>0.62850668366835405</v>
      </c>
      <c r="AO163" s="67">
        <v>0.62850668366835405</v>
      </c>
      <c r="AP163" s="67">
        <v>0.63451011223472098</v>
      </c>
    </row>
    <row r="164" spans="2:42" ht="15" customHeight="1" x14ac:dyDescent="0.2">
      <c r="B164" s="108"/>
      <c r="C164" s="88"/>
      <c r="D164" s="81"/>
      <c r="E164" s="28">
        <v>5</v>
      </c>
      <c r="F164" s="67">
        <v>0.29289321881345298</v>
      </c>
      <c r="G164" s="67">
        <v>0.48722513216720897</v>
      </c>
      <c r="H164" s="67">
        <v>0.48722513216720897</v>
      </c>
      <c r="I164" s="67">
        <v>0.29289321881345298</v>
      </c>
      <c r="J164" s="67">
        <v>0.49178372522317898</v>
      </c>
      <c r="K164" s="67">
        <v>0.63376632560241497</v>
      </c>
      <c r="L164" s="67">
        <v>0.29289321881345298</v>
      </c>
      <c r="M164" s="67">
        <v>0.29289321881345298</v>
      </c>
      <c r="N164" s="67">
        <v>0.29289321881345298</v>
      </c>
      <c r="O164" s="67">
        <v>0.56746079869605703</v>
      </c>
      <c r="P164" s="67">
        <v>0.65307443159326095</v>
      </c>
      <c r="Q164" s="67">
        <v>0.68997792357737098</v>
      </c>
      <c r="R164" s="67">
        <v>0.535128101382081</v>
      </c>
      <c r="S164" s="67">
        <v>0.61197003544662398</v>
      </c>
      <c r="T164" s="67">
        <v>0.61197003544662398</v>
      </c>
      <c r="U164" s="67">
        <v>0.61197003544662398</v>
      </c>
      <c r="V164" s="67">
        <v>0.60806118739367798</v>
      </c>
      <c r="W164" s="67">
        <v>0.65846289463255203</v>
      </c>
      <c r="X164" s="67">
        <v>0.69301188959939597</v>
      </c>
      <c r="Y164" s="67">
        <v>0.68725009237912005</v>
      </c>
      <c r="Z164" s="67">
        <v>0.67762814045270603</v>
      </c>
      <c r="AA164" s="67">
        <v>0.64750182827664404</v>
      </c>
      <c r="AB164" s="67">
        <v>0.65526894653249401</v>
      </c>
      <c r="AC164" s="67">
        <v>0.64161064968228698</v>
      </c>
      <c r="AD164" s="67">
        <v>0.66403573733835597</v>
      </c>
      <c r="AE164" s="67">
        <v>0.66695101301013504</v>
      </c>
      <c r="AF164" s="67">
        <v>0.67857464162041903</v>
      </c>
      <c r="AG164" s="67">
        <v>0.65233998868621801</v>
      </c>
      <c r="AH164" s="67">
        <v>0.65526894653249401</v>
      </c>
      <c r="AI164" s="67">
        <v>0.64353418750325497</v>
      </c>
      <c r="AJ164" s="67">
        <v>0.63764864717700598</v>
      </c>
      <c r="AK164" s="67">
        <v>0.65819461453818195</v>
      </c>
      <c r="AL164" s="67">
        <v>0.656612646918452</v>
      </c>
      <c r="AM164" s="67">
        <v>0.64761741542476303</v>
      </c>
      <c r="AN164" s="67">
        <v>0.656612646918452</v>
      </c>
      <c r="AO164" s="67">
        <v>0.656612646918452</v>
      </c>
      <c r="AP164" s="67">
        <v>0.66558869407464405</v>
      </c>
    </row>
    <row r="165" spans="2:42" ht="15" customHeight="1" x14ac:dyDescent="0.2">
      <c r="B165" s="108"/>
      <c r="C165" s="88"/>
      <c r="D165" s="52" t="s">
        <v>125</v>
      </c>
      <c r="E165" s="52"/>
      <c r="F165" s="82">
        <v>41.772864272760302</v>
      </c>
      <c r="G165" s="82">
        <v>47.675191516136799</v>
      </c>
      <c r="H165" s="82">
        <v>46.249989243452099</v>
      </c>
      <c r="I165" s="82">
        <v>49.431451500662497</v>
      </c>
      <c r="J165" s="82">
        <v>49.509210013411199</v>
      </c>
      <c r="K165" s="82">
        <v>62.015827724967501</v>
      </c>
      <c r="L165" s="82">
        <v>48.505200363367003</v>
      </c>
      <c r="M165" s="82">
        <v>54.257840751059199</v>
      </c>
      <c r="N165" s="82">
        <v>54.719518639613099</v>
      </c>
      <c r="O165" s="82">
        <v>62.141449952784001</v>
      </c>
      <c r="P165" s="59">
        <v>63.623851042744199</v>
      </c>
      <c r="Q165" s="82">
        <v>69.262112636989798</v>
      </c>
      <c r="R165" s="82">
        <v>65.492857936107995</v>
      </c>
      <c r="S165" s="82">
        <v>65.267490989072897</v>
      </c>
      <c r="T165" s="82">
        <v>64.846963072255903</v>
      </c>
      <c r="U165" s="82">
        <v>67.350515640898905</v>
      </c>
      <c r="V165" s="82">
        <v>67.3410844102997</v>
      </c>
      <c r="W165" s="82">
        <v>67.027764970061597</v>
      </c>
      <c r="X165" s="82">
        <v>67.217210169101193</v>
      </c>
      <c r="Y165" s="82">
        <v>66.974951374626897</v>
      </c>
      <c r="Z165" s="82">
        <v>65.400622531625302</v>
      </c>
      <c r="AA165" s="82">
        <v>65.587249801286802</v>
      </c>
      <c r="AB165" s="82">
        <v>66.993409245339606</v>
      </c>
      <c r="AC165" s="82">
        <v>66.218227100852701</v>
      </c>
      <c r="AD165" s="82">
        <v>67.149245703768003</v>
      </c>
      <c r="AE165" s="82">
        <v>66.347114425350298</v>
      </c>
      <c r="AF165" s="82">
        <v>67.900547701299104</v>
      </c>
      <c r="AG165" s="82">
        <v>66.938638848098606</v>
      </c>
      <c r="AH165" s="82">
        <v>66.064150101208895</v>
      </c>
      <c r="AI165" s="82">
        <v>64.459706701135801</v>
      </c>
      <c r="AJ165" s="82">
        <v>63.335948812131498</v>
      </c>
      <c r="AK165" s="82">
        <v>64.452418552563898</v>
      </c>
      <c r="AL165" s="82">
        <v>64.236503081452497</v>
      </c>
      <c r="AM165" s="82">
        <v>63.887517886579801</v>
      </c>
      <c r="AN165" s="82">
        <v>64.231652263704504</v>
      </c>
      <c r="AO165" s="82">
        <v>64.719352837594002</v>
      </c>
      <c r="AP165" s="82">
        <v>65.616321795840193</v>
      </c>
    </row>
    <row r="166" spans="2:42" ht="15" customHeight="1" x14ac:dyDescent="0.2">
      <c r="B166" s="108"/>
      <c r="C166" s="88"/>
      <c r="D166" s="52" t="s">
        <v>36</v>
      </c>
      <c r="E166" s="52"/>
      <c r="F166" s="83">
        <v>1</v>
      </c>
      <c r="G166" s="83">
        <v>2</v>
      </c>
      <c r="H166" s="83">
        <v>3</v>
      </c>
      <c r="I166" s="83">
        <v>4</v>
      </c>
      <c r="J166" s="83">
        <v>5</v>
      </c>
      <c r="K166" s="83">
        <v>6</v>
      </c>
      <c r="L166" s="83">
        <v>7</v>
      </c>
      <c r="M166" s="83">
        <v>8</v>
      </c>
      <c r="N166" s="83">
        <v>9</v>
      </c>
      <c r="O166" s="83">
        <v>10</v>
      </c>
      <c r="P166" s="83">
        <v>11</v>
      </c>
      <c r="Q166" s="83">
        <v>12</v>
      </c>
      <c r="R166" s="83">
        <v>13</v>
      </c>
      <c r="S166" s="83">
        <v>14</v>
      </c>
      <c r="T166" s="83">
        <v>15</v>
      </c>
      <c r="U166" s="83">
        <v>16</v>
      </c>
      <c r="V166" s="83">
        <v>17</v>
      </c>
      <c r="W166" s="83">
        <v>18</v>
      </c>
      <c r="X166" s="83">
        <v>19</v>
      </c>
      <c r="Y166" s="83">
        <v>20</v>
      </c>
      <c r="Z166" s="83">
        <v>21</v>
      </c>
      <c r="AA166" s="83">
        <v>22</v>
      </c>
      <c r="AB166" s="83">
        <v>23</v>
      </c>
      <c r="AC166" s="83">
        <v>24</v>
      </c>
      <c r="AD166" s="83">
        <v>25</v>
      </c>
      <c r="AE166" s="83">
        <v>26</v>
      </c>
      <c r="AF166" s="83">
        <v>27</v>
      </c>
      <c r="AG166" s="83">
        <v>28</v>
      </c>
      <c r="AH166" s="83">
        <v>29</v>
      </c>
      <c r="AI166" s="83">
        <v>30</v>
      </c>
      <c r="AJ166" s="83">
        <v>31</v>
      </c>
      <c r="AK166" s="83">
        <v>32</v>
      </c>
      <c r="AL166" s="83">
        <v>33</v>
      </c>
      <c r="AM166" s="83">
        <v>34</v>
      </c>
      <c r="AN166" s="83">
        <v>35</v>
      </c>
      <c r="AO166" s="83">
        <v>36</v>
      </c>
      <c r="AP166" s="83">
        <v>37</v>
      </c>
    </row>
    <row r="167" spans="2:42" x14ac:dyDescent="0.2">
      <c r="B167" s="108"/>
      <c r="C167" s="88"/>
      <c r="D167" s="88"/>
      <c r="E167" s="88"/>
      <c r="F167" s="88"/>
      <c r="G167" s="88"/>
      <c r="H167" s="88"/>
      <c r="I167" s="88"/>
      <c r="J167" s="88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spans="2:42" ht="15" customHeight="1" x14ac:dyDescent="0.2">
      <c r="B168" s="108"/>
      <c r="C168" s="88"/>
      <c r="D168" s="72" t="s">
        <v>172</v>
      </c>
      <c r="E168" s="73"/>
      <c r="F168" s="52" t="s">
        <v>145</v>
      </c>
      <c r="G168" s="52"/>
      <c r="H168" s="52"/>
      <c r="I168" s="52"/>
      <c r="J168" s="52" t="s">
        <v>147</v>
      </c>
      <c r="K168" s="52"/>
      <c r="L168" s="52"/>
      <c r="M168" s="52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spans="2:42" x14ac:dyDescent="0.2">
      <c r="B169" s="108"/>
      <c r="C169" s="88"/>
      <c r="D169" s="75"/>
      <c r="E169" s="76"/>
      <c r="F169" s="52"/>
      <c r="G169" s="52"/>
      <c r="H169" s="52"/>
      <c r="I169" s="52"/>
      <c r="J169" s="52"/>
      <c r="K169" s="52"/>
      <c r="L169" s="52"/>
      <c r="M169" s="52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spans="2:42" x14ac:dyDescent="0.2">
      <c r="B170" s="108"/>
      <c r="C170" s="88"/>
      <c r="D170" s="77"/>
      <c r="E170" s="78"/>
      <c r="F170" s="28" t="s">
        <v>146</v>
      </c>
      <c r="G170" s="28" t="b">
        <v>0</v>
      </c>
      <c r="H170" s="28" t="b">
        <v>1</v>
      </c>
      <c r="I170" s="28" t="s">
        <v>123</v>
      </c>
      <c r="J170" s="28" t="s">
        <v>146</v>
      </c>
      <c r="K170" s="28" t="b">
        <v>0</v>
      </c>
      <c r="L170" s="28" t="b">
        <v>1</v>
      </c>
      <c r="M170" s="28" t="s">
        <v>123</v>
      </c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spans="2:42" x14ac:dyDescent="0.2">
      <c r="B171" s="108"/>
      <c r="C171" s="88"/>
      <c r="D171" s="79" t="s">
        <v>3</v>
      </c>
      <c r="E171" s="28">
        <v>1</v>
      </c>
      <c r="F171" s="28">
        <v>1024</v>
      </c>
      <c r="G171" s="28">
        <v>903</v>
      </c>
      <c r="H171" s="28">
        <v>121</v>
      </c>
      <c r="I171" s="28">
        <v>7</v>
      </c>
      <c r="J171" s="28">
        <v>257</v>
      </c>
      <c r="K171" s="28">
        <v>227</v>
      </c>
      <c r="L171" s="28">
        <v>30</v>
      </c>
      <c r="M171" s="28">
        <v>0</v>
      </c>
      <c r="N171" s="88"/>
      <c r="O171" s="88"/>
      <c r="P171" s="88" t="s">
        <v>204</v>
      </c>
      <c r="Q171" s="88" t="s">
        <v>207</v>
      </c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2:42" x14ac:dyDescent="0.2">
      <c r="B172" s="108"/>
      <c r="C172" s="88"/>
      <c r="D172" s="80"/>
      <c r="E172" s="28">
        <v>2</v>
      </c>
      <c r="F172" s="28">
        <v>1024</v>
      </c>
      <c r="G172" s="28">
        <v>902</v>
      </c>
      <c r="H172" s="28">
        <v>122</v>
      </c>
      <c r="I172" s="28">
        <v>4</v>
      </c>
      <c r="J172" s="28">
        <v>257</v>
      </c>
      <c r="K172" s="28">
        <v>228</v>
      </c>
      <c r="L172" s="28">
        <v>29</v>
      </c>
      <c r="M172" s="28">
        <v>0</v>
      </c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2:42" x14ac:dyDescent="0.2">
      <c r="B173" s="108"/>
      <c r="C173" s="88"/>
      <c r="D173" s="80"/>
      <c r="E173" s="28">
        <v>3</v>
      </c>
      <c r="F173" s="28">
        <v>1026</v>
      </c>
      <c r="G173" s="28">
        <v>906</v>
      </c>
      <c r="H173" s="28">
        <v>120</v>
      </c>
      <c r="I173" s="28">
        <v>2</v>
      </c>
      <c r="J173" s="28">
        <v>255</v>
      </c>
      <c r="K173" s="28">
        <v>224</v>
      </c>
      <c r="L173" s="28">
        <v>31</v>
      </c>
      <c r="M173" s="28">
        <v>2</v>
      </c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2:42" x14ac:dyDescent="0.2">
      <c r="B174" s="108"/>
      <c r="C174" s="88"/>
      <c r="D174" s="80"/>
      <c r="E174" s="28">
        <v>4</v>
      </c>
      <c r="F174" s="28">
        <v>1026</v>
      </c>
      <c r="G174" s="28">
        <v>906</v>
      </c>
      <c r="H174" s="28">
        <v>120</v>
      </c>
      <c r="I174" s="28">
        <v>6</v>
      </c>
      <c r="J174" s="28">
        <v>255</v>
      </c>
      <c r="K174" s="28">
        <v>224</v>
      </c>
      <c r="L174" s="28">
        <v>31</v>
      </c>
      <c r="M174" s="28">
        <v>0</v>
      </c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2:42" x14ac:dyDescent="0.2">
      <c r="B175" s="108"/>
      <c r="C175" s="88"/>
      <c r="D175" s="81"/>
      <c r="E175" s="28">
        <v>5</v>
      </c>
      <c r="F175" s="28">
        <v>1024</v>
      </c>
      <c r="G175" s="28">
        <v>903</v>
      </c>
      <c r="H175" s="28">
        <v>121</v>
      </c>
      <c r="I175" s="28">
        <v>4</v>
      </c>
      <c r="J175" s="28">
        <v>257</v>
      </c>
      <c r="K175" s="28">
        <v>227</v>
      </c>
      <c r="L175" s="28">
        <v>30</v>
      </c>
      <c r="M175" s="28">
        <v>0</v>
      </c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2:42" x14ac:dyDescent="0.2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8"/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2:42" s="8" customFormat="1" ht="6.75" customHeight="1" x14ac:dyDescent="0.2"/>
    <row r="178" spans="2:42" x14ac:dyDescent="0.2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8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2:42" ht="15" customHeight="1" x14ac:dyDescent="0.2">
      <c r="B179" s="108" t="s">
        <v>13</v>
      </c>
      <c r="C179" s="88"/>
      <c r="D179" s="72" t="s">
        <v>173</v>
      </c>
      <c r="E179" s="73"/>
      <c r="F179" s="52" t="s">
        <v>133</v>
      </c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</row>
    <row r="180" spans="2:42" ht="14.25" customHeight="1" x14ac:dyDescent="0.2">
      <c r="B180" s="108"/>
      <c r="C180" s="88"/>
      <c r="D180" s="75"/>
      <c r="E180" s="76"/>
      <c r="F180" s="40" t="s">
        <v>138</v>
      </c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</row>
    <row r="181" spans="2:42" ht="15" customHeight="1" x14ac:dyDescent="0.2">
      <c r="B181" s="108"/>
      <c r="C181" s="88"/>
      <c r="D181" s="77"/>
      <c r="E181" s="78"/>
      <c r="F181" s="82">
        <v>1</v>
      </c>
      <c r="G181" s="82">
        <v>4</v>
      </c>
      <c r="H181" s="82">
        <v>33</v>
      </c>
      <c r="I181" s="82">
        <v>18</v>
      </c>
      <c r="J181" s="82">
        <v>35</v>
      </c>
      <c r="K181" s="82">
        <v>36</v>
      </c>
      <c r="L181" s="82">
        <v>25</v>
      </c>
      <c r="M181" s="82">
        <v>5</v>
      </c>
      <c r="N181" s="82">
        <v>31</v>
      </c>
      <c r="O181" s="82">
        <v>22</v>
      </c>
      <c r="P181" s="82">
        <v>21</v>
      </c>
      <c r="Q181" s="82">
        <v>32</v>
      </c>
      <c r="R181" s="82">
        <v>37</v>
      </c>
      <c r="S181" s="82">
        <v>16</v>
      </c>
      <c r="T181" s="82">
        <v>20</v>
      </c>
      <c r="U181" s="82">
        <v>24</v>
      </c>
      <c r="V181" s="82">
        <v>34</v>
      </c>
      <c r="W181" s="82">
        <v>13</v>
      </c>
      <c r="X181" s="82">
        <v>29</v>
      </c>
      <c r="Y181" s="82">
        <v>19</v>
      </c>
      <c r="Z181" s="82">
        <v>11</v>
      </c>
      <c r="AA181" s="82">
        <v>30</v>
      </c>
      <c r="AB181" s="82">
        <v>26</v>
      </c>
      <c r="AC181" s="82">
        <v>7</v>
      </c>
      <c r="AD181" s="82">
        <v>3</v>
      </c>
      <c r="AE181" s="82">
        <v>23</v>
      </c>
      <c r="AF181" s="82">
        <v>2</v>
      </c>
      <c r="AG181" s="82">
        <v>28</v>
      </c>
      <c r="AH181" s="82">
        <v>27</v>
      </c>
      <c r="AI181" s="82">
        <v>6</v>
      </c>
      <c r="AJ181" s="82">
        <v>8</v>
      </c>
      <c r="AK181" s="82">
        <v>9</v>
      </c>
      <c r="AL181" s="82">
        <v>10</v>
      </c>
      <c r="AM181" s="82">
        <v>12</v>
      </c>
      <c r="AN181" s="82">
        <v>17</v>
      </c>
      <c r="AO181" s="82">
        <v>14</v>
      </c>
      <c r="AP181" s="82">
        <v>15</v>
      </c>
    </row>
    <row r="182" spans="2:42" ht="14.25" customHeight="1" x14ac:dyDescent="0.2">
      <c r="B182" s="108"/>
      <c r="C182" s="88"/>
      <c r="D182" s="79" t="s">
        <v>3</v>
      </c>
      <c r="E182" s="28">
        <v>1</v>
      </c>
      <c r="F182" s="67">
        <v>0</v>
      </c>
      <c r="G182" s="67">
        <v>0.73333333333333295</v>
      </c>
      <c r="H182" s="67">
        <v>0.76666666666666705</v>
      </c>
      <c r="I182" s="67">
        <v>0.8</v>
      </c>
      <c r="J182" s="67">
        <v>0.83333333333333304</v>
      </c>
      <c r="K182" s="67">
        <v>0.86666666666666703</v>
      </c>
      <c r="L182" s="67">
        <v>0.83333333333333304</v>
      </c>
      <c r="M182" s="67">
        <v>0.83333333333333304</v>
      </c>
      <c r="N182" s="67">
        <v>0.83333333333333304</v>
      </c>
      <c r="O182" s="67">
        <v>0.83333333333333304</v>
      </c>
      <c r="P182" s="67">
        <v>0.83333333333333304</v>
      </c>
      <c r="Q182" s="67">
        <v>0.8</v>
      </c>
      <c r="R182" s="67">
        <v>0.83333333333333304</v>
      </c>
      <c r="S182" s="67">
        <v>0.8</v>
      </c>
      <c r="T182" s="67">
        <v>0.8</v>
      </c>
      <c r="U182" s="67">
        <v>0.8</v>
      </c>
      <c r="V182" s="67">
        <v>0.8</v>
      </c>
      <c r="W182" s="67">
        <v>0.83333333333333304</v>
      </c>
      <c r="X182" s="67">
        <v>0.83333333333333304</v>
      </c>
      <c r="Y182" s="67">
        <v>0.8</v>
      </c>
      <c r="Z182" s="92">
        <v>0.8</v>
      </c>
      <c r="AA182" s="67">
        <v>0.8</v>
      </c>
      <c r="AB182" s="67">
        <v>0.83333333333333304</v>
      </c>
      <c r="AC182" s="67">
        <v>0.83333333333333304</v>
      </c>
      <c r="AD182" s="67">
        <v>0.83333333333333304</v>
      </c>
      <c r="AE182" s="67">
        <v>0.8</v>
      </c>
      <c r="AF182" s="67">
        <v>0.83333333333333304</v>
      </c>
      <c r="AG182" s="67">
        <v>0.8</v>
      </c>
      <c r="AH182" s="67">
        <v>0.76666666666666705</v>
      </c>
      <c r="AI182" s="67">
        <v>0.76666666666666705</v>
      </c>
      <c r="AJ182" s="67">
        <v>0.83333333333333304</v>
      </c>
      <c r="AK182" s="67">
        <v>0.73333333333333295</v>
      </c>
      <c r="AL182" s="67">
        <v>0.73333333333333295</v>
      </c>
      <c r="AM182" s="67">
        <v>0.76666666666666705</v>
      </c>
      <c r="AN182" s="67">
        <v>0.76666666666666705</v>
      </c>
      <c r="AO182" s="67">
        <v>0.76666666666666705</v>
      </c>
      <c r="AP182" s="67">
        <v>0.76666666666666705</v>
      </c>
    </row>
    <row r="183" spans="2:42" ht="14.25" customHeight="1" x14ac:dyDescent="0.2">
      <c r="B183" s="108"/>
      <c r="C183" s="88"/>
      <c r="D183" s="80"/>
      <c r="E183" s="28">
        <v>2</v>
      </c>
      <c r="F183" s="67">
        <v>0.31034482758620702</v>
      </c>
      <c r="G183" s="67">
        <v>0.86206896551724099</v>
      </c>
      <c r="H183" s="67">
        <v>0.931034482758621</v>
      </c>
      <c r="I183" s="67">
        <v>0.86206896551724099</v>
      </c>
      <c r="J183" s="67">
        <v>0.89655172413793105</v>
      </c>
      <c r="K183" s="67">
        <v>0.86206896551724099</v>
      </c>
      <c r="L183" s="67">
        <v>0.86206896551724099</v>
      </c>
      <c r="M183" s="67">
        <v>0.82758620689655205</v>
      </c>
      <c r="N183" s="67">
        <v>0.86206896551724099</v>
      </c>
      <c r="O183" s="67">
        <v>0.86206896551724099</v>
      </c>
      <c r="P183" s="67">
        <v>0.86206896551724099</v>
      </c>
      <c r="Q183" s="67">
        <v>0.82758620689655205</v>
      </c>
      <c r="R183" s="67">
        <v>0.86206896551724099</v>
      </c>
      <c r="S183" s="67">
        <v>0.82758620689655205</v>
      </c>
      <c r="T183" s="67">
        <v>0.86206896551724099</v>
      </c>
      <c r="U183" s="67">
        <v>0.82758620689655205</v>
      </c>
      <c r="V183" s="67">
        <v>0.82758620689655205</v>
      </c>
      <c r="W183" s="67">
        <v>0.82758620689655205</v>
      </c>
      <c r="X183" s="67">
        <v>0.82758620689655205</v>
      </c>
      <c r="Y183" s="67">
        <v>0.89655172413793105</v>
      </c>
      <c r="Z183" s="92">
        <v>0.89655172413793105</v>
      </c>
      <c r="AA183" s="67">
        <v>0.89655172413793105</v>
      </c>
      <c r="AB183" s="67">
        <v>0.82758620689655205</v>
      </c>
      <c r="AC183" s="67">
        <v>0.86206896551724099</v>
      </c>
      <c r="AD183" s="67">
        <v>0.86206896551724099</v>
      </c>
      <c r="AE183" s="67">
        <v>0.89655172413793105</v>
      </c>
      <c r="AF183" s="67">
        <v>0.89655172413793105</v>
      </c>
      <c r="AG183" s="67">
        <v>0.86206896551724099</v>
      </c>
      <c r="AH183" s="67">
        <v>0.86206896551724099</v>
      </c>
      <c r="AI183" s="67">
        <v>0.86206896551724099</v>
      </c>
      <c r="AJ183" s="67">
        <v>0.86206896551724099</v>
      </c>
      <c r="AK183" s="67">
        <v>0.82758620689655205</v>
      </c>
      <c r="AL183" s="67">
        <v>0.82758620689655205</v>
      </c>
      <c r="AM183" s="67">
        <v>0.82758620689655205</v>
      </c>
      <c r="AN183" s="67">
        <v>0.82758620689655205</v>
      </c>
      <c r="AO183" s="67">
        <v>0.82758620689655205</v>
      </c>
      <c r="AP183" s="67">
        <v>0.82758620689655205</v>
      </c>
    </row>
    <row r="184" spans="2:42" ht="14.25" customHeight="1" x14ac:dyDescent="0.2">
      <c r="B184" s="108"/>
      <c r="C184" s="88"/>
      <c r="D184" s="80"/>
      <c r="E184" s="28">
        <v>3</v>
      </c>
      <c r="F184" s="67">
        <v>0.29032258064516098</v>
      </c>
      <c r="G184" s="67">
        <v>0.67741935483870996</v>
      </c>
      <c r="H184" s="67">
        <v>0.77419354838709697</v>
      </c>
      <c r="I184" s="67">
        <v>0.80645161290322598</v>
      </c>
      <c r="J184" s="67">
        <v>0.74193548387096797</v>
      </c>
      <c r="K184" s="67">
        <v>0.83870967741935498</v>
      </c>
      <c r="L184" s="67">
        <v>0.77419354838709697</v>
      </c>
      <c r="M184" s="67">
        <v>0.70967741935483897</v>
      </c>
      <c r="N184" s="67">
        <v>0.77419354838709697</v>
      </c>
      <c r="O184" s="67">
        <v>0.70967741935483897</v>
      </c>
      <c r="P184" s="67">
        <v>0.70967741935483897</v>
      </c>
      <c r="Q184" s="67">
        <v>0.70967741935483897</v>
      </c>
      <c r="R184" s="67">
        <v>0.77419354838709697</v>
      </c>
      <c r="S184" s="67">
        <v>0.77419354838709697</v>
      </c>
      <c r="T184" s="67">
        <v>0.80645161290322598</v>
      </c>
      <c r="U184" s="67">
        <v>0.80645161290322598</v>
      </c>
      <c r="V184" s="67">
        <v>0.80645161290322598</v>
      </c>
      <c r="W184" s="67">
        <v>0.80645161290322598</v>
      </c>
      <c r="X184" s="67">
        <v>0.80645161290322598</v>
      </c>
      <c r="Y184" s="67">
        <v>0.80645161290322598</v>
      </c>
      <c r="Z184" s="92">
        <v>0.77419354838709697</v>
      </c>
      <c r="AA184" s="67">
        <v>0.77419354838709697</v>
      </c>
      <c r="AB184" s="67">
        <v>0.77419354838709697</v>
      </c>
      <c r="AC184" s="67">
        <v>0.77419354838709697</v>
      </c>
      <c r="AD184" s="67">
        <v>0.77419354838709697</v>
      </c>
      <c r="AE184" s="67">
        <v>0.77419354838709697</v>
      </c>
      <c r="AF184" s="67">
        <v>0.77419354838709697</v>
      </c>
      <c r="AG184" s="67">
        <v>0.74193548387096797</v>
      </c>
      <c r="AH184" s="67">
        <v>0.77419354838709697</v>
      </c>
      <c r="AI184" s="67">
        <v>0.77419354838709697</v>
      </c>
      <c r="AJ184" s="67">
        <v>0.70967741935483897</v>
      </c>
      <c r="AK184" s="67">
        <v>0.77419354838709697</v>
      </c>
      <c r="AL184" s="67">
        <v>0.77419354838709697</v>
      </c>
      <c r="AM184" s="67">
        <v>0.77419354838709697</v>
      </c>
      <c r="AN184" s="67">
        <v>0.77419354838709697</v>
      </c>
      <c r="AO184" s="67">
        <v>0.77419354838709697</v>
      </c>
      <c r="AP184" s="67">
        <v>0.77419354838709697</v>
      </c>
    </row>
    <row r="185" spans="2:42" ht="14.25" customHeight="1" x14ac:dyDescent="0.2">
      <c r="B185" s="108"/>
      <c r="C185" s="88"/>
      <c r="D185" s="80"/>
      <c r="E185" s="28">
        <v>4</v>
      </c>
      <c r="F185" s="67">
        <v>0.35483870967741898</v>
      </c>
      <c r="G185" s="67">
        <v>0.74193548387096797</v>
      </c>
      <c r="H185" s="67">
        <v>0.83870967741935498</v>
      </c>
      <c r="I185" s="67">
        <v>0.90322580645161299</v>
      </c>
      <c r="J185" s="67">
        <v>0.87096774193548399</v>
      </c>
      <c r="K185" s="67">
        <v>0.87096774193548399</v>
      </c>
      <c r="L185" s="67">
        <v>0.87096774193548399</v>
      </c>
      <c r="M185" s="67">
        <v>0.83870967741935498</v>
      </c>
      <c r="N185" s="67">
        <v>0.87096774193548399</v>
      </c>
      <c r="O185" s="67">
        <v>0.87096774193548399</v>
      </c>
      <c r="P185" s="67">
        <v>0.90322580645161299</v>
      </c>
      <c r="Q185" s="67">
        <v>0.90322580645161299</v>
      </c>
      <c r="R185" s="67">
        <v>0.87096774193548399</v>
      </c>
      <c r="S185" s="67">
        <v>0.90322580645161299</v>
      </c>
      <c r="T185" s="67">
        <v>0.93548387096774199</v>
      </c>
      <c r="U185" s="67">
        <v>0.90322580645161299</v>
      </c>
      <c r="V185" s="67">
        <v>0.90322580645161299</v>
      </c>
      <c r="W185" s="67">
        <v>0.90322580645161299</v>
      </c>
      <c r="X185" s="67">
        <v>0.90322580645161299</v>
      </c>
      <c r="Y185" s="67">
        <v>0.90322580645161299</v>
      </c>
      <c r="Z185" s="92">
        <v>0.90322580645161299</v>
      </c>
      <c r="AA185" s="67">
        <v>0.90322580645161299</v>
      </c>
      <c r="AB185" s="67">
        <v>0.87096774193548399</v>
      </c>
      <c r="AC185" s="67">
        <v>0.87096774193548399</v>
      </c>
      <c r="AD185" s="67">
        <v>0.87096774193548399</v>
      </c>
      <c r="AE185" s="67">
        <v>0.87096774193548399</v>
      </c>
      <c r="AF185" s="67">
        <v>0.87096774193548399</v>
      </c>
      <c r="AG185" s="67">
        <v>0.83870967741935498</v>
      </c>
      <c r="AH185" s="67">
        <v>0.87096774193548399</v>
      </c>
      <c r="AI185" s="67">
        <v>0.87096774193548399</v>
      </c>
      <c r="AJ185" s="67">
        <v>0.87096774193548399</v>
      </c>
      <c r="AK185" s="67">
        <v>0.87096774193548399</v>
      </c>
      <c r="AL185" s="67">
        <v>0.87096774193548399</v>
      </c>
      <c r="AM185" s="67">
        <v>0.83870967741935498</v>
      </c>
      <c r="AN185" s="67">
        <v>0.83870967741935498</v>
      </c>
      <c r="AO185" s="67">
        <v>0.83870967741935498</v>
      </c>
      <c r="AP185" s="67">
        <v>0.83870967741935498</v>
      </c>
    </row>
    <row r="186" spans="2:42" ht="14.25" customHeight="1" x14ac:dyDescent="0.2">
      <c r="B186" s="108"/>
      <c r="C186" s="88"/>
      <c r="D186" s="81"/>
      <c r="E186" s="28">
        <v>5</v>
      </c>
      <c r="F186" s="67">
        <v>0</v>
      </c>
      <c r="G186" s="67">
        <v>0.56666666666666698</v>
      </c>
      <c r="H186" s="67">
        <v>0.46666666666666701</v>
      </c>
      <c r="I186" s="67">
        <v>0.6</v>
      </c>
      <c r="J186" s="67">
        <v>0.66666666666666696</v>
      </c>
      <c r="K186" s="67">
        <v>0.86666666666666703</v>
      </c>
      <c r="L186" s="67">
        <v>0.83333333333333304</v>
      </c>
      <c r="M186" s="67">
        <v>0.83333333333333304</v>
      </c>
      <c r="N186" s="67">
        <v>0.83333333333333304</v>
      </c>
      <c r="O186" s="67">
        <v>0.86666666666666703</v>
      </c>
      <c r="P186" s="67">
        <v>0.76666666666666705</v>
      </c>
      <c r="Q186" s="67">
        <v>0.83333333333333304</v>
      </c>
      <c r="R186" s="67">
        <v>0.83333333333333304</v>
      </c>
      <c r="S186" s="67">
        <v>0.83333333333333304</v>
      </c>
      <c r="T186" s="67">
        <v>0.83333333333333304</v>
      </c>
      <c r="U186" s="67">
        <v>0.83333333333333304</v>
      </c>
      <c r="V186" s="67">
        <v>0.86666666666666703</v>
      </c>
      <c r="W186" s="67">
        <v>0.86666666666666703</v>
      </c>
      <c r="X186" s="67">
        <v>0.86666666666666703</v>
      </c>
      <c r="Y186" s="67">
        <v>0.86666666666666703</v>
      </c>
      <c r="Z186" s="92">
        <v>0.83333333333333304</v>
      </c>
      <c r="AA186" s="67">
        <v>0.83333333333333304</v>
      </c>
      <c r="AB186" s="67">
        <v>0.83333333333333304</v>
      </c>
      <c r="AC186" s="67">
        <v>0.86666666666666703</v>
      </c>
      <c r="AD186" s="67">
        <v>0.86666666666666703</v>
      </c>
      <c r="AE186" s="67">
        <v>0.86666666666666703</v>
      </c>
      <c r="AF186" s="67">
        <v>0.86666666666666703</v>
      </c>
      <c r="AG186" s="67">
        <v>0.86666666666666703</v>
      </c>
      <c r="AH186" s="67">
        <v>0.86666666666666703</v>
      </c>
      <c r="AI186" s="67">
        <v>0.86666666666666703</v>
      </c>
      <c r="AJ186" s="67">
        <v>0.86666666666666703</v>
      </c>
      <c r="AK186" s="67">
        <v>0.86666666666666703</v>
      </c>
      <c r="AL186" s="67">
        <v>0.86666666666666703</v>
      </c>
      <c r="AM186" s="67">
        <v>0.86666666666666703</v>
      </c>
      <c r="AN186" s="67">
        <v>0.86666666666666703</v>
      </c>
      <c r="AO186" s="67">
        <v>0.86666666666666703</v>
      </c>
      <c r="AP186" s="67">
        <v>0.86666666666666703</v>
      </c>
    </row>
    <row r="187" spans="2:42" ht="15" customHeight="1" x14ac:dyDescent="0.2">
      <c r="B187" s="108"/>
      <c r="C187" s="88"/>
      <c r="D187" s="52" t="s">
        <v>125</v>
      </c>
      <c r="E187" s="52"/>
      <c r="F187" s="82">
        <v>19.110122358175801</v>
      </c>
      <c r="G187" s="59">
        <v>71.628476084538406</v>
      </c>
      <c r="H187" s="82">
        <v>75.545420837968095</v>
      </c>
      <c r="I187" s="82">
        <v>79.434927697441594</v>
      </c>
      <c r="J187" s="82">
        <v>80.189098998887701</v>
      </c>
      <c r="K187" s="82">
        <v>86.101594364108294</v>
      </c>
      <c r="L187" s="82">
        <v>83.477938450129798</v>
      </c>
      <c r="M187" s="82">
        <v>80.852799406748204</v>
      </c>
      <c r="N187" s="82">
        <v>83.477938450129798</v>
      </c>
      <c r="O187" s="82">
        <v>82.854282536151302</v>
      </c>
      <c r="P187" s="82">
        <v>81.499443826473893</v>
      </c>
      <c r="Q187" s="82">
        <v>81.4764553207267</v>
      </c>
      <c r="R187" s="82">
        <v>83.477938450129798</v>
      </c>
      <c r="S187" s="82">
        <v>82.766777901371896</v>
      </c>
      <c r="T187" s="82">
        <v>84.7467556544308</v>
      </c>
      <c r="U187" s="82">
        <v>83.411939191694501</v>
      </c>
      <c r="V187" s="82">
        <v>84.0786058583612</v>
      </c>
      <c r="W187" s="82">
        <v>84.745272525027801</v>
      </c>
      <c r="X187" s="82">
        <v>84.745272525027801</v>
      </c>
      <c r="Y187" s="82">
        <v>85.457916203188702</v>
      </c>
      <c r="Z187" s="82">
        <v>84.146088246199497</v>
      </c>
      <c r="AA187" s="82">
        <v>84.146088246199497</v>
      </c>
      <c r="AB187" s="82">
        <v>82.788283277716005</v>
      </c>
      <c r="AC187" s="82">
        <v>84.144605116796399</v>
      </c>
      <c r="AD187" s="82">
        <v>84.144605116796399</v>
      </c>
      <c r="AE187" s="82">
        <v>84.167593622543606</v>
      </c>
      <c r="AF187" s="82">
        <v>84.834260289210206</v>
      </c>
      <c r="AG187" s="82">
        <v>82.187615869484603</v>
      </c>
      <c r="AH187" s="82">
        <v>82.811271783463098</v>
      </c>
      <c r="AI187" s="82">
        <v>82.811271783463098</v>
      </c>
      <c r="AJ187" s="82">
        <v>82.854282536151302</v>
      </c>
      <c r="AK187" s="82">
        <v>81.454949944382705</v>
      </c>
      <c r="AL187" s="82">
        <v>81.454949944382705</v>
      </c>
      <c r="AM187" s="82">
        <v>81.4764553207267</v>
      </c>
      <c r="AN187" s="82">
        <v>81.4764553207267</v>
      </c>
      <c r="AO187" s="82">
        <v>81.4764553207267</v>
      </c>
      <c r="AP187" s="82">
        <v>81.4764553207267</v>
      </c>
    </row>
    <row r="188" spans="2:42" ht="15" customHeight="1" x14ac:dyDescent="0.2">
      <c r="B188" s="108"/>
      <c r="C188" s="88"/>
      <c r="D188" s="52" t="s">
        <v>36</v>
      </c>
      <c r="E188" s="52"/>
      <c r="F188" s="83">
        <v>1</v>
      </c>
      <c r="G188" s="83">
        <v>2</v>
      </c>
      <c r="H188" s="83">
        <v>3</v>
      </c>
      <c r="I188" s="83">
        <v>4</v>
      </c>
      <c r="J188" s="83">
        <v>5</v>
      </c>
      <c r="K188" s="83">
        <v>6</v>
      </c>
      <c r="L188" s="83">
        <v>7</v>
      </c>
      <c r="M188" s="83">
        <v>8</v>
      </c>
      <c r="N188" s="83">
        <v>9</v>
      </c>
      <c r="O188" s="83">
        <v>10</v>
      </c>
      <c r="P188" s="83">
        <v>11</v>
      </c>
      <c r="Q188" s="83">
        <v>12</v>
      </c>
      <c r="R188" s="83">
        <v>13</v>
      </c>
      <c r="S188" s="83">
        <v>14</v>
      </c>
      <c r="T188" s="83">
        <v>15</v>
      </c>
      <c r="U188" s="83">
        <v>16</v>
      </c>
      <c r="V188" s="83">
        <v>17</v>
      </c>
      <c r="W188" s="83">
        <v>18</v>
      </c>
      <c r="X188" s="83">
        <v>19</v>
      </c>
      <c r="Y188" s="83">
        <v>20</v>
      </c>
      <c r="Z188" s="83">
        <v>21</v>
      </c>
      <c r="AA188" s="83">
        <v>22</v>
      </c>
      <c r="AB188" s="83">
        <v>23</v>
      </c>
      <c r="AC188" s="83">
        <v>24</v>
      </c>
      <c r="AD188" s="83">
        <v>25</v>
      </c>
      <c r="AE188" s="83">
        <v>26</v>
      </c>
      <c r="AF188" s="83">
        <v>27</v>
      </c>
      <c r="AG188" s="83">
        <v>28</v>
      </c>
      <c r="AH188" s="83">
        <v>29</v>
      </c>
      <c r="AI188" s="83">
        <v>30</v>
      </c>
      <c r="AJ188" s="83">
        <v>31</v>
      </c>
      <c r="AK188" s="83">
        <v>32</v>
      </c>
      <c r="AL188" s="83">
        <v>33</v>
      </c>
      <c r="AM188" s="83">
        <v>34</v>
      </c>
      <c r="AN188" s="83">
        <v>35</v>
      </c>
      <c r="AO188" s="83">
        <v>36</v>
      </c>
      <c r="AP188" s="83">
        <v>37</v>
      </c>
    </row>
    <row r="189" spans="2:42" ht="15" customHeight="1" x14ac:dyDescent="0.2">
      <c r="B189" s="108"/>
      <c r="C189" s="88"/>
      <c r="D189" s="85"/>
      <c r="E189" s="85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</row>
    <row r="190" spans="2:42" ht="15" customHeight="1" x14ac:dyDescent="0.2">
      <c r="B190" s="108"/>
      <c r="C190" s="88"/>
      <c r="D190" s="72" t="s">
        <v>173</v>
      </c>
      <c r="E190" s="73"/>
      <c r="F190" s="52" t="s">
        <v>134</v>
      </c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</row>
    <row r="191" spans="2:42" ht="14.25" customHeight="1" x14ac:dyDescent="0.2">
      <c r="B191" s="108"/>
      <c r="C191" s="88"/>
      <c r="D191" s="75"/>
      <c r="E191" s="76"/>
      <c r="F191" s="40" t="s">
        <v>138</v>
      </c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</row>
    <row r="192" spans="2:42" ht="15" customHeight="1" x14ac:dyDescent="0.2">
      <c r="B192" s="108"/>
      <c r="C192" s="88"/>
      <c r="D192" s="77"/>
      <c r="E192" s="78"/>
      <c r="F192" s="82">
        <v>1</v>
      </c>
      <c r="G192" s="82">
        <v>4</v>
      </c>
      <c r="H192" s="82">
        <v>33</v>
      </c>
      <c r="I192" s="82">
        <v>18</v>
      </c>
      <c r="J192" s="82">
        <v>35</v>
      </c>
      <c r="K192" s="82">
        <v>36</v>
      </c>
      <c r="L192" s="82">
        <v>25</v>
      </c>
      <c r="M192" s="82">
        <v>5</v>
      </c>
      <c r="N192" s="82">
        <v>31</v>
      </c>
      <c r="O192" s="82">
        <v>22</v>
      </c>
      <c r="P192" s="82">
        <v>21</v>
      </c>
      <c r="Q192" s="82">
        <v>32</v>
      </c>
      <c r="R192" s="82">
        <v>37</v>
      </c>
      <c r="S192" s="82">
        <v>16</v>
      </c>
      <c r="T192" s="82">
        <v>20</v>
      </c>
      <c r="U192" s="82">
        <v>24</v>
      </c>
      <c r="V192" s="82">
        <v>34</v>
      </c>
      <c r="W192" s="82">
        <v>13</v>
      </c>
      <c r="X192" s="82">
        <v>29</v>
      </c>
      <c r="Y192" s="82">
        <v>19</v>
      </c>
      <c r="Z192" s="82">
        <v>11</v>
      </c>
      <c r="AA192" s="82">
        <v>30</v>
      </c>
      <c r="AB192" s="82">
        <v>26</v>
      </c>
      <c r="AC192" s="82">
        <v>7</v>
      </c>
      <c r="AD192" s="82">
        <v>3</v>
      </c>
      <c r="AE192" s="82">
        <v>23</v>
      </c>
      <c r="AF192" s="82">
        <v>2</v>
      </c>
      <c r="AG192" s="82">
        <v>28</v>
      </c>
      <c r="AH192" s="82">
        <v>27</v>
      </c>
      <c r="AI192" s="82">
        <v>6</v>
      </c>
      <c r="AJ192" s="82">
        <v>8</v>
      </c>
      <c r="AK192" s="82">
        <v>9</v>
      </c>
      <c r="AL192" s="82">
        <v>10</v>
      </c>
      <c r="AM192" s="82">
        <v>12</v>
      </c>
      <c r="AN192" s="82">
        <v>17</v>
      </c>
      <c r="AO192" s="82">
        <v>14</v>
      </c>
      <c r="AP192" s="82">
        <v>15</v>
      </c>
    </row>
    <row r="193" spans="2:42" ht="14.25" customHeight="1" x14ac:dyDescent="0.2">
      <c r="B193" s="108"/>
      <c r="C193" s="88"/>
      <c r="D193" s="79" t="s">
        <v>3</v>
      </c>
      <c r="E193" s="28">
        <v>1</v>
      </c>
      <c r="F193" s="67">
        <v>0</v>
      </c>
      <c r="G193" s="67">
        <v>0.34361233480176201</v>
      </c>
      <c r="H193" s="67">
        <v>0.41409691629955903</v>
      </c>
      <c r="I193" s="67">
        <v>0.40088105726872297</v>
      </c>
      <c r="J193" s="67">
        <v>0.431718061674009</v>
      </c>
      <c r="K193" s="67">
        <v>0.46696035242290801</v>
      </c>
      <c r="L193" s="67">
        <v>0.41850220264317201</v>
      </c>
      <c r="M193" s="67">
        <v>0.38766519823788598</v>
      </c>
      <c r="N193" s="67">
        <v>0.43612334801762098</v>
      </c>
      <c r="O193" s="67">
        <v>0.444933920704846</v>
      </c>
      <c r="P193" s="67">
        <v>0.431718061674009</v>
      </c>
      <c r="Q193" s="67">
        <v>0.38766519823788598</v>
      </c>
      <c r="R193" s="67">
        <v>0.44052863436123302</v>
      </c>
      <c r="S193" s="67">
        <v>0.43612334801762098</v>
      </c>
      <c r="T193" s="67">
        <v>0.43612334801762098</v>
      </c>
      <c r="U193" s="67">
        <v>0.43612334801762098</v>
      </c>
      <c r="V193" s="67">
        <v>0.44052863436123302</v>
      </c>
      <c r="W193" s="67">
        <v>0.444933920704846</v>
      </c>
      <c r="X193" s="67">
        <v>0.45814977973568299</v>
      </c>
      <c r="Y193" s="67">
        <v>0.45814977973568299</v>
      </c>
      <c r="Z193" s="67">
        <v>0.48017621145374501</v>
      </c>
      <c r="AA193" s="67">
        <v>0.48017621145374501</v>
      </c>
      <c r="AB193" s="67">
        <v>0.46255506607929497</v>
      </c>
      <c r="AC193" s="67">
        <v>0.46696035242290801</v>
      </c>
      <c r="AD193" s="67">
        <v>0.46696035242290801</v>
      </c>
      <c r="AE193" s="67">
        <v>0.46255506607929497</v>
      </c>
      <c r="AF193" s="67">
        <v>0.48017621145374501</v>
      </c>
      <c r="AG193" s="67">
        <v>0.47136563876651999</v>
      </c>
      <c r="AH193" s="67">
        <v>0.48017621145374501</v>
      </c>
      <c r="AI193" s="67">
        <v>0.48017621145374501</v>
      </c>
      <c r="AJ193" s="67">
        <v>0.493392070484582</v>
      </c>
      <c r="AK193" s="67">
        <v>0.45374449339207001</v>
      </c>
      <c r="AL193" s="67">
        <v>0.46255506607929497</v>
      </c>
      <c r="AM193" s="67">
        <v>0.46255506607929497</v>
      </c>
      <c r="AN193" s="67">
        <v>0.46255506607929497</v>
      </c>
      <c r="AO193" s="67">
        <v>0.45374449339207001</v>
      </c>
      <c r="AP193" s="67">
        <v>0.44933920704845798</v>
      </c>
    </row>
    <row r="194" spans="2:42" ht="14.25" customHeight="1" x14ac:dyDescent="0.2">
      <c r="B194" s="108"/>
      <c r="C194" s="88"/>
      <c r="D194" s="80"/>
      <c r="E194" s="28">
        <v>2</v>
      </c>
      <c r="F194" s="67">
        <v>0.18421052631578899</v>
      </c>
      <c r="G194" s="67">
        <v>0.355263157894737</v>
      </c>
      <c r="H194" s="67">
        <v>0.37719298245614002</v>
      </c>
      <c r="I194" s="67">
        <v>0.38157894736842102</v>
      </c>
      <c r="J194" s="67">
        <v>0.41228070175438603</v>
      </c>
      <c r="K194" s="67">
        <v>0.47807017543859698</v>
      </c>
      <c r="L194" s="67">
        <v>0.48245614035087703</v>
      </c>
      <c r="M194" s="67">
        <v>0.40350877192982498</v>
      </c>
      <c r="N194" s="67">
        <v>0.43421052631578999</v>
      </c>
      <c r="O194" s="67">
        <v>0.425438596491228</v>
      </c>
      <c r="P194" s="67">
        <v>0.41228070175438603</v>
      </c>
      <c r="Q194" s="67">
        <v>0.38157894736842102</v>
      </c>
      <c r="R194" s="67">
        <v>0.40350877192982498</v>
      </c>
      <c r="S194" s="67">
        <v>0.40350877192982498</v>
      </c>
      <c r="T194" s="67">
        <v>0.40789473684210498</v>
      </c>
      <c r="U194" s="67">
        <v>0.37280701754385998</v>
      </c>
      <c r="V194" s="67">
        <v>0.36842105263157898</v>
      </c>
      <c r="W194" s="67">
        <v>0.394736842105263</v>
      </c>
      <c r="X194" s="67">
        <v>0.39912280701754399</v>
      </c>
      <c r="Y194" s="67">
        <v>0.40789473684210498</v>
      </c>
      <c r="Z194" s="67">
        <v>0.44298245614035098</v>
      </c>
      <c r="AA194" s="67">
        <v>0.44298245614035098</v>
      </c>
      <c r="AB194" s="67">
        <v>0.39912280701754399</v>
      </c>
      <c r="AC194" s="67">
        <v>0.394736842105263</v>
      </c>
      <c r="AD194" s="67">
        <v>0.394736842105263</v>
      </c>
      <c r="AE194" s="67">
        <v>0.45614035087719301</v>
      </c>
      <c r="AF194" s="67">
        <v>0.45614035087719301</v>
      </c>
      <c r="AG194" s="67">
        <v>0.42105263157894701</v>
      </c>
      <c r="AH194" s="67">
        <v>0.48245614035087703</v>
      </c>
      <c r="AI194" s="67">
        <v>0.44298245614035098</v>
      </c>
      <c r="AJ194" s="67">
        <v>0.44298245614035098</v>
      </c>
      <c r="AK194" s="67">
        <v>0.42105263157894701</v>
      </c>
      <c r="AL194" s="67">
        <v>0.42105263157894701</v>
      </c>
      <c r="AM194" s="67">
        <v>0.429824561403509</v>
      </c>
      <c r="AN194" s="67">
        <v>0.429824561403509</v>
      </c>
      <c r="AO194" s="67">
        <v>0.41228070175438603</v>
      </c>
      <c r="AP194" s="67">
        <v>0.40789473684210498</v>
      </c>
    </row>
    <row r="195" spans="2:42" ht="14.25" customHeight="1" x14ac:dyDescent="0.2">
      <c r="B195" s="108"/>
      <c r="C195" s="88"/>
      <c r="D195" s="80"/>
      <c r="E195" s="28">
        <v>3</v>
      </c>
      <c r="F195" s="67">
        <v>0.1875</v>
      </c>
      <c r="G195" s="67">
        <v>0.214285714285714</v>
      </c>
      <c r="H195" s="67">
        <v>0.36160714285714302</v>
      </c>
      <c r="I195" s="67">
        <v>0.37946428571428598</v>
      </c>
      <c r="J195" s="67">
        <v>0.40178571428571402</v>
      </c>
      <c r="K195" s="67">
        <v>0.47321428571428598</v>
      </c>
      <c r="L195" s="67">
        <v>0.42410714285714302</v>
      </c>
      <c r="M195" s="67">
        <v>0.39732142857142899</v>
      </c>
      <c r="N195" s="67">
        <v>0.47321428571428598</v>
      </c>
      <c r="O195" s="67">
        <v>0.44196428571428598</v>
      </c>
      <c r="P195" s="67">
        <v>0.42410714285714302</v>
      </c>
      <c r="Q195" s="67">
        <v>0.41071428571428598</v>
      </c>
      <c r="R195" s="67">
        <v>0.45535714285714302</v>
      </c>
      <c r="S195" s="67">
        <v>0.44196428571428598</v>
      </c>
      <c r="T195" s="67">
        <v>0.44642857142857101</v>
      </c>
      <c r="U195" s="67">
        <v>0.44196428571428598</v>
      </c>
      <c r="V195" s="67">
        <v>0.42857142857142899</v>
      </c>
      <c r="W195" s="67">
        <v>0.42410714285714302</v>
      </c>
      <c r="X195" s="67">
        <v>0.41964285714285698</v>
      </c>
      <c r="Y195" s="67">
        <v>0.44196428571428598</v>
      </c>
      <c r="Z195" s="67">
        <v>0.45089285714285698</v>
      </c>
      <c r="AA195" s="67">
        <v>0.45089285714285698</v>
      </c>
      <c r="AB195" s="67">
        <v>0.45089285714285698</v>
      </c>
      <c r="AC195" s="67">
        <v>0.42857142857142899</v>
      </c>
      <c r="AD195" s="67">
        <v>0.42857142857142899</v>
      </c>
      <c r="AE195" s="67">
        <v>0.43303571428571402</v>
      </c>
      <c r="AF195" s="67">
        <v>0.44196428571428598</v>
      </c>
      <c r="AG195" s="67">
        <v>0.44196428571428598</v>
      </c>
      <c r="AH195" s="67">
        <v>0.45089285714285698</v>
      </c>
      <c r="AI195" s="67">
        <v>0.44196428571428598</v>
      </c>
      <c r="AJ195" s="67">
        <v>0.43303571428571402</v>
      </c>
      <c r="AK195" s="67">
        <v>0.4375</v>
      </c>
      <c r="AL195" s="67">
        <v>0.43303571428571402</v>
      </c>
      <c r="AM195" s="67">
        <v>0.4375</v>
      </c>
      <c r="AN195" s="67">
        <v>0.4375</v>
      </c>
      <c r="AO195" s="67">
        <v>0.4375</v>
      </c>
      <c r="AP195" s="67">
        <v>0.4375</v>
      </c>
    </row>
    <row r="196" spans="2:42" ht="14.25" customHeight="1" x14ac:dyDescent="0.2">
      <c r="B196" s="108"/>
      <c r="C196" s="88"/>
      <c r="D196" s="80"/>
      <c r="E196" s="28">
        <v>4</v>
      </c>
      <c r="F196" s="67">
        <v>0.17857142857142899</v>
      </c>
      <c r="G196" s="67">
        <v>0.33035714285714302</v>
      </c>
      <c r="H196" s="67">
        <v>0.38839285714285698</v>
      </c>
      <c r="I196" s="67">
        <v>0.39285714285714302</v>
      </c>
      <c r="J196" s="67">
        <v>0.41517857142857101</v>
      </c>
      <c r="K196" s="67">
        <v>0.46875</v>
      </c>
      <c r="L196" s="67">
        <v>0.40625</v>
      </c>
      <c r="M196" s="67">
        <v>0.40625</v>
      </c>
      <c r="N196" s="67">
        <v>0.45089285714285698</v>
      </c>
      <c r="O196" s="67">
        <v>0.45535714285714302</v>
      </c>
      <c r="P196" s="67">
        <v>0.4375</v>
      </c>
      <c r="Q196" s="67">
        <v>0.39732142857142899</v>
      </c>
      <c r="R196" s="67">
        <v>0.41517857142857101</v>
      </c>
      <c r="S196" s="67">
        <v>0.42410714285714302</v>
      </c>
      <c r="T196" s="67">
        <v>0.43303571428571402</v>
      </c>
      <c r="U196" s="67">
        <v>0.45089285714285698</v>
      </c>
      <c r="V196" s="67">
        <v>0.4375</v>
      </c>
      <c r="W196" s="67">
        <v>0.45982142857142899</v>
      </c>
      <c r="X196" s="67">
        <v>0.45089285714285698</v>
      </c>
      <c r="Y196" s="67">
        <v>0.47321428571428598</v>
      </c>
      <c r="Z196" s="67">
        <v>0.49107142857142899</v>
      </c>
      <c r="AA196" s="67">
        <v>0.48214285714285698</v>
      </c>
      <c r="AB196" s="67">
        <v>0.46875</v>
      </c>
      <c r="AC196" s="67">
        <v>0.47321428571428598</v>
      </c>
      <c r="AD196" s="67">
        <v>0.47321428571428598</v>
      </c>
      <c r="AE196" s="67">
        <v>0.47767857142857101</v>
      </c>
      <c r="AF196" s="67">
        <v>0.49107142857142899</v>
      </c>
      <c r="AG196" s="67">
        <v>0.49553571428571402</v>
      </c>
      <c r="AH196" s="67">
        <v>0.52678571428571397</v>
      </c>
      <c r="AI196" s="67">
        <v>0.50892857142857095</v>
      </c>
      <c r="AJ196" s="67">
        <v>0.51339285714285698</v>
      </c>
      <c r="AK196" s="67">
        <v>0.49553571428571402</v>
      </c>
      <c r="AL196" s="67">
        <v>0.49553571428571402</v>
      </c>
      <c r="AM196" s="67">
        <v>0.50892857142857095</v>
      </c>
      <c r="AN196" s="67">
        <v>0.51339285714285698</v>
      </c>
      <c r="AO196" s="67">
        <v>0.50446428571428603</v>
      </c>
      <c r="AP196" s="67">
        <v>0.49107142857142899</v>
      </c>
    </row>
    <row r="197" spans="2:42" ht="14.25" customHeight="1" x14ac:dyDescent="0.2">
      <c r="B197" s="108"/>
      <c r="C197" s="88"/>
      <c r="D197" s="81"/>
      <c r="E197" s="28">
        <v>5</v>
      </c>
      <c r="F197" s="67">
        <v>0</v>
      </c>
      <c r="G197" s="67">
        <v>0.33039647577092501</v>
      </c>
      <c r="H197" s="67">
        <v>0.33920704845814997</v>
      </c>
      <c r="I197" s="67">
        <v>0.34361233480176201</v>
      </c>
      <c r="J197" s="67">
        <v>0.40088105726872297</v>
      </c>
      <c r="K197" s="67">
        <v>0.46255506607929497</v>
      </c>
      <c r="L197" s="67">
        <v>0.40969162995594699</v>
      </c>
      <c r="M197" s="67">
        <v>0.45814977973568299</v>
      </c>
      <c r="N197" s="67">
        <v>0.45374449339207001</v>
      </c>
      <c r="O197" s="67">
        <v>0.40528634361233501</v>
      </c>
      <c r="P197" s="67">
        <v>0.41850220264317201</v>
      </c>
      <c r="Q197" s="67">
        <v>0.431718061674009</v>
      </c>
      <c r="R197" s="67">
        <v>0.42290748898678399</v>
      </c>
      <c r="S197" s="67">
        <v>0.39207048458149801</v>
      </c>
      <c r="T197" s="67">
        <v>0.41850220264317201</v>
      </c>
      <c r="U197" s="67">
        <v>0.40088105726872297</v>
      </c>
      <c r="V197" s="67">
        <v>0.41409691629955903</v>
      </c>
      <c r="W197" s="67">
        <v>0.41409691629955903</v>
      </c>
      <c r="X197" s="67">
        <v>0.444933920704846</v>
      </c>
      <c r="Y197" s="67">
        <v>0.444933920704846</v>
      </c>
      <c r="Z197" s="67">
        <v>0.44933920704845798</v>
      </c>
      <c r="AA197" s="67">
        <v>0.44933920704845798</v>
      </c>
      <c r="AB197" s="67">
        <v>0.46255506607929497</v>
      </c>
      <c r="AC197" s="67">
        <v>0.44933920704845798</v>
      </c>
      <c r="AD197" s="67">
        <v>0.44933920704845798</v>
      </c>
      <c r="AE197" s="67">
        <v>0.45814977973568299</v>
      </c>
      <c r="AF197" s="67">
        <v>0.46696035242290801</v>
      </c>
      <c r="AG197" s="67">
        <v>0.46696035242290801</v>
      </c>
      <c r="AH197" s="67">
        <v>0.48898678414096902</v>
      </c>
      <c r="AI197" s="67">
        <v>0.47577092511013203</v>
      </c>
      <c r="AJ197" s="67">
        <v>0.47577092511013203</v>
      </c>
      <c r="AK197" s="67">
        <v>0.48458149779735699</v>
      </c>
      <c r="AL197" s="67">
        <v>0.48458149779735699</v>
      </c>
      <c r="AM197" s="67">
        <v>0.46696035242290801</v>
      </c>
      <c r="AN197" s="67">
        <v>0.46696035242290801</v>
      </c>
      <c r="AO197" s="67">
        <v>0.47136563876651999</v>
      </c>
      <c r="AP197" s="67">
        <v>0.45374449339207001</v>
      </c>
    </row>
    <row r="198" spans="2:42" ht="15" customHeight="1" x14ac:dyDescent="0.2">
      <c r="B198" s="108"/>
      <c r="C198" s="88"/>
      <c r="D198" s="52" t="s">
        <v>125</v>
      </c>
      <c r="E198" s="52"/>
      <c r="F198" s="82">
        <v>11.0056390977444</v>
      </c>
      <c r="G198" s="59">
        <v>31.478296512205599</v>
      </c>
      <c r="H198" s="82">
        <v>37.609938944276998</v>
      </c>
      <c r="I198" s="82">
        <v>37.967875360206698</v>
      </c>
      <c r="J198" s="82">
        <v>41.236882128228103</v>
      </c>
      <c r="K198" s="82">
        <v>46.990997593101703</v>
      </c>
      <c r="L198" s="82">
        <v>42.8201423161428</v>
      </c>
      <c r="M198" s="82">
        <v>41.057903569496403</v>
      </c>
      <c r="N198" s="82">
        <v>44.963710211652497</v>
      </c>
      <c r="O198" s="82">
        <v>43.459605787596701</v>
      </c>
      <c r="P198" s="82">
        <v>42.4821621785742</v>
      </c>
      <c r="Q198" s="82">
        <v>40.1799584313206</v>
      </c>
      <c r="R198" s="82">
        <v>42.749612191271098</v>
      </c>
      <c r="S198" s="82">
        <v>41.955480662007403</v>
      </c>
      <c r="T198" s="82">
        <v>42.839691464343701</v>
      </c>
      <c r="U198" s="82">
        <v>42.053371313746901</v>
      </c>
      <c r="V198" s="82">
        <v>41.782360637276</v>
      </c>
      <c r="W198" s="82">
        <v>42.753925010764803</v>
      </c>
      <c r="X198" s="82">
        <v>43.454844434875703</v>
      </c>
      <c r="Y198" s="82">
        <v>44.523140174224103</v>
      </c>
      <c r="Z198" s="82">
        <v>46.289243207136799</v>
      </c>
      <c r="AA198" s="82">
        <v>46.110671778565397</v>
      </c>
      <c r="AB198" s="82">
        <v>44.8775159263798</v>
      </c>
      <c r="AC198" s="82">
        <v>44.256442317246901</v>
      </c>
      <c r="AD198" s="82">
        <v>44.256442317246901</v>
      </c>
      <c r="AE198" s="82">
        <v>45.751189648129099</v>
      </c>
      <c r="AF198" s="82">
        <v>46.726252580791197</v>
      </c>
      <c r="AG198" s="82">
        <v>45.937572455367501</v>
      </c>
      <c r="AH198" s="82">
        <v>48.5859541474832</v>
      </c>
      <c r="AI198" s="82">
        <v>46.996448996941702</v>
      </c>
      <c r="AJ198" s="82">
        <v>47.171480463272701</v>
      </c>
      <c r="AK198" s="82">
        <v>45.8482867410818</v>
      </c>
      <c r="AL198" s="82">
        <v>45.935212480540599</v>
      </c>
      <c r="AM198" s="82">
        <v>46.1153710266857</v>
      </c>
      <c r="AN198" s="82">
        <v>46.204656740971402</v>
      </c>
      <c r="AO198" s="82">
        <v>45.587102392545198</v>
      </c>
      <c r="AP198" s="82">
        <v>44.790997317081299</v>
      </c>
    </row>
    <row r="199" spans="2:42" ht="15" customHeight="1" x14ac:dyDescent="0.2">
      <c r="B199" s="108"/>
      <c r="C199" s="88"/>
      <c r="D199" s="52" t="s">
        <v>36</v>
      </c>
      <c r="E199" s="52"/>
      <c r="F199" s="83">
        <v>1</v>
      </c>
      <c r="G199" s="83">
        <v>2</v>
      </c>
      <c r="H199" s="83">
        <v>3</v>
      </c>
      <c r="I199" s="83">
        <v>4</v>
      </c>
      <c r="J199" s="83">
        <v>5</v>
      </c>
      <c r="K199" s="83">
        <v>6</v>
      </c>
      <c r="L199" s="83">
        <v>7</v>
      </c>
      <c r="M199" s="83">
        <v>8</v>
      </c>
      <c r="N199" s="83">
        <v>9</v>
      </c>
      <c r="O199" s="83">
        <v>10</v>
      </c>
      <c r="P199" s="83">
        <v>11</v>
      </c>
      <c r="Q199" s="83">
        <v>12</v>
      </c>
      <c r="R199" s="83">
        <v>13</v>
      </c>
      <c r="S199" s="83">
        <v>14</v>
      </c>
      <c r="T199" s="83">
        <v>15</v>
      </c>
      <c r="U199" s="83">
        <v>16</v>
      </c>
      <c r="V199" s="83">
        <v>17</v>
      </c>
      <c r="W199" s="83">
        <v>18</v>
      </c>
      <c r="X199" s="83">
        <v>19</v>
      </c>
      <c r="Y199" s="83">
        <v>20</v>
      </c>
      <c r="Z199" s="83">
        <v>21</v>
      </c>
      <c r="AA199" s="83">
        <v>22</v>
      </c>
      <c r="AB199" s="83">
        <v>23</v>
      </c>
      <c r="AC199" s="83">
        <v>24</v>
      </c>
      <c r="AD199" s="83">
        <v>25</v>
      </c>
      <c r="AE199" s="83">
        <v>26</v>
      </c>
      <c r="AF199" s="83">
        <v>27</v>
      </c>
      <c r="AG199" s="83">
        <v>28</v>
      </c>
      <c r="AH199" s="83">
        <v>29</v>
      </c>
      <c r="AI199" s="83">
        <v>30</v>
      </c>
      <c r="AJ199" s="83">
        <v>31</v>
      </c>
      <c r="AK199" s="83">
        <v>32</v>
      </c>
      <c r="AL199" s="83">
        <v>33</v>
      </c>
      <c r="AM199" s="83">
        <v>34</v>
      </c>
      <c r="AN199" s="83">
        <v>35</v>
      </c>
      <c r="AO199" s="83">
        <v>36</v>
      </c>
      <c r="AP199" s="83">
        <v>37</v>
      </c>
    </row>
    <row r="200" spans="2:42" ht="15" customHeight="1" x14ac:dyDescent="0.2">
      <c r="B200" s="10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spans="2:42" ht="15" customHeight="1" x14ac:dyDescent="0.2">
      <c r="B201" s="108"/>
      <c r="C201" s="88"/>
      <c r="D201" s="72" t="s">
        <v>173</v>
      </c>
      <c r="E201" s="73"/>
      <c r="F201" s="52" t="s">
        <v>135</v>
      </c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</row>
    <row r="202" spans="2:42" ht="15" customHeight="1" x14ac:dyDescent="0.2">
      <c r="B202" s="108"/>
      <c r="C202" s="88"/>
      <c r="D202" s="75"/>
      <c r="E202" s="76"/>
      <c r="F202" s="40" t="s">
        <v>138</v>
      </c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</row>
    <row r="203" spans="2:42" ht="15" customHeight="1" x14ac:dyDescent="0.2">
      <c r="B203" s="108"/>
      <c r="C203" s="88"/>
      <c r="D203" s="77"/>
      <c r="E203" s="78"/>
      <c r="F203" s="82">
        <v>1</v>
      </c>
      <c r="G203" s="82">
        <v>4</v>
      </c>
      <c r="H203" s="82">
        <v>33</v>
      </c>
      <c r="I203" s="82">
        <v>18</v>
      </c>
      <c r="J203" s="82">
        <v>35</v>
      </c>
      <c r="K203" s="82">
        <v>36</v>
      </c>
      <c r="L203" s="82">
        <v>25</v>
      </c>
      <c r="M203" s="82">
        <v>5</v>
      </c>
      <c r="N203" s="82">
        <v>31</v>
      </c>
      <c r="O203" s="82">
        <v>22</v>
      </c>
      <c r="P203" s="82">
        <v>21</v>
      </c>
      <c r="Q203" s="82">
        <v>32</v>
      </c>
      <c r="R203" s="82">
        <v>37</v>
      </c>
      <c r="S203" s="82">
        <v>16</v>
      </c>
      <c r="T203" s="82">
        <v>20</v>
      </c>
      <c r="U203" s="82">
        <v>24</v>
      </c>
      <c r="V203" s="82">
        <v>34</v>
      </c>
      <c r="W203" s="82">
        <v>13</v>
      </c>
      <c r="X203" s="82">
        <v>29</v>
      </c>
      <c r="Y203" s="82">
        <v>19</v>
      </c>
      <c r="Z203" s="82">
        <v>11</v>
      </c>
      <c r="AA203" s="82">
        <v>30</v>
      </c>
      <c r="AB203" s="82">
        <v>26</v>
      </c>
      <c r="AC203" s="82">
        <v>7</v>
      </c>
      <c r="AD203" s="82">
        <v>3</v>
      </c>
      <c r="AE203" s="82">
        <v>23</v>
      </c>
      <c r="AF203" s="82">
        <v>2</v>
      </c>
      <c r="AG203" s="82">
        <v>28</v>
      </c>
      <c r="AH203" s="82">
        <v>27</v>
      </c>
      <c r="AI203" s="82">
        <v>6</v>
      </c>
      <c r="AJ203" s="82">
        <v>8</v>
      </c>
      <c r="AK203" s="82">
        <v>9</v>
      </c>
      <c r="AL203" s="82">
        <v>10</v>
      </c>
      <c r="AM203" s="82">
        <v>12</v>
      </c>
      <c r="AN203" s="82">
        <v>17</v>
      </c>
      <c r="AO203" s="82">
        <v>14</v>
      </c>
      <c r="AP203" s="82">
        <v>15</v>
      </c>
    </row>
    <row r="204" spans="2:42" ht="15" customHeight="1" x14ac:dyDescent="0.2">
      <c r="B204" s="108"/>
      <c r="C204" s="88"/>
      <c r="D204" s="79" t="s">
        <v>3</v>
      </c>
      <c r="E204" s="28">
        <v>1</v>
      </c>
      <c r="F204" s="67">
        <v>0.29289321881345298</v>
      </c>
      <c r="G204" s="67">
        <v>0.69244468161074701</v>
      </c>
      <c r="H204" s="67">
        <v>0.663904254316386</v>
      </c>
      <c r="I204" s="67">
        <v>0.683214881917656</v>
      </c>
      <c r="J204" s="67">
        <v>0.67277052199309695</v>
      </c>
      <c r="K204" s="67">
        <v>0.656612646918452</v>
      </c>
      <c r="L204" s="67">
        <v>0.68147066744570906</v>
      </c>
      <c r="M204" s="67">
        <v>0.70161930047119603</v>
      </c>
      <c r="N204" s="67">
        <v>0.66986264035717102</v>
      </c>
      <c r="O204" s="67">
        <v>0.66403573733835597</v>
      </c>
      <c r="P204" s="67">
        <v>0.67277052199309695</v>
      </c>
      <c r="Q204" s="67">
        <v>0.69154878349662896</v>
      </c>
      <c r="R204" s="67">
        <v>0.66695101301013504</v>
      </c>
      <c r="S204" s="67">
        <v>0.66073345678795603</v>
      </c>
      <c r="T204" s="67">
        <v>0.66073345678795603</v>
      </c>
      <c r="U204" s="67">
        <v>0.66073345678795603</v>
      </c>
      <c r="V204" s="67">
        <v>0.65789951937173996</v>
      </c>
      <c r="W204" s="67">
        <v>0.66403573733835597</v>
      </c>
      <c r="X204" s="67">
        <v>0.65526894653249401</v>
      </c>
      <c r="Y204" s="67">
        <v>0.64651646384035499</v>
      </c>
      <c r="Z204" s="67">
        <v>0.63218945498662604</v>
      </c>
      <c r="AA204" s="67">
        <v>0.63218945498662604</v>
      </c>
      <c r="AB204" s="67">
        <v>0.65233998868621801</v>
      </c>
      <c r="AC204" s="67">
        <v>0.64940782345244497</v>
      </c>
      <c r="AD204" s="67">
        <v>0.64940782345244497</v>
      </c>
      <c r="AE204" s="67">
        <v>0.64365944017301302</v>
      </c>
      <c r="AF204" s="67">
        <v>0.64059286886328404</v>
      </c>
      <c r="AG204" s="67">
        <v>0.63793262684289698</v>
      </c>
      <c r="AH204" s="67">
        <v>0.62249924603352402</v>
      </c>
      <c r="AI204" s="67">
        <v>0.62249924603352402</v>
      </c>
      <c r="AJ204" s="67">
        <v>0.63175177325963905</v>
      </c>
      <c r="AK204" s="67">
        <v>0.62784735900793498</v>
      </c>
      <c r="AL204" s="67">
        <v>0.62246304798951702</v>
      </c>
      <c r="AM204" s="67">
        <v>0.63366570348924101</v>
      </c>
      <c r="AN204" s="67">
        <v>0.63366570348924101</v>
      </c>
      <c r="AO204" s="67">
        <v>0.63921716384501404</v>
      </c>
      <c r="AP204" s="67">
        <v>0.64198452028202602</v>
      </c>
    </row>
    <row r="205" spans="2:42" ht="15" customHeight="1" x14ac:dyDescent="0.2">
      <c r="B205" s="108"/>
      <c r="C205" s="88"/>
      <c r="D205" s="80"/>
      <c r="E205" s="28">
        <v>2</v>
      </c>
      <c r="F205" s="67">
        <v>0.49524373463886601</v>
      </c>
      <c r="G205" s="67">
        <v>0.73052191032402602</v>
      </c>
      <c r="H205" s="67">
        <v>0.72886277590256099</v>
      </c>
      <c r="I205" s="67">
        <v>0.71309630243906197</v>
      </c>
      <c r="J205" s="67">
        <v>0.69943642700925701</v>
      </c>
      <c r="K205" s="67">
        <v>0.64816476660418598</v>
      </c>
      <c r="L205" s="67">
        <v>0.64518392254877399</v>
      </c>
      <c r="M205" s="67">
        <v>0.68972121803398001</v>
      </c>
      <c r="N205" s="67">
        <v>0.67784805492057099</v>
      </c>
      <c r="O205" s="67">
        <v>0.68375407539550004</v>
      </c>
      <c r="P205" s="67">
        <v>0.69259119456937102</v>
      </c>
      <c r="Q205" s="67">
        <v>0.70391807795213901</v>
      </c>
      <c r="R205" s="67">
        <v>0.69846700072977197</v>
      </c>
      <c r="S205" s="67">
        <v>0.68972121803398001</v>
      </c>
      <c r="T205" s="67">
        <v>0.69553071861271898</v>
      </c>
      <c r="U205" s="67">
        <v>0.70955931037278297</v>
      </c>
      <c r="V205" s="67">
        <v>0.71237125658717704</v>
      </c>
      <c r="W205" s="67">
        <v>0.69541529046293704</v>
      </c>
      <c r="X205" s="67">
        <v>0.69257071452618402</v>
      </c>
      <c r="Y205" s="67">
        <v>0.70244356659423002</v>
      </c>
      <c r="Z205" s="67">
        <v>0.678336354069214</v>
      </c>
      <c r="AA205" s="67">
        <v>0.678336354069214</v>
      </c>
      <c r="AB205" s="67">
        <v>0.69257071452618402</v>
      </c>
      <c r="AC205" s="67">
        <v>0.70432945294744098</v>
      </c>
      <c r="AD205" s="67">
        <v>0.70432945294744098</v>
      </c>
      <c r="AE205" s="67">
        <v>0.669269319931456</v>
      </c>
      <c r="AF205" s="67">
        <v>0.669269319931456</v>
      </c>
      <c r="AG205" s="67">
        <v>0.6867027858143</v>
      </c>
      <c r="AH205" s="67">
        <v>0.64518392254877399</v>
      </c>
      <c r="AI205" s="67">
        <v>0.67193108443375704</v>
      </c>
      <c r="AJ205" s="67">
        <v>0.67193108443375704</v>
      </c>
      <c r="AK205" s="67">
        <v>0.67827664476146898</v>
      </c>
      <c r="AL205" s="67">
        <v>0.67827664476146898</v>
      </c>
      <c r="AM205" s="67">
        <v>0.67252811598700801</v>
      </c>
      <c r="AN205" s="67">
        <v>0.67252811598700801</v>
      </c>
      <c r="AO205" s="67">
        <v>0.68400799607315399</v>
      </c>
      <c r="AP205" s="67">
        <v>0.686866935316782</v>
      </c>
    </row>
    <row r="206" spans="2:42" ht="15" customHeight="1" x14ac:dyDescent="0.2">
      <c r="B206" s="108"/>
      <c r="C206" s="88"/>
      <c r="D206" s="80"/>
      <c r="E206" s="28">
        <v>3</v>
      </c>
      <c r="F206" s="67">
        <v>0.48096325296654402</v>
      </c>
      <c r="G206" s="67">
        <v>0.72616004676124002</v>
      </c>
      <c r="H206" s="67">
        <v>0.69854662105450205</v>
      </c>
      <c r="I206" s="67">
        <v>0.69879066890249297</v>
      </c>
      <c r="J206" s="67">
        <v>0.66233962722212103</v>
      </c>
      <c r="K206" s="67">
        <v>0.64648456302287904</v>
      </c>
      <c r="L206" s="67">
        <v>0.66025346049410705</v>
      </c>
      <c r="M206" s="67">
        <v>0.65204057820307104</v>
      </c>
      <c r="N206" s="67">
        <v>0.62924380396674995</v>
      </c>
      <c r="O206" s="67">
        <v>0.62608849263535304</v>
      </c>
      <c r="P206" s="67">
        <v>0.63657595741688</v>
      </c>
      <c r="Q206" s="67">
        <v>0.64435029500767105</v>
      </c>
      <c r="R206" s="67">
        <v>0.64059863582546706</v>
      </c>
      <c r="S206" s="67">
        <v>0.64905770884877001</v>
      </c>
      <c r="T206" s="67">
        <v>0.65593645388132304</v>
      </c>
      <c r="U206" s="67">
        <v>0.65883038822698403</v>
      </c>
      <c r="V206" s="67">
        <v>0.66748349850306798</v>
      </c>
      <c r="W206" s="67">
        <v>0.670357885904871</v>
      </c>
      <c r="X206" s="67">
        <v>0.67322706224445195</v>
      </c>
      <c r="Y206" s="67">
        <v>0.65883038822698403</v>
      </c>
      <c r="Z206" s="67">
        <v>0.64342397569910903</v>
      </c>
      <c r="AA206" s="67">
        <v>0.64342397569910903</v>
      </c>
      <c r="AB206" s="67">
        <v>0.64342397569910903</v>
      </c>
      <c r="AC206" s="67">
        <v>0.65746385374842198</v>
      </c>
      <c r="AD206" s="67">
        <v>0.65746385374842198</v>
      </c>
      <c r="AE206" s="67">
        <v>0.65466792544208297</v>
      </c>
      <c r="AF206" s="67">
        <v>0.64905770884877001</v>
      </c>
      <c r="AG206" s="67">
        <v>0.63810932290824995</v>
      </c>
      <c r="AH206" s="67">
        <v>0.64342397569910903</v>
      </c>
      <c r="AI206" s="67">
        <v>0.64905770884877001</v>
      </c>
      <c r="AJ206" s="67">
        <v>0.63134899248787801</v>
      </c>
      <c r="AK206" s="67">
        <v>0.65186582788383896</v>
      </c>
      <c r="AL206" s="67">
        <v>0.65466792544208297</v>
      </c>
      <c r="AM206" s="67">
        <v>0.65186582788383896</v>
      </c>
      <c r="AN206" s="67">
        <v>0.65186582788383896</v>
      </c>
      <c r="AO206" s="67">
        <v>0.65186582788383896</v>
      </c>
      <c r="AP206" s="67">
        <v>0.65186582788383896</v>
      </c>
    </row>
    <row r="207" spans="2:42" ht="15" customHeight="1" x14ac:dyDescent="0.2">
      <c r="B207" s="108"/>
      <c r="C207" s="88"/>
      <c r="D207" s="80"/>
      <c r="E207" s="28">
        <v>4</v>
      </c>
      <c r="F207" s="67">
        <v>0.52664978840569998</v>
      </c>
      <c r="G207" s="67">
        <v>0.70357704515199404</v>
      </c>
      <c r="H207" s="67">
        <v>0.70262516949331399</v>
      </c>
      <c r="I207" s="67">
        <v>0.71390388046076403</v>
      </c>
      <c r="J207" s="67">
        <v>0.69257312268224103</v>
      </c>
      <c r="K207" s="67">
        <v>0.65621526639390504</v>
      </c>
      <c r="L207" s="67">
        <v>0.69859629554265001</v>
      </c>
      <c r="M207" s="67">
        <v>0.69092587405432304</v>
      </c>
      <c r="N207" s="67">
        <v>0.66837242858616497</v>
      </c>
      <c r="O207" s="67">
        <v>0.66533639937076505</v>
      </c>
      <c r="P207" s="67">
        <v>0.68316290105407396</v>
      </c>
      <c r="Q207" s="67">
        <v>0.71083779453481299</v>
      </c>
      <c r="R207" s="67">
        <v>0.69257312268224103</v>
      </c>
      <c r="S207" s="67">
        <v>0.69240276890112495</v>
      </c>
      <c r="T207" s="67">
        <v>0.69041781321251205</v>
      </c>
      <c r="U207" s="67">
        <v>0.67390981833288099</v>
      </c>
      <c r="V207" s="67">
        <v>0.68316290105407396</v>
      </c>
      <c r="W207" s="67">
        <v>0.66773430006212697</v>
      </c>
      <c r="X207" s="67">
        <v>0.67390981833288099</v>
      </c>
      <c r="Y207" s="67">
        <v>0.65846156530997701</v>
      </c>
      <c r="Z207" s="67">
        <v>0.64608165313442401</v>
      </c>
      <c r="AA207" s="67">
        <v>0.65227382955059399</v>
      </c>
      <c r="AB207" s="67">
        <v>0.65621526639390504</v>
      </c>
      <c r="AC207" s="67">
        <v>0.65317073088815802</v>
      </c>
      <c r="AD207" s="67">
        <v>0.65317073088815802</v>
      </c>
      <c r="AE207" s="67">
        <v>0.65012420687959205</v>
      </c>
      <c r="AF207" s="67">
        <v>0.64097321020541398</v>
      </c>
      <c r="AG207" s="67">
        <v>0.63150969328161299</v>
      </c>
      <c r="AH207" s="67">
        <v>0.616494776830394</v>
      </c>
      <c r="AI207" s="67">
        <v>0.62874697682203695</v>
      </c>
      <c r="AJ207" s="67">
        <v>0.62568626168244001</v>
      </c>
      <c r="AK207" s="67">
        <v>0.63791923017517205</v>
      </c>
      <c r="AL207" s="67">
        <v>0.63791923017517205</v>
      </c>
      <c r="AM207" s="67">
        <v>0.62249313981432397</v>
      </c>
      <c r="AN207" s="67">
        <v>0.61948272448975805</v>
      </c>
      <c r="AO207" s="67">
        <v>0.625501145716443</v>
      </c>
      <c r="AP207" s="67">
        <v>0.63451011223472098</v>
      </c>
    </row>
    <row r="208" spans="2:42" ht="15" customHeight="1" x14ac:dyDescent="0.2">
      <c r="B208" s="108"/>
      <c r="C208" s="88"/>
      <c r="D208" s="81"/>
      <c r="E208" s="28">
        <v>5</v>
      </c>
      <c r="F208" s="67">
        <v>0.29289321881345298</v>
      </c>
      <c r="G208" s="67">
        <v>0.614682203253194</v>
      </c>
      <c r="H208" s="67">
        <v>0.553062719071158</v>
      </c>
      <c r="I208" s="67">
        <v>0.62712640437547895</v>
      </c>
      <c r="J208" s="67">
        <v>0.631342480621919</v>
      </c>
      <c r="K208" s="67">
        <v>0.659606869242784</v>
      </c>
      <c r="L208" s="67">
        <v>0.68725009237912005</v>
      </c>
      <c r="M208" s="67">
        <v>0.65526894653249401</v>
      </c>
      <c r="N208" s="67">
        <v>0.65819461453818195</v>
      </c>
      <c r="O208" s="67">
        <v>0.69830910015677194</v>
      </c>
      <c r="P208" s="67">
        <v>0.66118697039397201</v>
      </c>
      <c r="Q208" s="67">
        <v>0.67277052199309695</v>
      </c>
      <c r="R208" s="67">
        <v>0.67857464162041903</v>
      </c>
      <c r="S208" s="67">
        <v>0.69875504762921903</v>
      </c>
      <c r="T208" s="67">
        <v>0.68147066744570906</v>
      </c>
      <c r="U208" s="67">
        <v>0.69301188959939597</v>
      </c>
      <c r="V208" s="67">
        <v>0.69238495333730699</v>
      </c>
      <c r="W208" s="67">
        <v>0.69238495333730699</v>
      </c>
      <c r="X208" s="67">
        <v>0.671561290670874</v>
      </c>
      <c r="Y208" s="67">
        <v>0.671561290670874</v>
      </c>
      <c r="Z208" s="67">
        <v>0.66111690749705798</v>
      </c>
      <c r="AA208" s="67">
        <v>0.66111690749705798</v>
      </c>
      <c r="AB208" s="67">
        <v>0.65233998868621801</v>
      </c>
      <c r="AC208" s="67">
        <v>0.66857617710195105</v>
      </c>
      <c r="AD208" s="67">
        <v>0.66857617710195105</v>
      </c>
      <c r="AE208" s="67">
        <v>0.66259890452931802</v>
      </c>
      <c r="AF208" s="67">
        <v>0.656612646918452</v>
      </c>
      <c r="AG208" s="67">
        <v>0.656612646918452</v>
      </c>
      <c r="AH208" s="67">
        <v>0.64161064968228698</v>
      </c>
      <c r="AI208" s="67">
        <v>0.65061786611367201</v>
      </c>
      <c r="AJ208" s="67">
        <v>0.65061786611367201</v>
      </c>
      <c r="AK208" s="67">
        <v>0.64461499343296202</v>
      </c>
      <c r="AL208" s="67">
        <v>0.64461499343296202</v>
      </c>
      <c r="AM208" s="67">
        <v>0.656612646918452</v>
      </c>
      <c r="AN208" s="67">
        <v>0.656612646918452</v>
      </c>
      <c r="AO208" s="67">
        <v>0.65361629427212697</v>
      </c>
      <c r="AP208" s="67">
        <v>0.66558869407464405</v>
      </c>
    </row>
    <row r="209" spans="2:42" ht="15" customHeight="1" x14ac:dyDescent="0.2">
      <c r="B209" s="108"/>
      <c r="C209" s="88"/>
      <c r="D209" s="52" t="s">
        <v>125</v>
      </c>
      <c r="E209" s="52"/>
      <c r="F209" s="82">
        <v>41.772864272760302</v>
      </c>
      <c r="G209" s="59">
        <v>69.347717742024003</v>
      </c>
      <c r="H209" s="82">
        <v>66.940030796758407</v>
      </c>
      <c r="I209" s="82">
        <v>68.7226427619091</v>
      </c>
      <c r="J209" s="82">
        <v>67.169243590572705</v>
      </c>
      <c r="K209" s="82">
        <v>65.341682243644101</v>
      </c>
      <c r="L209" s="82">
        <v>67.455088768207204</v>
      </c>
      <c r="M209" s="82">
        <v>67.791518345901295</v>
      </c>
      <c r="N209" s="82">
        <v>66.070430847376798</v>
      </c>
      <c r="O209" s="82">
        <v>66.750476097934893</v>
      </c>
      <c r="P209" s="82">
        <v>66.925750908547897</v>
      </c>
      <c r="Q209" s="82">
        <v>68.468509459686999</v>
      </c>
      <c r="R209" s="82">
        <v>67.543288277360602</v>
      </c>
      <c r="S209" s="82">
        <v>67.813404004020995</v>
      </c>
      <c r="T209" s="82">
        <v>67.681782198804399</v>
      </c>
      <c r="U209" s="82">
        <v>67.920897266400004</v>
      </c>
      <c r="V209" s="82">
        <v>68.266042577067296</v>
      </c>
      <c r="W209" s="82">
        <v>67.798563342112004</v>
      </c>
      <c r="X209" s="82">
        <v>67.330756646137701</v>
      </c>
      <c r="Y209" s="82">
        <v>66.756265492848399</v>
      </c>
      <c r="Z209" s="82">
        <v>65.222966907728605</v>
      </c>
      <c r="AA209" s="82">
        <v>65.346810436051996</v>
      </c>
      <c r="AB209" s="82">
        <v>65.937798679832696</v>
      </c>
      <c r="AC209" s="82">
        <v>66.658960762768302</v>
      </c>
      <c r="AD209" s="82">
        <v>66.658960762768302</v>
      </c>
      <c r="AE209" s="82">
        <v>65.606395939109305</v>
      </c>
      <c r="AF209" s="82">
        <v>65.130115095347506</v>
      </c>
      <c r="AG209" s="82">
        <v>65.017341515310306</v>
      </c>
      <c r="AH209" s="82">
        <v>63.384251415881799</v>
      </c>
      <c r="AI209" s="82">
        <v>64.457057645035206</v>
      </c>
      <c r="AJ209" s="82">
        <v>64.226719559547703</v>
      </c>
      <c r="AK209" s="82">
        <v>64.810481105227495</v>
      </c>
      <c r="AL209" s="82">
        <v>64.758836836024102</v>
      </c>
      <c r="AM209" s="82">
        <v>64.7433086818573</v>
      </c>
      <c r="AN209" s="82">
        <v>64.683100375365896</v>
      </c>
      <c r="AO209" s="82">
        <v>65.084168555811502</v>
      </c>
      <c r="AP209" s="82">
        <v>65.616321795840193</v>
      </c>
    </row>
    <row r="210" spans="2:42" ht="15" customHeight="1" x14ac:dyDescent="0.2">
      <c r="B210" s="108"/>
      <c r="C210" s="88"/>
      <c r="D210" s="52" t="s">
        <v>36</v>
      </c>
      <c r="E210" s="52"/>
      <c r="F210" s="83">
        <v>1</v>
      </c>
      <c r="G210" s="83">
        <v>2</v>
      </c>
      <c r="H210" s="83">
        <v>3</v>
      </c>
      <c r="I210" s="83">
        <v>4</v>
      </c>
      <c r="J210" s="83">
        <v>5</v>
      </c>
      <c r="K210" s="83">
        <v>6</v>
      </c>
      <c r="L210" s="83">
        <v>7</v>
      </c>
      <c r="M210" s="83">
        <v>8</v>
      </c>
      <c r="N210" s="83">
        <v>9</v>
      </c>
      <c r="O210" s="83">
        <v>10</v>
      </c>
      <c r="P210" s="83">
        <v>11</v>
      </c>
      <c r="Q210" s="83">
        <v>12</v>
      </c>
      <c r="R210" s="83">
        <v>13</v>
      </c>
      <c r="S210" s="83">
        <v>14</v>
      </c>
      <c r="T210" s="83">
        <v>15</v>
      </c>
      <c r="U210" s="83">
        <v>16</v>
      </c>
      <c r="V210" s="83">
        <v>17</v>
      </c>
      <c r="W210" s="83">
        <v>18</v>
      </c>
      <c r="X210" s="83">
        <v>19</v>
      </c>
      <c r="Y210" s="83">
        <v>20</v>
      </c>
      <c r="Z210" s="83">
        <v>21</v>
      </c>
      <c r="AA210" s="83">
        <v>22</v>
      </c>
      <c r="AB210" s="83">
        <v>23</v>
      </c>
      <c r="AC210" s="83">
        <v>24</v>
      </c>
      <c r="AD210" s="83">
        <v>25</v>
      </c>
      <c r="AE210" s="83">
        <v>26</v>
      </c>
      <c r="AF210" s="83">
        <v>27</v>
      </c>
      <c r="AG210" s="83">
        <v>28</v>
      </c>
      <c r="AH210" s="83">
        <v>29</v>
      </c>
      <c r="AI210" s="83">
        <v>30</v>
      </c>
      <c r="AJ210" s="83">
        <v>31</v>
      </c>
      <c r="AK210" s="83">
        <v>32</v>
      </c>
      <c r="AL210" s="83">
        <v>33</v>
      </c>
      <c r="AM210" s="83">
        <v>34</v>
      </c>
      <c r="AN210" s="83">
        <v>35</v>
      </c>
      <c r="AO210" s="83">
        <v>36</v>
      </c>
      <c r="AP210" s="83">
        <v>37</v>
      </c>
    </row>
    <row r="211" spans="2:42" x14ac:dyDescent="0.2">
      <c r="B211" s="108"/>
      <c r="C211" s="88"/>
      <c r="D211" s="88"/>
      <c r="E211" s="88"/>
      <c r="F211" s="88"/>
      <c r="G211" s="88"/>
      <c r="H211" s="88"/>
      <c r="I211" s="88"/>
      <c r="J211" s="88"/>
      <c r="K211" s="88"/>
      <c r="L211" s="88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spans="2:42" ht="15" customHeight="1" x14ac:dyDescent="0.2">
      <c r="B212" s="108"/>
      <c r="C212" s="88"/>
      <c r="D212" s="72" t="s">
        <v>173</v>
      </c>
      <c r="E212" s="73"/>
      <c r="F212" s="52" t="s">
        <v>145</v>
      </c>
      <c r="G212" s="52"/>
      <c r="H212" s="52"/>
      <c r="I212" s="52"/>
      <c r="J212" s="52" t="s">
        <v>147</v>
      </c>
      <c r="K212" s="52"/>
      <c r="L212" s="52"/>
      <c r="M212" s="52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spans="2:42" x14ac:dyDescent="0.2">
      <c r="B213" s="108"/>
      <c r="C213" s="88"/>
      <c r="D213" s="75"/>
      <c r="E213" s="76"/>
      <c r="F213" s="52"/>
      <c r="G213" s="52"/>
      <c r="H213" s="52"/>
      <c r="I213" s="52"/>
      <c r="J213" s="52"/>
      <c r="K213" s="52"/>
      <c r="L213" s="52"/>
      <c r="M213" s="52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spans="2:42" x14ac:dyDescent="0.2">
      <c r="B214" s="108"/>
      <c r="C214" s="88"/>
      <c r="D214" s="77"/>
      <c r="E214" s="78"/>
      <c r="F214" s="28" t="s">
        <v>146</v>
      </c>
      <c r="G214" s="28" t="b">
        <v>0</v>
      </c>
      <c r="H214" s="28" t="b">
        <v>1</v>
      </c>
      <c r="I214" s="28" t="s">
        <v>123</v>
      </c>
      <c r="J214" s="28" t="s">
        <v>146</v>
      </c>
      <c r="K214" s="28" t="b">
        <v>0</v>
      </c>
      <c r="L214" s="28" t="b">
        <v>1</v>
      </c>
      <c r="M214" s="28" t="s">
        <v>123</v>
      </c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spans="2:42" x14ac:dyDescent="0.2">
      <c r="B215" s="108"/>
      <c r="C215" s="88"/>
      <c r="D215" s="79" t="s">
        <v>3</v>
      </c>
      <c r="E215" s="28">
        <v>1</v>
      </c>
      <c r="F215" s="67">
        <v>1024</v>
      </c>
      <c r="G215" s="67">
        <v>903</v>
      </c>
      <c r="H215" s="67">
        <v>121</v>
      </c>
      <c r="I215" s="67">
        <v>7</v>
      </c>
      <c r="J215" s="67">
        <v>257</v>
      </c>
      <c r="K215" s="67">
        <v>227</v>
      </c>
      <c r="L215" s="67">
        <v>30</v>
      </c>
      <c r="M215" s="67">
        <v>0</v>
      </c>
      <c r="N215" s="88"/>
      <c r="O215" s="88"/>
      <c r="P215" s="88" t="s">
        <v>208</v>
      </c>
      <c r="Q215" s="88" t="s">
        <v>209</v>
      </c>
      <c r="R215" s="88" t="s">
        <v>239</v>
      </c>
      <c r="S215" s="88"/>
      <c r="T215" s="88"/>
      <c r="U215" s="88"/>
      <c r="V215" s="88"/>
      <c r="W215" s="88"/>
      <c r="X215" s="88"/>
      <c r="Y215" s="88"/>
      <c r="Z215" s="88"/>
    </row>
    <row r="216" spans="2:42" x14ac:dyDescent="0.2">
      <c r="B216" s="108"/>
      <c r="C216" s="88"/>
      <c r="D216" s="80"/>
      <c r="E216" s="28">
        <v>2</v>
      </c>
      <c r="F216" s="67">
        <v>1024</v>
      </c>
      <c r="G216" s="67">
        <v>902</v>
      </c>
      <c r="H216" s="67">
        <v>122</v>
      </c>
      <c r="I216" s="67">
        <v>4</v>
      </c>
      <c r="J216" s="67">
        <v>257</v>
      </c>
      <c r="K216" s="67">
        <v>228</v>
      </c>
      <c r="L216" s="67">
        <v>29</v>
      </c>
      <c r="M216" s="67">
        <v>0</v>
      </c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spans="2:42" x14ac:dyDescent="0.2">
      <c r="B217" s="108"/>
      <c r="C217" s="88"/>
      <c r="D217" s="80"/>
      <c r="E217" s="28">
        <v>3</v>
      </c>
      <c r="F217" s="67">
        <v>1026</v>
      </c>
      <c r="G217" s="67">
        <v>906</v>
      </c>
      <c r="H217" s="67">
        <v>120</v>
      </c>
      <c r="I217" s="67">
        <v>2</v>
      </c>
      <c r="J217" s="67">
        <v>255</v>
      </c>
      <c r="K217" s="67">
        <v>224</v>
      </c>
      <c r="L217" s="67">
        <v>31</v>
      </c>
      <c r="M217" s="67">
        <v>2</v>
      </c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spans="2:42" x14ac:dyDescent="0.2">
      <c r="B218" s="108"/>
      <c r="C218" s="88"/>
      <c r="D218" s="80"/>
      <c r="E218" s="28">
        <v>4</v>
      </c>
      <c r="F218" s="67">
        <v>1026</v>
      </c>
      <c r="G218" s="67">
        <v>906</v>
      </c>
      <c r="H218" s="67">
        <v>120</v>
      </c>
      <c r="I218" s="67">
        <v>6</v>
      </c>
      <c r="J218" s="67">
        <v>255</v>
      </c>
      <c r="K218" s="67">
        <v>224</v>
      </c>
      <c r="L218" s="67">
        <v>31</v>
      </c>
      <c r="M218" s="67">
        <v>0</v>
      </c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spans="2:42" x14ac:dyDescent="0.2">
      <c r="B219" s="108"/>
      <c r="C219" s="88"/>
      <c r="D219" s="81"/>
      <c r="E219" s="28">
        <v>5</v>
      </c>
      <c r="F219" s="67">
        <v>1024</v>
      </c>
      <c r="G219" s="67">
        <v>903</v>
      </c>
      <c r="H219" s="67">
        <v>121</v>
      </c>
      <c r="I219" s="67">
        <v>4</v>
      </c>
      <c r="J219" s="67">
        <v>257</v>
      </c>
      <c r="K219" s="67">
        <v>227</v>
      </c>
      <c r="L219" s="67">
        <v>30</v>
      </c>
      <c r="M219" s="67">
        <v>0</v>
      </c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spans="2:42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8"/>
      <c r="M220" s="88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spans="2:42" s="8" customFormat="1" ht="6.75" customHeight="1" x14ac:dyDescent="0.2"/>
    <row r="222" spans="2:42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spans="2:42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spans="2:42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spans="2:26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spans="2:26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8"/>
      <c r="M226" s="88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spans="2:26" x14ac:dyDescent="0.2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8"/>
      <c r="M227" s="88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spans="2:26" x14ac:dyDescent="0.2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spans="2:26" x14ac:dyDescent="0.2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spans="2:26" x14ac:dyDescent="0.2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8"/>
      <c r="M230" s="88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spans="2:26" x14ac:dyDescent="0.2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8"/>
      <c r="M231" s="88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spans="2:26" x14ac:dyDescent="0.2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8"/>
      <c r="M232" s="88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spans="2:26" x14ac:dyDescent="0.2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spans="2:26" x14ac:dyDescent="0.2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spans="2:26" x14ac:dyDescent="0.2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8"/>
      <c r="M235" s="88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spans="2:26" x14ac:dyDescent="0.2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8"/>
      <c r="M236" s="88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spans="2:26" x14ac:dyDescent="0.2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spans="2:26" x14ac:dyDescent="0.2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spans="2:26" x14ac:dyDescent="0.2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spans="2:26" x14ac:dyDescent="0.2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8"/>
      <c r="M240" s="88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spans="2:26" x14ac:dyDescent="0.2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spans="2:26" x14ac:dyDescent="0.2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8"/>
      <c r="M242" s="88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spans="2:26" x14ac:dyDescent="0.2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8"/>
      <c r="M243" s="88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spans="2:26" x14ac:dyDescent="0.2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8"/>
      <c r="M244" s="88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spans="2:26" x14ac:dyDescent="0.2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8"/>
      <c r="M245" s="88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spans="2:26" x14ac:dyDescent="0.2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spans="2:26" x14ac:dyDescent="0.2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8"/>
      <c r="M247" s="88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spans="2:26" x14ac:dyDescent="0.2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8"/>
      <c r="M248" s="88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spans="2:26" x14ac:dyDescent="0.2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spans="2:26" x14ac:dyDescent="0.2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8"/>
      <c r="M250" s="88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spans="2:26" x14ac:dyDescent="0.2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8"/>
      <c r="M251" s="88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spans="2:26" x14ac:dyDescent="0.2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8"/>
      <c r="M252" s="88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spans="2:26" x14ac:dyDescent="0.2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8"/>
      <c r="M253" s="88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spans="2:26" x14ac:dyDescent="0.2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8"/>
      <c r="M254" s="88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spans="2:26" x14ac:dyDescent="0.2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8"/>
      <c r="M255" s="88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spans="2:26" x14ac:dyDescent="0.2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8"/>
      <c r="M256" s="88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spans="2:26" x14ac:dyDescent="0.2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8"/>
      <c r="M257" s="88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spans="2:26" x14ac:dyDescent="0.2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spans="2:26" x14ac:dyDescent="0.2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8"/>
      <c r="M259" s="88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spans="2:26" x14ac:dyDescent="0.2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8"/>
      <c r="M260" s="88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spans="2:26" x14ac:dyDescent="0.2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8"/>
      <c r="M261" s="88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spans="2:26" x14ac:dyDescent="0.2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8"/>
      <c r="M262" s="88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spans="2:26" x14ac:dyDescent="0.2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8"/>
      <c r="M263" s="88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spans="2:26" x14ac:dyDescent="0.2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8"/>
      <c r="M264" s="88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spans="2:26" x14ac:dyDescent="0.2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8"/>
      <c r="M265" s="88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spans="2:26" x14ac:dyDescent="0.2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8"/>
      <c r="M266" s="88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spans="2:26" x14ac:dyDescent="0.2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8"/>
      <c r="M267" s="88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spans="2:26" x14ac:dyDescent="0.2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8"/>
      <c r="M268" s="88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spans="2:26" x14ac:dyDescent="0.2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2:26" x14ac:dyDescent="0.2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8"/>
      <c r="M270" s="88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spans="2:26" x14ac:dyDescent="0.2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8"/>
      <c r="M271" s="88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spans="2:26" x14ac:dyDescent="0.2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spans="2:26" x14ac:dyDescent="0.2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spans="2:26" x14ac:dyDescent="0.2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spans="2:26" x14ac:dyDescent="0.2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2:26" x14ac:dyDescent="0.2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spans="2:26" x14ac:dyDescent="0.2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spans="2:26" x14ac:dyDescent="0.2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8"/>
      <c r="M278" s="88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spans="2:26" x14ac:dyDescent="0.2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8"/>
      <c r="M279" s="88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spans="2:26" x14ac:dyDescent="0.2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8"/>
      <c r="M280" s="88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spans="2:26" x14ac:dyDescent="0.2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8"/>
      <c r="M281" s="88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spans="2:26" x14ac:dyDescent="0.2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8"/>
      <c r="M282" s="88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spans="2:26" x14ac:dyDescent="0.2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8"/>
      <c r="M283" s="88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spans="2:26" x14ac:dyDescent="0.2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spans="2:26" x14ac:dyDescent="0.2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8"/>
      <c r="M285" s="88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spans="2:26" x14ac:dyDescent="0.2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8"/>
      <c r="M286" s="88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spans="2:26" x14ac:dyDescent="0.2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2:26" x14ac:dyDescent="0.2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8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spans="2:26" x14ac:dyDescent="0.2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spans="2:26" x14ac:dyDescent="0.2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8"/>
      <c r="M290" s="88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spans="2:26" x14ac:dyDescent="0.2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8"/>
      <c r="M291" s="88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spans="2:26" x14ac:dyDescent="0.2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8"/>
      <c r="M292" s="88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spans="2:26" x14ac:dyDescent="0.2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8"/>
      <c r="M293" s="88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spans="2:26" x14ac:dyDescent="0.2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8"/>
      <c r="M294" s="88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spans="2:26" x14ac:dyDescent="0.2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8"/>
      <c r="M295" s="88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spans="2:26" x14ac:dyDescent="0.2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spans="2:26" x14ac:dyDescent="0.2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8"/>
      <c r="M297" s="88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spans="2:26" x14ac:dyDescent="0.2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8"/>
      <c r="M298" s="88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spans="2:26" x14ac:dyDescent="0.2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8"/>
      <c r="M299" s="88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spans="2:26" x14ac:dyDescent="0.2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8"/>
      <c r="M300" s="88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spans="2:26" x14ac:dyDescent="0.2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8"/>
      <c r="M301" s="88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spans="2:26" x14ac:dyDescent="0.2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8"/>
      <c r="M302" s="88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spans="2:26" x14ac:dyDescent="0.2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8"/>
      <c r="M303" s="88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spans="2:26" x14ac:dyDescent="0.2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8"/>
      <c r="M304" s="88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spans="2:26" x14ac:dyDescent="0.2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spans="2:26" x14ac:dyDescent="0.2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8"/>
      <c r="M306" s="88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spans="2:26" x14ac:dyDescent="0.2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8"/>
      <c r="M307" s="88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spans="2:26" x14ac:dyDescent="0.2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8"/>
      <c r="M308" s="88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spans="2:26" x14ac:dyDescent="0.2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8"/>
      <c r="M309" s="88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spans="2:26" x14ac:dyDescent="0.2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spans="2:26" x14ac:dyDescent="0.2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8"/>
      <c r="M311" s="88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spans="2:26" x14ac:dyDescent="0.2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8"/>
      <c r="M312" s="88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spans="2:26" x14ac:dyDescent="0.2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8"/>
      <c r="M313" s="88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spans="2:26" x14ac:dyDescent="0.2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spans="2:26" x14ac:dyDescent="0.2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8"/>
      <c r="M315" s="88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spans="2:26" x14ac:dyDescent="0.2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8"/>
      <c r="M316" s="88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spans="2:26" x14ac:dyDescent="0.2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8"/>
      <c r="M317" s="88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spans="2:26" x14ac:dyDescent="0.2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8"/>
      <c r="M318" s="88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spans="2:26" x14ac:dyDescent="0.2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8"/>
      <c r="M319" s="88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spans="2:26" x14ac:dyDescent="0.2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spans="2:26" x14ac:dyDescent="0.2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8"/>
      <c r="M321" s="88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spans="2:26" x14ac:dyDescent="0.2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8"/>
      <c r="M322" s="88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spans="2:26" x14ac:dyDescent="0.2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8"/>
      <c r="M323" s="88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spans="2:26" x14ac:dyDescent="0.2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8"/>
      <c r="M324" s="88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spans="2:26" x14ac:dyDescent="0.2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8"/>
      <c r="M325" s="88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spans="2:26" x14ac:dyDescent="0.2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2:26" x14ac:dyDescent="0.2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8"/>
      <c r="M327" s="88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spans="2:26" x14ac:dyDescent="0.2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8"/>
      <c r="M328" s="88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spans="2:26" x14ac:dyDescent="0.2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8"/>
      <c r="M329" s="88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spans="2:26" x14ac:dyDescent="0.2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8"/>
      <c r="M330" s="88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spans="2:26" x14ac:dyDescent="0.2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spans="2:26" x14ac:dyDescent="0.2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8"/>
      <c r="M332" s="88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spans="2:26" x14ac:dyDescent="0.2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8"/>
      <c r="M333" s="88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spans="2:26" x14ac:dyDescent="0.2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8"/>
      <c r="M334" s="88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spans="2:26" x14ac:dyDescent="0.2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8"/>
      <c r="M335" s="88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spans="2:26" x14ac:dyDescent="0.2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8"/>
      <c r="M336" s="88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spans="2:26" x14ac:dyDescent="0.2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8"/>
      <c r="M337" s="88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spans="2:26" x14ac:dyDescent="0.2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spans="2:26" x14ac:dyDescent="0.2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8"/>
      <c r="M339" s="88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spans="2:26" x14ac:dyDescent="0.2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8"/>
      <c r="M340" s="88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spans="2:26" x14ac:dyDescent="0.2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8"/>
      <c r="M341" s="88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spans="2:26" x14ac:dyDescent="0.2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8"/>
      <c r="M342" s="88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spans="2:26" x14ac:dyDescent="0.2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8"/>
      <c r="M343" s="88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spans="2:26" x14ac:dyDescent="0.2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8"/>
      <c r="M344" s="88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spans="2:26" x14ac:dyDescent="0.2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8"/>
      <c r="M345" s="88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spans="2:26" x14ac:dyDescent="0.2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8"/>
      <c r="M346" s="88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spans="2:26" x14ac:dyDescent="0.2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spans="2:26" x14ac:dyDescent="0.2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8"/>
      <c r="M348" s="88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spans="2:26" x14ac:dyDescent="0.2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8"/>
      <c r="M349" s="88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spans="2:26" x14ac:dyDescent="0.2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2:26" x14ac:dyDescent="0.2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8"/>
      <c r="M351" s="88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spans="2:26" x14ac:dyDescent="0.2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8"/>
      <c r="M352" s="88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spans="2:26" x14ac:dyDescent="0.2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spans="2:26" x14ac:dyDescent="0.2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8"/>
      <c r="M354" s="88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spans="2:26" x14ac:dyDescent="0.2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8"/>
      <c r="M355" s="88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spans="2:26" x14ac:dyDescent="0.2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8"/>
      <c r="M356" s="88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spans="2:26" x14ac:dyDescent="0.2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8"/>
      <c r="M357" s="88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spans="2:26" x14ac:dyDescent="0.2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8"/>
      <c r="M358" s="88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spans="2:26" x14ac:dyDescent="0.2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8"/>
      <c r="M359" s="88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spans="2:26" x14ac:dyDescent="0.2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spans="2:26" x14ac:dyDescent="0.2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8"/>
      <c r="M361" s="88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spans="2:26" x14ac:dyDescent="0.2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8"/>
      <c r="M362" s="88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spans="2:26" x14ac:dyDescent="0.2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8"/>
      <c r="M363" s="88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spans="2:26" x14ac:dyDescent="0.2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8"/>
      <c r="M364" s="88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spans="2:26" x14ac:dyDescent="0.2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8"/>
      <c r="M365" s="88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spans="2:26" x14ac:dyDescent="0.2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8"/>
      <c r="M366" s="88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spans="2:26" x14ac:dyDescent="0.2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spans="2:26" x14ac:dyDescent="0.2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8"/>
      <c r="M368" s="88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spans="2:26" x14ac:dyDescent="0.2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8"/>
      <c r="M369" s="88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spans="2:26" x14ac:dyDescent="0.2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8"/>
      <c r="M370" s="88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spans="2:26" x14ac:dyDescent="0.2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spans="2:26" x14ac:dyDescent="0.2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8"/>
      <c r="M372" s="88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spans="2:26" x14ac:dyDescent="0.2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8"/>
      <c r="M373" s="88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spans="2:26" x14ac:dyDescent="0.2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8"/>
      <c r="M374" s="88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spans="2:26" x14ac:dyDescent="0.2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8"/>
      <c r="M375" s="88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spans="2:26" x14ac:dyDescent="0.2">
      <c r="B376" s="88"/>
      <c r="C376" s="88"/>
      <c r="D376" s="88"/>
      <c r="E376" s="88"/>
      <c r="F376" s="88"/>
      <c r="G376" s="88"/>
      <c r="H376" s="88"/>
      <c r="I376" s="88"/>
      <c r="J376" s="88"/>
      <c r="K376" s="88"/>
      <c r="L376" s="88"/>
      <c r="M376" s="88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spans="2:26" x14ac:dyDescent="0.2">
      <c r="B377" s="88"/>
      <c r="C377" s="88"/>
      <c r="D377" s="88"/>
      <c r="E377" s="88"/>
      <c r="F377" s="88"/>
      <c r="G377" s="88"/>
      <c r="H377" s="88"/>
      <c r="I377" s="88"/>
      <c r="J377" s="88"/>
      <c r="K377" s="88"/>
      <c r="L377" s="88"/>
      <c r="M377" s="88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spans="2:26" x14ac:dyDescent="0.2">
      <c r="B378" s="88"/>
      <c r="C378" s="88"/>
      <c r="D378" s="88"/>
      <c r="E378" s="88"/>
      <c r="F378" s="88"/>
      <c r="G378" s="88"/>
      <c r="H378" s="88"/>
      <c r="I378" s="88"/>
      <c r="J378" s="88"/>
      <c r="K378" s="88"/>
      <c r="L378" s="88"/>
      <c r="M378" s="88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spans="2:26" x14ac:dyDescent="0.2"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spans="2:26" x14ac:dyDescent="0.2">
      <c r="B380" s="88"/>
      <c r="C380" s="88"/>
      <c r="D380" s="88"/>
      <c r="E380" s="88"/>
      <c r="F380" s="88"/>
      <c r="G380" s="88"/>
      <c r="H380" s="88"/>
      <c r="I380" s="88"/>
      <c r="J380" s="88"/>
      <c r="K380" s="88"/>
      <c r="L380" s="88"/>
      <c r="M380" s="88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spans="2:26" x14ac:dyDescent="0.2">
      <c r="B381" s="88"/>
      <c r="C381" s="88"/>
      <c r="D381" s="88"/>
      <c r="E381" s="88"/>
      <c r="F381" s="88"/>
      <c r="G381" s="88"/>
      <c r="H381" s="88"/>
      <c r="I381" s="88"/>
      <c r="J381" s="88"/>
      <c r="K381" s="88"/>
      <c r="L381" s="88"/>
      <c r="M381" s="88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spans="2:26" x14ac:dyDescent="0.2">
      <c r="B382" s="88"/>
      <c r="C382" s="88"/>
      <c r="D382" s="88"/>
      <c r="E382" s="88"/>
      <c r="F382" s="88"/>
      <c r="G382" s="88"/>
      <c r="H382" s="88"/>
      <c r="I382" s="88"/>
      <c r="J382" s="88"/>
      <c r="K382" s="88"/>
      <c r="L382" s="88"/>
      <c r="M382" s="88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spans="2:26" x14ac:dyDescent="0.2">
      <c r="B383" s="88"/>
      <c r="C383" s="88"/>
      <c r="D383" s="88"/>
      <c r="E383" s="88"/>
      <c r="F383" s="88"/>
      <c r="G383" s="88"/>
      <c r="H383" s="88"/>
      <c r="I383" s="88"/>
      <c r="J383" s="88"/>
      <c r="K383" s="88"/>
      <c r="L383" s="88"/>
      <c r="M383" s="88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spans="2:26" x14ac:dyDescent="0.2">
      <c r="B384" s="88"/>
      <c r="C384" s="88"/>
      <c r="D384" s="88"/>
      <c r="E384" s="88"/>
      <c r="F384" s="88"/>
      <c r="G384" s="88"/>
      <c r="H384" s="88"/>
      <c r="I384" s="88"/>
      <c r="J384" s="88"/>
      <c r="K384" s="88"/>
      <c r="L384" s="88"/>
      <c r="M384" s="88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spans="2:26" x14ac:dyDescent="0.2">
      <c r="B385" s="88"/>
      <c r="C385" s="88"/>
      <c r="D385" s="88"/>
      <c r="E385" s="88"/>
      <c r="F385" s="88"/>
      <c r="G385" s="88"/>
      <c r="H385" s="88"/>
      <c r="I385" s="88"/>
      <c r="J385" s="88"/>
      <c r="K385" s="88"/>
      <c r="L385" s="88"/>
      <c r="M385" s="88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spans="2:26" x14ac:dyDescent="0.2">
      <c r="B386" s="88"/>
      <c r="C386" s="88"/>
      <c r="D386" s="88"/>
      <c r="E386" s="88"/>
      <c r="F386" s="88"/>
      <c r="G386" s="88"/>
      <c r="H386" s="88"/>
      <c r="I386" s="88"/>
      <c r="J386" s="88"/>
      <c r="K386" s="88"/>
      <c r="L386" s="88"/>
      <c r="M386" s="88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spans="2:26" x14ac:dyDescent="0.2">
      <c r="B387" s="88"/>
      <c r="C387" s="88"/>
      <c r="D387" s="88"/>
      <c r="E387" s="88"/>
      <c r="F387" s="88"/>
      <c r="G387" s="88"/>
      <c r="H387" s="88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2:26" x14ac:dyDescent="0.2">
      <c r="B388" s="88"/>
      <c r="C388" s="88"/>
      <c r="D388" s="88"/>
      <c r="E388" s="88"/>
      <c r="F388" s="88"/>
      <c r="G388" s="88"/>
      <c r="H388" s="88"/>
      <c r="I388" s="88"/>
      <c r="J388" s="88"/>
      <c r="K388" s="88"/>
      <c r="L388" s="88"/>
      <c r="M388" s="88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spans="2:26" x14ac:dyDescent="0.2">
      <c r="B389" s="88"/>
      <c r="C389" s="88"/>
      <c r="D389" s="88"/>
      <c r="E389" s="88"/>
      <c r="F389" s="88"/>
      <c r="G389" s="88"/>
      <c r="H389" s="88"/>
      <c r="I389" s="88"/>
      <c r="J389" s="88"/>
      <c r="K389" s="88"/>
      <c r="L389" s="88"/>
      <c r="M389" s="88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spans="2:26" x14ac:dyDescent="0.2">
      <c r="B390" s="88"/>
      <c r="C390" s="88"/>
      <c r="D390" s="88"/>
      <c r="E390" s="88"/>
      <c r="F390" s="88"/>
      <c r="G390" s="88"/>
      <c r="H390" s="88"/>
      <c r="I390" s="88"/>
      <c r="J390" s="88"/>
      <c r="K390" s="88"/>
      <c r="L390" s="88"/>
      <c r="M390" s="88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spans="2:26" x14ac:dyDescent="0.2">
      <c r="B391" s="88"/>
      <c r="C391" s="88"/>
      <c r="D391" s="88"/>
      <c r="E391" s="88"/>
      <c r="F391" s="88"/>
      <c r="G391" s="88"/>
      <c r="H391" s="88"/>
      <c r="I391" s="88"/>
      <c r="J391" s="88"/>
      <c r="K391" s="88"/>
      <c r="L391" s="88"/>
      <c r="M391" s="88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spans="2:26" x14ac:dyDescent="0.2">
      <c r="B392" s="88"/>
      <c r="C392" s="88"/>
      <c r="D392" s="88"/>
      <c r="E392" s="88"/>
      <c r="F392" s="88"/>
      <c r="G392" s="88"/>
      <c r="H392" s="88"/>
      <c r="I392" s="88"/>
      <c r="J392" s="88"/>
      <c r="K392" s="88"/>
      <c r="L392" s="88"/>
      <c r="M392" s="88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spans="2:26" x14ac:dyDescent="0.2"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spans="2:26" x14ac:dyDescent="0.2"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spans="2:26" x14ac:dyDescent="0.2"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spans="2:26" x14ac:dyDescent="0.2"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spans="2:26" x14ac:dyDescent="0.2"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spans="2:26" x14ac:dyDescent="0.2"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spans="2:26" x14ac:dyDescent="0.2"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spans="2:26" x14ac:dyDescent="0.2"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spans="2:26" x14ac:dyDescent="0.2"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spans="2:26" x14ac:dyDescent="0.2"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spans="2:26" x14ac:dyDescent="0.2"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spans="2:26" x14ac:dyDescent="0.2"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spans="2:26" x14ac:dyDescent="0.2"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spans="2:26" x14ac:dyDescent="0.2"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spans="2:26" x14ac:dyDescent="0.2"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spans="2:26" x14ac:dyDescent="0.2"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spans="2:26" x14ac:dyDescent="0.2"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spans="2:26" x14ac:dyDescent="0.2"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spans="2:26" x14ac:dyDescent="0.2"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spans="2:26" x14ac:dyDescent="0.2"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spans="2:26" x14ac:dyDescent="0.2"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spans="2:26" x14ac:dyDescent="0.2"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spans="2:26" x14ac:dyDescent="0.2"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spans="2:26" x14ac:dyDescent="0.2"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spans="2:26" x14ac:dyDescent="0.2"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spans="2:26" x14ac:dyDescent="0.2"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spans="2:26" x14ac:dyDescent="0.2"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spans="2:26" x14ac:dyDescent="0.2"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spans="2:26" x14ac:dyDescent="0.2"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spans="2:26" x14ac:dyDescent="0.2"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spans="2:26" x14ac:dyDescent="0.2"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spans="2:26" x14ac:dyDescent="0.2"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spans="2:26" x14ac:dyDescent="0.2"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spans="2:26" x14ac:dyDescent="0.2"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spans="2:26" x14ac:dyDescent="0.2"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spans="2:26" x14ac:dyDescent="0.2"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spans="2:26" x14ac:dyDescent="0.2"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spans="2:26" x14ac:dyDescent="0.2"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spans="2:26" x14ac:dyDescent="0.2"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spans="2:26" x14ac:dyDescent="0.2"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spans="2:26" x14ac:dyDescent="0.2"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spans="2:26" x14ac:dyDescent="0.2"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spans="2:26" x14ac:dyDescent="0.2"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spans="2:26" x14ac:dyDescent="0.2"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spans="2:26" x14ac:dyDescent="0.2"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spans="2:26" x14ac:dyDescent="0.2"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spans="2:26" x14ac:dyDescent="0.2"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spans="2:26" x14ac:dyDescent="0.2"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spans="2:26" x14ac:dyDescent="0.2"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spans="2:26" x14ac:dyDescent="0.2"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spans="2:26" x14ac:dyDescent="0.2"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spans="2:26" x14ac:dyDescent="0.2"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spans="2:26" x14ac:dyDescent="0.2"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spans="2:26" x14ac:dyDescent="0.2"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spans="2:26" x14ac:dyDescent="0.2"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spans="2:26" x14ac:dyDescent="0.2"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spans="2:26" x14ac:dyDescent="0.2"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spans="2:26" x14ac:dyDescent="0.2"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spans="2:26" x14ac:dyDescent="0.2"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spans="2:26" x14ac:dyDescent="0.2"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spans="2:26" x14ac:dyDescent="0.2"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spans="2:26" x14ac:dyDescent="0.2"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spans="2:26" x14ac:dyDescent="0.2"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spans="2:26" x14ac:dyDescent="0.2"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spans="2:26" x14ac:dyDescent="0.2"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spans="2:26" x14ac:dyDescent="0.2"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spans="2:26" x14ac:dyDescent="0.2"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spans="2:26" x14ac:dyDescent="0.2"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spans="2:26" x14ac:dyDescent="0.2"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spans="2:26" x14ac:dyDescent="0.2"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spans="2:26" x14ac:dyDescent="0.2"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spans="2:26" x14ac:dyDescent="0.2"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spans="2:26" x14ac:dyDescent="0.2"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spans="2:26" x14ac:dyDescent="0.2"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spans="2:26" x14ac:dyDescent="0.2"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spans="2:26" x14ac:dyDescent="0.2"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spans="2:26" x14ac:dyDescent="0.2"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spans="2:26" x14ac:dyDescent="0.2"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spans="2:26" x14ac:dyDescent="0.2"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spans="2:26" x14ac:dyDescent="0.2"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spans="2:26" x14ac:dyDescent="0.2"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spans="2:26" x14ac:dyDescent="0.2"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spans="2:26" x14ac:dyDescent="0.2"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spans="2:26" x14ac:dyDescent="0.2"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spans="2:26" x14ac:dyDescent="0.2"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spans="2:26" x14ac:dyDescent="0.2"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spans="2:26" x14ac:dyDescent="0.2"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spans="2:26" x14ac:dyDescent="0.2"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spans="2:26" x14ac:dyDescent="0.2"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spans="2:26" x14ac:dyDescent="0.2"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spans="2:26" x14ac:dyDescent="0.2"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spans="2:26" x14ac:dyDescent="0.2"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spans="2:26" x14ac:dyDescent="0.2"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spans="2:26" x14ac:dyDescent="0.2"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spans="2:26" x14ac:dyDescent="0.2"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spans="2:26" x14ac:dyDescent="0.2"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spans="2:26" x14ac:dyDescent="0.2"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spans="2:26" x14ac:dyDescent="0.2"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spans="2:26" x14ac:dyDescent="0.2"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spans="2:26" x14ac:dyDescent="0.2"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spans="2:26" x14ac:dyDescent="0.2"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spans="2:26" x14ac:dyDescent="0.2"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spans="2:26" x14ac:dyDescent="0.2"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spans="2:26" x14ac:dyDescent="0.2"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spans="2:26" x14ac:dyDescent="0.2"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spans="2:26" x14ac:dyDescent="0.2"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spans="2:26" x14ac:dyDescent="0.2"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spans="2:26" x14ac:dyDescent="0.2"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spans="2:26" x14ac:dyDescent="0.2"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spans="2:26" x14ac:dyDescent="0.2"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spans="2:26" x14ac:dyDescent="0.2"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spans="2:26" x14ac:dyDescent="0.2"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spans="2:26" x14ac:dyDescent="0.2"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spans="2:26" x14ac:dyDescent="0.2"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spans="2:26" x14ac:dyDescent="0.2"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spans="2:26" x14ac:dyDescent="0.2"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spans="2:26" x14ac:dyDescent="0.2"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spans="2:26" x14ac:dyDescent="0.2"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spans="2:26" x14ac:dyDescent="0.2"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spans="2:26" x14ac:dyDescent="0.2"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spans="2:26" x14ac:dyDescent="0.2"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spans="2:26" x14ac:dyDescent="0.2"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spans="2:26" x14ac:dyDescent="0.2"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spans="2:26" x14ac:dyDescent="0.2"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spans="2:26" x14ac:dyDescent="0.2"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spans="2:26" x14ac:dyDescent="0.2"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spans="2:26" x14ac:dyDescent="0.2"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spans="2:26" x14ac:dyDescent="0.2"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spans="2:26" x14ac:dyDescent="0.2"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spans="2:26" x14ac:dyDescent="0.2"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spans="2:26" x14ac:dyDescent="0.2"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spans="2:26" x14ac:dyDescent="0.2"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spans="2:26" x14ac:dyDescent="0.2"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spans="2:26" x14ac:dyDescent="0.2"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spans="2:26" x14ac:dyDescent="0.2"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spans="2:26" x14ac:dyDescent="0.2"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spans="2:26" x14ac:dyDescent="0.2"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spans="2:26" x14ac:dyDescent="0.2"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spans="2:26" x14ac:dyDescent="0.2"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spans="2:26" x14ac:dyDescent="0.2"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spans="2:26" x14ac:dyDescent="0.2"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spans="2:26" x14ac:dyDescent="0.2"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spans="2:26" x14ac:dyDescent="0.2"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spans="2:26" x14ac:dyDescent="0.2"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spans="2:26" x14ac:dyDescent="0.2"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spans="2:26" x14ac:dyDescent="0.2"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spans="2:26" x14ac:dyDescent="0.2"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spans="2:26" x14ac:dyDescent="0.2"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spans="2:26" x14ac:dyDescent="0.2"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spans="2:26" x14ac:dyDescent="0.2"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spans="2:26" x14ac:dyDescent="0.2"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spans="2:26" x14ac:dyDescent="0.2"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spans="2:26" x14ac:dyDescent="0.2"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spans="2:26" x14ac:dyDescent="0.2"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spans="2:26" x14ac:dyDescent="0.2"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spans="2:26" x14ac:dyDescent="0.2"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spans="2:26" x14ac:dyDescent="0.2"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spans="2:26" x14ac:dyDescent="0.2"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spans="2:26" x14ac:dyDescent="0.2"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spans="2:26" x14ac:dyDescent="0.2"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spans="2:26" x14ac:dyDescent="0.2"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spans="2:26" x14ac:dyDescent="0.2"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spans="2:26" x14ac:dyDescent="0.2"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spans="2:26" x14ac:dyDescent="0.2"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spans="2:26" x14ac:dyDescent="0.2"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spans="2:26" x14ac:dyDescent="0.2"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spans="2:26" x14ac:dyDescent="0.2"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spans="2:26" x14ac:dyDescent="0.2"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spans="2:26" x14ac:dyDescent="0.2"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spans="2:26" x14ac:dyDescent="0.2"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spans="2:26" x14ac:dyDescent="0.2"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spans="2:26" x14ac:dyDescent="0.2"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spans="2:26" x14ac:dyDescent="0.2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spans="2:26" x14ac:dyDescent="0.2"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spans="2:26" x14ac:dyDescent="0.2"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spans="2:26" x14ac:dyDescent="0.2"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</sheetData>
  <mergeCells count="116">
    <mergeCell ref="F1:AP2"/>
    <mergeCell ref="B3:B43"/>
    <mergeCell ref="D3:E5"/>
    <mergeCell ref="F3:AP3"/>
    <mergeCell ref="F4:AP4"/>
    <mergeCell ref="D6:D10"/>
    <mergeCell ref="D11:E11"/>
    <mergeCell ref="D12:E12"/>
    <mergeCell ref="D14:E16"/>
    <mergeCell ref="F14:AP14"/>
    <mergeCell ref="D28:D32"/>
    <mergeCell ref="D33:E33"/>
    <mergeCell ref="D34:E34"/>
    <mergeCell ref="D36:E38"/>
    <mergeCell ref="F36:I37"/>
    <mergeCell ref="J36:M37"/>
    <mergeCell ref="F15:AP15"/>
    <mergeCell ref="D17:D21"/>
    <mergeCell ref="D22:E22"/>
    <mergeCell ref="D23:E23"/>
    <mergeCell ref="D25:E27"/>
    <mergeCell ref="F25:AP25"/>
    <mergeCell ref="F26:AP26"/>
    <mergeCell ref="D39:D43"/>
    <mergeCell ref="B47:B87"/>
    <mergeCell ref="D47:E49"/>
    <mergeCell ref="F47:AP47"/>
    <mergeCell ref="F48:AP48"/>
    <mergeCell ref="D50:D54"/>
    <mergeCell ref="D55:E55"/>
    <mergeCell ref="D56:E56"/>
    <mergeCell ref="D58:E60"/>
    <mergeCell ref="F58:AP58"/>
    <mergeCell ref="D72:D76"/>
    <mergeCell ref="D77:E77"/>
    <mergeCell ref="D78:E78"/>
    <mergeCell ref="D80:E82"/>
    <mergeCell ref="F80:I81"/>
    <mergeCell ref="J80:M81"/>
    <mergeCell ref="F59:AP59"/>
    <mergeCell ref="D61:D65"/>
    <mergeCell ref="D66:E66"/>
    <mergeCell ref="D67:E67"/>
    <mergeCell ref="D69:E71"/>
    <mergeCell ref="F69:AP69"/>
    <mergeCell ref="F70:AP70"/>
    <mergeCell ref="D83:D87"/>
    <mergeCell ref="B91:B131"/>
    <mergeCell ref="D91:E93"/>
    <mergeCell ref="F91:AP91"/>
    <mergeCell ref="F92:AP92"/>
    <mergeCell ref="D94:D98"/>
    <mergeCell ref="D99:E99"/>
    <mergeCell ref="D100:E100"/>
    <mergeCell ref="D102:E104"/>
    <mergeCell ref="F102:AP102"/>
    <mergeCell ref="D116:D120"/>
    <mergeCell ref="D121:E121"/>
    <mergeCell ref="D122:E122"/>
    <mergeCell ref="D124:E126"/>
    <mergeCell ref="F124:I125"/>
    <mergeCell ref="J124:M125"/>
    <mergeCell ref="F103:AP103"/>
    <mergeCell ref="D105:D109"/>
    <mergeCell ref="D110:E110"/>
    <mergeCell ref="D111:E111"/>
    <mergeCell ref="D113:E115"/>
    <mergeCell ref="F113:AP113"/>
    <mergeCell ref="F114:AP114"/>
    <mergeCell ref="D127:D131"/>
    <mergeCell ref="B135:B175"/>
    <mergeCell ref="D135:E137"/>
    <mergeCell ref="F135:AP135"/>
    <mergeCell ref="F136:AP136"/>
    <mergeCell ref="D138:D142"/>
    <mergeCell ref="D143:E143"/>
    <mergeCell ref="D144:E144"/>
    <mergeCell ref="D146:E148"/>
    <mergeCell ref="F146:AP146"/>
    <mergeCell ref="D160:D164"/>
    <mergeCell ref="D165:E165"/>
    <mergeCell ref="D166:E166"/>
    <mergeCell ref="D168:E170"/>
    <mergeCell ref="F168:I169"/>
    <mergeCell ref="J168:M169"/>
    <mergeCell ref="F147:AP147"/>
    <mergeCell ref="D149:D153"/>
    <mergeCell ref="D154:E154"/>
    <mergeCell ref="D155:E155"/>
    <mergeCell ref="D157:E159"/>
    <mergeCell ref="F157:AP157"/>
    <mergeCell ref="F158:AP158"/>
    <mergeCell ref="D171:D175"/>
    <mergeCell ref="B179:B219"/>
    <mergeCell ref="D179:E181"/>
    <mergeCell ref="F179:AP179"/>
    <mergeCell ref="F180:AP180"/>
    <mergeCell ref="D182:D186"/>
    <mergeCell ref="D187:E187"/>
    <mergeCell ref="D188:E188"/>
    <mergeCell ref="D190:E192"/>
    <mergeCell ref="F190:AP190"/>
    <mergeCell ref="D215:D219"/>
    <mergeCell ref="D204:D208"/>
    <mergeCell ref="D209:E209"/>
    <mergeCell ref="D210:E210"/>
    <mergeCell ref="D212:E214"/>
    <mergeCell ref="F212:I213"/>
    <mergeCell ref="J212:M213"/>
    <mergeCell ref="F191:AP191"/>
    <mergeCell ref="D193:D197"/>
    <mergeCell ref="D198:E198"/>
    <mergeCell ref="D199:E199"/>
    <mergeCell ref="D201:E203"/>
    <mergeCell ref="F201:AP201"/>
    <mergeCell ref="F202:AP20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EBD</vt:lpstr>
      <vt:lpstr>pd-pf</vt:lpstr>
      <vt:lpstr>Score &amp; Rank</vt:lpstr>
      <vt:lpstr>CM1</vt:lpstr>
      <vt:lpstr>KC3</vt:lpstr>
      <vt:lpstr>MW1</vt:lpstr>
      <vt:lpstr>PC1</vt:lpstr>
      <vt:lpstr>PC2</vt:lpstr>
      <vt:lpstr>PC3</vt:lpstr>
      <vt:lpstr>PC4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Pralienka Bani Muhamad</dc:creator>
  <cp:lastModifiedBy>Fachrul Pralienka Bani Muhamad</cp:lastModifiedBy>
  <dcterms:created xsi:type="dcterms:W3CDTF">2017-06-27T04:53:46Z</dcterms:created>
  <dcterms:modified xsi:type="dcterms:W3CDTF">2017-07-12T23:41:41Z</dcterms:modified>
</cp:coreProperties>
</file>