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Neural_PlayGround\Merge_AllPhase\Evaluate_Allpipe\"/>
    </mc:Choice>
  </mc:AlternateContent>
  <xr:revisionPtr revIDLastSave="0" documentId="13_ncr:1_{3FDFA458-6B77-4F7C-B705-689922E1BE4E}" xr6:coauthVersionLast="45" xr6:coauthVersionMax="45" xr10:uidLastSave="{00000000-0000-0000-0000-000000000000}"/>
  <bookViews>
    <workbookView xWindow="-108" yWindow="-108" windowWidth="23256" windowHeight="12696" activeTab="1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8" i="2" l="1"/>
  <c r="I8" i="2" s="1"/>
  <c r="H7" i="2"/>
  <c r="I7" i="2" s="1"/>
  <c r="H6" i="2"/>
  <c r="I6" i="2" s="1"/>
  <c r="H5" i="2"/>
  <c r="I5" i="2" s="1"/>
  <c r="H4" i="2"/>
  <c r="I4" i="2" s="1"/>
  <c r="E5" i="2"/>
  <c r="E6" i="2"/>
  <c r="E7" i="2"/>
  <c r="E8" i="2"/>
  <c r="D5" i="2"/>
  <c r="D6" i="2"/>
  <c r="D7" i="2"/>
  <c r="D8" i="2"/>
  <c r="D4" i="2"/>
  <c r="E4" i="2" s="1"/>
  <c r="K3" i="1" l="1"/>
  <c r="L16" i="1" l="1"/>
  <c r="M16" i="1" s="1"/>
  <c r="N16" i="1" s="1"/>
  <c r="H15" i="1"/>
  <c r="I15" i="1" s="1"/>
  <c r="J15" i="1" s="1"/>
  <c r="H14" i="1"/>
  <c r="I14" i="1" s="1"/>
  <c r="J14" i="1" s="1"/>
  <c r="H13" i="1"/>
  <c r="I13" i="1" s="1"/>
  <c r="J13" i="1" s="1"/>
  <c r="L14" i="1"/>
  <c r="M14" i="1" s="1"/>
  <c r="N14" i="1" s="1"/>
  <c r="L15" i="1"/>
  <c r="M15" i="1" s="1"/>
  <c r="N15" i="1" s="1"/>
  <c r="L13" i="1"/>
  <c r="M13" i="1" s="1"/>
  <c r="N13" i="1" s="1"/>
  <c r="M5" i="1" l="1"/>
  <c r="M6" i="1"/>
  <c r="M7" i="1"/>
  <c r="M4" i="1"/>
  <c r="M3" i="1"/>
  <c r="D16" i="1" l="1"/>
  <c r="D17" i="1"/>
  <c r="D18" i="1"/>
  <c r="D19" i="1"/>
  <c r="D15" i="1"/>
  <c r="L3" i="1"/>
  <c r="K4" i="1"/>
  <c r="L4" i="1"/>
  <c r="K5" i="1"/>
  <c r="L5" i="1"/>
  <c r="K6" i="1"/>
  <c r="L6" i="1"/>
  <c r="K7" i="1"/>
  <c r="L7" i="1"/>
  <c r="J4" i="1"/>
  <c r="J5" i="1"/>
  <c r="J6" i="1"/>
  <c r="J7" i="1"/>
  <c r="J3" i="1"/>
</calcChain>
</file>

<file path=xl/sharedStrings.xml><?xml version="1.0" encoding="utf-8"?>
<sst xmlns="http://schemas.openxmlformats.org/spreadsheetml/2006/main" count="68" uniqueCount="44">
  <si>
    <t>HeatMap</t>
  </si>
  <si>
    <t>D1</t>
  </si>
  <si>
    <t>D2t</t>
  </si>
  <si>
    <t>D2tM</t>
  </si>
  <si>
    <t>D2tS</t>
  </si>
  <si>
    <t>Class</t>
  </si>
  <si>
    <t>Onehot</t>
  </si>
  <si>
    <t>Feature</t>
  </si>
  <si>
    <t>Ratio</t>
  </si>
  <si>
    <t>Baseline</t>
  </si>
  <si>
    <t>WER</t>
  </si>
  <si>
    <t>WER_SM</t>
  </si>
  <si>
    <t>Fscore</t>
  </si>
  <si>
    <t>Normal</t>
  </si>
  <si>
    <t>Smooth</t>
  </si>
  <si>
    <t>Improve</t>
  </si>
  <si>
    <t>Alphabet Seprate method</t>
  </si>
  <si>
    <t>Transcription Accuracy</t>
  </si>
  <si>
    <t>ACC</t>
  </si>
  <si>
    <t>Hidden size</t>
  </si>
  <si>
    <t>Permultimate</t>
  </si>
  <si>
    <t>feature</t>
  </si>
  <si>
    <t>median</t>
  </si>
  <si>
    <t>1st</t>
  </si>
  <si>
    <t>3rd</t>
  </si>
  <si>
    <t>FV</t>
  </si>
  <si>
    <t>PV</t>
  </si>
  <si>
    <t>LE</t>
  </si>
  <si>
    <t>LO</t>
  </si>
  <si>
    <t>Median</t>
  </si>
  <si>
    <t>%improve</t>
  </si>
  <si>
    <t>diff</t>
  </si>
  <si>
    <t>AER</t>
  </si>
  <si>
    <t>LO_NoWFS</t>
  </si>
  <si>
    <t>LE_NoWFS</t>
  </si>
  <si>
    <t>LO_WFS</t>
  </si>
  <si>
    <t>LE_WFS</t>
  </si>
  <si>
    <t>D2T</t>
  </si>
  <si>
    <t>D2M</t>
  </si>
  <si>
    <t>D2S</t>
  </si>
  <si>
    <t>HM</t>
  </si>
  <si>
    <t>Diff</t>
  </si>
  <si>
    <t>WFS</t>
  </si>
  <si>
    <t>No WFS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</si>
</sst>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0.000"/>
    <numFmt numFmtId="192" formatCode="0.0000"/>
  </numFmts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187" fontId="0" fillId="0" borderId="1" xfId="0" applyNumberFormat="1" applyFill="1" applyBorder="1"/>
    <xf numFmtId="0" fontId="0" fillId="0" borderId="0" xfId="0" applyFill="1" applyAlignment="1"/>
    <xf numFmtId="0" fontId="0" fillId="0" borderId="1" xfId="0" applyFill="1" applyBorder="1" applyAlignment="1"/>
    <xf numFmtId="0" fontId="0" fillId="0" borderId="0" xfId="0" applyFill="1" applyBorder="1"/>
    <xf numFmtId="0" fontId="0" fillId="2" borderId="1" xfId="0" applyFill="1" applyBorder="1"/>
    <xf numFmtId="0" fontId="0" fillId="0" borderId="1" xfId="0" applyFill="1" applyBorder="1" applyAlignment="1">
      <alignment horizontal="center"/>
    </xf>
    <xf numFmtId="0" fontId="0" fillId="0" borderId="2" xfId="0" applyFill="1" applyBorder="1"/>
    <xf numFmtId="192" fontId="0" fillId="0" borderId="1" xfId="0" applyNumberFormat="1" applyFill="1" applyBorder="1"/>
    <xf numFmtId="2" fontId="0" fillId="0" borderId="1" xfId="0" applyNumberFormat="1" applyFill="1" applyBorder="1"/>
    <xf numFmtId="0" fontId="0" fillId="0" borderId="3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Sheet1!$K$19:$K$21</c:f>
              <c:strCache>
                <c:ptCount val="3"/>
                <c:pt idx="0">
                  <c:v>LO</c:v>
                </c:pt>
                <c:pt idx="1">
                  <c:v>PV</c:v>
                </c:pt>
                <c:pt idx="2">
                  <c:v>FV</c:v>
                </c:pt>
              </c:strCache>
            </c:strRef>
          </c:cat>
          <c:val>
            <c:numRef>
              <c:f>Sheet1!$M$19:$M$21</c:f>
              <c:numCache>
                <c:formatCode>General</c:formatCode>
                <c:ptCount val="3"/>
                <c:pt idx="0">
                  <c:v>0.40799999999999997</c:v>
                </c:pt>
                <c:pt idx="1">
                  <c:v>0.29799999999999999</c:v>
                </c:pt>
                <c:pt idx="2">
                  <c:v>0.25600000000000001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00-4EC3-B128-1D74CDEEE6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7783295"/>
        <c:axId val="1360514463"/>
      </c:lineChart>
      <c:catAx>
        <c:axId val="1437783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360514463"/>
        <c:crosses val="autoZero"/>
        <c:auto val="1"/>
        <c:lblAlgn val="ctr"/>
        <c:lblOffset val="100"/>
        <c:noMultiLvlLbl val="0"/>
      </c:catAx>
      <c:valAx>
        <c:axId val="1360514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437783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>
        <c:manualLayout>
          <c:layoutTarget val="inner"/>
          <c:xMode val="edge"/>
          <c:yMode val="edge"/>
          <c:x val="7.029374834570197E-2"/>
          <c:y val="0.12097607025811592"/>
          <c:w val="0.92776653232710271"/>
          <c:h val="0.76583842779462996"/>
        </c:manualLayout>
      </c:layout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LE_NoWFS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Sheet1!$A$3:$A$7</c:f>
              <c:strCache>
                <c:ptCount val="5"/>
                <c:pt idx="0">
                  <c:v>D1</c:v>
                </c:pt>
                <c:pt idx="1">
                  <c:v>D2T</c:v>
                </c:pt>
                <c:pt idx="2">
                  <c:v>D2M</c:v>
                </c:pt>
                <c:pt idx="3">
                  <c:v>D2S</c:v>
                </c:pt>
                <c:pt idx="4">
                  <c:v>HM</c:v>
                </c:pt>
              </c:strCache>
            </c:strRef>
          </c:cat>
          <c:val>
            <c:numRef>
              <c:f>Sheet1!$B$3:$B$7</c:f>
              <c:numCache>
                <c:formatCode>General</c:formatCode>
                <c:ptCount val="5"/>
                <c:pt idx="0">
                  <c:v>4.49</c:v>
                </c:pt>
                <c:pt idx="1">
                  <c:v>4.4320000000000004</c:v>
                </c:pt>
                <c:pt idx="2">
                  <c:v>1.6579999999999999</c:v>
                </c:pt>
                <c:pt idx="3">
                  <c:v>1.3280000000000001</c:v>
                </c:pt>
                <c:pt idx="4">
                  <c:v>1.052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C2-4E33-8BA6-24CB2100DB71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LO_NoWFS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Sheet1!$A$3:$A$7</c:f>
              <c:strCache>
                <c:ptCount val="5"/>
                <c:pt idx="0">
                  <c:v>D1</c:v>
                </c:pt>
                <c:pt idx="1">
                  <c:v>D2T</c:v>
                </c:pt>
                <c:pt idx="2">
                  <c:v>D2M</c:v>
                </c:pt>
                <c:pt idx="3">
                  <c:v>D2S</c:v>
                </c:pt>
                <c:pt idx="4">
                  <c:v>HM</c:v>
                </c:pt>
              </c:strCache>
            </c:strRef>
          </c:cat>
          <c:val>
            <c:numRef>
              <c:f>Sheet1!$C$3:$C$7</c:f>
              <c:numCache>
                <c:formatCode>General</c:formatCode>
                <c:ptCount val="5"/>
                <c:pt idx="0">
                  <c:v>4.5</c:v>
                </c:pt>
                <c:pt idx="1">
                  <c:v>4.4459999999999997</c:v>
                </c:pt>
                <c:pt idx="2">
                  <c:v>1.708</c:v>
                </c:pt>
                <c:pt idx="3">
                  <c:v>1.3640000000000001</c:v>
                </c:pt>
                <c:pt idx="4">
                  <c:v>1.1180000000000001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C2-4E33-8BA6-24CB2100DB71}"/>
            </c:ext>
          </c:extLst>
        </c:ser>
        <c:ser>
          <c:idx val="2"/>
          <c:order val="2"/>
          <c:tx>
            <c:strRef>
              <c:f>Sheet1!$F$2</c:f>
              <c:strCache>
                <c:ptCount val="1"/>
                <c:pt idx="0">
                  <c:v>LE_WFS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Sheet1!$A$3:$A$7</c:f>
              <c:strCache>
                <c:ptCount val="5"/>
                <c:pt idx="0">
                  <c:v>D1</c:v>
                </c:pt>
                <c:pt idx="1">
                  <c:v>D2T</c:v>
                </c:pt>
                <c:pt idx="2">
                  <c:v>D2M</c:v>
                </c:pt>
                <c:pt idx="3">
                  <c:v>D2S</c:v>
                </c:pt>
                <c:pt idx="4">
                  <c:v>HM</c:v>
                </c:pt>
              </c:strCache>
            </c:strRef>
          </c:cat>
          <c:val>
            <c:numRef>
              <c:f>Sheet1!$F$3:$F$7</c:f>
              <c:numCache>
                <c:formatCode>General</c:formatCode>
                <c:ptCount val="5"/>
                <c:pt idx="0">
                  <c:v>0.34200000000000003</c:v>
                </c:pt>
                <c:pt idx="1">
                  <c:v>0.34</c:v>
                </c:pt>
                <c:pt idx="2">
                  <c:v>0.34399999999999997</c:v>
                </c:pt>
                <c:pt idx="3">
                  <c:v>0.51400000000000001</c:v>
                </c:pt>
                <c:pt idx="4">
                  <c:v>0.52800000000000002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C2-4E33-8BA6-24CB2100DB71}"/>
            </c:ext>
          </c:extLst>
        </c:ser>
        <c:ser>
          <c:idx val="3"/>
          <c:order val="3"/>
          <c:tx>
            <c:strRef>
              <c:f>Sheet1!$G$2</c:f>
              <c:strCache>
                <c:ptCount val="1"/>
                <c:pt idx="0">
                  <c:v>LO_WFS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Sheet1!$A$3:$A$7</c:f>
              <c:strCache>
                <c:ptCount val="5"/>
                <c:pt idx="0">
                  <c:v>D1</c:v>
                </c:pt>
                <c:pt idx="1">
                  <c:v>D2T</c:v>
                </c:pt>
                <c:pt idx="2">
                  <c:v>D2M</c:v>
                </c:pt>
                <c:pt idx="3">
                  <c:v>D2S</c:v>
                </c:pt>
                <c:pt idx="4">
                  <c:v>HM</c:v>
                </c:pt>
              </c:strCache>
            </c:strRef>
          </c:cat>
          <c:val>
            <c:numRef>
              <c:f>Sheet1!$G$3:$G$7</c:f>
              <c:numCache>
                <c:formatCode>General</c:formatCode>
                <c:ptCount val="5"/>
                <c:pt idx="0">
                  <c:v>0.434</c:v>
                </c:pt>
                <c:pt idx="1">
                  <c:v>0.41399999999999998</c:v>
                </c:pt>
                <c:pt idx="2">
                  <c:v>0.40799999999999997</c:v>
                </c:pt>
                <c:pt idx="3">
                  <c:v>0.55200000000000005</c:v>
                </c:pt>
                <c:pt idx="4">
                  <c:v>0.59399999999999997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EC2-4E33-8BA6-24CB2100D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5553007"/>
        <c:axId val="1502423295"/>
      </c:lineChart>
      <c:catAx>
        <c:axId val="1625553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502423295"/>
        <c:crosses val="autoZero"/>
        <c:auto val="1"/>
        <c:lblAlgn val="ctr"/>
        <c:lblOffset val="100"/>
        <c:noMultiLvlLbl val="0"/>
      </c:catAx>
      <c:valAx>
        <c:axId val="150242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625553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263769</xdr:colOff>
      <xdr:row>18</xdr:row>
      <xdr:rowOff>143608</xdr:rowOff>
    </xdr:from>
    <xdr:to>
      <xdr:col>14</xdr:col>
      <xdr:colOff>82062</xdr:colOff>
      <xdr:row>34</xdr:row>
      <xdr:rowOff>73270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55F74E4-6228-4949-8FC4-61BC59F1F9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146537</xdr:colOff>
      <xdr:row>6</xdr:row>
      <xdr:rowOff>96715</xdr:rowOff>
    </xdr:from>
    <xdr:to>
      <xdr:col>14</xdr:col>
      <xdr:colOff>603738</xdr:colOff>
      <xdr:row>32</xdr:row>
      <xdr:rowOff>35169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799C30A-E877-4D62-9C7A-DC7B839CF8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opLeftCell="A4" zoomScale="130" zoomScaleNormal="130" workbookViewId="0">
      <selection activeCell="A2" sqref="A2:I8"/>
    </sheetView>
  </sheetViews>
  <sheetFormatPr defaultRowHeight="13.8" x14ac:dyDescent="0.25"/>
  <cols>
    <col min="1" max="1" width="21.19921875" bestFit="1" customWidth="1"/>
    <col min="5" max="5" width="11.19921875" bestFit="1" customWidth="1"/>
    <col min="9" max="9" width="11.19921875" bestFit="1" customWidth="1"/>
    <col min="10" max="11" width="10.3984375" bestFit="1" customWidth="1"/>
    <col min="12" max="12" width="10.3984375" customWidth="1"/>
    <col min="13" max="13" width="11.19921875" bestFit="1" customWidth="1"/>
  </cols>
  <sheetData>
    <row r="1" spans="1:14" x14ac:dyDescent="0.25">
      <c r="A1" s="2"/>
      <c r="B1" s="9" t="s">
        <v>10</v>
      </c>
      <c r="C1" s="9"/>
      <c r="D1" s="9"/>
      <c r="E1" s="9"/>
      <c r="F1" s="9" t="s">
        <v>11</v>
      </c>
      <c r="G1" s="9"/>
      <c r="H1" s="9"/>
      <c r="I1" s="9"/>
      <c r="J1" s="9" t="s">
        <v>8</v>
      </c>
      <c r="K1" s="9"/>
      <c r="L1" s="9"/>
      <c r="M1" s="9"/>
    </row>
    <row r="2" spans="1:14" x14ac:dyDescent="0.25">
      <c r="A2" s="2"/>
      <c r="B2" s="2" t="s">
        <v>34</v>
      </c>
      <c r="C2" s="2" t="s">
        <v>33</v>
      </c>
      <c r="D2" s="2" t="s">
        <v>7</v>
      </c>
      <c r="E2" s="2" t="s">
        <v>20</v>
      </c>
      <c r="F2" s="2" t="s">
        <v>36</v>
      </c>
      <c r="G2" s="2" t="s">
        <v>35</v>
      </c>
      <c r="H2" s="2" t="s">
        <v>7</v>
      </c>
      <c r="I2" s="2" t="s">
        <v>20</v>
      </c>
      <c r="J2" s="2" t="s">
        <v>5</v>
      </c>
      <c r="K2" s="2" t="s">
        <v>6</v>
      </c>
      <c r="L2" s="2" t="s">
        <v>7</v>
      </c>
      <c r="M2" s="2" t="s">
        <v>20</v>
      </c>
    </row>
    <row r="3" spans="1:14" x14ac:dyDescent="0.25">
      <c r="A3" s="2" t="s">
        <v>1</v>
      </c>
      <c r="B3" s="2">
        <v>4.49</v>
      </c>
      <c r="C3" s="2">
        <v>4.5</v>
      </c>
      <c r="D3" s="2">
        <v>4.1859999999999999</v>
      </c>
      <c r="E3" s="2">
        <v>4.3739999999999997</v>
      </c>
      <c r="F3" s="2">
        <v>0.34200000000000003</v>
      </c>
      <c r="G3" s="2">
        <v>0.434</v>
      </c>
      <c r="H3" s="2">
        <v>0.27800000000000002</v>
      </c>
      <c r="I3" s="2">
        <v>0.34799999999999998</v>
      </c>
      <c r="J3" s="4">
        <f t="shared" ref="J3:M4" si="0">B3/F3</f>
        <v>13.128654970760234</v>
      </c>
      <c r="K3" s="4">
        <f t="shared" si="0"/>
        <v>10.368663594470046</v>
      </c>
      <c r="L3" s="4">
        <f t="shared" si="0"/>
        <v>15.05755395683453</v>
      </c>
      <c r="M3" s="4">
        <f t="shared" si="0"/>
        <v>12.568965517241379</v>
      </c>
    </row>
    <row r="4" spans="1:14" x14ac:dyDescent="0.25">
      <c r="A4" s="2" t="s">
        <v>37</v>
      </c>
      <c r="B4" s="2">
        <v>4.4320000000000004</v>
      </c>
      <c r="C4" s="2">
        <v>4.4459999999999997</v>
      </c>
      <c r="D4" s="2">
        <v>4.13</v>
      </c>
      <c r="E4" s="2">
        <v>4.3179999999999996</v>
      </c>
      <c r="F4" s="8">
        <v>0.34</v>
      </c>
      <c r="G4" s="2">
        <v>0.41399999999999998</v>
      </c>
      <c r="H4" s="2">
        <v>0.26</v>
      </c>
      <c r="I4" s="2">
        <v>0.34200000000000003</v>
      </c>
      <c r="J4" s="4">
        <f t="shared" si="0"/>
        <v>13.035294117647059</v>
      </c>
      <c r="K4" s="4">
        <f t="shared" si="0"/>
        <v>10.739130434782609</v>
      </c>
      <c r="L4" s="4">
        <f t="shared" si="0"/>
        <v>15.884615384615383</v>
      </c>
      <c r="M4" s="4">
        <f t="shared" si="0"/>
        <v>12.625730994152045</v>
      </c>
    </row>
    <row r="5" spans="1:14" x14ac:dyDescent="0.25">
      <c r="A5" s="2" t="s">
        <v>38</v>
      </c>
      <c r="B5" s="2">
        <v>1.6579999999999999</v>
      </c>
      <c r="C5" s="2">
        <v>1.708</v>
      </c>
      <c r="D5" s="2">
        <v>1.3320000000000001</v>
      </c>
      <c r="E5" s="2">
        <v>1.542</v>
      </c>
      <c r="F5" s="2">
        <v>0.34399999999999997</v>
      </c>
      <c r="G5" s="8">
        <v>0.40799999999999997</v>
      </c>
      <c r="H5" s="8">
        <v>0.25600000000000001</v>
      </c>
      <c r="I5" s="8">
        <v>0.29799999999999999</v>
      </c>
      <c r="J5" s="4">
        <f t="shared" ref="J5:L7" si="1">B5/F5</f>
        <v>4.8197674418604652</v>
      </c>
      <c r="K5" s="4">
        <f t="shared" si="1"/>
        <v>4.1862745098039218</v>
      </c>
      <c r="L5" s="4">
        <f t="shared" si="1"/>
        <v>5.203125</v>
      </c>
      <c r="M5" s="4">
        <f t="shared" ref="M5:M7" si="2">E5/I5</f>
        <v>5.174496644295302</v>
      </c>
    </row>
    <row r="6" spans="1:14" x14ac:dyDescent="0.25">
      <c r="A6" s="2" t="s">
        <v>39</v>
      </c>
      <c r="B6" s="2">
        <v>1.3280000000000001</v>
      </c>
      <c r="C6" s="2">
        <v>1.3640000000000001</v>
      </c>
      <c r="D6" s="2">
        <v>0.996</v>
      </c>
      <c r="E6" s="2">
        <v>1.216</v>
      </c>
      <c r="F6" s="2">
        <v>0.51400000000000001</v>
      </c>
      <c r="G6" s="2">
        <v>0.55200000000000005</v>
      </c>
      <c r="H6" s="2">
        <v>0.33600000000000002</v>
      </c>
      <c r="I6" s="2">
        <v>0.45200000000000001</v>
      </c>
      <c r="J6" s="4">
        <f t="shared" si="1"/>
        <v>2.5836575875486383</v>
      </c>
      <c r="K6" s="4">
        <f t="shared" si="1"/>
        <v>2.4710144927536231</v>
      </c>
      <c r="L6" s="4">
        <f t="shared" si="1"/>
        <v>2.964285714285714</v>
      </c>
      <c r="M6" s="4">
        <f t="shared" si="2"/>
        <v>2.6902654867256635</v>
      </c>
    </row>
    <row r="7" spans="1:14" x14ac:dyDescent="0.25">
      <c r="A7" s="2" t="s">
        <v>40</v>
      </c>
      <c r="B7" s="8">
        <v>1.052</v>
      </c>
      <c r="C7" s="8">
        <v>1.1180000000000001</v>
      </c>
      <c r="D7" s="8">
        <v>0.77800000000000002</v>
      </c>
      <c r="E7" s="8">
        <v>0.96199999999999997</v>
      </c>
      <c r="F7" s="2">
        <v>0.52800000000000002</v>
      </c>
      <c r="G7" s="2">
        <v>0.59399999999999997</v>
      </c>
      <c r="H7" s="2">
        <v>0.34399999999999997</v>
      </c>
      <c r="I7" s="2">
        <v>0.442</v>
      </c>
      <c r="J7" s="4">
        <f t="shared" si="1"/>
        <v>1.9924242424242424</v>
      </c>
      <c r="K7" s="4">
        <f t="shared" si="1"/>
        <v>1.8821548821548824</v>
      </c>
      <c r="L7" s="4">
        <f t="shared" si="1"/>
        <v>2.2616279069767447</v>
      </c>
      <c r="M7" s="4">
        <f t="shared" si="2"/>
        <v>2.1764705882352939</v>
      </c>
    </row>
    <row r="8" spans="1:14" x14ac:dyDescent="0.25">
      <c r="A8" s="2" t="s">
        <v>9</v>
      </c>
      <c r="B8" s="9">
        <v>0.63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11" spans="1:14" x14ac:dyDescent="0.25">
      <c r="H11" s="10"/>
    </row>
    <row r="12" spans="1:14" x14ac:dyDescent="0.25">
      <c r="F12" s="1"/>
      <c r="G12" s="1" t="s">
        <v>29</v>
      </c>
      <c r="H12" s="1" t="s">
        <v>31</v>
      </c>
      <c r="I12" s="8"/>
      <c r="J12" s="1" t="s">
        <v>30</v>
      </c>
      <c r="K12" s="1" t="s">
        <v>32</v>
      </c>
      <c r="L12" s="1" t="s">
        <v>31</v>
      </c>
      <c r="M12" s="1"/>
      <c r="N12" s="1" t="s">
        <v>30</v>
      </c>
    </row>
    <row r="13" spans="1:14" x14ac:dyDescent="0.25">
      <c r="A13" s="3"/>
      <c r="B13" s="9" t="s">
        <v>12</v>
      </c>
      <c r="C13" s="9"/>
      <c r="D13" s="5"/>
      <c r="F13" s="6" t="s">
        <v>25</v>
      </c>
      <c r="G13" s="1">
        <v>0.91</v>
      </c>
      <c r="H13" s="1">
        <f>G13-G14</f>
        <v>-1.0000000000000009E-2</v>
      </c>
      <c r="I13" s="1">
        <f>H13/G14</f>
        <v>-1.0869565217391313E-2</v>
      </c>
      <c r="J13" s="1">
        <f>I13*100</f>
        <v>-1.0869565217391313</v>
      </c>
      <c r="K13" s="8">
        <v>0.25600000000000001</v>
      </c>
      <c r="L13" s="1">
        <f>K14-K13</f>
        <v>4.1999999999999982E-2</v>
      </c>
      <c r="M13" s="1">
        <f>L13/K14</f>
        <v>0.14093959731543618</v>
      </c>
      <c r="N13" s="1">
        <f>M13*100</f>
        <v>14.093959731543618</v>
      </c>
    </row>
    <row r="14" spans="1:14" x14ac:dyDescent="0.25">
      <c r="A14" s="2" t="s">
        <v>16</v>
      </c>
      <c r="B14" s="2" t="s">
        <v>13</v>
      </c>
      <c r="C14" s="2" t="s">
        <v>14</v>
      </c>
      <c r="D14" s="6" t="s">
        <v>15</v>
      </c>
      <c r="F14" s="6" t="s">
        <v>26</v>
      </c>
      <c r="G14" s="2">
        <v>0.92</v>
      </c>
      <c r="H14" s="1">
        <f>G14-G15</f>
        <v>0.13</v>
      </c>
      <c r="I14" s="1">
        <f>H14/G15</f>
        <v>0.16455696202531644</v>
      </c>
      <c r="J14" s="1">
        <f>I14*100</f>
        <v>16.455696202531644</v>
      </c>
      <c r="K14" s="8">
        <v>0.29799999999999999</v>
      </c>
      <c r="L14" s="1">
        <f>K15-K14</f>
        <v>4.5999999999999985E-2</v>
      </c>
      <c r="M14" s="1">
        <f>L14/K15</f>
        <v>0.1337209302325581</v>
      </c>
      <c r="N14" s="1">
        <f>M14*100</f>
        <v>13.372093023255809</v>
      </c>
    </row>
    <row r="15" spans="1:14" x14ac:dyDescent="0.25">
      <c r="A15" s="2" t="s">
        <v>1</v>
      </c>
      <c r="B15" s="2">
        <v>0.82499999999999996</v>
      </c>
      <c r="C15" s="2">
        <v>0.85099999999999998</v>
      </c>
      <c r="D15" s="2">
        <f>(C15-B15)*100</f>
        <v>2.6000000000000023</v>
      </c>
      <c r="F15" s="2" t="s">
        <v>27</v>
      </c>
      <c r="G15" s="1">
        <v>0.79</v>
      </c>
      <c r="H15" s="1">
        <f>G15-G16</f>
        <v>4.0000000000000036E-2</v>
      </c>
      <c r="I15" s="1">
        <f>H15/G16</f>
        <v>5.3333333333333378E-2</v>
      </c>
      <c r="J15" s="1">
        <f>I15*100</f>
        <v>5.3333333333333375</v>
      </c>
      <c r="K15" s="2">
        <v>0.34399999999999997</v>
      </c>
      <c r="L15" s="1">
        <f>K16-K15</f>
        <v>6.4000000000000001E-2</v>
      </c>
      <c r="M15" s="1">
        <f>L15/K16</f>
        <v>0.15686274509803924</v>
      </c>
      <c r="N15" s="1">
        <f>M15*100</f>
        <v>15.686274509803924</v>
      </c>
    </row>
    <row r="16" spans="1:14" x14ac:dyDescent="0.25">
      <c r="A16" s="2" t="s">
        <v>2</v>
      </c>
      <c r="B16" s="2">
        <v>0.82599999999999996</v>
      </c>
      <c r="C16" s="2">
        <v>0.85699999999999998</v>
      </c>
      <c r="D16" s="2">
        <f t="shared" ref="D16:D19" si="3">(C16-B16)*100</f>
        <v>3.1000000000000028</v>
      </c>
      <c r="F16" s="2" t="s">
        <v>28</v>
      </c>
      <c r="G16" s="1">
        <v>0.75</v>
      </c>
      <c r="H16" s="1"/>
      <c r="I16" s="1"/>
      <c r="J16" s="1"/>
      <c r="K16" s="8">
        <v>0.40799999999999997</v>
      </c>
      <c r="L16" s="1">
        <f>K17-K16</f>
        <v>0.22200000000000003</v>
      </c>
      <c r="M16" s="1">
        <f>L16/K17</f>
        <v>0.35238095238095241</v>
      </c>
      <c r="N16" s="1">
        <f>M16*100</f>
        <v>35.238095238095241</v>
      </c>
    </row>
    <row r="17" spans="1:14" x14ac:dyDescent="0.25">
      <c r="A17" s="2" t="s">
        <v>3</v>
      </c>
      <c r="B17" s="2">
        <v>0.86099999999999999</v>
      </c>
      <c r="C17" s="2">
        <v>0.88600000000000001</v>
      </c>
      <c r="D17" s="2">
        <f t="shared" si="3"/>
        <v>2.5000000000000022</v>
      </c>
      <c r="F17" s="2"/>
      <c r="G17" s="1"/>
      <c r="H17" s="1"/>
      <c r="I17" s="1"/>
      <c r="J17" s="1"/>
      <c r="K17" s="8">
        <v>0.63</v>
      </c>
      <c r="L17" s="1"/>
      <c r="M17" s="1"/>
      <c r="N17" s="1"/>
    </row>
    <row r="18" spans="1:14" x14ac:dyDescent="0.25">
      <c r="A18" s="2" t="s">
        <v>4</v>
      </c>
      <c r="B18" s="2">
        <v>0.84899999999999998</v>
      </c>
      <c r="C18" s="2">
        <v>0.86499999999999999</v>
      </c>
      <c r="D18" s="2">
        <f t="shared" si="3"/>
        <v>1.6000000000000014</v>
      </c>
      <c r="E18" s="7"/>
    </row>
    <row r="19" spans="1:14" x14ac:dyDescent="0.25">
      <c r="A19" s="2" t="s">
        <v>0</v>
      </c>
      <c r="B19" s="2">
        <v>0.83799999999999997</v>
      </c>
      <c r="C19" s="2">
        <v>0.84199999999999997</v>
      </c>
      <c r="D19" s="2">
        <f t="shared" si="3"/>
        <v>0.40000000000000036</v>
      </c>
      <c r="E19" s="7"/>
      <c r="K19" s="2" t="s">
        <v>28</v>
      </c>
      <c r="L19">
        <v>35.238095238095241</v>
      </c>
      <c r="M19">
        <v>0.40799999999999997</v>
      </c>
    </row>
    <row r="20" spans="1:14" x14ac:dyDescent="0.25">
      <c r="K20" s="6" t="s">
        <v>26</v>
      </c>
      <c r="L20">
        <v>13.372093023255809</v>
      </c>
      <c r="M20">
        <v>0.29799999999999999</v>
      </c>
    </row>
    <row r="21" spans="1:14" x14ac:dyDescent="0.25">
      <c r="K21" s="6" t="s">
        <v>25</v>
      </c>
      <c r="L21">
        <v>14.093959731543618</v>
      </c>
      <c r="M21">
        <v>0.25600000000000001</v>
      </c>
    </row>
    <row r="22" spans="1:14" x14ac:dyDescent="0.25">
      <c r="A22" s="1" t="s">
        <v>17</v>
      </c>
      <c r="B22" s="1" t="s">
        <v>19</v>
      </c>
      <c r="C22" s="1" t="s">
        <v>18</v>
      </c>
      <c r="D22" s="2" t="s">
        <v>22</v>
      </c>
      <c r="E22" s="2" t="s">
        <v>23</v>
      </c>
      <c r="F22" s="2" t="s">
        <v>24</v>
      </c>
    </row>
    <row r="23" spans="1:14" x14ac:dyDescent="0.25">
      <c r="A23" s="1" t="s">
        <v>6</v>
      </c>
      <c r="B23" s="1">
        <v>256</v>
      </c>
      <c r="C23" s="1">
        <v>0.74399999999999999</v>
      </c>
      <c r="D23" s="1">
        <v>0.75</v>
      </c>
      <c r="E23" s="1">
        <v>0.74</v>
      </c>
      <c r="F23" s="1">
        <v>0.75</v>
      </c>
    </row>
    <row r="24" spans="1:14" x14ac:dyDescent="0.25">
      <c r="A24" s="1" t="s">
        <v>5</v>
      </c>
      <c r="B24" s="1">
        <v>128</v>
      </c>
      <c r="C24" s="1">
        <v>0.79</v>
      </c>
      <c r="D24" s="1">
        <v>0.79</v>
      </c>
      <c r="E24" s="1">
        <v>0.78</v>
      </c>
      <c r="F24" s="1">
        <v>0.8</v>
      </c>
    </row>
    <row r="25" spans="1:14" x14ac:dyDescent="0.25">
      <c r="A25" s="1" t="s">
        <v>21</v>
      </c>
      <c r="B25" s="1">
        <v>128</v>
      </c>
      <c r="C25" s="1">
        <v>0.89400000000000002</v>
      </c>
      <c r="D25" s="1">
        <v>0.91</v>
      </c>
      <c r="E25" s="1">
        <v>0.89</v>
      </c>
      <c r="F25" s="1">
        <v>0.92</v>
      </c>
    </row>
    <row r="26" spans="1:14" x14ac:dyDescent="0.25">
      <c r="A26" s="1" t="s">
        <v>20</v>
      </c>
      <c r="B26" s="1">
        <v>256</v>
      </c>
      <c r="C26" s="1">
        <v>0.92400000000000004</v>
      </c>
      <c r="D26" s="1">
        <v>0.92</v>
      </c>
      <c r="E26" s="1">
        <v>0.91</v>
      </c>
      <c r="F26" s="1">
        <v>0.97</v>
      </c>
    </row>
  </sheetData>
  <mergeCells count="6">
    <mergeCell ref="B13:C13"/>
    <mergeCell ref="J1:M1"/>
    <mergeCell ref="B8:I8"/>
    <mergeCell ref="F1:I1"/>
    <mergeCell ref="J8:M8"/>
    <mergeCell ref="B1:E1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5673E-AEE9-401E-927D-A4E6571B29AB}">
  <dimension ref="A2:I9"/>
  <sheetViews>
    <sheetView tabSelected="1" zoomScale="190" zoomScaleNormal="190" workbookViewId="0">
      <selection activeCell="G6" sqref="G6"/>
    </sheetView>
  </sheetViews>
  <sheetFormatPr defaultRowHeight="13.8" x14ac:dyDescent="0.25"/>
  <cols>
    <col min="2" max="2" width="9.69921875" bestFit="1" customWidth="1"/>
    <col min="3" max="3" width="10" bestFit="1" customWidth="1"/>
    <col min="4" max="4" width="11.8984375" bestFit="1" customWidth="1"/>
    <col min="5" max="5" width="6.5" customWidth="1"/>
    <col min="6" max="6" width="8.8984375" customWidth="1"/>
    <col min="7" max="7" width="7.69921875" bestFit="1" customWidth="1"/>
    <col min="8" max="8" width="9.296875" customWidth="1"/>
    <col min="9" max="9" width="5.3984375" bestFit="1" customWidth="1"/>
  </cols>
  <sheetData>
    <row r="2" spans="1:9" x14ac:dyDescent="0.25">
      <c r="B2" s="14" t="s">
        <v>43</v>
      </c>
      <c r="C2" s="14"/>
      <c r="D2" s="14"/>
      <c r="E2" s="14"/>
      <c r="F2" s="14" t="s">
        <v>42</v>
      </c>
      <c r="G2" s="14"/>
      <c r="H2" s="14"/>
      <c r="I2" s="14"/>
    </row>
    <row r="3" spans="1:9" x14ac:dyDescent="0.25">
      <c r="A3" s="13"/>
      <c r="B3" s="2" t="s">
        <v>34</v>
      </c>
      <c r="C3" s="2" t="s">
        <v>33</v>
      </c>
      <c r="D3" s="2" t="s">
        <v>41</v>
      </c>
      <c r="E3" s="2"/>
      <c r="F3" s="2" t="s">
        <v>36</v>
      </c>
      <c r="G3" s="2" t="s">
        <v>35</v>
      </c>
      <c r="H3" s="2" t="s">
        <v>41</v>
      </c>
      <c r="I3" s="2"/>
    </row>
    <row r="4" spans="1:9" x14ac:dyDescent="0.25">
      <c r="A4" s="13" t="s">
        <v>1</v>
      </c>
      <c r="B4" s="2">
        <v>4.49</v>
      </c>
      <c r="C4" s="2">
        <v>4.5</v>
      </c>
      <c r="D4" s="11">
        <f>(C4-B4)/C4</f>
        <v>2.2222222222221749E-3</v>
      </c>
      <c r="E4" s="12">
        <f>D4*100</f>
        <v>0.22222222222221749</v>
      </c>
      <c r="F4" s="2">
        <v>0.34200000000000003</v>
      </c>
      <c r="G4" s="2">
        <v>0.434</v>
      </c>
      <c r="H4" s="2">
        <f>(G4-F4)/G4</f>
        <v>0.21198156682027644</v>
      </c>
      <c r="I4" s="12">
        <f>H4*100</f>
        <v>21.198156682027644</v>
      </c>
    </row>
    <row r="5" spans="1:9" x14ac:dyDescent="0.25">
      <c r="A5" s="13" t="s">
        <v>37</v>
      </c>
      <c r="B5" s="2">
        <v>4.4320000000000004</v>
      </c>
      <c r="C5" s="2">
        <v>4.4459999999999997</v>
      </c>
      <c r="D5" s="11">
        <f t="shared" ref="D5:D8" si="0">(C5-B5)/C5</f>
        <v>3.1488978857398442E-3</v>
      </c>
      <c r="E5" s="12">
        <f t="shared" ref="E5:E8" si="1">D5*100</f>
        <v>0.31488978857398442</v>
      </c>
      <c r="F5" s="8">
        <v>0.34</v>
      </c>
      <c r="G5" s="2">
        <v>0.41399999999999998</v>
      </c>
      <c r="H5" s="2">
        <f t="shared" ref="H5:H8" si="2">(G5-F5)/G5</f>
        <v>0.17874396135265691</v>
      </c>
      <c r="I5" s="12">
        <f t="shared" ref="I5:I8" si="3">H5*100</f>
        <v>17.874396135265691</v>
      </c>
    </row>
    <row r="6" spans="1:9" x14ac:dyDescent="0.25">
      <c r="A6" s="13" t="s">
        <v>38</v>
      </c>
      <c r="B6" s="2">
        <v>1.6579999999999999</v>
      </c>
      <c r="C6" s="2">
        <v>1.708</v>
      </c>
      <c r="D6" s="11">
        <f t="shared" si="0"/>
        <v>2.9274004683840775E-2</v>
      </c>
      <c r="E6" s="12">
        <f t="shared" si="1"/>
        <v>2.9274004683840773</v>
      </c>
      <c r="F6" s="2">
        <v>0.34399999999999997</v>
      </c>
      <c r="G6" s="8">
        <v>0.40799999999999997</v>
      </c>
      <c r="H6" s="2">
        <f t="shared" si="2"/>
        <v>0.15686274509803924</v>
      </c>
      <c r="I6" s="12">
        <f t="shared" si="3"/>
        <v>15.686274509803924</v>
      </c>
    </row>
    <row r="7" spans="1:9" x14ac:dyDescent="0.25">
      <c r="A7" s="13" t="s">
        <v>39</v>
      </c>
      <c r="B7" s="2">
        <v>1.3280000000000001</v>
      </c>
      <c r="C7" s="2">
        <v>1.3640000000000001</v>
      </c>
      <c r="D7" s="11">
        <f t="shared" si="0"/>
        <v>2.6392961876832866E-2</v>
      </c>
      <c r="E7" s="12">
        <f t="shared" si="1"/>
        <v>2.6392961876832866</v>
      </c>
      <c r="F7" s="2">
        <v>0.51400000000000001</v>
      </c>
      <c r="G7" s="2">
        <v>0.55200000000000005</v>
      </c>
      <c r="H7" s="2">
        <f t="shared" si="2"/>
        <v>6.8840579710144983E-2</v>
      </c>
      <c r="I7" s="12">
        <f t="shared" si="3"/>
        <v>6.8840579710144985</v>
      </c>
    </row>
    <row r="8" spans="1:9" x14ac:dyDescent="0.25">
      <c r="A8" s="13" t="s">
        <v>40</v>
      </c>
      <c r="B8" s="8">
        <v>1.052</v>
      </c>
      <c r="C8" s="8">
        <v>1.1180000000000001</v>
      </c>
      <c r="D8" s="11">
        <f t="shared" si="0"/>
        <v>5.9033989266547453E-2</v>
      </c>
      <c r="E8" s="12">
        <f t="shared" si="1"/>
        <v>5.9033989266547451</v>
      </c>
      <c r="F8" s="2">
        <v>0.52800000000000002</v>
      </c>
      <c r="G8" s="2">
        <v>0.59399999999999997</v>
      </c>
      <c r="H8" s="2">
        <f t="shared" si="2"/>
        <v>0.11111111111111102</v>
      </c>
      <c r="I8" s="12">
        <f t="shared" si="3"/>
        <v>11.111111111111102</v>
      </c>
    </row>
    <row r="9" spans="1:9" x14ac:dyDescent="0.25">
      <c r="A9" s="13" t="s">
        <v>9</v>
      </c>
      <c r="B9" s="9">
        <v>0.63</v>
      </c>
      <c r="C9" s="9"/>
      <c r="D9" s="9"/>
      <c r="E9" s="9"/>
      <c r="F9" s="9"/>
      <c r="G9" s="9"/>
      <c r="H9" s="9"/>
      <c r="I9" s="9"/>
    </row>
  </sheetData>
  <mergeCells count="3">
    <mergeCell ref="B9:I9"/>
    <mergeCell ref="F2:I2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boobeejung</dc:creator>
  <cp:lastModifiedBy>Windows User</cp:lastModifiedBy>
  <dcterms:created xsi:type="dcterms:W3CDTF">2015-06-05T18:17:20Z</dcterms:created>
  <dcterms:modified xsi:type="dcterms:W3CDTF">2020-06-05T09:21:30Z</dcterms:modified>
</cp:coreProperties>
</file>