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ursework\Concurrent-And-Parallel-Systems-CW\Coursework Part 2\"/>
    </mc:Choice>
  </mc:AlternateContent>
  <bookViews>
    <workbookView xWindow="0" yWindow="0" windowWidth="28800" windowHeight="12300" firstSheet="1" activeTab="1"/>
  </bookViews>
  <sheets>
    <sheet name="Seq Graph" sheetId="14" r:id="rId1"/>
    <sheet name="Seq. Results" sheetId="1" r:id="rId2"/>
    <sheet name="OMP" sheetId="2" r:id="rId3"/>
    <sheet name="CUDA" sheetId="10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externalReferences>
    <externalReference r:id="rId10"/>
  </externalReferences>
  <calcPr calcId="171027"/>
</workbook>
</file>

<file path=xl/calcChain.xml><?xml version="1.0" encoding="utf-8"?>
<calcChain xmlns="http://schemas.openxmlformats.org/spreadsheetml/2006/main">
  <c r="B19" i="10" l="1"/>
  <c r="B32" i="10"/>
  <c r="C32" i="10" s="1"/>
  <c r="B31" i="10"/>
  <c r="C31" i="10" s="1"/>
  <c r="B30" i="10"/>
  <c r="C30" i="10" s="1"/>
  <c r="B29" i="10"/>
  <c r="C29" i="10" s="1"/>
  <c r="B28" i="10"/>
  <c r="C28" i="10" s="1"/>
  <c r="B27" i="10"/>
  <c r="C27" i="10" s="1"/>
  <c r="B26" i="10"/>
  <c r="C26" i="10" s="1"/>
  <c r="B25" i="10"/>
  <c r="C25" i="10" s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9" i="10"/>
  <c r="E18" i="10"/>
  <c r="E17" i="10"/>
  <c r="E16" i="10"/>
  <c r="E15" i="10"/>
  <c r="E14" i="10"/>
  <c r="E13" i="10"/>
  <c r="E19" i="2"/>
  <c r="E18" i="2"/>
  <c r="E17" i="2"/>
  <c r="E16" i="2"/>
  <c r="E15" i="2"/>
  <c r="E14" i="2"/>
  <c r="E13" i="2"/>
  <c r="B9" i="10" l="1"/>
  <c r="B8" i="10"/>
  <c r="B7" i="10"/>
  <c r="B6" i="10"/>
  <c r="B5" i="10"/>
  <c r="B4" i="10"/>
  <c r="B3" i="10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3" i="1" l="1"/>
  <c r="B4" i="1"/>
  <c r="B5" i="1"/>
  <c r="B6" i="1"/>
  <c r="B7" i="1"/>
  <c r="B8" i="1"/>
  <c r="B9" i="1"/>
  <c r="D13" i="9" l="1"/>
  <c r="C14" i="9"/>
  <c r="D15" i="9"/>
  <c r="C15" i="9"/>
  <c r="D14" i="9"/>
  <c r="C13" i="9"/>
  <c r="C7" i="9"/>
  <c r="C5" i="9"/>
  <c r="C6" i="9"/>
  <c r="C4" i="9"/>
  <c r="AH55" i="9" l="1"/>
  <c r="AC55" i="9"/>
  <c r="X55" i="9"/>
  <c r="S55" i="9"/>
  <c r="N161" i="9"/>
  <c r="N55" i="9"/>
  <c r="N108" i="9"/>
</calcChain>
</file>

<file path=xl/sharedStrings.xml><?xml version="1.0" encoding="utf-8"?>
<sst xmlns="http://schemas.openxmlformats.org/spreadsheetml/2006/main" count="175" uniqueCount="44">
  <si>
    <t>Time / ms</t>
  </si>
  <si>
    <t>Test no.</t>
  </si>
  <si>
    <t>Raw data:</t>
  </si>
  <si>
    <t>Avg. Time / ms</t>
  </si>
  <si>
    <t>Threads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</si>
  <si>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</si>
  <si>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</si>
  <si>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</si>
  <si>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</si>
  <si>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</si>
  <si>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</si>
  <si>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</si>
  <si>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</si>
  <si>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</si>
  <si>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</si>
  <si>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</si>
  <si>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</si>
  <si>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</si>
  <si>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</si>
  <si>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</si>
  <si>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</si>
  <si>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</si>
  <si>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</si>
  <si>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</si>
  <si>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</si>
  <si>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</si>
  <si>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</si>
  <si>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</si>
  <si>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</si>
  <si>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</si>
  <si>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</si>
  <si>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</si>
  <si>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</si>
  <si>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</si>
  <si>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</si>
  <si>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</si>
  <si>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</si>
  <si>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</si>
  <si>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</si>
  <si>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</si>
  <si>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Image Dimensions = 256x256</t>
  </si>
  <si>
    <t>Samples Per Pixel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</si>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</sst>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CUDA!$E$13:$E$19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CUDA!$E$13:$E$19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2699.15</c:v>
                </c:pt>
                <c:pt idx="1">
                  <c:v>3884.6</c:v>
                </c:pt>
                <c:pt idx="2">
                  <c:v>5214.8500000000004</c:v>
                </c:pt>
                <c:pt idx="3">
                  <c:v>6523.3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OMP!$A$15:$A$18</c:f>
              <c:numCache>
                <c:formatCode>General</c:formatCode>
                <c:ptCount val="4"/>
              </c:numCache>
            </c:numRef>
          </c:cat>
          <c:val>
            <c:numRef>
              <c:f>OMP!$B$15:$B$18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CUDA!$B$15:$B$18</c:f>
              <c:numCache>
                <c:formatCode>0.00</c:formatCode>
                <c:ptCount val="4"/>
                <c:pt idx="0">
                  <c:v>1183.69</c:v>
                </c:pt>
                <c:pt idx="1">
                  <c:v>1051.98</c:v>
                </c:pt>
                <c:pt idx="2">
                  <c:v>1058.97</c:v>
                </c:pt>
                <c:pt idx="3">
                  <c:v>1117.77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5119.45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j/Documents/Work/C&amp;PS/Coursework/Concurrent-And-Parallel-Systems-CW/Coursework%20Part%201/results%20re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q. Results"/>
      <sheetName val="OpenMP Static"/>
      <sheetName val="OpenMP Dynamic"/>
      <sheetName val="Manual Threading"/>
      <sheetName val="Par. Comparisons"/>
      <sheetName val="Comaprison 1"/>
      <sheetName val="Comparison 2"/>
      <sheetName val="Comparison 3"/>
      <sheetName val="Comparison 4"/>
    </sheetNames>
    <sheetDataSet>
      <sheetData sheetId="0">
        <row r="4">
          <cell r="B4">
            <v>1536.27</v>
          </cell>
        </row>
        <row r="5">
          <cell r="B5">
            <v>3059.91</v>
          </cell>
        </row>
        <row r="6">
          <cell r="B6">
            <v>6223.33</v>
          </cell>
        </row>
        <row r="7">
          <cell r="B7">
            <v>12510.68</v>
          </cell>
        </row>
        <row r="8">
          <cell r="B8">
            <v>24544.85</v>
          </cell>
        </row>
        <row r="9">
          <cell r="B9">
            <v>48129.36</v>
          </cell>
        </row>
        <row r="10">
          <cell r="B10">
            <v>95256.72</v>
          </cell>
        </row>
      </sheetData>
      <sheetData sheetId="1" refreshError="1"/>
      <sheetData sheetId="2" refreshError="1"/>
      <sheetData sheetId="3">
        <row r="4">
          <cell r="B4">
            <v>333.76</v>
          </cell>
        </row>
        <row r="5">
          <cell r="B5">
            <v>649.57000000000005</v>
          </cell>
        </row>
        <row r="6">
          <cell r="B6">
            <v>1283.3499999999999</v>
          </cell>
        </row>
        <row r="7">
          <cell r="B7">
            <v>2570.4499999999998</v>
          </cell>
        </row>
        <row r="8">
          <cell r="B8">
            <v>5100.7</v>
          </cell>
        </row>
        <row r="9">
          <cell r="B9">
            <v>10108.84</v>
          </cell>
        </row>
        <row r="10">
          <cell r="B10">
            <v>20348.64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selection activeCell="M4" sqref="M4"/>
    </sheetView>
  </sheetViews>
  <sheetFormatPr defaultColWidth="9.109375" defaultRowHeight="14.4" x14ac:dyDescent="0.3"/>
  <cols>
    <col min="1" max="1" width="17.5546875" style="21" bestFit="1" customWidth="1"/>
    <col min="2" max="2" width="14.109375" style="21" bestFit="1" customWidth="1"/>
    <col min="3" max="3" width="9.109375" style="21"/>
    <col min="4" max="4" width="12.21875" style="21" bestFit="1" customWidth="1"/>
    <col min="5" max="5" width="9.21875" style="21" bestFit="1" customWidth="1"/>
    <col min="6" max="6" width="12.88671875" style="21" bestFit="1" customWidth="1"/>
    <col min="7" max="8" width="9.109375" style="21"/>
    <col min="9" max="9" width="9.109375" style="21" customWidth="1"/>
    <col min="10" max="15" width="9.109375" style="21"/>
    <col min="16" max="16" width="9.5546875" style="21" bestFit="1" customWidth="1"/>
    <col min="17" max="17" width="9.109375" style="21" customWidth="1"/>
    <col min="18" max="22" width="9.109375" style="21"/>
    <col min="23" max="23" width="9.33203125" style="21" bestFit="1" customWidth="1"/>
    <col min="24" max="24" width="17.5546875" style="21" bestFit="1" customWidth="1"/>
    <col min="25" max="25" width="8.44140625" style="21" bestFit="1" customWidth="1"/>
    <col min="26" max="26" width="9.6640625" style="21" bestFit="1" customWidth="1"/>
    <col min="27" max="16384" width="9.109375" style="21"/>
  </cols>
  <sheetData>
    <row r="1" spans="1:23" x14ac:dyDescent="0.3">
      <c r="A1" s="33" t="s">
        <v>33</v>
      </c>
      <c r="B1" s="33"/>
      <c r="C1"/>
      <c r="D1"/>
      <c r="E1"/>
      <c r="F1"/>
      <c r="G1" s="33" t="s">
        <v>33</v>
      </c>
      <c r="H1" s="33"/>
      <c r="I1" s="33"/>
      <c r="J1" s="33"/>
      <c r="K1" s="33"/>
      <c r="L1" s="33"/>
      <c r="M1" s="33"/>
      <c r="N1" s="17"/>
      <c r="Q1" s="33" t="s">
        <v>36</v>
      </c>
      <c r="R1" s="33"/>
      <c r="S1" s="33"/>
      <c r="T1" s="33"/>
      <c r="U1" s="33"/>
      <c r="V1" s="33"/>
      <c r="W1" s="17"/>
    </row>
    <row r="2" spans="1:23" x14ac:dyDescent="0.3">
      <c r="A2" s="3" t="s">
        <v>34</v>
      </c>
      <c r="B2" s="22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35</v>
      </c>
      <c r="Q2" s="27">
        <v>250</v>
      </c>
      <c r="R2" s="28">
        <v>500</v>
      </c>
      <c r="S2" s="28">
        <v>750</v>
      </c>
      <c r="T2" s="29">
        <v>1000</v>
      </c>
      <c r="U2" s="29">
        <v>1250</v>
      </c>
      <c r="V2" s="29">
        <v>1500</v>
      </c>
      <c r="W2" s="25"/>
    </row>
    <row r="3" spans="1:23" x14ac:dyDescent="0.3">
      <c r="A3" s="6">
        <v>64</v>
      </c>
      <c r="B3" s="7">
        <f>AVERAGE(G4:G103)</f>
        <v>20.39</v>
      </c>
      <c r="C3"/>
      <c r="D3"/>
      <c r="E3" s="1"/>
      <c r="F3" s="4" t="s">
        <v>1</v>
      </c>
      <c r="G3" s="34" t="s">
        <v>0</v>
      </c>
      <c r="H3" s="35"/>
      <c r="I3" s="35"/>
      <c r="J3" s="35"/>
      <c r="K3" s="35"/>
      <c r="L3" s="35"/>
      <c r="M3" s="35"/>
      <c r="N3" s="17"/>
      <c r="P3" s="4" t="s">
        <v>1</v>
      </c>
      <c r="Q3" s="34" t="s">
        <v>0</v>
      </c>
      <c r="R3" s="35"/>
      <c r="S3" s="35"/>
      <c r="T3" s="35"/>
      <c r="U3" s="35"/>
      <c r="V3" s="35"/>
      <c r="W3" s="17"/>
    </row>
    <row r="4" spans="1:23" x14ac:dyDescent="0.3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3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3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3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3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3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3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3">
      <c r="A11"/>
      <c r="B11"/>
      <c r="C11"/>
      <c r="D11" s="33" t="s">
        <v>38</v>
      </c>
      <c r="E11" s="33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3">
      <c r="A12" s="33" t="s">
        <v>36</v>
      </c>
      <c r="B12" s="33"/>
      <c r="D12" s="4" t="s">
        <v>34</v>
      </c>
      <c r="E12" s="31" t="s">
        <v>39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3">
      <c r="A13" s="15" t="s">
        <v>35</v>
      </c>
      <c r="B13" s="23" t="s">
        <v>3</v>
      </c>
      <c r="D13" s="6">
        <v>64</v>
      </c>
      <c r="E13" s="36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3">
      <c r="A14" s="26">
        <v>250</v>
      </c>
      <c r="B14" s="7">
        <f>AVERAGE(Q4:Q23)</f>
        <v>1337.4</v>
      </c>
      <c r="D14" s="6">
        <v>128</v>
      </c>
      <c r="E14" s="36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3">
      <c r="A15" s="6">
        <v>500</v>
      </c>
      <c r="B15" s="7">
        <f>AVERAGE(R4:R23)</f>
        <v>2699.15</v>
      </c>
      <c r="C15"/>
      <c r="D15" s="6">
        <v>256</v>
      </c>
      <c r="E15" s="36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3">
      <c r="A16" s="6">
        <v>750</v>
      </c>
      <c r="B16" s="7">
        <f>AVERAGE(S4:S23)</f>
        <v>3884.6</v>
      </c>
      <c r="C16"/>
      <c r="D16" s="6">
        <v>512</v>
      </c>
      <c r="E16" s="36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3">
      <c r="A17" s="16">
        <v>1000</v>
      </c>
      <c r="B17" s="7">
        <f>AVERAGE(T4:T23)</f>
        <v>5214.8500000000004</v>
      </c>
      <c r="C17"/>
      <c r="D17" s="6">
        <v>1024</v>
      </c>
      <c r="E17" s="36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3">
      <c r="A18" s="6">
        <v>1250</v>
      </c>
      <c r="B18" s="7">
        <f>AVERAGE(U4:U23)</f>
        <v>6523.3</v>
      </c>
      <c r="C18"/>
      <c r="D18" s="6">
        <v>2048</v>
      </c>
      <c r="E18" s="36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3">
      <c r="A19" s="6">
        <v>1500</v>
      </c>
      <c r="B19" s="7">
        <f>AVERAGE(V4:V23)</f>
        <v>7799.55</v>
      </c>
      <c r="C19"/>
      <c r="D19" s="6">
        <v>4096</v>
      </c>
      <c r="E19" s="36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3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3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3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3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3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3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3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3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3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3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3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3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3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3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3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3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3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3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3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3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3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3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3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3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3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3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3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3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3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3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3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3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3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3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3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3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3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3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3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3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3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3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3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3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3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3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3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3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3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3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3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3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3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3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3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3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3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3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3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3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3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3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3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3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3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3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3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3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3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3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3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3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3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3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3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3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3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3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3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3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3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3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3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3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selection activeCell="A22" sqref="A22"/>
    </sheetView>
  </sheetViews>
  <sheetFormatPr defaultColWidth="9.109375" defaultRowHeight="14.4" x14ac:dyDescent="0.3"/>
  <cols>
    <col min="1" max="1" width="17.5546875" style="17" bestFit="1" customWidth="1"/>
    <col min="2" max="2" width="14.109375" style="17" bestFit="1" customWidth="1"/>
    <col min="3" max="3" width="9.109375" style="17" customWidth="1"/>
    <col min="4" max="4" width="12.21875" style="17" bestFit="1" customWidth="1"/>
    <col min="5" max="5" width="9.21875" style="17" bestFit="1" customWidth="1"/>
    <col min="6" max="6" width="12.88671875" style="17" bestFit="1" customWidth="1"/>
    <col min="7" max="14" width="9.109375" style="17"/>
    <col min="15" max="15" width="12.21875" style="17" bestFit="1" customWidth="1"/>
    <col min="16" max="16" width="9.5546875" style="17" bestFit="1" customWidth="1"/>
    <col min="17" max="17" width="9.109375" style="17" customWidth="1"/>
    <col min="18" max="23" width="9.109375" style="17"/>
    <col min="24" max="24" width="17.5546875" style="17" bestFit="1" customWidth="1"/>
    <col min="25" max="25" width="8.44140625" style="17" bestFit="1" customWidth="1"/>
    <col min="26" max="26" width="9.6640625" style="17" bestFit="1" customWidth="1"/>
    <col min="27" max="16384" width="9.109375" style="17"/>
  </cols>
  <sheetData>
    <row r="1" spans="1:22" x14ac:dyDescent="0.3">
      <c r="A1" s="33" t="s">
        <v>33</v>
      </c>
      <c r="B1" s="33"/>
      <c r="C1"/>
      <c r="D1"/>
      <c r="E1" s="1"/>
      <c r="F1" s="1"/>
      <c r="G1" s="33" t="s">
        <v>33</v>
      </c>
      <c r="H1" s="33"/>
      <c r="I1" s="33"/>
      <c r="J1" s="33"/>
      <c r="K1" s="33"/>
      <c r="L1" s="33"/>
      <c r="M1" s="33"/>
      <c r="Q1" s="21"/>
      <c r="R1" s="21"/>
      <c r="S1" s="21"/>
      <c r="T1" s="21"/>
      <c r="U1" s="21"/>
      <c r="V1" s="21"/>
    </row>
    <row r="2" spans="1:22" x14ac:dyDescent="0.3">
      <c r="A2" s="3" t="s">
        <v>34</v>
      </c>
      <c r="B2" s="23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32"/>
      <c r="P2" s="32"/>
      <c r="Q2" s="21"/>
      <c r="R2" s="21"/>
      <c r="S2" s="21"/>
      <c r="T2" s="21"/>
      <c r="U2" s="21"/>
      <c r="V2" s="21"/>
    </row>
    <row r="3" spans="1:22" x14ac:dyDescent="0.3">
      <c r="A3" s="6">
        <v>64</v>
      </c>
      <c r="B3" s="7">
        <f>AVERAGE(G4:G103)</f>
        <v>15.46</v>
      </c>
      <c r="C3"/>
      <c r="D3"/>
      <c r="E3" s="1"/>
      <c r="F3" s="4" t="s">
        <v>1</v>
      </c>
      <c r="G3" s="34" t="s">
        <v>0</v>
      </c>
      <c r="H3" s="35"/>
      <c r="I3" s="35"/>
      <c r="J3" s="35"/>
      <c r="K3" s="35"/>
      <c r="L3" s="35"/>
      <c r="M3" s="35"/>
      <c r="O3" s="10"/>
      <c r="P3" s="14"/>
      <c r="Q3" s="21"/>
      <c r="R3" s="21"/>
      <c r="S3" s="21"/>
      <c r="T3" s="21"/>
      <c r="U3" s="21"/>
      <c r="V3" s="21"/>
    </row>
    <row r="4" spans="1:22" x14ac:dyDescent="0.3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21"/>
      <c r="R4" s="21"/>
      <c r="S4" s="21"/>
      <c r="T4" s="21"/>
      <c r="U4" s="21"/>
      <c r="V4" s="21"/>
    </row>
    <row r="5" spans="1:22" x14ac:dyDescent="0.3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21"/>
      <c r="R5" s="21"/>
      <c r="S5" s="21"/>
      <c r="T5" s="21"/>
      <c r="U5" s="21"/>
      <c r="V5" s="21"/>
    </row>
    <row r="6" spans="1:22" x14ac:dyDescent="0.3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21"/>
      <c r="R6" s="21"/>
      <c r="S6" s="21"/>
      <c r="T6" s="21"/>
      <c r="U6" s="21"/>
      <c r="V6" s="21"/>
    </row>
    <row r="7" spans="1:22" x14ac:dyDescent="0.3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21"/>
      <c r="R7" s="21"/>
      <c r="S7" s="21"/>
      <c r="T7" s="21"/>
      <c r="U7" s="21"/>
      <c r="V7" s="21"/>
    </row>
    <row r="8" spans="1:22" x14ac:dyDescent="0.3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21"/>
      <c r="R8" s="21"/>
      <c r="S8" s="21"/>
      <c r="T8" s="21"/>
      <c r="U8" s="21"/>
      <c r="V8" s="21"/>
    </row>
    <row r="9" spans="1:22" x14ac:dyDescent="0.3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21"/>
      <c r="R9" s="21"/>
      <c r="S9" s="21"/>
      <c r="T9" s="21"/>
      <c r="U9" s="21"/>
      <c r="V9" s="21"/>
    </row>
    <row r="10" spans="1:22" x14ac:dyDescent="0.3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21"/>
      <c r="P10" s="21"/>
      <c r="Q10" s="21"/>
      <c r="R10" s="21"/>
      <c r="S10" s="21"/>
      <c r="T10" s="21"/>
      <c r="U10" s="21"/>
      <c r="V10" s="21"/>
    </row>
    <row r="11" spans="1:22" x14ac:dyDescent="0.3">
      <c r="A11"/>
      <c r="B11"/>
      <c r="C11"/>
      <c r="D11" s="33" t="s">
        <v>38</v>
      </c>
      <c r="E11" s="33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21"/>
      <c r="P11" s="21"/>
      <c r="Q11" s="21"/>
      <c r="R11" s="21"/>
      <c r="S11" s="21"/>
      <c r="T11" s="21"/>
      <c r="U11" s="21"/>
      <c r="V11" s="21"/>
    </row>
    <row r="12" spans="1:22" x14ac:dyDescent="0.3">
      <c r="C12" s="21"/>
      <c r="D12" s="4" t="s">
        <v>34</v>
      </c>
      <c r="E12" s="31" t="s">
        <v>39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21"/>
      <c r="P12" s="21"/>
      <c r="Q12" s="21"/>
      <c r="R12" s="21"/>
      <c r="S12" s="21"/>
      <c r="T12" s="21"/>
      <c r="U12" s="21"/>
      <c r="V12" s="21"/>
    </row>
    <row r="13" spans="1:22" x14ac:dyDescent="0.3">
      <c r="A13" s="32"/>
      <c r="B13" s="32"/>
      <c r="C13" s="21"/>
      <c r="D13" s="6">
        <v>64</v>
      </c>
      <c r="E13" s="36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21"/>
      <c r="P13" s="21"/>
      <c r="Q13" s="21"/>
      <c r="R13" s="21"/>
      <c r="S13" s="21"/>
      <c r="T13" s="21"/>
      <c r="U13" s="21"/>
      <c r="V13" s="21"/>
    </row>
    <row r="14" spans="1:22" x14ac:dyDescent="0.3">
      <c r="A14" s="14"/>
      <c r="B14" s="18"/>
      <c r="C14" s="21"/>
      <c r="D14" s="6">
        <v>128</v>
      </c>
      <c r="E14" s="36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21"/>
      <c r="P14" s="21"/>
      <c r="Q14" s="21"/>
      <c r="R14" s="21"/>
      <c r="S14" s="21"/>
      <c r="T14" s="21"/>
      <c r="U14" s="21"/>
      <c r="V14" s="21"/>
    </row>
    <row r="15" spans="1:22" x14ac:dyDescent="0.3">
      <c r="A15" s="10"/>
      <c r="B15" s="18"/>
      <c r="C15"/>
      <c r="D15" s="6">
        <v>256</v>
      </c>
      <c r="E15" s="36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21"/>
      <c r="P15" s="21"/>
      <c r="Q15" s="21"/>
      <c r="R15" s="21"/>
      <c r="S15" s="21"/>
      <c r="T15" s="21"/>
      <c r="U15" s="21"/>
      <c r="V15" s="21"/>
    </row>
    <row r="16" spans="1:22" x14ac:dyDescent="0.3">
      <c r="A16" s="10"/>
      <c r="B16" s="18"/>
      <c r="C16"/>
      <c r="D16" s="6">
        <v>512</v>
      </c>
      <c r="E16" s="36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21"/>
      <c r="P16" s="21"/>
      <c r="Q16" s="21"/>
      <c r="R16" s="21"/>
      <c r="S16" s="21"/>
      <c r="T16" s="21"/>
      <c r="U16" s="21"/>
      <c r="V16" s="21"/>
    </row>
    <row r="17" spans="1:22" x14ac:dyDescent="0.3">
      <c r="A17" s="14"/>
      <c r="B17" s="18"/>
      <c r="C17"/>
      <c r="D17" s="6">
        <v>1024</v>
      </c>
      <c r="E17" s="36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21"/>
      <c r="P17" s="21"/>
      <c r="Q17" s="21"/>
      <c r="R17" s="21"/>
      <c r="S17" s="21"/>
      <c r="T17" s="21"/>
      <c r="U17" s="21"/>
      <c r="V17" s="21"/>
    </row>
    <row r="18" spans="1:22" x14ac:dyDescent="0.3">
      <c r="A18" s="10"/>
      <c r="B18" s="18"/>
      <c r="C18"/>
      <c r="D18" s="6">
        <v>2048</v>
      </c>
      <c r="E18" s="36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21"/>
      <c r="P18" s="21"/>
      <c r="Q18" s="21"/>
      <c r="R18" s="21"/>
      <c r="S18" s="21"/>
      <c r="T18" s="21"/>
      <c r="U18" s="21"/>
      <c r="V18" s="21"/>
    </row>
    <row r="19" spans="1:22" x14ac:dyDescent="0.3">
      <c r="A19" s="10"/>
      <c r="B19" s="18"/>
      <c r="C19"/>
      <c r="D19" s="6">
        <v>4096</v>
      </c>
      <c r="E19" s="36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21"/>
      <c r="P19" s="21"/>
      <c r="Q19" s="21"/>
      <c r="R19" s="21"/>
      <c r="S19" s="21"/>
      <c r="T19" s="21"/>
      <c r="U19" s="21"/>
      <c r="V19" s="21"/>
    </row>
    <row r="20" spans="1:22" x14ac:dyDescent="0.3">
      <c r="A20" s="14"/>
      <c r="B20" s="7"/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21"/>
      <c r="P20" s="21"/>
      <c r="Q20" s="21"/>
      <c r="R20" s="21"/>
      <c r="S20" s="21"/>
      <c r="T20" s="21"/>
      <c r="U20" s="21"/>
      <c r="V20" s="21"/>
    </row>
    <row r="21" spans="1:22" x14ac:dyDescent="0.3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21"/>
      <c r="P21" s="21"/>
      <c r="Q21" s="21"/>
      <c r="R21" s="21"/>
      <c r="S21" s="21"/>
      <c r="T21" s="21"/>
      <c r="U21" s="21"/>
      <c r="V21" s="21"/>
    </row>
    <row r="22" spans="1:22" x14ac:dyDescent="0.3">
      <c r="A22"/>
      <c r="B22"/>
      <c r="C22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21"/>
      <c r="P22" s="21"/>
      <c r="Q22" s="21"/>
      <c r="R22" s="21"/>
      <c r="S22" s="21"/>
      <c r="T22" s="21"/>
      <c r="U22" s="21"/>
      <c r="V22" s="21"/>
    </row>
    <row r="23" spans="1:22" x14ac:dyDescent="0.3">
      <c r="A23"/>
      <c r="B23"/>
      <c r="C23"/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21"/>
      <c r="P23" s="21"/>
      <c r="Q23" s="21"/>
      <c r="R23" s="21"/>
      <c r="S23" s="21"/>
      <c r="T23" s="21"/>
      <c r="U23" s="21"/>
      <c r="V23" s="21"/>
    </row>
    <row r="24" spans="1:22" x14ac:dyDescent="0.3">
      <c r="E24" s="32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3">
      <c r="E25" s="32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3">
      <c r="E26" s="32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3">
      <c r="E27" s="32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3">
      <c r="E28" s="32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3">
      <c r="E29" s="32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3">
      <c r="E30" s="32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3">
      <c r="E31" s="32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3">
      <c r="E32" s="32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5:13" x14ac:dyDescent="0.3">
      <c r="E33" s="32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5:13" x14ac:dyDescent="0.3">
      <c r="E34" s="32"/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5:13" x14ac:dyDescent="0.3">
      <c r="E35" s="32"/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5:13" x14ac:dyDescent="0.3">
      <c r="E36" s="32"/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5:13" x14ac:dyDescent="0.3">
      <c r="E37" s="32"/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5:13" x14ac:dyDescent="0.3">
      <c r="E38" s="32"/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5:13" x14ac:dyDescent="0.3">
      <c r="E39" s="32"/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5:13" x14ac:dyDescent="0.3">
      <c r="E40" s="32"/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5:13" x14ac:dyDescent="0.3">
      <c r="E41" s="32"/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5:13" x14ac:dyDescent="0.3">
      <c r="E42" s="32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5:13" x14ac:dyDescent="0.3">
      <c r="E43" s="32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5:13" x14ac:dyDescent="0.3">
      <c r="E44" s="32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5:13" x14ac:dyDescent="0.3">
      <c r="E45" s="32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5:13" x14ac:dyDescent="0.3">
      <c r="E46" s="32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5:13" x14ac:dyDescent="0.3">
      <c r="E47" s="32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5:13" x14ac:dyDescent="0.3">
      <c r="E48" s="32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3">
      <c r="E49" s="32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3">
      <c r="E50" s="32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3">
      <c r="E51" s="32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3">
      <c r="E52" s="32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3">
      <c r="E53" s="32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3">
      <c r="E54" s="32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3">
      <c r="E55" s="32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3">
      <c r="E56" s="32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3">
      <c r="E57" s="32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3">
      <c r="E58" s="32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3">
      <c r="E59" s="32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3">
      <c r="E60" s="32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3">
      <c r="E61" s="32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3">
      <c r="E62" s="32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3">
      <c r="E63" s="32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3">
      <c r="E64" s="32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3">
      <c r="E65" s="32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3">
      <c r="E66" s="32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3">
      <c r="E67" s="32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3">
      <c r="E68" s="32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3">
      <c r="E69" s="32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3">
      <c r="E70" s="32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3">
      <c r="E71" s="32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3">
      <c r="E72" s="32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3">
      <c r="E73" s="32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3">
      <c r="E74" s="32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3">
      <c r="E75" s="32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3">
      <c r="E76" s="32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3">
      <c r="E77" s="32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3">
      <c r="E78" s="32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3">
      <c r="E79" s="32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3">
      <c r="E80" s="32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3">
      <c r="E81" s="32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3">
      <c r="E82" s="32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3">
      <c r="E83" s="32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3">
      <c r="E84" s="32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3">
      <c r="E85" s="32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3">
      <c r="E86" s="32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3">
      <c r="E87" s="32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3">
      <c r="E88" s="32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3">
      <c r="E89" s="32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3">
      <c r="E90" s="32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3">
      <c r="E91" s="32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3">
      <c r="E92" s="32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3">
      <c r="E93" s="32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3">
      <c r="E94" s="32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3">
      <c r="E95" s="32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3">
      <c r="E96" s="32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3">
      <c r="E97" s="32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3">
      <c r="E98" s="32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3">
      <c r="E99" s="32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3">
      <c r="E100" s="32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3">
      <c r="E101" s="32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3">
      <c r="E102" s="32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3">
      <c r="E103" s="32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3">
      <c r="G104" s="21"/>
      <c r="H104" s="21"/>
      <c r="I104" s="21"/>
      <c r="J104" s="21"/>
    </row>
  </sheetData>
  <mergeCells count="4">
    <mergeCell ref="G3:M3"/>
    <mergeCell ref="A1:B1"/>
    <mergeCell ref="G1:M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B19" sqref="B19"/>
    </sheetView>
  </sheetViews>
  <sheetFormatPr defaultColWidth="9.109375" defaultRowHeight="14.4" x14ac:dyDescent="0.3"/>
  <cols>
    <col min="1" max="1" width="17.5546875" style="21" bestFit="1" customWidth="1"/>
    <col min="2" max="2" width="14.109375" style="21" bestFit="1" customWidth="1"/>
    <col min="3" max="3" width="9.109375" style="21"/>
    <col min="4" max="4" width="12.21875" style="21" bestFit="1" customWidth="1"/>
    <col min="5" max="5" width="9.21875" style="21" bestFit="1" customWidth="1"/>
    <col min="6" max="6" width="12.88671875" style="21" bestFit="1" customWidth="1"/>
    <col min="7" max="8" width="9.109375" style="21"/>
    <col min="9" max="9" width="9.109375" style="21" customWidth="1"/>
    <col min="10" max="15" width="9.109375" style="21"/>
    <col min="16" max="16" width="16.6640625" style="21" bestFit="1" customWidth="1"/>
    <col min="17" max="17" width="9.109375" style="21" customWidth="1"/>
    <col min="18" max="22" width="9.109375" style="21"/>
    <col min="23" max="23" width="9.33203125" style="21" bestFit="1" customWidth="1"/>
    <col min="24" max="24" width="17.5546875" style="21" bestFit="1" customWidth="1"/>
    <col min="25" max="25" width="8.44140625" style="21" bestFit="1" customWidth="1"/>
    <col min="26" max="26" width="9.6640625" style="21" bestFit="1" customWidth="1"/>
    <col min="27" max="16384" width="9.109375" style="21"/>
  </cols>
  <sheetData>
    <row r="1" spans="1:23" x14ac:dyDescent="0.3">
      <c r="A1" s="33" t="s">
        <v>33</v>
      </c>
      <c r="B1" s="33"/>
      <c r="C1"/>
      <c r="D1"/>
      <c r="E1"/>
      <c r="F1"/>
      <c r="G1" s="33" t="s">
        <v>33</v>
      </c>
      <c r="H1" s="33"/>
      <c r="I1" s="33"/>
      <c r="J1" s="33"/>
      <c r="K1" s="33"/>
      <c r="L1" s="33"/>
      <c r="M1" s="33"/>
      <c r="N1" s="17"/>
      <c r="Q1" s="33" t="s">
        <v>36</v>
      </c>
      <c r="R1" s="33"/>
      <c r="S1" s="33"/>
      <c r="T1" s="33"/>
      <c r="U1" s="33"/>
      <c r="V1" s="33"/>
      <c r="W1" s="17"/>
    </row>
    <row r="2" spans="1:23" x14ac:dyDescent="0.3">
      <c r="A2" s="3" t="s">
        <v>34</v>
      </c>
      <c r="B2" s="24" t="s">
        <v>3</v>
      </c>
      <c r="C2"/>
      <c r="D2"/>
      <c r="E2" s="1" t="s">
        <v>2</v>
      </c>
      <c r="F2" s="3" t="s">
        <v>34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37</v>
      </c>
      <c r="Q2" s="27">
        <v>1</v>
      </c>
      <c r="R2" s="28">
        <v>2</v>
      </c>
      <c r="S2" s="28">
        <v>4</v>
      </c>
      <c r="T2" s="29">
        <v>8</v>
      </c>
      <c r="U2" s="29">
        <v>16</v>
      </c>
      <c r="V2" s="29">
        <v>32</v>
      </c>
      <c r="W2" s="25"/>
    </row>
    <row r="3" spans="1:23" x14ac:dyDescent="0.3">
      <c r="A3" s="6">
        <v>64</v>
      </c>
      <c r="B3" s="7">
        <f>AVERAGE(G4:G103)</f>
        <v>105.75</v>
      </c>
      <c r="C3"/>
      <c r="D3"/>
      <c r="E3" s="1"/>
      <c r="F3" s="4" t="s">
        <v>1</v>
      </c>
      <c r="G3" s="34" t="s">
        <v>0</v>
      </c>
      <c r="H3" s="35"/>
      <c r="I3" s="35"/>
      <c r="J3" s="35"/>
      <c r="K3" s="35"/>
      <c r="L3" s="35"/>
      <c r="M3" s="35"/>
      <c r="N3" s="17"/>
      <c r="P3" s="4" t="s">
        <v>1</v>
      </c>
      <c r="Q3" s="34" t="s">
        <v>0</v>
      </c>
      <c r="R3" s="35"/>
      <c r="S3" s="35"/>
      <c r="T3" s="35"/>
      <c r="U3" s="35"/>
      <c r="V3" s="35"/>
      <c r="W3" s="17"/>
    </row>
    <row r="4" spans="1:23" x14ac:dyDescent="0.3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3">
      <c r="A5" s="6">
        <v>256</v>
      </c>
      <c r="B5" s="7">
        <f>AVERAGE(I4:I103)</f>
        <v>285.48</v>
      </c>
      <c r="C5"/>
      <c r="D5"/>
      <c r="E5" s="1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3">
      <c r="A6" s="6">
        <v>512</v>
      </c>
      <c r="B6" s="7">
        <f>AVERAGE(J4:J103)</f>
        <v>528.34</v>
      </c>
      <c r="C6"/>
      <c r="D6"/>
      <c r="E6" s="1"/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3">
      <c r="A7" s="6">
        <v>1024</v>
      </c>
      <c r="B7" s="7">
        <f>AVERAGE(K4:K103)</f>
        <v>1063.3599999999999</v>
      </c>
      <c r="C7"/>
      <c r="D7"/>
      <c r="E7" s="1"/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3">
      <c r="A8" s="6">
        <v>2048</v>
      </c>
      <c r="B8" s="7">
        <f>AVERAGE(L4:L103)</f>
        <v>2398.7800000000002</v>
      </c>
      <c r="C8"/>
      <c r="D8"/>
      <c r="E8" s="1"/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3">
      <c r="A9" s="6">
        <v>4096</v>
      </c>
      <c r="B9" s="7">
        <f>AVERAGE(M4:M103)</f>
        <v>6822.16</v>
      </c>
      <c r="C9"/>
      <c r="D9"/>
      <c r="E9" s="1"/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3">
      <c r="A10" s="10"/>
      <c r="B10" s="7"/>
      <c r="C10"/>
      <c r="D10" s="17"/>
      <c r="E10" s="17"/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3">
      <c r="A11"/>
      <c r="B11"/>
      <c r="C11"/>
      <c r="D11" s="33" t="s">
        <v>38</v>
      </c>
      <c r="E11" s="33"/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3">
      <c r="A12" s="33" t="s">
        <v>36</v>
      </c>
      <c r="B12" s="33"/>
      <c r="D12" s="4" t="s">
        <v>34</v>
      </c>
      <c r="E12" s="31" t="s">
        <v>39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3">
      <c r="A13" s="15" t="s">
        <v>35</v>
      </c>
      <c r="B13" s="24" t="s">
        <v>3</v>
      </c>
      <c r="D13" s="6">
        <v>64</v>
      </c>
      <c r="E13" s="36">
        <f>_xlfn.STDEV.S(G4:G103)</f>
        <v>4.5579877715119563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3">
      <c r="A14" s="26">
        <v>250</v>
      </c>
      <c r="B14" s="7">
        <f>AVERAGE(Q4:Q103)</f>
        <v>3126.17</v>
      </c>
      <c r="D14" s="6">
        <v>128</v>
      </c>
      <c r="E14" s="36">
        <f>_xlfn.STDEV.P(H4:H103)</f>
        <v>4.889366012071501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3">
      <c r="A15" s="6">
        <v>500</v>
      </c>
      <c r="B15" s="7">
        <f>AVERAGE(R4:R103)</f>
        <v>1183.69</v>
      </c>
      <c r="C15"/>
      <c r="D15" s="6">
        <v>256</v>
      </c>
      <c r="E15" s="36">
        <f>_xlfn.STDEV.P(I4:I103)</f>
        <v>4.1820569101818679</v>
      </c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3">
      <c r="A16" s="6">
        <v>750</v>
      </c>
      <c r="B16" s="7">
        <f>AVERAGE(S4:S103)</f>
        <v>1051.98</v>
      </c>
      <c r="C16"/>
      <c r="D16" s="6">
        <v>512</v>
      </c>
      <c r="E16" s="36">
        <f>_xlfn.STDEV.P(J4:J103)</f>
        <v>4.9844157129998719</v>
      </c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3">
      <c r="A17" s="16">
        <v>1000</v>
      </c>
      <c r="B17" s="7">
        <f>AVERAGE(T4:T103)</f>
        <v>1058.97</v>
      </c>
      <c r="C17"/>
      <c r="D17" s="6">
        <v>1024</v>
      </c>
      <c r="E17" s="36">
        <f>_xlfn.STDEV.P(K4:K103)</f>
        <v>4.7634441321380052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3">
      <c r="A18" s="6">
        <v>1250</v>
      </c>
      <c r="B18" s="7">
        <f>AVERAGE(U4:U103)</f>
        <v>1117.77</v>
      </c>
      <c r="C18"/>
      <c r="D18" s="6">
        <v>2048</v>
      </c>
      <c r="E18" s="36">
        <f>_xlfn.STDEV.P(L4:L103)</f>
        <v>12.65115014534252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3">
      <c r="A19" s="6">
        <v>1500</v>
      </c>
      <c r="B19" s="7">
        <f>AVERAGE(V4:V103)</f>
        <v>1256.76</v>
      </c>
      <c r="C19"/>
      <c r="D19" s="6">
        <v>4096</v>
      </c>
      <c r="E19" s="36">
        <f>_xlfn.STDEV.P(M4:M103)</f>
        <v>26.363884387548069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3">
      <c r="A20" s="14"/>
      <c r="B20" s="7"/>
      <c r="C20"/>
      <c r="D20"/>
      <c r="E20" s="1"/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3">
      <c r="A21"/>
      <c r="B21"/>
      <c r="C21"/>
      <c r="D21"/>
      <c r="E21" s="1"/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3">
      <c r="A22"/>
      <c r="B22"/>
      <c r="C22"/>
      <c r="D22"/>
      <c r="E22" s="1"/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3">
      <c r="A23" s="33" t="s">
        <v>40</v>
      </c>
      <c r="B23" s="33"/>
      <c r="C23" s="33"/>
      <c r="D23"/>
      <c r="E23" s="1"/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3">
      <c r="A24" s="30" t="s">
        <v>41</v>
      </c>
      <c r="B24" s="8" t="s">
        <v>42</v>
      </c>
      <c r="C24" s="8" t="s">
        <v>43</v>
      </c>
      <c r="D24"/>
      <c r="E24" s="1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3">
      <c r="A25" s="6">
        <v>4</v>
      </c>
      <c r="B25" s="37">
        <f>'[1]Seq. Results'!B4/'[1]Manual Threading'!B4</f>
        <v>4.6029182646212847</v>
      </c>
      <c r="C25" s="38" t="e">
        <f>B25/B21</f>
        <v>#DIV/0!</v>
      </c>
      <c r="D25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3">
      <c r="A26" s="6">
        <v>8</v>
      </c>
      <c r="B26" s="37">
        <f>'[1]Seq. Results'!B5/'[1]Manual Threading'!B5</f>
        <v>4.7106701356281846</v>
      </c>
      <c r="C26" s="39" t="e">
        <f>B26/B21</f>
        <v>#DIV/0!</v>
      </c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3">
      <c r="A27" s="6">
        <v>16</v>
      </c>
      <c r="B27" s="37">
        <f>'[1]Seq. Results'!B6/'[1]Manual Threading'!B6</f>
        <v>4.8492850742198153</v>
      </c>
      <c r="C27" s="39" t="e">
        <f>B27/B21</f>
        <v>#DIV/0!</v>
      </c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3">
      <c r="A28" s="6">
        <v>32</v>
      </c>
      <c r="B28" s="37">
        <f>'[1]Seq. Results'!B7/'[1]Manual Threading'!B7</f>
        <v>4.8671166527261764</v>
      </c>
      <c r="C28" s="39" t="e">
        <f>B28/B21</f>
        <v>#DIV/0!</v>
      </c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3">
      <c r="A29" s="6">
        <v>64</v>
      </c>
      <c r="B29" s="37">
        <f>'[1]Seq. Results'!B8/'[1]Manual Threading'!B8</f>
        <v>4.8120552081086911</v>
      </c>
      <c r="C29" s="39" t="e">
        <f>B29/B21</f>
        <v>#DIV/0!</v>
      </c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3">
      <c r="A30" s="6">
        <v>128</v>
      </c>
      <c r="B30" s="37">
        <f>'[1]Seq. Results'!B9/'[1]Manual Threading'!B9</f>
        <v>4.7611160133111214</v>
      </c>
      <c r="C30" s="39" t="e">
        <f>B30/B21</f>
        <v>#DIV/0!</v>
      </c>
      <c r="E30" s="1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3">
      <c r="A31" s="6">
        <v>256</v>
      </c>
      <c r="B31" s="37">
        <f>'[1]Seq. Results'!B10/'[1]Manual Threading'!B10</f>
        <v>4.6812327506899729</v>
      </c>
      <c r="C31" s="39" t="e">
        <f>B31/B21</f>
        <v>#DIV/0!</v>
      </c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3">
      <c r="A32" s="6">
        <v>512</v>
      </c>
      <c r="B32" s="37" t="e">
        <f>'[1]Seq. Results'!B11/'[1]Manual Threading'!B11</f>
        <v>#DIV/0!</v>
      </c>
      <c r="C32" s="39" t="e">
        <f>B32/B21</f>
        <v>#DIV/0!</v>
      </c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5:22" x14ac:dyDescent="0.3"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5:22" x14ac:dyDescent="0.3"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5:22" x14ac:dyDescent="0.3"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5:22" x14ac:dyDescent="0.3"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5:22" x14ac:dyDescent="0.3"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5:22" x14ac:dyDescent="0.3"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5:22" x14ac:dyDescent="0.3"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5:22" x14ac:dyDescent="0.3"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5:22" x14ac:dyDescent="0.3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5:22" x14ac:dyDescent="0.3"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5:22" x14ac:dyDescent="0.3"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5:22" x14ac:dyDescent="0.3"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5:22" x14ac:dyDescent="0.3"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5:22" x14ac:dyDescent="0.3"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5:22" x14ac:dyDescent="0.3"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5:22" x14ac:dyDescent="0.3"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6:22" x14ac:dyDescent="0.3"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6:22" x14ac:dyDescent="0.3"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6:22" x14ac:dyDescent="0.3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6:22" x14ac:dyDescent="0.3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6:22" x14ac:dyDescent="0.3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6:22" x14ac:dyDescent="0.3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6:22" x14ac:dyDescent="0.3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6:22" x14ac:dyDescent="0.3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6:22" x14ac:dyDescent="0.3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6:22" x14ac:dyDescent="0.3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6:22" x14ac:dyDescent="0.3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6:22" x14ac:dyDescent="0.3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6:22" x14ac:dyDescent="0.3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6:22" x14ac:dyDescent="0.3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6:22" x14ac:dyDescent="0.3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6:22" x14ac:dyDescent="0.3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3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3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3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3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3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3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3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3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3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3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3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3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3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3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3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3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3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3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3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3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3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3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3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3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3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3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3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3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3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3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3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3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3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3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3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3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3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3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3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8">
    <mergeCell ref="A12:B12"/>
    <mergeCell ref="D11:E11"/>
    <mergeCell ref="A23:C23"/>
    <mergeCell ref="A1:B1"/>
    <mergeCell ref="G1:M1"/>
    <mergeCell ref="Q1:V1"/>
    <mergeCell ref="G3:M3"/>
    <mergeCell ref="Q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E20" sqref="E20"/>
    </sheetView>
  </sheetViews>
  <sheetFormatPr defaultRowHeight="14.4" x14ac:dyDescent="0.3"/>
  <cols>
    <col min="1" max="1" width="10.109375" customWidth="1"/>
    <col min="2" max="2" width="23" bestFit="1" customWidth="1"/>
    <col min="3" max="3" width="17.6640625" bestFit="1" customWidth="1"/>
    <col min="4" max="4" width="17" bestFit="1" customWidth="1"/>
    <col min="5" max="5" width="23" bestFit="1" customWidth="1"/>
    <col min="12" max="12" width="18" bestFit="1" customWidth="1"/>
    <col min="13" max="13" width="17.44140625" bestFit="1" customWidth="1"/>
  </cols>
  <sheetData>
    <row r="1" spans="1:54" x14ac:dyDescent="0.3">
      <c r="A1" s="33" t="s">
        <v>30</v>
      </c>
      <c r="B1" s="33"/>
      <c r="C1" s="33"/>
      <c r="D1" s="33"/>
      <c r="F1" s="11"/>
      <c r="G1" s="11"/>
    </row>
    <row r="2" spans="1:54" x14ac:dyDescent="0.3">
      <c r="B2" s="9"/>
      <c r="C2" s="9"/>
      <c r="D2" s="14"/>
      <c r="K2" t="s">
        <v>15</v>
      </c>
      <c r="P2" t="s">
        <v>16</v>
      </c>
      <c r="Q2" t="s">
        <v>32</v>
      </c>
      <c r="U2" t="s">
        <v>18</v>
      </c>
      <c r="Z2" t="s">
        <v>15</v>
      </c>
      <c r="AA2" t="s">
        <v>19</v>
      </c>
      <c r="AE2" t="s">
        <v>15</v>
      </c>
      <c r="AF2" t="s">
        <v>19</v>
      </c>
      <c r="AJ2" t="s">
        <v>15</v>
      </c>
      <c r="AK2" t="s">
        <v>20</v>
      </c>
      <c r="AO2" t="s">
        <v>15</v>
      </c>
      <c r="AP2" t="s">
        <v>21</v>
      </c>
      <c r="AT2" t="s">
        <v>15</v>
      </c>
      <c r="AU2" t="s">
        <v>22</v>
      </c>
      <c r="AY2" t="s">
        <v>15</v>
      </c>
      <c r="AZ2" t="s">
        <v>23</v>
      </c>
    </row>
    <row r="3" spans="1:54" x14ac:dyDescent="0.3">
      <c r="B3" s="3" t="s">
        <v>25</v>
      </c>
      <c r="C3" s="8" t="s">
        <v>24</v>
      </c>
      <c r="D3" s="13"/>
      <c r="K3" t="s">
        <v>11</v>
      </c>
      <c r="Z3" t="s">
        <v>14</v>
      </c>
      <c r="AE3" t="s">
        <v>10</v>
      </c>
      <c r="AJ3" t="s">
        <v>14</v>
      </c>
      <c r="AO3" t="s">
        <v>14</v>
      </c>
      <c r="AT3" t="s">
        <v>14</v>
      </c>
      <c r="AY3" t="s">
        <v>14</v>
      </c>
    </row>
    <row r="4" spans="1:54" x14ac:dyDescent="0.3">
      <c r="B4" s="12" t="s">
        <v>26</v>
      </c>
      <c r="C4" s="18">
        <f>AVERAGE('Seq. Results'!K4:K103)</f>
        <v>5119.45</v>
      </c>
      <c r="D4" s="1"/>
      <c r="J4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12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12</v>
      </c>
      <c r="U4" s="1" t="s">
        <v>6</v>
      </c>
      <c r="V4" s="1" t="s">
        <v>7</v>
      </c>
      <c r="W4" s="1" t="s">
        <v>8</v>
      </c>
      <c r="X4" s="1" t="s">
        <v>9</v>
      </c>
      <c r="Y4" s="1" t="s">
        <v>12</v>
      </c>
      <c r="Z4" s="1" t="s">
        <v>6</v>
      </c>
      <c r="AA4" s="1" t="s">
        <v>7</v>
      </c>
      <c r="AB4" s="1" t="s">
        <v>8</v>
      </c>
      <c r="AC4" s="1" t="s">
        <v>9</v>
      </c>
      <c r="AD4" s="1" t="s">
        <v>12</v>
      </c>
      <c r="AE4" s="1" t="s">
        <v>6</v>
      </c>
      <c r="AF4" s="1" t="s">
        <v>7</v>
      </c>
      <c r="AG4" s="1" t="s">
        <v>8</v>
      </c>
      <c r="AH4" s="1" t="s">
        <v>9</v>
      </c>
      <c r="AI4" s="1" t="s">
        <v>12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12</v>
      </c>
      <c r="AO4" s="1" t="s">
        <v>6</v>
      </c>
      <c r="AP4" s="1" t="s">
        <v>7</v>
      </c>
      <c r="AQ4" s="1" t="s">
        <v>8</v>
      </c>
      <c r="AR4" s="1" t="s">
        <v>9</v>
      </c>
      <c r="AS4" s="1" t="s">
        <v>12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12</v>
      </c>
      <c r="AY4" s="1" t="s">
        <v>6</v>
      </c>
      <c r="AZ4" s="1" t="s">
        <v>7</v>
      </c>
      <c r="BA4" s="1" t="s">
        <v>8</v>
      </c>
      <c r="BB4" s="1" t="s">
        <v>9</v>
      </c>
    </row>
    <row r="5" spans="1:54" x14ac:dyDescent="0.3">
      <c r="B5" s="15" t="s">
        <v>27</v>
      </c>
      <c r="C5" s="18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3">
      <c r="B6" s="15" t="s">
        <v>28</v>
      </c>
      <c r="C6" s="19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3">
      <c r="B7" s="15" t="s">
        <v>29</v>
      </c>
      <c r="C7" s="18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3">
      <c r="B8" s="10"/>
      <c r="C8" s="10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3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3">
      <c r="B10" s="33" t="s">
        <v>31</v>
      </c>
      <c r="C10" s="33"/>
      <c r="D10" s="33"/>
      <c r="E10" s="17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3">
      <c r="B11" s="3" t="s">
        <v>4</v>
      </c>
      <c r="C11" s="2">
        <v>4</v>
      </c>
      <c r="D11" s="2">
        <v>8</v>
      </c>
      <c r="E11" s="14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3">
      <c r="B12" s="4" t="s">
        <v>25</v>
      </c>
      <c r="C12" s="34" t="s">
        <v>24</v>
      </c>
      <c r="D12" s="35"/>
      <c r="E12" s="17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3">
      <c r="B13" s="16" t="s">
        <v>27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3">
      <c r="B14" s="16" t="s">
        <v>28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3">
      <c r="B15" s="16" t="s">
        <v>29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3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3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3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3">
      <c r="B19" s="20" t="s">
        <v>25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3">
      <c r="B20" s="16" t="s">
        <v>27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3">
      <c r="B21" s="16" t="s">
        <v>28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3">
      <c r="B22" s="16" t="s">
        <v>29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3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3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3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3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3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3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3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3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3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3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3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3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3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3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3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3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3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3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3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3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3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3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3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3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3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3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3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3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3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3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3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3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3">
      <c r="M55" t="s">
        <v>13</v>
      </c>
      <c r="N55">
        <f>AVERAGE(N1:N54)</f>
        <v>2809.38</v>
      </c>
      <c r="R55" t="s">
        <v>17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3">
      <c r="K56" t="s">
        <v>10</v>
      </c>
      <c r="AO56" t="s">
        <v>15</v>
      </c>
      <c r="AP56" t="s">
        <v>21</v>
      </c>
      <c r="AY56" t="s">
        <v>15</v>
      </c>
      <c r="AZ56" t="s">
        <v>23</v>
      </c>
    </row>
    <row r="57" spans="11:54" x14ac:dyDescent="0.3">
      <c r="K57" t="s">
        <v>6</v>
      </c>
      <c r="L57" t="s">
        <v>7</v>
      </c>
      <c r="M57" t="s">
        <v>8</v>
      </c>
      <c r="N57" t="s">
        <v>9</v>
      </c>
      <c r="AO57" t="s">
        <v>10</v>
      </c>
      <c r="AS57" t="s">
        <v>12</v>
      </c>
      <c r="AY57" t="s">
        <v>10</v>
      </c>
    </row>
    <row r="58" spans="11:54" x14ac:dyDescent="0.3">
      <c r="K58">
        <v>1</v>
      </c>
      <c r="L58">
        <v>256</v>
      </c>
      <c r="M58">
        <v>64</v>
      </c>
      <c r="N58">
        <v>2978</v>
      </c>
      <c r="AO58" t="s">
        <v>6</v>
      </c>
      <c r="AP58" t="s">
        <v>7</v>
      </c>
      <c r="AQ58" t="s">
        <v>8</v>
      </c>
      <c r="AR58" t="s">
        <v>9</v>
      </c>
      <c r="AS58" t="s">
        <v>12</v>
      </c>
      <c r="AY58" t="s">
        <v>6</v>
      </c>
      <c r="AZ58" t="s">
        <v>7</v>
      </c>
      <c r="BA58" t="s">
        <v>8</v>
      </c>
      <c r="BB58" t="s">
        <v>9</v>
      </c>
    </row>
    <row r="59" spans="11:54" x14ac:dyDescent="0.3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3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3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3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3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3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3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3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3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3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3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3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3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3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3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3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3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3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3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3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3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3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3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3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3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3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3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3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3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3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3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3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3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3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3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3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3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3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3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3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3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3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3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3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3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3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3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3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3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3">
      <c r="M108" t="s">
        <v>13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3">
      <c r="K109" t="s">
        <v>14</v>
      </c>
    </row>
    <row r="110" spans="11:54" x14ac:dyDescent="0.3">
      <c r="K110" t="s">
        <v>6</v>
      </c>
      <c r="L110" t="s">
        <v>7</v>
      </c>
      <c r="M110" t="s">
        <v>8</v>
      </c>
      <c r="N110" t="s">
        <v>9</v>
      </c>
      <c r="O110" t="s">
        <v>12</v>
      </c>
      <c r="AO110" t="s">
        <v>16</v>
      </c>
      <c r="AP110" t="s">
        <v>21</v>
      </c>
    </row>
    <row r="111" spans="11:54" x14ac:dyDescent="0.3">
      <c r="K111">
        <v>1</v>
      </c>
      <c r="L111">
        <v>256</v>
      </c>
      <c r="M111">
        <v>64</v>
      </c>
      <c r="N111">
        <v>2777</v>
      </c>
    </row>
    <row r="112" spans="11:54" x14ac:dyDescent="0.3">
      <c r="K112">
        <v>2</v>
      </c>
      <c r="L112">
        <v>256</v>
      </c>
      <c r="M112">
        <v>64</v>
      </c>
      <c r="N112">
        <v>2608</v>
      </c>
      <c r="AO112" t="s">
        <v>6</v>
      </c>
      <c r="AP112" t="s">
        <v>7</v>
      </c>
      <c r="AQ112" t="s">
        <v>8</v>
      </c>
      <c r="AR112" t="s">
        <v>9</v>
      </c>
      <c r="AS112" t="s">
        <v>12</v>
      </c>
    </row>
    <row r="113" spans="11:44" x14ac:dyDescent="0.3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3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3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3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3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3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3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3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3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3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3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3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3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3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3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3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3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3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3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3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3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3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3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3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3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3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3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3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3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3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3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3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3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3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3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3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3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3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3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3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3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3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3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3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3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3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3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3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3">
      <c r="M161" t="s">
        <v>13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3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Seq Graph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2017-12-02T14:23:40Z</dcterms:modified>
</cp:coreProperties>
</file>