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ahsMac/Desktop/Clivus/"/>
    </mc:Choice>
  </mc:AlternateContent>
  <xr:revisionPtr revIDLastSave="0" documentId="13_ncr:1_{351D1C10-9B67-A14E-921C-C1F339A4F081}" xr6:coauthVersionLast="47" xr6:coauthVersionMax="47" xr10:uidLastSave="{00000000-0000-0000-0000-000000000000}"/>
  <bookViews>
    <workbookView xWindow="1200" yWindow="5260" windowWidth="14400" windowHeight="9660" activeTab="1" xr2:uid="{00000000-000D-0000-FFFF-FFFF00000000}"/>
  </bookViews>
  <sheets>
    <sheet name="April" sheetId="1" r:id="rId1"/>
    <sheet name="May" sheetId="3" r:id="rId2"/>
    <sheet name="Fertilizer Rate" sheetId="2" r:id="rId3"/>
  </sheets>
  <definedNames>
    <definedName name="calendar" localSheetId="0">daygrid+April!firstdate-WEEKDAY(April!firstdate)-weekday_option</definedName>
    <definedName name="calendar" localSheetId="1">daygrid+May!firstdate-WEEKDAY(May!firstdate)-May!weekday_option</definedName>
    <definedName name="daygrid">days+weeks*7</definedName>
    <definedName name="daypattern">{1,1,2,2,3,3,4,4,5,5,6,6,7}</definedName>
    <definedName name="days">{0,1,2,3,4,5,6}</definedName>
    <definedName name="DayToStart" localSheetId="1">May!$E$1</definedName>
    <definedName name="DayToStart">April!$E$1</definedName>
    <definedName name="firstdate" localSheetId="0">DATE(April!YearToDisplay,April!month,1)</definedName>
    <definedName name="firstdate" localSheetId="1">DATE(May!YearToDisplay,May!month,1)</definedName>
    <definedName name="month" localSheetId="0">MATCH(April!MonthToDisplay,months,0)</definedName>
    <definedName name="month" localSheetId="1">MATCH(May!MonthToDisplay,months,0)</definedName>
    <definedName name="months">{"January","February","March","April","May","June","July","August","September","October","November","December"}</definedName>
    <definedName name="MonthToDisplay" localSheetId="0">April!$C$1</definedName>
    <definedName name="MonthToDisplay" localSheetId="1">May!$C$1</definedName>
    <definedName name="MonthToDisplayNumber" localSheetId="0">MATCH(April!MonthToDisplay,months,0)</definedName>
    <definedName name="MonthToDisplayNumber" localSheetId="1">MATCH(May!MonthToDisplay,months,0)</definedName>
    <definedName name="ndx" localSheetId="0">ROUNDUP(MATCH(2,1/FREQUENCY(DATE(April!YearToDisplay,April!MonthToDisplayNumber,1),April!calendar))/7,0)</definedName>
    <definedName name="ndx" localSheetId="1">ROUNDUP(MATCH(2,1/FREQUENCY(DATE(May!YearToDisplay,May!MonthToDisplayNumber,1),May!calendar))/7,0)</definedName>
    <definedName name="_xlnm.Print_Titles" localSheetId="0">April!$3:$3</definedName>
    <definedName name="_xlnm.Print_Titles" localSheetId="1">May!$3:$3</definedName>
    <definedName name="startdate" localSheetId="0">DATE(April!YearToDisplay,April!month,1)</definedName>
    <definedName name="startdate" localSheetId="1">DATE(May!YearToDisplay,May!month,1)</definedName>
    <definedName name="weekday_option" localSheetId="1">MATCH(May!DayToStart,weekdays_reversed,0)-2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April!$B$1</definedName>
    <definedName name="YearToDisplay" localSheetId="1">May!$B$1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B1" i="3"/>
  <c r="B14" i="3" s="1" a="1"/>
  <c r="B1" i="1"/>
  <c r="B12" i="1" s="1" a="1"/>
  <c r="B6" i="1" l="1" a="1"/>
  <c r="B6" i="1" s="1"/>
  <c r="B14" i="1" a="1"/>
  <c r="C14" i="1" s="1"/>
  <c r="B10" i="1" a="1"/>
  <c r="B10" i="1" s="1"/>
  <c r="F12" i="1"/>
  <c r="D12" i="1"/>
  <c r="E12" i="1"/>
  <c r="B12" i="1"/>
  <c r="C12" i="1"/>
  <c r="H12" i="1"/>
  <c r="G12" i="1"/>
  <c r="C14" i="3"/>
  <c r="G14" i="3"/>
  <c r="D14" i="3"/>
  <c r="H14" i="3"/>
  <c r="E14" i="3"/>
  <c r="B14" i="3"/>
  <c r="F14" i="3"/>
  <c r="B3" i="1" a="1"/>
  <c r="B3" i="3" a="1"/>
  <c r="B4" i="3" a="1"/>
  <c r="B6" i="3" a="1"/>
  <c r="B8" i="3" a="1"/>
  <c r="B10" i="3" a="1"/>
  <c r="B12" i="3" a="1"/>
  <c r="B4" i="1" a="1"/>
  <c r="B8" i="1" a="1"/>
  <c r="E14" i="1"/>
  <c r="H14" i="1"/>
  <c r="F6" i="1" l="1"/>
  <c r="H6" i="1"/>
  <c r="B14" i="1"/>
  <c r="G6" i="1"/>
  <c r="G14" i="1"/>
  <c r="H10" i="1"/>
  <c r="F14" i="1"/>
  <c r="G10" i="1"/>
  <c r="E10" i="1"/>
  <c r="E6" i="1"/>
  <c r="D6" i="1"/>
  <c r="C6" i="1"/>
  <c r="D14" i="1"/>
  <c r="D10" i="1"/>
  <c r="F10" i="1"/>
  <c r="C10" i="1"/>
  <c r="D8" i="1"/>
  <c r="G8" i="1"/>
  <c r="C8" i="1"/>
  <c r="B8" i="1"/>
  <c r="F8" i="1"/>
  <c r="H8" i="1"/>
  <c r="E8" i="1"/>
  <c r="C4" i="1"/>
  <c r="F4" i="1"/>
  <c r="G4" i="1"/>
  <c r="B4" i="1"/>
  <c r="E4" i="1"/>
  <c r="H4" i="1"/>
  <c r="D4" i="1"/>
  <c r="C8" i="3"/>
  <c r="G8" i="3"/>
  <c r="D8" i="3"/>
  <c r="H8" i="3"/>
  <c r="E8" i="3"/>
  <c r="B8" i="3"/>
  <c r="F8" i="3"/>
  <c r="C12" i="3"/>
  <c r="G12" i="3"/>
  <c r="D12" i="3"/>
  <c r="H12" i="3"/>
  <c r="E12" i="3"/>
  <c r="B12" i="3"/>
  <c r="F12" i="3"/>
  <c r="C4" i="3"/>
  <c r="G4" i="3"/>
  <c r="D4" i="3"/>
  <c r="H4" i="3"/>
  <c r="E4" i="3"/>
  <c r="B4" i="3"/>
  <c r="F4" i="3"/>
  <c r="C6" i="3"/>
  <c r="G6" i="3"/>
  <c r="D6" i="3"/>
  <c r="H6" i="3"/>
  <c r="F6" i="3"/>
  <c r="E6" i="3"/>
  <c r="B6" i="3"/>
  <c r="C10" i="3"/>
  <c r="G10" i="3"/>
  <c r="D10" i="3"/>
  <c r="H10" i="3"/>
  <c r="E10" i="3"/>
  <c r="B10" i="3"/>
  <c r="F10" i="3"/>
  <c r="C3" i="3"/>
  <c r="G3" i="3"/>
  <c r="D3" i="3"/>
  <c r="H3" i="3"/>
  <c r="E3" i="3"/>
  <c r="B3" i="3"/>
  <c r="F3" i="3"/>
  <c r="B3" i="1"/>
  <c r="E3" i="1"/>
  <c r="D3" i="1"/>
  <c r="C3" i="1"/>
  <c r="F3" i="1"/>
  <c r="G3" i="1"/>
  <c r="H3" i="1"/>
</calcChain>
</file>

<file path=xl/sharedStrings.xml><?xml version="1.0" encoding="utf-8"?>
<sst xmlns="http://schemas.openxmlformats.org/spreadsheetml/2006/main" count="59" uniqueCount="52">
  <si>
    <t>MONDAY</t>
  </si>
  <si>
    <t>FIRST DAY OF WEEK</t>
  </si>
  <si>
    <t xml:space="preserve">  CALENDAR YEAR</t>
  </si>
  <si>
    <t>CALENDAR MONTH</t>
  </si>
  <si>
    <t>Treatment</t>
  </si>
  <si>
    <t>100 lbs/N equavilent (per pot)</t>
  </si>
  <si>
    <t>Application</t>
  </si>
  <si>
    <t>Vermicompost</t>
  </si>
  <si>
    <t>Clivus</t>
  </si>
  <si>
    <t>Greenhouse</t>
  </si>
  <si>
    <t>3.43 L</t>
  </si>
  <si>
    <t>Nitrogen (mg/kg or mg/L)</t>
  </si>
  <si>
    <t>APRIL</t>
  </si>
  <si>
    <t>*Seeds started 4/2/23</t>
  </si>
  <si>
    <t>150 lbs N</t>
  </si>
  <si>
    <t>100 lbs N</t>
  </si>
  <si>
    <t>50 lbs N</t>
  </si>
  <si>
    <t>4.03 Kg per pot (only used 1 kg per pot)</t>
  </si>
  <si>
    <t>2.5 L</t>
  </si>
  <si>
    <t>1.7 L</t>
  </si>
  <si>
    <t>850 mL</t>
  </si>
  <si>
    <t>amended to soil</t>
  </si>
  <si>
    <t>1.25 twice (day 0 and day 7)</t>
  </si>
  <si>
    <t>850 ml twice</t>
  </si>
  <si>
    <t>425 ml twice</t>
  </si>
  <si>
    <t>MAY</t>
  </si>
  <si>
    <t xml:space="preserve">Planted hemp seeds </t>
  </si>
  <si>
    <t xml:space="preserve">DAY 1: </t>
  </si>
  <si>
    <t>Day 2:</t>
  </si>
  <si>
    <t>Day 3:</t>
  </si>
  <si>
    <t>Day 4:</t>
  </si>
  <si>
    <t>DAY 5:</t>
  </si>
  <si>
    <t>DAY 6:</t>
  </si>
  <si>
    <t>DAY 8:</t>
  </si>
  <si>
    <t>DAY 9:</t>
  </si>
  <si>
    <t>DAY 10:</t>
  </si>
  <si>
    <t>DAY 12</t>
  </si>
  <si>
    <t>DAY 13</t>
  </si>
  <si>
    <t>Day 14</t>
  </si>
  <si>
    <t>DAY 14:</t>
  </si>
  <si>
    <t>DAY 16:</t>
  </si>
  <si>
    <t>DAY 17:</t>
  </si>
  <si>
    <t>DAY 19:</t>
  </si>
  <si>
    <t>DAY 20:</t>
  </si>
  <si>
    <r>
      <rPr>
        <b/>
        <sz val="11"/>
        <color theme="1"/>
        <rFont val="Calibri Light"/>
        <family val="2"/>
        <scheme val="minor"/>
      </rPr>
      <t xml:space="preserve">DAY 21: </t>
    </r>
    <r>
      <rPr>
        <sz val="11"/>
        <color theme="1"/>
        <rFont val="Calibri Light"/>
        <family val="2"/>
        <scheme val="minor"/>
      </rPr>
      <t>Measure height, no. leaves/flowers, stem diameter</t>
    </r>
  </si>
  <si>
    <r>
      <rPr>
        <b/>
        <sz val="11"/>
        <color theme="1"/>
        <rFont val="Calibri Light"/>
        <family val="2"/>
        <scheme val="minor"/>
      </rPr>
      <t xml:space="preserve">DAY 15: </t>
    </r>
    <r>
      <rPr>
        <sz val="11"/>
        <color theme="1"/>
        <rFont val="Calibri Light"/>
        <family val="2"/>
        <scheme val="minor"/>
      </rPr>
      <t xml:space="preserve">Measure plants (height, no. leaves).. </t>
    </r>
  </si>
  <si>
    <r>
      <rPr>
        <b/>
        <sz val="11"/>
        <color theme="1"/>
        <rFont val="Calibri Light"/>
        <family val="2"/>
        <scheme val="minor"/>
      </rPr>
      <t>DAY 18</t>
    </r>
    <r>
      <rPr>
        <sz val="11"/>
        <color theme="1"/>
        <rFont val="Calibri Light"/>
        <family val="2"/>
        <scheme val="minor"/>
      </rPr>
      <t>: Measure height</t>
    </r>
  </si>
  <si>
    <r>
      <rPr>
        <b/>
        <sz val="11"/>
        <color theme="1"/>
        <rFont val="Calibri Light"/>
        <family val="2"/>
        <scheme val="minor"/>
      </rPr>
      <t xml:space="preserve">DAY 21: </t>
    </r>
    <r>
      <rPr>
        <sz val="11"/>
        <color theme="1"/>
        <rFont val="Calibri Light"/>
        <family val="2"/>
        <scheme val="minor"/>
      </rPr>
      <t>Measure height, no. leaves/flowers, stem diameter</t>
    </r>
  </si>
  <si>
    <t>HARVEST AND DNA EXTRACTIONS</t>
  </si>
  <si>
    <r>
      <rPr>
        <b/>
        <sz val="11"/>
        <color theme="1"/>
        <rFont val="Calibri Light"/>
        <family val="2"/>
        <scheme val="minor"/>
      </rPr>
      <t xml:space="preserve">DAY 0: </t>
    </r>
    <r>
      <rPr>
        <sz val="11"/>
        <color theme="1"/>
        <rFont val="Calibri Light"/>
        <family val="2"/>
        <scheme val="minor"/>
      </rPr>
      <t>Tomatoes transplanted, treatments applied</t>
    </r>
  </si>
  <si>
    <r>
      <rPr>
        <b/>
        <sz val="11"/>
        <color theme="1"/>
        <rFont val="Calibri Light"/>
        <family val="2"/>
        <scheme val="minor"/>
      </rPr>
      <t xml:space="preserve">DAY 11: </t>
    </r>
    <r>
      <rPr>
        <sz val="11"/>
        <color theme="1"/>
        <rFont val="Calibri Light"/>
        <family val="2"/>
        <scheme val="minor"/>
      </rPr>
      <t>*planted hemp seeds (3 in each pot)</t>
    </r>
  </si>
  <si>
    <r>
      <rPr>
        <b/>
        <sz val="11"/>
        <color theme="1"/>
        <rFont val="Calibri Light"/>
        <family val="2"/>
        <scheme val="minor"/>
      </rPr>
      <t xml:space="preserve">DAY 7: </t>
    </r>
    <r>
      <rPr>
        <sz val="11"/>
        <color theme="1"/>
        <rFont val="Calibri Light"/>
        <family val="2"/>
        <scheme val="minor"/>
      </rPr>
      <t>Treatments applied, height, leaf data recorded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</si>
</sst>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13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Calibri Light"/>
      <family val="2"/>
      <scheme val="minor"/>
    </font>
    <font>
      <b/>
      <sz val="12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4"/>
      <color theme="1"/>
      <name val="Calibri Light"/>
      <family val="2"/>
      <scheme val="minor"/>
    </font>
    <font>
      <sz val="10"/>
      <color theme="1"/>
      <name val="Calibri Light"/>
      <family val="2"/>
      <scheme val="minor"/>
    </font>
    <font>
      <b/>
      <sz val="9"/>
      <color theme="1"/>
      <name val="Calibri Ligh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40FF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40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7" fillId="0" borderId="2" xfId="7" applyFont="1">
      <alignment vertical="top" wrapText="1"/>
    </xf>
    <xf numFmtId="0" fontId="10" fillId="0" borderId="0" xfId="0" applyFont="1">
      <alignment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1" fillId="0" borderId="2" xfId="7" applyFont="1">
      <alignment vertical="top" wrapText="1"/>
    </xf>
    <xf numFmtId="0" fontId="9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6" borderId="2" xfId="7" applyFont="1" applyFill="1">
      <alignment vertical="top" wrapText="1"/>
    </xf>
    <xf numFmtId="0" fontId="2" fillId="6" borderId="2" xfId="7" applyFill="1">
      <alignment vertical="top" wrapText="1"/>
    </xf>
    <xf numFmtId="0" fontId="9" fillId="0" borderId="2" xfId="7" applyFont="1">
      <alignment vertical="top" wrapText="1"/>
    </xf>
    <xf numFmtId="0" fontId="9" fillId="0" borderId="0" xfId="0" applyFont="1">
      <alignment vertical="top"/>
    </xf>
    <xf numFmtId="0" fontId="7" fillId="6" borderId="2" xfId="7" applyFont="1" applyFill="1">
      <alignment vertical="top" wrapText="1"/>
    </xf>
    <xf numFmtId="0" fontId="9" fillId="6" borderId="2" xfId="7" applyFont="1" applyFill="1">
      <alignment vertical="top" wrapText="1"/>
    </xf>
    <xf numFmtId="0" fontId="12" fillId="6" borderId="2" xfId="7" applyFont="1" applyFill="1">
      <alignment vertical="top" wrapText="1"/>
    </xf>
    <xf numFmtId="165" fontId="5" fillId="7" borderId="3" xfId="6" applyFill="1" applyBorder="1">
      <alignment horizontal="right" vertical="center" indent="1"/>
    </xf>
    <xf numFmtId="165" fontId="5" fillId="7" borderId="1" xfId="6" applyFill="1" applyBorder="1">
      <alignment horizontal="right" vertical="center" indent="1"/>
    </xf>
    <xf numFmtId="0" fontId="1" fillId="0" borderId="0" xfId="2">
      <alignment horizontal="left"/>
    </xf>
    <xf numFmtId="0" fontId="4" fillId="0" borderId="0" xfId="1">
      <alignment vertical="top"/>
    </xf>
    <xf numFmtId="0" fontId="9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I15"/>
  <sheetViews>
    <sheetView showGridLines="0" showRuler="0" topLeftCell="A7" zoomScale="105" zoomScaleNormal="100" workbookViewId="0">
      <selection activeCell="D14" sqref="D14"/>
    </sheetView>
  </sheetViews>
  <sheetFormatPr baseColWidth="10" defaultColWidth="8.83203125" defaultRowHeight="15" x14ac:dyDescent="0.2"/>
  <cols>
    <col min="1" max="1" width="2.5" customWidth="1"/>
    <col min="2" max="4" width="20.6640625" customWidth="1"/>
    <col min="5" max="5" width="25.5" customWidth="1"/>
    <col min="6" max="8" width="20.6640625" customWidth="1"/>
  </cols>
  <sheetData>
    <row r="1" spans="2:9" ht="45" customHeight="1" x14ac:dyDescent="0.5">
      <c r="B1" s="7">
        <f ca="1">YEAR(TODAY())</f>
        <v>2023</v>
      </c>
      <c r="C1" s="26" t="s">
        <v>12</v>
      </c>
      <c r="D1" s="26"/>
      <c r="E1" s="8" t="s">
        <v>0</v>
      </c>
    </row>
    <row r="2" spans="2:9" ht="30" customHeight="1" x14ac:dyDescent="0.2">
      <c r="B2" s="1" t="s">
        <v>2</v>
      </c>
      <c r="C2" s="27" t="s">
        <v>3</v>
      </c>
      <c r="D2" s="27"/>
      <c r="E2" s="9" t="s">
        <v>1</v>
      </c>
    </row>
    <row r="3" spans="2:9" ht="19.5" customHeight="1" thickBot="1" x14ac:dyDescent="0.25">
      <c r="B3" s="2">
        <f t="array" aca="1" ref="B3:H3" ca="1">calendar</f>
        <v>45005</v>
      </c>
      <c r="C3" s="2">
        <f ca="1"/>
        <v>45006</v>
      </c>
      <c r="D3" s="2">
        <f ca="1"/>
        <v>45007</v>
      </c>
      <c r="E3" s="2">
        <f ca="1"/>
        <v>45008</v>
      </c>
      <c r="F3" s="2">
        <f ca="1"/>
        <v>45009</v>
      </c>
      <c r="G3" s="2">
        <f ca="1"/>
        <v>45010</v>
      </c>
      <c r="H3" s="2">
        <f ca="1"/>
        <v>45011</v>
      </c>
    </row>
    <row r="4" spans="2:9" ht="24" customHeight="1" thickTop="1" x14ac:dyDescent="0.2">
      <c r="B4" s="3">
        <f t="array" aca="1" ref="B4:H4" ca="1">INDEX(calendar,ndx+0)</f>
        <v>45012</v>
      </c>
      <c r="C4" s="3">
        <f ca="1"/>
        <v>45013</v>
      </c>
      <c r="D4" s="3">
        <f ca="1"/>
        <v>45014</v>
      </c>
      <c r="E4" s="3">
        <f ca="1"/>
        <v>45015</v>
      </c>
      <c r="F4" s="3">
        <f ca="1"/>
        <v>45016</v>
      </c>
      <c r="G4" s="3">
        <f ca="1"/>
        <v>45017</v>
      </c>
      <c r="H4" s="3">
        <f ca="1"/>
        <v>45018</v>
      </c>
    </row>
    <row r="5" spans="2:9" ht="51" customHeight="1" x14ac:dyDescent="0.2">
      <c r="B5" s="6"/>
      <c r="C5" s="6"/>
      <c r="D5" s="6"/>
      <c r="E5" s="6"/>
      <c r="F5" s="6"/>
      <c r="G5" s="6"/>
      <c r="H5" s="6"/>
      <c r="I5" s="11" t="s">
        <v>13</v>
      </c>
    </row>
    <row r="6" spans="2:9" ht="24" customHeight="1" x14ac:dyDescent="0.2">
      <c r="B6" s="4">
        <f t="array" aca="1" ref="B6:H6" ca="1">INDEX(calendar,ndx+1)</f>
        <v>45019</v>
      </c>
      <c r="C6" s="4">
        <f ca="1"/>
        <v>45020</v>
      </c>
      <c r="D6" s="4">
        <f ca="1"/>
        <v>45021</v>
      </c>
      <c r="E6" s="4">
        <f ca="1"/>
        <v>45022</v>
      </c>
      <c r="F6" s="4">
        <f ca="1"/>
        <v>45023</v>
      </c>
      <c r="G6" s="4">
        <f ca="1"/>
        <v>45024</v>
      </c>
      <c r="H6" s="4">
        <f ca="1"/>
        <v>45025</v>
      </c>
    </row>
    <row r="7" spans="2:9" ht="75" customHeight="1" x14ac:dyDescent="0.2">
      <c r="B7" s="6"/>
      <c r="C7" s="5"/>
      <c r="D7" s="5"/>
      <c r="E7" s="6"/>
      <c r="F7" s="5"/>
      <c r="G7" s="5"/>
      <c r="H7" s="5"/>
    </row>
    <row r="8" spans="2:9" ht="24" customHeight="1" x14ac:dyDescent="0.2">
      <c r="B8" s="4">
        <f t="array" aca="1" ref="B8:H8" ca="1">INDEX(calendar,ndx+2)</f>
        <v>45026</v>
      </c>
      <c r="C8" s="4">
        <f ca="1"/>
        <v>45027</v>
      </c>
      <c r="D8" s="4">
        <f ca="1"/>
        <v>45028</v>
      </c>
      <c r="E8" s="4">
        <f ca="1"/>
        <v>45029</v>
      </c>
      <c r="F8" s="4">
        <f ca="1"/>
        <v>45030</v>
      </c>
      <c r="G8" s="4">
        <f ca="1"/>
        <v>45031</v>
      </c>
      <c r="H8" s="4">
        <f ca="1"/>
        <v>45032</v>
      </c>
    </row>
    <row r="9" spans="2:9" ht="62" customHeight="1" x14ac:dyDescent="0.2">
      <c r="B9" s="6"/>
      <c r="C9" s="5"/>
      <c r="D9" s="5"/>
      <c r="E9" s="6"/>
      <c r="F9" s="5"/>
      <c r="G9" s="5"/>
      <c r="H9" s="5"/>
    </row>
    <row r="10" spans="2:9" ht="24" customHeight="1" x14ac:dyDescent="0.2">
      <c r="B10" s="4">
        <f t="array" aca="1" ref="B10:H10" ca="1">INDEX(calendar,ndx+3)</f>
        <v>45033</v>
      </c>
      <c r="C10" s="4">
        <f ca="1"/>
        <v>45034</v>
      </c>
      <c r="D10" s="4">
        <f ca="1"/>
        <v>45035</v>
      </c>
      <c r="E10" s="4">
        <f ca="1"/>
        <v>45036</v>
      </c>
      <c r="F10" s="4">
        <f ca="1"/>
        <v>45037</v>
      </c>
      <c r="G10" s="4">
        <f ca="1"/>
        <v>45038</v>
      </c>
      <c r="H10" s="24">
        <f ca="1"/>
        <v>45039</v>
      </c>
    </row>
    <row r="11" spans="2:9" ht="51" customHeight="1" x14ac:dyDescent="0.2">
      <c r="B11" s="10"/>
      <c r="C11" s="5"/>
      <c r="D11" s="5"/>
      <c r="E11" s="6"/>
      <c r="F11" s="5"/>
      <c r="G11" s="14"/>
      <c r="H11" s="21" t="s">
        <v>49</v>
      </c>
    </row>
    <row r="12" spans="2:9" ht="24" customHeight="1" x14ac:dyDescent="0.2">
      <c r="B12" s="24">
        <f t="array" aca="1" ref="B12:H12" ca="1">INDEX(calendar,ndx+4)</f>
        <v>45040</v>
      </c>
      <c r="C12" s="24">
        <f ca="1"/>
        <v>45041</v>
      </c>
      <c r="D12" s="24">
        <f ca="1"/>
        <v>45042</v>
      </c>
      <c r="E12" s="24">
        <f ca="1"/>
        <v>45043</v>
      </c>
      <c r="F12" s="24">
        <f ca="1"/>
        <v>45044</v>
      </c>
      <c r="G12" s="24">
        <f ca="1"/>
        <v>45045</v>
      </c>
      <c r="H12" s="24">
        <f ca="1"/>
        <v>45046</v>
      </c>
    </row>
    <row r="13" spans="2:9" ht="51" customHeight="1" x14ac:dyDescent="0.2">
      <c r="B13" s="10" t="s">
        <v>27</v>
      </c>
      <c r="C13" s="19" t="s">
        <v>28</v>
      </c>
      <c r="D13" s="19" t="s">
        <v>29</v>
      </c>
      <c r="E13" s="10" t="s">
        <v>30</v>
      </c>
      <c r="F13" s="10" t="s">
        <v>31</v>
      </c>
      <c r="G13" s="10" t="s">
        <v>32</v>
      </c>
      <c r="H13" s="17" t="s">
        <v>51</v>
      </c>
    </row>
    <row r="14" spans="2:9" ht="23.25" customHeight="1" x14ac:dyDescent="0.2">
      <c r="B14" s="24">
        <f t="array" aca="1" ref="B14:H14" ca="1">INDEX(calendar,ndx+5)</f>
        <v>45047</v>
      </c>
      <c r="C14" s="24">
        <f ca="1"/>
        <v>45048</v>
      </c>
      <c r="D14" s="24">
        <f ca="1"/>
        <v>45049</v>
      </c>
      <c r="E14" s="24">
        <f ca="1"/>
        <v>45050</v>
      </c>
      <c r="F14" s="24">
        <f ca="1"/>
        <v>45051</v>
      </c>
      <c r="G14" s="24">
        <f ca="1"/>
        <v>45052</v>
      </c>
      <c r="H14" s="24">
        <f ca="1"/>
        <v>45053</v>
      </c>
    </row>
    <row r="15" spans="2:9" ht="51" customHeight="1" x14ac:dyDescent="0.2">
      <c r="B15" s="19" t="s">
        <v>33</v>
      </c>
      <c r="C15" s="19" t="s">
        <v>34</v>
      </c>
      <c r="D15" s="19" t="s">
        <v>35</v>
      </c>
      <c r="E15" s="10" t="s">
        <v>50</v>
      </c>
      <c r="F15" s="19" t="s">
        <v>36</v>
      </c>
      <c r="G15" s="19" t="s">
        <v>37</v>
      </c>
      <c r="H15" s="22" t="s">
        <v>38</v>
      </c>
    </row>
  </sheetData>
  <mergeCells count="2">
    <mergeCell ref="C1:D1"/>
    <mergeCell ref="C2:D2"/>
  </mergeCells>
  <conditionalFormatting sqref="B4:H4">
    <cfRule type="expression" dxfId="11" priority="1">
      <formula>MonthToDisplayNumber&lt;&gt;MONTH(B4)</formula>
    </cfRule>
  </conditionalFormatting>
  <conditionalFormatting sqref="B6:H6">
    <cfRule type="expression" dxfId="10" priority="6">
      <formula>MonthToDisplayNumber&lt;&gt;MONTH(B6)</formula>
    </cfRule>
  </conditionalFormatting>
  <conditionalFormatting sqref="B8:H8">
    <cfRule type="expression" dxfId="9" priority="5">
      <formula>MonthToDisplayNumber&lt;&gt;MONTH(B8)</formula>
    </cfRule>
  </conditionalFormatting>
  <conditionalFormatting sqref="B10:H10">
    <cfRule type="expression" dxfId="8" priority="4">
      <formula>MonthToDisplayNumber&lt;&gt;MONTH(B10)</formula>
    </cfRule>
  </conditionalFormatting>
  <conditionalFormatting sqref="B12:H12">
    <cfRule type="expression" dxfId="7" priority="3">
      <formula>MonthToDisplayNumber&lt;&gt;MONTH(B12)</formula>
    </cfRule>
  </conditionalFormatting>
  <conditionalFormatting sqref="B14:H14">
    <cfRule type="expression" dxfId="6" priority="2">
      <formula>MonthToDisplayNumber&lt;&gt;MONTH(B14)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67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413A-CB5A-D943-AAFB-3982403A3A39}">
  <sheetPr>
    <tabColor theme="4" tint="-0.499984740745262"/>
    <pageSetUpPr fitToPage="1"/>
  </sheetPr>
  <dimension ref="B1:I15"/>
  <sheetViews>
    <sheetView showGridLines="0" tabSelected="1" showRuler="0" zoomScaleNormal="100" workbookViewId="0">
      <selection activeCell="E5" sqref="E5"/>
    </sheetView>
  </sheetViews>
  <sheetFormatPr baseColWidth="10" defaultColWidth="8.83203125" defaultRowHeight="15" x14ac:dyDescent="0.2"/>
  <cols>
    <col min="1" max="1" width="2.5" customWidth="1"/>
    <col min="2" max="4" width="20.6640625" customWidth="1"/>
    <col min="5" max="5" width="25.5" customWidth="1"/>
    <col min="6" max="8" width="20.6640625" customWidth="1"/>
  </cols>
  <sheetData>
    <row r="1" spans="2:9" ht="45" customHeight="1" x14ac:dyDescent="0.5">
      <c r="B1" s="7">
        <f ca="1">YEAR(TODAY())</f>
        <v>2023</v>
      </c>
      <c r="C1" s="26" t="s">
        <v>25</v>
      </c>
      <c r="D1" s="26"/>
      <c r="E1" s="8" t="s">
        <v>0</v>
      </c>
    </row>
    <row r="2" spans="2:9" ht="30" customHeight="1" x14ac:dyDescent="0.2">
      <c r="B2" s="1" t="s">
        <v>2</v>
      </c>
      <c r="C2" s="27" t="s">
        <v>3</v>
      </c>
      <c r="D2" s="27"/>
      <c r="E2" s="9" t="s">
        <v>1</v>
      </c>
    </row>
    <row r="3" spans="2:9" ht="19.5" customHeight="1" thickBot="1" x14ac:dyDescent="0.25">
      <c r="B3" s="2">
        <f t="array" aca="1" ref="B3:H3" ca="1">calendar</f>
        <v>45040</v>
      </c>
      <c r="C3" s="2">
        <f ca="1"/>
        <v>45041</v>
      </c>
      <c r="D3" s="2">
        <f ca="1"/>
        <v>45042</v>
      </c>
      <c r="E3" s="2">
        <f ca="1"/>
        <v>45043</v>
      </c>
      <c r="F3" s="2">
        <f ca="1"/>
        <v>45044</v>
      </c>
      <c r="G3" s="2">
        <f ca="1"/>
        <v>45045</v>
      </c>
      <c r="H3" s="2">
        <f ca="1"/>
        <v>45046</v>
      </c>
    </row>
    <row r="4" spans="2:9" ht="24" customHeight="1" thickTop="1" x14ac:dyDescent="0.2">
      <c r="B4" s="25">
        <f t="array" aca="1" ref="B4:H4" ca="1">INDEX(calendar,ndx+0)</f>
        <v>45047</v>
      </c>
      <c r="C4" s="25">
        <f ca="1"/>
        <v>45048</v>
      </c>
      <c r="D4" s="25">
        <f ca="1"/>
        <v>45049</v>
      </c>
      <c r="E4" s="25">
        <f ca="1"/>
        <v>45050</v>
      </c>
      <c r="F4" s="25">
        <f ca="1"/>
        <v>45051</v>
      </c>
      <c r="G4" s="25">
        <f ca="1"/>
        <v>45052</v>
      </c>
      <c r="H4" s="25">
        <f ca="1"/>
        <v>45053</v>
      </c>
    </row>
    <row r="5" spans="2:9" ht="51" customHeight="1" x14ac:dyDescent="0.2">
      <c r="B5" s="6"/>
      <c r="C5" s="6"/>
      <c r="D5" s="6"/>
      <c r="E5" s="6" t="s">
        <v>26</v>
      </c>
      <c r="F5" s="6"/>
      <c r="G5" s="6"/>
      <c r="H5" s="22" t="s">
        <v>39</v>
      </c>
      <c r="I5" s="11"/>
    </row>
    <row r="6" spans="2:9" ht="24" customHeight="1" x14ac:dyDescent="0.2">
      <c r="B6" s="24">
        <f t="array" aca="1" ref="B6:H6" ca="1">INDEX(calendar,ndx+1)</f>
        <v>45054</v>
      </c>
      <c r="C6" s="24">
        <f ca="1"/>
        <v>45055</v>
      </c>
      <c r="D6" s="24">
        <f ca="1"/>
        <v>45056</v>
      </c>
      <c r="E6" s="24">
        <f ca="1"/>
        <v>45057</v>
      </c>
      <c r="F6" s="24">
        <f ca="1"/>
        <v>45058</v>
      </c>
      <c r="G6" s="24">
        <f ca="1"/>
        <v>45059</v>
      </c>
      <c r="H6" s="24">
        <f ca="1"/>
        <v>45060</v>
      </c>
    </row>
    <row r="7" spans="2:9" ht="75" customHeight="1" x14ac:dyDescent="0.2">
      <c r="B7" s="17" t="s">
        <v>45</v>
      </c>
      <c r="C7" s="19" t="s">
        <v>40</v>
      </c>
      <c r="D7" s="20" t="s">
        <v>41</v>
      </c>
      <c r="E7" s="17" t="s">
        <v>46</v>
      </c>
      <c r="F7" s="20" t="s">
        <v>42</v>
      </c>
      <c r="G7" s="19" t="s">
        <v>43</v>
      </c>
      <c r="H7" s="17" t="s">
        <v>47</v>
      </c>
    </row>
    <row r="8" spans="2:9" ht="24" customHeight="1" x14ac:dyDescent="0.2">
      <c r="B8" s="24">
        <f t="array" aca="1" ref="B8:H8" ca="1">INDEX(calendar,ndx+2)</f>
        <v>45061</v>
      </c>
      <c r="C8" s="24">
        <f ca="1"/>
        <v>45062</v>
      </c>
      <c r="D8" s="24">
        <f ca="1"/>
        <v>45063</v>
      </c>
      <c r="E8" s="24">
        <f ca="1"/>
        <v>45064</v>
      </c>
      <c r="F8" s="24">
        <f ca="1"/>
        <v>45065</v>
      </c>
      <c r="G8" s="24">
        <f ca="1"/>
        <v>45066</v>
      </c>
      <c r="H8" s="24">
        <f ca="1"/>
        <v>45067</v>
      </c>
    </row>
    <row r="9" spans="2:9" ht="62" customHeight="1" x14ac:dyDescent="0.2">
      <c r="B9" s="17" t="s">
        <v>44</v>
      </c>
      <c r="C9" s="23" t="s">
        <v>48</v>
      </c>
      <c r="D9" s="23" t="s">
        <v>48</v>
      </c>
      <c r="E9" s="23" t="s">
        <v>48</v>
      </c>
      <c r="F9" s="23" t="s">
        <v>48</v>
      </c>
      <c r="G9" s="23"/>
      <c r="H9" s="18"/>
    </row>
    <row r="10" spans="2:9" ht="24" customHeight="1" x14ac:dyDescent="0.2">
      <c r="B10" s="4">
        <f t="array" aca="1" ref="B10:H10" ca="1">INDEX(calendar,ndx+3)</f>
        <v>45068</v>
      </c>
      <c r="C10" s="4">
        <f ca="1"/>
        <v>45069</v>
      </c>
      <c r="D10" s="4">
        <f ca="1"/>
        <v>45070</v>
      </c>
      <c r="E10" s="4">
        <f ca="1"/>
        <v>45071</v>
      </c>
      <c r="F10" s="4">
        <f ca="1"/>
        <v>45072</v>
      </c>
      <c r="G10" s="4">
        <f ca="1"/>
        <v>45073</v>
      </c>
      <c r="H10" s="4">
        <f ca="1"/>
        <v>45074</v>
      </c>
    </row>
    <row r="11" spans="2:9" ht="51" customHeight="1" x14ac:dyDescent="0.2">
      <c r="B11" s="10"/>
      <c r="C11" s="5"/>
      <c r="D11" s="5"/>
      <c r="E11" s="6"/>
      <c r="F11" s="5"/>
      <c r="G11" s="5"/>
      <c r="H11" s="5"/>
    </row>
    <row r="12" spans="2:9" ht="24" customHeight="1" x14ac:dyDescent="0.2">
      <c r="B12" s="4">
        <f t="array" aca="1" ref="B12:H12" ca="1">INDEX(calendar,ndx+4)</f>
        <v>45075</v>
      </c>
      <c r="C12" s="4">
        <f ca="1"/>
        <v>45076</v>
      </c>
      <c r="D12" s="4">
        <f ca="1"/>
        <v>45077</v>
      </c>
      <c r="E12" s="4">
        <f ca="1"/>
        <v>45078</v>
      </c>
      <c r="F12" s="4">
        <f ca="1"/>
        <v>45079</v>
      </c>
      <c r="G12" s="4">
        <f ca="1"/>
        <v>45080</v>
      </c>
      <c r="H12" s="4">
        <f ca="1"/>
        <v>45081</v>
      </c>
    </row>
    <row r="13" spans="2:9" ht="51" customHeight="1" x14ac:dyDescent="0.2">
      <c r="B13" s="10"/>
      <c r="C13" s="6"/>
      <c r="D13" s="6"/>
      <c r="E13" s="6"/>
      <c r="F13" s="5"/>
      <c r="G13" s="5"/>
      <c r="H13" s="5"/>
    </row>
    <row r="14" spans="2:9" ht="23.25" customHeight="1" x14ac:dyDescent="0.2">
      <c r="B14" s="4">
        <f t="array" aca="1" ref="B14:H14" ca="1">INDEX(calendar,ndx+5)</f>
        <v>45082</v>
      </c>
      <c r="C14" s="4">
        <f ca="1"/>
        <v>45083</v>
      </c>
      <c r="D14" s="4">
        <f ca="1"/>
        <v>45084</v>
      </c>
      <c r="E14" s="4">
        <f ca="1"/>
        <v>45085</v>
      </c>
      <c r="F14" s="4">
        <f ca="1"/>
        <v>45086</v>
      </c>
      <c r="G14" s="4">
        <f ca="1"/>
        <v>45087</v>
      </c>
      <c r="H14" s="4">
        <f ca="1"/>
        <v>45088</v>
      </c>
    </row>
    <row r="15" spans="2:9" ht="51" customHeight="1" x14ac:dyDescent="0.2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4:H4">
    <cfRule type="expression" dxfId="5" priority="1">
      <formula>MonthToDisplayNumber&lt;&gt;MONTH(B4)</formula>
    </cfRule>
  </conditionalFormatting>
  <conditionalFormatting sqref="B6:H6">
    <cfRule type="expression" dxfId="4" priority="6">
      <formula>MonthToDisplayNumber&lt;&gt;MONTH(B6)</formula>
    </cfRule>
  </conditionalFormatting>
  <conditionalFormatting sqref="B8:H8">
    <cfRule type="expression" dxfId="3" priority="5">
      <formula>MonthToDisplayNumber&lt;&gt;MONTH(B8)</formula>
    </cfRule>
  </conditionalFormatting>
  <conditionalFormatting sqref="B10:H10">
    <cfRule type="expression" dxfId="2" priority="4">
      <formula>MonthToDisplayNumber&lt;&gt;MONTH(B10)</formula>
    </cfRule>
  </conditionalFormatting>
  <conditionalFormatting sqref="B12:H12">
    <cfRule type="expression" dxfId="1" priority="3">
      <formula>MonthToDisplayNumber&lt;&gt;MONTH(B12)</formula>
    </cfRule>
  </conditionalFormatting>
  <conditionalFormatting sqref="B14:H14">
    <cfRule type="expression" dxfId="0" priority="2">
      <formula>MonthToDisplayNumber&lt;&gt;MONTH(B14)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118EC27A-A37B-8B44-A53D-5D9D83B9CBCC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AF3541F8-E23A-034A-ABF3-E63A98365596}"/>
    <dataValidation allowBlank="1" showInputMessage="1" showErrorMessage="1" prompt="Rows 12 and 14 may contain dates for the following month if the end of this month concludes in either row" sqref="B12" xr:uid="{FB05E6E6-D24D-0C41-BB04-EBE5E938F748}"/>
    <dataValidation allowBlank="1" showInputMessage="1" showErrorMessage="1" prompt="Enter daily notes in this cell. Rows 5, 7, 9, 11, 13 and 15 have cells beneath the day of the week for daily notes" sqref="B5" xr:uid="{F49A8D9D-109C-CF40-968E-80FB6ECA6697}"/>
    <dataValidation allowBlank="1" showInputMessage="1" showErrorMessage="1" prompt="Enter the year for this calendar month" sqref="B1" xr:uid="{AD0F3DD7-F5AC-5345-B631-5288453F1A6F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7A9EEBAD-6DA0-A446-B5CE-263040D39580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D7E20A0A-C61B-B743-ACE2-0C699DCA1288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491A0379-58D6-A44C-A6D9-D53517525E79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79" fitToHeight="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7ECD-BCC2-9E41-BB23-E7F97798B6CB}">
  <dimension ref="A1:E9"/>
  <sheetViews>
    <sheetView workbookViewId="0">
      <selection activeCell="D5" sqref="D5"/>
    </sheetView>
  </sheetViews>
  <sheetFormatPr baseColWidth="10" defaultRowHeight="15" x14ac:dyDescent="0.2"/>
  <cols>
    <col min="2" max="2" width="17" customWidth="1"/>
    <col min="3" max="3" width="18.83203125" customWidth="1"/>
    <col min="4" max="4" width="18.5" customWidth="1"/>
    <col min="5" max="5" width="19.33203125" style="16" customWidth="1"/>
  </cols>
  <sheetData>
    <row r="1" spans="1:5" ht="16" customHeight="1" x14ac:dyDescent="0.2">
      <c r="A1" s="29" t="s">
        <v>4</v>
      </c>
      <c r="B1" s="29"/>
      <c r="C1" s="33" t="s">
        <v>11</v>
      </c>
      <c r="D1" s="30" t="s">
        <v>5</v>
      </c>
      <c r="E1" s="29" t="s">
        <v>6</v>
      </c>
    </row>
    <row r="2" spans="1:5" ht="33" customHeight="1" x14ac:dyDescent="0.2">
      <c r="A2" s="29"/>
      <c r="B2" s="29"/>
      <c r="C2" s="34"/>
      <c r="D2" s="30"/>
      <c r="E2" s="29"/>
    </row>
    <row r="3" spans="1:5" ht="35" customHeight="1" x14ac:dyDescent="0.2">
      <c r="A3" s="28" t="s">
        <v>7</v>
      </c>
      <c r="B3" s="28"/>
      <c r="C3" s="35">
        <v>170.26</v>
      </c>
      <c r="D3" s="31" t="s">
        <v>17</v>
      </c>
      <c r="E3" s="32" t="s">
        <v>21</v>
      </c>
    </row>
    <row r="4" spans="1:5" x14ac:dyDescent="0.2">
      <c r="A4" s="28"/>
      <c r="B4" s="28"/>
      <c r="C4" s="36"/>
      <c r="D4" s="31"/>
      <c r="E4" s="32"/>
    </row>
    <row r="5" spans="1:5" s="16" customFormat="1" ht="34" customHeight="1" x14ac:dyDescent="0.2">
      <c r="A5" s="37" t="s">
        <v>8</v>
      </c>
      <c r="B5" s="15" t="s">
        <v>14</v>
      </c>
      <c r="C5" s="35">
        <v>403.8</v>
      </c>
      <c r="D5" s="12" t="s">
        <v>18</v>
      </c>
      <c r="E5" s="13" t="s">
        <v>22</v>
      </c>
    </row>
    <row r="6" spans="1:5" ht="28" customHeight="1" x14ac:dyDescent="0.2">
      <c r="A6" s="37"/>
      <c r="B6" s="15" t="s">
        <v>15</v>
      </c>
      <c r="C6" s="39"/>
      <c r="D6" s="12" t="s">
        <v>19</v>
      </c>
      <c r="E6" s="13" t="s">
        <v>23</v>
      </c>
    </row>
    <row r="7" spans="1:5" ht="24" customHeight="1" x14ac:dyDescent="0.2">
      <c r="A7" s="37"/>
      <c r="B7" s="15" t="s">
        <v>16</v>
      </c>
      <c r="C7" s="36"/>
      <c r="D7" s="12" t="s">
        <v>20</v>
      </c>
      <c r="E7" s="13" t="s">
        <v>24</v>
      </c>
    </row>
    <row r="8" spans="1:5" x14ac:dyDescent="0.2">
      <c r="A8" s="38" t="s">
        <v>9</v>
      </c>
      <c r="B8" s="38"/>
      <c r="C8" s="35">
        <v>200</v>
      </c>
      <c r="D8" s="32" t="s">
        <v>10</v>
      </c>
      <c r="E8" s="31">
        <f>3.43/2</f>
        <v>1.7150000000000001</v>
      </c>
    </row>
    <row r="9" spans="1:5" ht="51" customHeight="1" x14ac:dyDescent="0.2">
      <c r="A9" s="38"/>
      <c r="B9" s="38"/>
      <c r="C9" s="36"/>
      <c r="D9" s="32"/>
      <c r="E9" s="31"/>
    </row>
  </sheetData>
  <mergeCells count="14">
    <mergeCell ref="A5:A7"/>
    <mergeCell ref="D8:D9"/>
    <mergeCell ref="E8:E9"/>
    <mergeCell ref="C8:C9"/>
    <mergeCell ref="A8:B9"/>
    <mergeCell ref="C5:C7"/>
    <mergeCell ref="A3:B4"/>
    <mergeCell ref="A1:B2"/>
    <mergeCell ref="D1:D2"/>
    <mergeCell ref="E1:E2"/>
    <mergeCell ref="D3:D4"/>
    <mergeCell ref="E3:E4"/>
    <mergeCell ref="C1:C2"/>
    <mergeCell ref="C3:C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April</vt:lpstr>
      <vt:lpstr>May</vt:lpstr>
      <vt:lpstr>Fertilizer Rate</vt:lpstr>
      <vt:lpstr>May!DayToStart</vt:lpstr>
      <vt:lpstr>DayToStart</vt:lpstr>
      <vt:lpstr>April!MonthToDisplay</vt:lpstr>
      <vt:lpstr>May!MonthToDisplay</vt:lpstr>
      <vt:lpstr>April!Print_Titles</vt:lpstr>
      <vt:lpstr>May!Print_Titles</vt:lpstr>
      <vt:lpstr>April!YearToDisplay</vt:lpstr>
      <vt:lpstr>May!YearToDisplay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Noah Olson</cp:lastModifiedBy>
  <cp:lastPrinted>2023-05-28T21:29:31Z</cp:lastPrinted>
  <dcterms:created xsi:type="dcterms:W3CDTF">2016-09-14T22:55:59Z</dcterms:created>
  <dcterms:modified xsi:type="dcterms:W3CDTF">2023-07-28T20:15:49Z</dcterms:modified>
</cp:coreProperties>
</file>