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pter Dues 2025-2026" sheetId="1" r:id="rId4"/>
    <sheet state="visible" name="Backup-Transactions 2025-2026" sheetId="2" r:id="rId5"/>
  </sheets>
  <definedNames/>
  <calcPr/>
  <extLst>
    <ext uri="GoogleSheetsCustomDataVersion2">
      <go:sheetsCustomData xmlns:go="http://customooxmlschemas.google.com/" r:id="rId6" roundtripDataChecksum="x+meafusigEWGnnE50IFRGKszOjLM4V165yfB3qv3a4="/>
    </ext>
  </extLst>
</workbook>
</file>

<file path=xl/sharedStrings.xml><?xml version="1.0" encoding="utf-8"?>
<sst xmlns="http://schemas.openxmlformats.org/spreadsheetml/2006/main" count="199" uniqueCount="157">
  <si>
    <t>First Name</t>
  </si>
  <si>
    <t>Last Name</t>
  </si>
  <si>
    <t>Membership Number</t>
  </si>
  <si>
    <t>Paid Full</t>
  </si>
  <si>
    <t>Q1 Amount</t>
  </si>
  <si>
    <t>Q2 Amount</t>
  </si>
  <si>
    <t>Q3 Amount</t>
  </si>
  <si>
    <t>Q4 Amount</t>
  </si>
  <si>
    <t>Total Paid</t>
  </si>
  <si>
    <t>Email</t>
  </si>
  <si>
    <t xml:space="preserve">Outstanding Amount </t>
  </si>
  <si>
    <t>Alexis</t>
  </si>
  <si>
    <t>Lee</t>
  </si>
  <si>
    <t>√</t>
  </si>
  <si>
    <t>Alvin</t>
  </si>
  <si>
    <t>Cowans</t>
  </si>
  <si>
    <t>jeffcfau25@gmail.com</t>
  </si>
  <si>
    <t>Amaru</t>
  </si>
  <si>
    <t>Holloway</t>
  </si>
  <si>
    <t>amaru1998@gmail.com</t>
  </si>
  <si>
    <t>Andrew</t>
  </si>
  <si>
    <t>Searchion</t>
  </si>
  <si>
    <t xml:space="preserve">	97415</t>
  </si>
  <si>
    <t>a.serchion357@gmail.com</t>
  </si>
  <si>
    <t>Angel'O</t>
  </si>
  <si>
    <t>Hill</t>
  </si>
  <si>
    <t>Brandon</t>
  </si>
  <si>
    <t>Holiday</t>
  </si>
  <si>
    <t>Brenden</t>
  </si>
  <si>
    <t>Flannigan</t>
  </si>
  <si>
    <t>brendenflannigan@yahoo.com</t>
  </si>
  <si>
    <t xml:space="preserve">Bryant </t>
  </si>
  <si>
    <t>Tate</t>
  </si>
  <si>
    <t>bryanttate121@yahoo.com</t>
  </si>
  <si>
    <t>Carlton</t>
  </si>
  <si>
    <t>White II</t>
  </si>
  <si>
    <t>Charles</t>
  </si>
  <si>
    <t>Hobbs</t>
  </si>
  <si>
    <t>Chester</t>
  </si>
  <si>
    <t>Butts</t>
  </si>
  <si>
    <t>Christopher</t>
  </si>
  <si>
    <t>Daniels</t>
  </si>
  <si>
    <t>cdaniels285@gmail.com</t>
  </si>
  <si>
    <t>Courtney</t>
  </si>
  <si>
    <t>Walker</t>
  </si>
  <si>
    <t>cfwalker26@hotmail.com</t>
  </si>
  <si>
    <t>Daniel</t>
  </si>
  <si>
    <t>Hunter</t>
  </si>
  <si>
    <t>hunterdaniel7813@gmail.com</t>
  </si>
  <si>
    <t>Darryll</t>
  </si>
  <si>
    <t>Jones</t>
  </si>
  <si>
    <t>Daryl</t>
  </si>
  <si>
    <t>Hibbert</t>
  </si>
  <si>
    <t>Derrick</t>
  </si>
  <si>
    <t>Gordon</t>
  </si>
  <si>
    <t>derrick.gordon78@gmail.com</t>
  </si>
  <si>
    <t>Desmond</t>
  </si>
  <si>
    <t>Johnson</t>
  </si>
  <si>
    <t xml:space="preserve"> Brian </t>
  </si>
  <si>
    <t>Hodges</t>
  </si>
  <si>
    <t>Dwight</t>
  </si>
  <si>
    <t>Eberhart</t>
  </si>
  <si>
    <t>Greg</t>
  </si>
  <si>
    <t>Perry</t>
  </si>
  <si>
    <t>Isaac Charles</t>
  </si>
  <si>
    <t>Hamilton</t>
  </si>
  <si>
    <t>James O.</t>
  </si>
  <si>
    <t>Morris</t>
  </si>
  <si>
    <t>jmorris.cherokee@gmail.com</t>
  </si>
  <si>
    <t>John Michael</t>
  </si>
  <si>
    <t>Kelsey</t>
  </si>
  <si>
    <t>Jonathan S.</t>
  </si>
  <si>
    <t>Thomas</t>
  </si>
  <si>
    <t>Justin</t>
  </si>
  <si>
    <t>Nevile Stewart</t>
  </si>
  <si>
    <t>Karick</t>
  </si>
  <si>
    <t>King</t>
  </si>
  <si>
    <t>Ken</t>
  </si>
  <si>
    <t>Love</t>
  </si>
  <si>
    <t>2304LM</t>
  </si>
  <si>
    <t>Keyonn</t>
  </si>
  <si>
    <t>Wilson</t>
  </si>
  <si>
    <t>Lance</t>
  </si>
  <si>
    <t>Bilbrew</t>
  </si>
  <si>
    <t>2094LMS</t>
  </si>
  <si>
    <t>*</t>
  </si>
  <si>
    <t>bilbrew@gmail.com</t>
  </si>
  <si>
    <t>Larry</t>
  </si>
  <si>
    <t>James</t>
  </si>
  <si>
    <t xml:space="preserve">Larry </t>
  </si>
  <si>
    <t>Duncan</t>
  </si>
  <si>
    <t xml:space="preserve">Matthew </t>
  </si>
  <si>
    <t>walkermj22@yahoo.com</t>
  </si>
  <si>
    <t xml:space="preserve">Michael </t>
  </si>
  <si>
    <t>Charlton</t>
  </si>
  <si>
    <t>mcharlton1995@yahoo.com</t>
  </si>
  <si>
    <t>Mitchell L.</t>
  </si>
  <si>
    <t>Burley</t>
  </si>
  <si>
    <t>mitchbjd@icloud.com</t>
  </si>
  <si>
    <t>Myron</t>
  </si>
  <si>
    <t>myrondavidjonessr@gmail.com</t>
  </si>
  <si>
    <t>Otis</t>
  </si>
  <si>
    <t>Mapson</t>
  </si>
  <si>
    <t>42047</t>
  </si>
  <si>
    <t>Randy</t>
  </si>
  <si>
    <t>Samuels</t>
  </si>
  <si>
    <t>2386LM</t>
  </si>
  <si>
    <t>rwsamuels1@aol.com</t>
  </si>
  <si>
    <t>Rasean</t>
  </si>
  <si>
    <t>Stoney</t>
  </si>
  <si>
    <t>r.stoney@yahoo.com</t>
  </si>
  <si>
    <t>Robert</t>
  </si>
  <si>
    <t>Halsell</t>
  </si>
  <si>
    <t xml:space="preserve">Russell </t>
  </si>
  <si>
    <t>Jeter</t>
  </si>
  <si>
    <t>Sam</t>
  </si>
  <si>
    <t>Mitchell</t>
  </si>
  <si>
    <t>1286LM</t>
  </si>
  <si>
    <t xml:space="preserve">Sean </t>
  </si>
  <si>
    <t>Brinkley</t>
  </si>
  <si>
    <t>Stephen</t>
  </si>
  <si>
    <t>Dennis</t>
  </si>
  <si>
    <t>stefandennis787@gmail.com</t>
  </si>
  <si>
    <t>Steven</t>
  </si>
  <si>
    <t>Yates</t>
  </si>
  <si>
    <t>1705LM</t>
  </si>
  <si>
    <t>Tarrell</t>
  </si>
  <si>
    <t>Tequiero M. "TK"</t>
  </si>
  <si>
    <t>Smith</t>
  </si>
  <si>
    <t>Terrance</t>
  </si>
  <si>
    <t>Moore</t>
  </si>
  <si>
    <t>Tyler</t>
  </si>
  <si>
    <t>Gibson</t>
  </si>
  <si>
    <t>krazyglue1914@gmail.com</t>
  </si>
  <si>
    <t>Tray</t>
  </si>
  <si>
    <t>Herndon</t>
  </si>
  <si>
    <t>Tyrone "Scott"</t>
  </si>
  <si>
    <t>Howard</t>
  </si>
  <si>
    <t>1767LMS</t>
  </si>
  <si>
    <t>Gibbs</t>
  </si>
  <si>
    <t>Tysen</t>
  </si>
  <si>
    <t>Henderson</t>
  </si>
  <si>
    <t>tysen.ahrenb@gmail.com</t>
  </si>
  <si>
    <t>Vince</t>
  </si>
  <si>
    <t>Dorvil</t>
  </si>
  <si>
    <t>Addt'l Deposit</t>
  </si>
  <si>
    <t>Quarter Total</t>
  </si>
  <si>
    <t>Percent</t>
  </si>
  <si>
    <t>Total Chapter Dues Paid</t>
  </si>
  <si>
    <t>Total of Brothers paid 2025 Chapter Dues</t>
  </si>
  <si>
    <t>Total of Brothers partially paid 2025 Chapter Dues</t>
  </si>
  <si>
    <t>Unpaid Brothers</t>
  </si>
  <si>
    <t>Brothers not in SDS Chapter</t>
  </si>
  <si>
    <t>Total Head Count on SDS Roster (Brothers)</t>
  </si>
  <si>
    <t>Grand Total if all dues are receieved</t>
  </si>
  <si>
    <t>*Payment is for Terrall Mitchell*</t>
  </si>
  <si>
    <t>Tryone ($47.79) + Dwight ($49.87) = $97.66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</si>
</sst>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17">
    <font>
      <sz val="11.0"/>
      <color theme="1"/>
      <name val="Aptos Narrow"/>
      <scheme val="minor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rial"/>
    </font>
    <font>
      <u/>
      <sz val="11.0"/>
      <color theme="10"/>
      <name val="Aptos Narrow"/>
    </font>
    <font>
      <u/>
      <sz val="11.0"/>
      <color theme="4"/>
      <name val="Aptos Narrow"/>
    </font>
    <font>
      <u/>
      <sz val="11.0"/>
      <color theme="10"/>
      <name val="Aptos Narrow"/>
    </font>
    <font>
      <u/>
      <sz val="11.0"/>
      <color theme="10"/>
      <name val="Arial"/>
    </font>
    <font>
      <u/>
      <sz val="11.0"/>
      <color theme="10"/>
      <name val="Aptos Narrow"/>
    </font>
    <font>
      <b/>
      <i/>
      <sz val="11.0"/>
      <color theme="1"/>
      <name val="Arial"/>
    </font>
    <font>
      <b/>
      <i/>
      <sz val="11.0"/>
      <color theme="1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rgb="FFAEAEAE"/>
        <bgColor rgb="FFAEAEAE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FAE2D5"/>
        <bgColor rgb="FFFAE2D5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1CEEE"/>
        <bgColor rgb="FFF1CEEE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top style="thin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164" xfId="0" applyAlignment="1" applyBorder="1" applyFill="1" applyFont="1" applyNumberFormat="1">
      <alignment horizontal="center"/>
    </xf>
    <xf borderId="2" fillId="3" fontId="1" numFmtId="164" xfId="0" applyAlignment="1" applyBorder="1" applyFont="1" applyNumberFormat="1">
      <alignment horizontal="center"/>
    </xf>
    <xf borderId="3" fillId="3" fontId="1" numFmtId="164" xfId="0" applyAlignment="1" applyBorder="1" applyFont="1" applyNumberFormat="1">
      <alignment horizontal="center"/>
    </xf>
    <xf borderId="1" fillId="4" fontId="2" numFmtId="0" xfId="0" applyAlignment="1" applyBorder="1" applyFill="1" applyFont="1">
      <alignment horizontal="left" readingOrder="1" vertical="center"/>
    </xf>
    <xf borderId="1" fillId="4" fontId="3" numFmtId="0" xfId="0" applyAlignment="1" applyBorder="1" applyFont="1">
      <alignment horizontal="center"/>
    </xf>
    <xf borderId="1" fillId="4" fontId="4" numFmtId="164" xfId="0" applyAlignment="1" applyBorder="1" applyFont="1" applyNumberFormat="1">
      <alignment horizontal="center"/>
    </xf>
    <xf borderId="1" fillId="4" fontId="5" numFmtId="165" xfId="0" applyBorder="1" applyFont="1" applyNumberFormat="1"/>
    <xf borderId="1" fillId="4" fontId="5" numFmtId="164" xfId="0" applyBorder="1" applyFont="1" applyNumberFormat="1"/>
    <xf borderId="3" fillId="4" fontId="6" numFmtId="0" xfId="0" applyBorder="1" applyFont="1"/>
    <xf borderId="3" fillId="4" fontId="5" numFmtId="164" xfId="0" applyBorder="1" applyFont="1" applyNumberFormat="1"/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5" numFmtId="164" xfId="0" applyBorder="1" applyFont="1" applyNumberFormat="1"/>
    <xf borderId="1" fillId="0" fontId="5" numFmtId="165" xfId="0" applyBorder="1" applyFont="1" applyNumberFormat="1"/>
    <xf borderId="3" fillId="5" fontId="7" numFmtId="0" xfId="0" applyAlignment="1" applyBorder="1" applyFill="1" applyFont="1">
      <alignment horizontal="center"/>
    </xf>
    <xf borderId="3" fillId="5" fontId="5" numFmtId="164" xfId="0" applyBorder="1" applyFont="1" applyNumberFormat="1"/>
    <xf borderId="4" fillId="0" fontId="2" numFmtId="0" xfId="0" applyAlignment="1" applyBorder="1" applyFont="1">
      <alignment horizontal="left" readingOrder="1" shrinkToFit="0" vertical="top" wrapText="1"/>
    </xf>
    <xf borderId="3" fillId="5" fontId="8" numFmtId="0" xfId="0" applyAlignment="1" applyBorder="1" applyFont="1">
      <alignment horizontal="center" readingOrder="1" shrinkToFit="0" vertical="top" wrapText="1"/>
    </xf>
    <xf borderId="1" fillId="6" fontId="2" numFmtId="0" xfId="0" applyAlignment="1" applyBorder="1" applyFill="1" applyFont="1">
      <alignment horizontal="left" readingOrder="1" vertical="center"/>
    </xf>
    <xf borderId="1" fillId="4" fontId="3" numFmtId="0" xfId="0" applyBorder="1" applyFont="1"/>
    <xf borderId="3" fillId="4" fontId="5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1" fillId="6" fontId="5" numFmtId="164" xfId="0" applyBorder="1" applyFont="1" applyNumberFormat="1"/>
    <xf borderId="1" fillId="6" fontId="5" numFmtId="165" xfId="0" applyBorder="1" applyFont="1" applyNumberFormat="1"/>
    <xf borderId="3" fillId="4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1" vertical="center"/>
    </xf>
    <xf borderId="1" fillId="0" fontId="4" numFmtId="164" xfId="0" applyAlignment="1" applyBorder="1" applyFont="1" applyNumberFormat="1">
      <alignment horizontal="center"/>
    </xf>
    <xf borderId="1" fillId="6" fontId="3" numFmtId="0" xfId="0" applyBorder="1" applyFont="1"/>
    <xf borderId="1" fillId="6" fontId="4" numFmtId="164" xfId="0" applyAlignment="1" applyBorder="1" applyFont="1" applyNumberFormat="1">
      <alignment horizontal="center"/>
    </xf>
    <xf borderId="3" fillId="4" fontId="10" numFmtId="0" xfId="0" applyAlignment="1" applyBorder="1" applyFont="1">
      <alignment horizontal="center"/>
    </xf>
    <xf borderId="3" fillId="5" fontId="11" numFmtId="0" xfId="0" applyAlignment="1" applyBorder="1" applyFont="1">
      <alignment horizontal="center"/>
    </xf>
    <xf borderId="1" fillId="7" fontId="2" numFmtId="0" xfId="0" applyAlignment="1" applyBorder="1" applyFill="1" applyFont="1">
      <alignment horizontal="left" readingOrder="1" vertical="center"/>
    </xf>
    <xf borderId="1" fillId="7" fontId="3" numFmtId="0" xfId="0" applyAlignment="1" applyBorder="1" applyFont="1">
      <alignment horizontal="center"/>
    </xf>
    <xf borderId="1" fillId="7" fontId="4" numFmtId="164" xfId="0" applyAlignment="1" applyBorder="1" applyFont="1" applyNumberFormat="1">
      <alignment horizontal="center"/>
    </xf>
    <xf borderId="1" fillId="7" fontId="5" numFmtId="165" xfId="0" applyBorder="1" applyFont="1" applyNumberFormat="1"/>
    <xf borderId="1" fillId="7" fontId="5" numFmtId="164" xfId="0" applyBorder="1" applyFont="1" applyNumberFormat="1"/>
    <xf borderId="3" fillId="5" fontId="12" numFmtId="0" xfId="0" applyAlignment="1" applyBorder="1" applyFont="1">
      <alignment horizontal="center" readingOrder="1" vertical="center"/>
    </xf>
    <xf borderId="1" fillId="4" fontId="3" numFmtId="49" xfId="0" applyAlignment="1" applyBorder="1" applyFont="1" applyNumberFormat="1">
      <alignment horizontal="center"/>
    </xf>
    <xf borderId="1" fillId="8" fontId="2" numFmtId="0" xfId="0" applyAlignment="1" applyBorder="1" applyFill="1" applyFont="1">
      <alignment horizontal="left" readingOrder="1" vertical="center"/>
    </xf>
    <xf borderId="1" fillId="8" fontId="3" numFmtId="0" xfId="0" applyAlignment="1" applyBorder="1" applyFont="1">
      <alignment horizontal="center"/>
    </xf>
    <xf borderId="1" fillId="8" fontId="5" numFmtId="164" xfId="0" applyBorder="1" applyFont="1" applyNumberFormat="1"/>
    <xf borderId="1" fillId="8" fontId="5" numFmtId="165" xfId="0" applyBorder="1" applyFont="1" applyNumberFormat="1"/>
    <xf borderId="3" fillId="8" fontId="13" numFmtId="0" xfId="0" applyAlignment="1" applyBorder="1" applyFont="1">
      <alignment horizontal="center"/>
    </xf>
    <xf borderId="3" fillId="8" fontId="5" numFmtId="164" xfId="0" applyBorder="1" applyFont="1" applyNumberFormat="1"/>
    <xf borderId="1" fillId="8" fontId="3" numFmtId="0" xfId="0" applyBorder="1" applyFont="1"/>
    <xf borderId="3" fillId="8" fontId="14" numFmtId="0" xfId="0" applyAlignment="1" applyBorder="1" applyFont="1">
      <alignment horizontal="center"/>
    </xf>
    <xf borderId="0" fillId="0" fontId="4" numFmtId="164" xfId="0" applyFont="1" applyNumberFormat="1"/>
    <xf borderId="1" fillId="0" fontId="15" numFmtId="0" xfId="0" applyBorder="1" applyFont="1"/>
    <xf borderId="1" fillId="0" fontId="15" numFmtId="0" xfId="0" applyAlignment="1" applyBorder="1" applyFont="1">
      <alignment horizontal="center"/>
    </xf>
    <xf borderId="1" fillId="0" fontId="16" numFmtId="2" xfId="0" applyBorder="1" applyFont="1" applyNumberFormat="1"/>
    <xf borderId="1" fillId="0" fontId="16" numFmtId="165" xfId="0" applyBorder="1" applyFont="1" applyNumberFormat="1"/>
    <xf borderId="1" fillId="0" fontId="4" numFmtId="164" xfId="0" applyBorder="1" applyFont="1" applyNumberFormat="1"/>
    <xf borderId="1" fillId="0" fontId="16" numFmtId="164" xfId="0" applyBorder="1" applyFont="1" applyNumberFormat="1"/>
    <xf borderId="1" fillId="0" fontId="16" numFmtId="9" xfId="0" applyBorder="1" applyFont="1" applyNumberFormat="1"/>
    <xf borderId="0" fillId="0" fontId="16" numFmtId="164" xfId="0" applyFont="1" applyNumberFormat="1"/>
    <xf borderId="0" fillId="0" fontId="5" numFmtId="164" xfId="0" applyFont="1" applyNumberFormat="1"/>
    <xf borderId="5" fillId="0" fontId="4" numFmtId="164" xfId="0" applyBorder="1" applyFont="1" applyNumberFormat="1"/>
    <xf borderId="3" fillId="4" fontId="4" numFmtId="164" xfId="0" applyAlignment="1" applyBorder="1" applyFont="1" applyNumberFormat="1">
      <alignment horizontal="center"/>
    </xf>
    <xf borderId="3" fillId="4" fontId="4" numFmtId="0" xfId="0" applyBorder="1" applyFont="1"/>
    <xf borderId="3" fillId="4" fontId="4" numFmtId="1" xfId="0" applyAlignment="1" applyBorder="1" applyFont="1" applyNumberFormat="1">
      <alignment horizontal="center"/>
    </xf>
    <xf borderId="3" fillId="7" fontId="4" numFmtId="164" xfId="0" applyAlignment="1" applyBorder="1" applyFont="1" applyNumberFormat="1">
      <alignment horizontal="center"/>
    </xf>
    <xf borderId="3" fillId="7" fontId="4" numFmtId="0" xfId="0" applyBorder="1" applyFont="1"/>
    <xf borderId="6" fillId="7" fontId="4" numFmtId="0" xfId="0" applyAlignment="1" applyBorder="1" applyFont="1">
      <alignment horizontal="center"/>
    </xf>
    <xf borderId="3" fillId="9" fontId="5" numFmtId="0" xfId="0" applyBorder="1" applyFill="1" applyFont="1"/>
    <xf borderId="3" fillId="9" fontId="4" numFmtId="1" xfId="0" applyAlignment="1" applyBorder="1" applyFont="1" applyNumberFormat="1">
      <alignment horizontal="center"/>
    </xf>
    <xf borderId="3" fillId="5" fontId="5" numFmtId="0" xfId="0" applyBorder="1" applyFont="1"/>
    <xf borderId="3" fillId="5" fontId="4" numFmtId="0" xfId="0" applyBorder="1" applyFont="1"/>
    <xf borderId="3" fillId="5" fontId="4" numFmtId="0" xfId="0" applyAlignment="1" applyBorder="1" applyFont="1">
      <alignment horizontal="center"/>
    </xf>
    <xf borderId="3" fillId="8" fontId="4" numFmtId="0" xfId="0" applyBorder="1" applyFont="1"/>
    <xf borderId="6" fillId="8" fontId="4" numFmtId="0" xfId="0" applyAlignment="1" applyBorder="1" applyFont="1">
      <alignment horizontal="center"/>
    </xf>
    <xf borderId="0" fillId="0" fontId="4" numFmtId="0" xfId="0" applyFont="1"/>
    <xf borderId="0" fillId="0" fontId="4" numFmtId="1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3" fillId="10" fontId="5" numFmtId="0" xfId="0" applyBorder="1" applyFill="1" applyFont="1"/>
    <xf borderId="3" fillId="10" fontId="16" numFmtId="0" xfId="0" applyBorder="1" applyFont="1"/>
    <xf borderId="3" fillId="1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image" Target="../media/image31.png"/><Relationship Id="rId20" Type="http://schemas.openxmlformats.org/officeDocument/2006/relationships/image" Target="../media/image23.png"/><Relationship Id="rId42" Type="http://schemas.openxmlformats.org/officeDocument/2006/relationships/image" Target="../media/image40.png"/><Relationship Id="rId41" Type="http://schemas.openxmlformats.org/officeDocument/2006/relationships/image" Target="../media/image30.png"/><Relationship Id="rId22" Type="http://schemas.openxmlformats.org/officeDocument/2006/relationships/image" Target="../media/image2.png"/><Relationship Id="rId21" Type="http://schemas.openxmlformats.org/officeDocument/2006/relationships/image" Target="../media/image8.png"/><Relationship Id="rId43" Type="http://schemas.openxmlformats.org/officeDocument/2006/relationships/image" Target="../media/image41.png"/><Relationship Id="rId24" Type="http://schemas.openxmlformats.org/officeDocument/2006/relationships/image" Target="../media/image15.png"/><Relationship Id="rId23" Type="http://schemas.openxmlformats.org/officeDocument/2006/relationships/image" Target="../media/image16.png"/><Relationship Id="rId1" Type="http://schemas.openxmlformats.org/officeDocument/2006/relationships/image" Target="../media/image21.png"/><Relationship Id="rId2" Type="http://schemas.openxmlformats.org/officeDocument/2006/relationships/image" Target="../media/image18.png"/><Relationship Id="rId3" Type="http://schemas.openxmlformats.org/officeDocument/2006/relationships/image" Target="../media/image9.png"/><Relationship Id="rId4" Type="http://schemas.openxmlformats.org/officeDocument/2006/relationships/image" Target="../media/image22.png"/><Relationship Id="rId9" Type="http://schemas.openxmlformats.org/officeDocument/2006/relationships/image" Target="../media/image13.png"/><Relationship Id="rId26" Type="http://schemas.openxmlformats.org/officeDocument/2006/relationships/image" Target="../media/image17.png"/><Relationship Id="rId25" Type="http://schemas.openxmlformats.org/officeDocument/2006/relationships/image" Target="../media/image19.png"/><Relationship Id="rId28" Type="http://schemas.openxmlformats.org/officeDocument/2006/relationships/image" Target="../media/image29.png"/><Relationship Id="rId27" Type="http://schemas.openxmlformats.org/officeDocument/2006/relationships/image" Target="../media/image24.png"/><Relationship Id="rId5" Type="http://schemas.openxmlformats.org/officeDocument/2006/relationships/image" Target="../media/image6.png"/><Relationship Id="rId6" Type="http://schemas.openxmlformats.org/officeDocument/2006/relationships/image" Target="../media/image11.png"/><Relationship Id="rId29" Type="http://schemas.openxmlformats.org/officeDocument/2006/relationships/image" Target="../media/image32.png"/><Relationship Id="rId7" Type="http://schemas.openxmlformats.org/officeDocument/2006/relationships/image" Target="../media/image5.png"/><Relationship Id="rId8" Type="http://schemas.openxmlformats.org/officeDocument/2006/relationships/image" Target="../media/image20.png"/><Relationship Id="rId31" Type="http://schemas.openxmlformats.org/officeDocument/2006/relationships/image" Target="../media/image28.png"/><Relationship Id="rId30" Type="http://schemas.openxmlformats.org/officeDocument/2006/relationships/image" Target="../media/image34.png"/><Relationship Id="rId11" Type="http://schemas.openxmlformats.org/officeDocument/2006/relationships/image" Target="../media/image7.png"/><Relationship Id="rId33" Type="http://schemas.openxmlformats.org/officeDocument/2006/relationships/image" Target="../media/image43.png"/><Relationship Id="rId10" Type="http://schemas.openxmlformats.org/officeDocument/2006/relationships/image" Target="../media/image26.png"/><Relationship Id="rId32" Type="http://schemas.openxmlformats.org/officeDocument/2006/relationships/image" Target="../media/image36.png"/><Relationship Id="rId13" Type="http://schemas.openxmlformats.org/officeDocument/2006/relationships/image" Target="../media/image12.png"/><Relationship Id="rId35" Type="http://schemas.openxmlformats.org/officeDocument/2006/relationships/image" Target="../media/image38.png"/><Relationship Id="rId12" Type="http://schemas.openxmlformats.org/officeDocument/2006/relationships/image" Target="../media/image1.png"/><Relationship Id="rId34" Type="http://schemas.openxmlformats.org/officeDocument/2006/relationships/image" Target="../media/image42.png"/><Relationship Id="rId15" Type="http://schemas.openxmlformats.org/officeDocument/2006/relationships/image" Target="../media/image3.png"/><Relationship Id="rId37" Type="http://schemas.openxmlformats.org/officeDocument/2006/relationships/image" Target="../media/image37.png"/><Relationship Id="rId14" Type="http://schemas.openxmlformats.org/officeDocument/2006/relationships/image" Target="../media/image4.png"/><Relationship Id="rId36" Type="http://schemas.openxmlformats.org/officeDocument/2006/relationships/image" Target="../media/image25.png"/><Relationship Id="rId17" Type="http://schemas.openxmlformats.org/officeDocument/2006/relationships/image" Target="../media/image14.png"/><Relationship Id="rId39" Type="http://schemas.openxmlformats.org/officeDocument/2006/relationships/image" Target="../media/image39.png"/><Relationship Id="rId16" Type="http://schemas.openxmlformats.org/officeDocument/2006/relationships/image" Target="../media/image33.png"/><Relationship Id="rId38" Type="http://schemas.openxmlformats.org/officeDocument/2006/relationships/image" Target="../media/image27.png"/><Relationship Id="rId19" Type="http://schemas.openxmlformats.org/officeDocument/2006/relationships/image" Target="../media/image10.png"/><Relationship Id="rId18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38</xdr:row>
      <xdr:rowOff>0</xdr:rowOff>
    </xdr:from>
    <xdr:ext cx="152400" cy="190500"/>
    <xdr:sp>
      <xdr:nvSpPr>
        <xdr:cNvPr id="3" name="Shape 3"/>
        <xdr:cNvSpPr/>
      </xdr:nvSpPr>
      <xdr:spPr>
        <a:xfrm flipH="1">
          <a:off x="5279325" y="3694275"/>
          <a:ext cx="133350" cy="171450"/>
        </a:xfrm>
        <a:prstGeom prst="flowChartSummingJunction">
          <a:avLst/>
        </a:prstGeom>
        <a:solidFill>
          <a:schemeClr val="accen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304800</xdr:colOff>
      <xdr:row>44</xdr:row>
      <xdr:rowOff>0</xdr:rowOff>
    </xdr:from>
    <xdr:ext cx="152400" cy="190500"/>
    <xdr:sp>
      <xdr:nvSpPr>
        <xdr:cNvPr id="3" name="Shape 3"/>
        <xdr:cNvSpPr/>
      </xdr:nvSpPr>
      <xdr:spPr>
        <a:xfrm flipH="1">
          <a:off x="5279325" y="3694275"/>
          <a:ext cx="133350" cy="171450"/>
        </a:xfrm>
        <a:prstGeom prst="flowChartSummingJunction">
          <a:avLst/>
        </a:prstGeom>
        <a:solidFill>
          <a:schemeClr val="accen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238125</xdr:colOff>
      <xdr:row>67</xdr:row>
      <xdr:rowOff>9525</xdr:rowOff>
    </xdr:from>
    <xdr:ext cx="133350" cy="161925"/>
    <xdr:sp>
      <xdr:nvSpPr>
        <xdr:cNvPr id="4" name="Shape 4"/>
        <xdr:cNvSpPr/>
      </xdr:nvSpPr>
      <xdr:spPr>
        <a:xfrm flipH="1">
          <a:off x="5288850" y="3708563"/>
          <a:ext cx="114300" cy="142875"/>
        </a:xfrm>
        <a:prstGeom prst="flowChartSummingJunction">
          <a:avLst/>
        </a:prstGeom>
        <a:solidFill>
          <a:schemeClr val="accent1"/>
        </a:solidFill>
        <a:ln cap="flat" cmpd="sng" w="19050">
          <a:solidFill>
            <a:srgbClr val="08283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66675</xdr:colOff>
      <xdr:row>183</xdr:row>
      <xdr:rowOff>66675</xdr:rowOff>
    </xdr:from>
    <xdr:ext cx="485775" cy="28575"/>
    <xdr:grpSp>
      <xdr:nvGrpSpPr>
        <xdr:cNvPr id="2" name="Shape 2"/>
        <xdr:cNvGrpSpPr/>
      </xdr:nvGrpSpPr>
      <xdr:grpSpPr>
        <a:xfrm>
          <a:off x="5103113" y="3775238"/>
          <a:ext cx="485775" cy="9525"/>
          <a:chOff x="5103113" y="3775238"/>
          <a:chExt cx="485775" cy="9525"/>
        </a:xfrm>
      </xdr:grpSpPr>
      <xdr:cxnSp>
        <xdr:nvCxnSpPr>
          <xdr:cNvPr id="5" name="Shape 5"/>
          <xdr:cNvCxnSpPr/>
        </xdr:nvCxnSpPr>
        <xdr:spPr>
          <a:xfrm flipH="1">
            <a:off x="5103113" y="3775238"/>
            <a:ext cx="485775" cy="9525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0</xdr:colOff>
      <xdr:row>226</xdr:row>
      <xdr:rowOff>95250</xdr:rowOff>
    </xdr:from>
    <xdr:ext cx="1209675" cy="38100"/>
    <xdr:grpSp>
      <xdr:nvGrpSpPr>
        <xdr:cNvPr id="2" name="Shape 2"/>
        <xdr:cNvGrpSpPr/>
      </xdr:nvGrpSpPr>
      <xdr:grpSpPr>
        <a:xfrm>
          <a:off x="4741163" y="3765713"/>
          <a:ext cx="1209675" cy="28575"/>
          <a:chOff x="4741163" y="3765713"/>
          <a:chExt cx="1209675" cy="28575"/>
        </a:xfrm>
      </xdr:grpSpPr>
      <xdr:cxnSp>
        <xdr:nvCxnSpPr>
          <xdr:cNvPr id="6" name="Shape 6"/>
          <xdr:cNvCxnSpPr/>
        </xdr:nvCxnSpPr>
        <xdr:spPr>
          <a:xfrm flipH="1">
            <a:off x="4741163" y="3765713"/>
            <a:ext cx="1209675" cy="28575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0</xdr:colOff>
      <xdr:row>19</xdr:row>
      <xdr:rowOff>28575</xdr:rowOff>
    </xdr:from>
    <xdr:ext cx="8096250" cy="428625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6534150" cy="676275"/>
    <xdr:pic>
      <xdr:nvPicPr>
        <xdr:cNvPr id="0" name="image1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6753225" cy="73342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6819900" cy="809625"/>
    <xdr:pic>
      <xdr:nvPicPr>
        <xdr:cNvPr id="0" name="image2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7581900" cy="8477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7562850" cy="8763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7400925" cy="914400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7334250" cy="857250"/>
    <xdr:pic>
      <xdr:nvPicPr>
        <xdr:cNvPr id="0" name="image2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6819900" cy="1600200"/>
    <xdr:pic>
      <xdr:nvPicPr>
        <xdr:cNvPr id="0" name="image1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7362825" cy="781050"/>
    <xdr:pic>
      <xdr:nvPicPr>
        <xdr:cNvPr id="0" name="image2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0</xdr:rowOff>
    </xdr:from>
    <xdr:ext cx="3248025" cy="1638300"/>
    <xdr:pic>
      <xdr:nvPicPr>
        <xdr:cNvPr id="0" name="image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133350</xdr:rowOff>
    </xdr:from>
    <xdr:ext cx="7143750" cy="1914525"/>
    <xdr:pic>
      <xdr:nvPicPr>
        <xdr:cNvPr id="0" name="image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</xdr:row>
      <xdr:rowOff>171450</xdr:rowOff>
    </xdr:from>
    <xdr:ext cx="8039100" cy="1981200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100</xdr:row>
      <xdr:rowOff>152400</xdr:rowOff>
    </xdr:from>
    <xdr:ext cx="7219950" cy="1066800"/>
    <xdr:pic>
      <xdr:nvPicPr>
        <xdr:cNvPr id="0" name="image4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</xdr:row>
      <xdr:rowOff>123825</xdr:rowOff>
    </xdr:from>
    <xdr:ext cx="7248525" cy="771525"/>
    <xdr:pic>
      <xdr:nvPicPr>
        <xdr:cNvPr id="0" name="image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</xdr:row>
      <xdr:rowOff>38100</xdr:rowOff>
    </xdr:from>
    <xdr:ext cx="7248525" cy="438150"/>
    <xdr:pic>
      <xdr:nvPicPr>
        <xdr:cNvPr id="0" name="image33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</xdr:row>
      <xdr:rowOff>114300</xdr:rowOff>
    </xdr:from>
    <xdr:ext cx="7353300" cy="438150"/>
    <xdr:pic>
      <xdr:nvPicPr>
        <xdr:cNvPr id="0" name="image14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7353300" cy="1181100"/>
    <xdr:pic>
      <xdr:nvPicPr>
        <xdr:cNvPr id="0" name="image35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</xdr:row>
      <xdr:rowOff>0</xdr:rowOff>
    </xdr:from>
    <xdr:ext cx="7400925" cy="485775"/>
    <xdr:pic>
      <xdr:nvPicPr>
        <xdr:cNvPr id="0" name="image10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</xdr:row>
      <xdr:rowOff>0</xdr:rowOff>
    </xdr:from>
    <xdr:ext cx="7515225" cy="2438400"/>
    <xdr:pic>
      <xdr:nvPicPr>
        <xdr:cNvPr id="0" name="image23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</xdr:row>
      <xdr:rowOff>38100</xdr:rowOff>
    </xdr:from>
    <xdr:ext cx="7372350" cy="447675"/>
    <xdr:pic>
      <xdr:nvPicPr>
        <xdr:cNvPr id="0" name="image8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</xdr:row>
      <xdr:rowOff>0</xdr:rowOff>
    </xdr:from>
    <xdr:ext cx="7524750" cy="790575"/>
    <xdr:pic>
      <xdr:nvPicPr>
        <xdr:cNvPr id="0" name="image2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</xdr:row>
      <xdr:rowOff>0</xdr:rowOff>
    </xdr:from>
    <xdr:ext cx="7448550" cy="1609725"/>
    <xdr:pic>
      <xdr:nvPicPr>
        <xdr:cNvPr id="0" name="image16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</xdr:row>
      <xdr:rowOff>0</xdr:rowOff>
    </xdr:from>
    <xdr:ext cx="7486650" cy="1247775"/>
    <xdr:pic>
      <xdr:nvPicPr>
        <xdr:cNvPr id="0" name="image15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</xdr:row>
      <xdr:rowOff>0</xdr:rowOff>
    </xdr:from>
    <xdr:ext cx="7400925" cy="438150"/>
    <xdr:pic>
      <xdr:nvPicPr>
        <xdr:cNvPr id="0" name="image19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173</xdr:row>
      <xdr:rowOff>0</xdr:rowOff>
    </xdr:from>
    <xdr:ext cx="7172325" cy="647700"/>
    <xdr:pic>
      <xdr:nvPicPr>
        <xdr:cNvPr id="0" name="image17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177</xdr:row>
      <xdr:rowOff>142875</xdr:rowOff>
    </xdr:from>
    <xdr:ext cx="7296150" cy="266700"/>
    <xdr:pic>
      <xdr:nvPicPr>
        <xdr:cNvPr id="0" name="image24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181</xdr:row>
      <xdr:rowOff>0</xdr:rowOff>
    </xdr:from>
    <xdr:ext cx="7296150" cy="847725"/>
    <xdr:pic>
      <xdr:nvPicPr>
        <xdr:cNvPr id="0" name="image29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186</xdr:row>
      <xdr:rowOff>0</xdr:rowOff>
    </xdr:from>
    <xdr:ext cx="7315200" cy="819150"/>
    <xdr:pic>
      <xdr:nvPicPr>
        <xdr:cNvPr id="0" name="image32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192</xdr:row>
      <xdr:rowOff>0</xdr:rowOff>
    </xdr:from>
    <xdr:ext cx="7334250" cy="876300"/>
    <xdr:pic>
      <xdr:nvPicPr>
        <xdr:cNvPr id="0" name="image34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198</xdr:row>
      <xdr:rowOff>0</xdr:rowOff>
    </xdr:from>
    <xdr:ext cx="7362825" cy="790575"/>
    <xdr:pic>
      <xdr:nvPicPr>
        <xdr:cNvPr id="0" name="image28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204</xdr:row>
      <xdr:rowOff>0</xdr:rowOff>
    </xdr:from>
    <xdr:ext cx="7410450" cy="742950"/>
    <xdr:pic>
      <xdr:nvPicPr>
        <xdr:cNvPr id="0" name="image36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210</xdr:row>
      <xdr:rowOff>104775</xdr:rowOff>
    </xdr:from>
    <xdr:ext cx="7439025" cy="838200"/>
    <xdr:pic>
      <xdr:nvPicPr>
        <xdr:cNvPr id="0" name="image43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217</xdr:row>
      <xdr:rowOff>171450</xdr:rowOff>
    </xdr:from>
    <xdr:ext cx="9810750" cy="600075"/>
    <xdr:pic>
      <xdr:nvPicPr>
        <xdr:cNvPr id="0" name="image42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223</xdr:row>
      <xdr:rowOff>0</xdr:rowOff>
    </xdr:from>
    <xdr:ext cx="9048750" cy="1314450"/>
    <xdr:pic>
      <xdr:nvPicPr>
        <xdr:cNvPr id="0" name="image38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233</xdr:row>
      <xdr:rowOff>0</xdr:rowOff>
    </xdr:from>
    <xdr:ext cx="9572625" cy="533400"/>
    <xdr:pic>
      <xdr:nvPicPr>
        <xdr:cNvPr id="0" name="image25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243</xdr:row>
      <xdr:rowOff>152400</xdr:rowOff>
    </xdr:from>
    <xdr:ext cx="8134350" cy="1095375"/>
    <xdr:pic>
      <xdr:nvPicPr>
        <xdr:cNvPr id="0" name="image37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</xdr:row>
      <xdr:rowOff>0</xdr:rowOff>
    </xdr:from>
    <xdr:ext cx="7200900" cy="895350"/>
    <xdr:pic>
      <xdr:nvPicPr>
        <xdr:cNvPr id="0" name="image27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238</xdr:row>
      <xdr:rowOff>0</xdr:rowOff>
    </xdr:from>
    <xdr:ext cx="7019925" cy="666750"/>
    <xdr:pic>
      <xdr:nvPicPr>
        <xdr:cNvPr id="0" name="image39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251</xdr:row>
      <xdr:rowOff>0</xdr:rowOff>
    </xdr:from>
    <xdr:ext cx="7058025" cy="762000"/>
    <xdr:pic>
      <xdr:nvPicPr>
        <xdr:cNvPr id="0" name="image31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256</xdr:row>
      <xdr:rowOff>47625</xdr:rowOff>
    </xdr:from>
    <xdr:ext cx="9505950" cy="504825"/>
    <xdr:pic>
      <xdr:nvPicPr>
        <xdr:cNvPr id="0" name="image30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261</xdr:row>
      <xdr:rowOff>0</xdr:rowOff>
    </xdr:from>
    <xdr:ext cx="9582150" cy="552450"/>
    <xdr:pic>
      <xdr:nvPicPr>
        <xdr:cNvPr id="0" name="image40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265</xdr:row>
      <xdr:rowOff>0</xdr:rowOff>
    </xdr:from>
    <xdr:ext cx="9810750" cy="628650"/>
    <xdr:pic>
      <xdr:nvPicPr>
        <xdr:cNvPr id="0" name="image41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tysen.ahrenb@gmail.com" TargetMode="External"/><Relationship Id="rId21" Type="http://schemas.openxmlformats.org/officeDocument/2006/relationships/drawing" Target="../drawings/drawing1.xml"/><Relationship Id="rId1" Type="http://schemas.openxmlformats.org/officeDocument/2006/relationships/hyperlink" Target="mailto:jeffcfau25@gmail.com" TargetMode="External"/><Relationship Id="rId2" Type="http://schemas.openxmlformats.org/officeDocument/2006/relationships/hyperlink" Target="mailto:amaru1998@gmail.com" TargetMode="External"/><Relationship Id="rId3" Type="http://schemas.openxmlformats.org/officeDocument/2006/relationships/hyperlink" Target="mailto:a.serchion357@gmail.com" TargetMode="External"/><Relationship Id="rId4" Type="http://schemas.openxmlformats.org/officeDocument/2006/relationships/hyperlink" Target="mailto:brendenflannigan@yahoo.com" TargetMode="External"/><Relationship Id="rId9" Type="http://schemas.openxmlformats.org/officeDocument/2006/relationships/hyperlink" Target="mailto:derrick.gordon78@gmail.com" TargetMode="External"/><Relationship Id="rId5" Type="http://schemas.openxmlformats.org/officeDocument/2006/relationships/hyperlink" Target="mailto:bryanttate121@yahoo.com" TargetMode="External"/><Relationship Id="rId6" Type="http://schemas.openxmlformats.org/officeDocument/2006/relationships/hyperlink" Target="mailto:cdaniels285@gmail.com" TargetMode="External"/><Relationship Id="rId7" Type="http://schemas.openxmlformats.org/officeDocument/2006/relationships/hyperlink" Target="mailto:cfwalker26@hotmail.com" TargetMode="External"/><Relationship Id="rId8" Type="http://schemas.openxmlformats.org/officeDocument/2006/relationships/hyperlink" Target="mailto:hunterdaniel7813@gmail.com" TargetMode="External"/><Relationship Id="rId11" Type="http://schemas.openxmlformats.org/officeDocument/2006/relationships/hyperlink" Target="mailto:bilbrew@gmail.com" TargetMode="External"/><Relationship Id="rId10" Type="http://schemas.openxmlformats.org/officeDocument/2006/relationships/hyperlink" Target="mailto:jmorris.cherokee@gmail.com" TargetMode="External"/><Relationship Id="rId13" Type="http://schemas.openxmlformats.org/officeDocument/2006/relationships/hyperlink" Target="mailto:mcharlton1995@yahoo.com" TargetMode="External"/><Relationship Id="rId12" Type="http://schemas.openxmlformats.org/officeDocument/2006/relationships/hyperlink" Target="mailto:walkermj22@yahoo.com" TargetMode="External"/><Relationship Id="rId15" Type="http://schemas.openxmlformats.org/officeDocument/2006/relationships/hyperlink" Target="mailto:myrondavidjonessr@gmail.com" TargetMode="External"/><Relationship Id="rId14" Type="http://schemas.openxmlformats.org/officeDocument/2006/relationships/hyperlink" Target="mailto:mitchbjd@icloud.com" TargetMode="External"/><Relationship Id="rId17" Type="http://schemas.openxmlformats.org/officeDocument/2006/relationships/hyperlink" Target="mailto:r.stoney@yahoo.com" TargetMode="External"/><Relationship Id="rId16" Type="http://schemas.openxmlformats.org/officeDocument/2006/relationships/hyperlink" Target="mailto:rwsamuels1@aol.com" TargetMode="External"/><Relationship Id="rId19" Type="http://schemas.openxmlformats.org/officeDocument/2006/relationships/hyperlink" Target="mailto:krazyglue1914@gmail.com" TargetMode="External"/><Relationship Id="rId18" Type="http://schemas.openxmlformats.org/officeDocument/2006/relationships/hyperlink" Target="mailto:stefandennis787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4.0"/>
    <col customWidth="1" min="3" max="3" width="21.88"/>
    <col customWidth="1" min="4" max="4" width="10.75"/>
    <col customWidth="1" min="5" max="8" width="13.38"/>
    <col customWidth="1" min="9" max="9" width="12.25"/>
    <col customWidth="1" min="10" max="10" width="8.63"/>
    <col customWidth="1" min="11" max="11" width="45.13"/>
    <col customWidth="1" min="12" max="12" width="29.0"/>
    <col customWidth="1" min="13" max="13" width="23.38"/>
    <col customWidth="1" min="14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L1" s="4" t="s">
        <v>9</v>
      </c>
      <c r="M1" s="4" t="s">
        <v>10</v>
      </c>
    </row>
    <row r="2" ht="14.25" customHeight="1">
      <c r="A2" s="5" t="s">
        <v>11</v>
      </c>
      <c r="B2" s="5" t="s">
        <v>12</v>
      </c>
      <c r="C2" s="6">
        <v>59978.0</v>
      </c>
      <c r="D2" s="7" t="s">
        <v>13</v>
      </c>
      <c r="E2" s="8">
        <v>99.4</v>
      </c>
      <c r="F2" s="9">
        <v>100.89</v>
      </c>
      <c r="G2" s="9"/>
      <c r="H2" s="9"/>
      <c r="I2" s="9">
        <f t="shared" ref="I2:I59" si="1">SUM(E2:H2)</f>
        <v>200.29</v>
      </c>
      <c r="L2" s="10"/>
      <c r="M2" s="11"/>
    </row>
    <row r="3" ht="14.25" customHeight="1">
      <c r="A3" s="12" t="s">
        <v>14</v>
      </c>
      <c r="B3" s="12" t="s">
        <v>15</v>
      </c>
      <c r="C3" s="13">
        <v>57006.0</v>
      </c>
      <c r="D3" s="14"/>
      <c r="E3" s="15"/>
      <c r="F3" s="14"/>
      <c r="G3" s="14"/>
      <c r="H3" s="14"/>
      <c r="I3" s="14">
        <f t="shared" si="1"/>
        <v>0</v>
      </c>
      <c r="L3" s="16" t="s">
        <v>16</v>
      </c>
      <c r="M3" s="17">
        <f t="shared" ref="M3:M5" si="2">200-G3</f>
        <v>200</v>
      </c>
    </row>
    <row r="4" ht="14.25" customHeight="1">
      <c r="A4" s="18" t="s">
        <v>17</v>
      </c>
      <c r="B4" s="12" t="s">
        <v>18</v>
      </c>
      <c r="C4" s="13">
        <v>109665.0</v>
      </c>
      <c r="D4" s="14"/>
      <c r="E4" s="15"/>
      <c r="F4" s="14"/>
      <c r="G4" s="14"/>
      <c r="H4" s="14"/>
      <c r="I4" s="14">
        <f t="shared" si="1"/>
        <v>0</v>
      </c>
      <c r="L4" s="19" t="s">
        <v>19</v>
      </c>
      <c r="M4" s="17">
        <f t="shared" si="2"/>
        <v>200</v>
      </c>
    </row>
    <row r="5" ht="14.25" customHeight="1">
      <c r="A5" s="20" t="s">
        <v>20</v>
      </c>
      <c r="B5" s="20" t="s">
        <v>21</v>
      </c>
      <c r="C5" s="13" t="s">
        <v>22</v>
      </c>
      <c r="D5" s="14"/>
      <c r="E5" s="15"/>
      <c r="F5" s="14"/>
      <c r="G5" s="14"/>
      <c r="H5" s="14"/>
      <c r="I5" s="14">
        <f t="shared" si="1"/>
        <v>0</v>
      </c>
      <c r="L5" s="16" t="s">
        <v>23</v>
      </c>
      <c r="M5" s="17">
        <f t="shared" si="2"/>
        <v>200</v>
      </c>
    </row>
    <row r="6" ht="14.25" customHeight="1">
      <c r="A6" s="21" t="s">
        <v>24</v>
      </c>
      <c r="B6" s="21" t="s">
        <v>25</v>
      </c>
      <c r="C6" s="6">
        <v>102138.0</v>
      </c>
      <c r="D6" s="7" t="s">
        <v>13</v>
      </c>
      <c r="E6" s="8">
        <v>200.25</v>
      </c>
      <c r="F6" s="9"/>
      <c r="G6" s="9"/>
      <c r="H6" s="9"/>
      <c r="I6" s="9">
        <f t="shared" si="1"/>
        <v>200.25</v>
      </c>
      <c r="L6" s="22"/>
      <c r="M6" s="11"/>
    </row>
    <row r="7" ht="14.25" customHeight="1">
      <c r="A7" s="5" t="s">
        <v>26</v>
      </c>
      <c r="B7" s="5" t="s">
        <v>27</v>
      </c>
      <c r="C7" s="6">
        <v>54198.0</v>
      </c>
      <c r="D7" s="7" t="s">
        <v>13</v>
      </c>
      <c r="E7" s="8">
        <v>200.25</v>
      </c>
      <c r="F7" s="9"/>
      <c r="G7" s="9"/>
      <c r="H7" s="9"/>
      <c r="I7" s="9">
        <f t="shared" si="1"/>
        <v>200.25</v>
      </c>
      <c r="L7" s="22"/>
      <c r="M7" s="11"/>
    </row>
    <row r="8" ht="14.25" customHeight="1">
      <c r="A8" s="20" t="s">
        <v>28</v>
      </c>
      <c r="B8" s="20" t="s">
        <v>29</v>
      </c>
      <c r="C8" s="23">
        <v>59122.0</v>
      </c>
      <c r="D8" s="24"/>
      <c r="E8" s="25"/>
      <c r="F8" s="24"/>
      <c r="G8" s="24"/>
      <c r="H8" s="24"/>
      <c r="I8" s="14">
        <f t="shared" si="1"/>
        <v>0</v>
      </c>
      <c r="L8" s="16" t="s">
        <v>30</v>
      </c>
      <c r="M8" s="17">
        <f t="shared" ref="M8:M9" si="3">200-G8</f>
        <v>200</v>
      </c>
    </row>
    <row r="9" ht="14.25" customHeight="1">
      <c r="A9" s="20" t="s">
        <v>31</v>
      </c>
      <c r="B9" s="20" t="s">
        <v>32</v>
      </c>
      <c r="C9" s="23">
        <v>109663.0</v>
      </c>
      <c r="D9" s="24"/>
      <c r="E9" s="25"/>
      <c r="F9" s="24"/>
      <c r="G9" s="24"/>
      <c r="H9" s="24"/>
      <c r="I9" s="14">
        <f t="shared" si="1"/>
        <v>0</v>
      </c>
      <c r="L9" s="19" t="s">
        <v>33</v>
      </c>
      <c r="M9" s="17">
        <f t="shared" si="3"/>
        <v>200</v>
      </c>
    </row>
    <row r="10" ht="14.25" customHeight="1">
      <c r="A10" s="5" t="s">
        <v>34</v>
      </c>
      <c r="B10" s="5" t="s">
        <v>35</v>
      </c>
      <c r="C10" s="6">
        <v>62607.0</v>
      </c>
      <c r="D10" s="7" t="s">
        <v>13</v>
      </c>
      <c r="E10" s="8">
        <v>200.0</v>
      </c>
      <c r="F10" s="9"/>
      <c r="G10" s="9"/>
      <c r="H10" s="9"/>
      <c r="I10" s="9">
        <f t="shared" si="1"/>
        <v>200</v>
      </c>
      <c r="L10" s="26"/>
      <c r="M10" s="11"/>
    </row>
    <row r="11" ht="14.25" customHeight="1">
      <c r="A11" s="5" t="s">
        <v>36</v>
      </c>
      <c r="B11" s="5" t="s">
        <v>37</v>
      </c>
      <c r="C11" s="6">
        <v>93541.0</v>
      </c>
      <c r="D11" s="7" t="s">
        <v>13</v>
      </c>
      <c r="E11" s="8">
        <v>200.0</v>
      </c>
      <c r="F11" s="9"/>
      <c r="G11" s="9"/>
      <c r="H11" s="9"/>
      <c r="I11" s="9">
        <f t="shared" si="1"/>
        <v>200</v>
      </c>
      <c r="L11" s="26"/>
      <c r="M11" s="11"/>
    </row>
    <row r="12" ht="14.25" customHeight="1">
      <c r="A12" s="5" t="s">
        <v>38</v>
      </c>
      <c r="B12" s="5" t="s">
        <v>39</v>
      </c>
      <c r="C12" s="6">
        <v>41440.0</v>
      </c>
      <c r="D12" s="7" t="s">
        <v>13</v>
      </c>
      <c r="E12" s="8">
        <v>200.0</v>
      </c>
      <c r="F12" s="9"/>
      <c r="G12" s="9"/>
      <c r="H12" s="9"/>
      <c r="I12" s="9">
        <f t="shared" si="1"/>
        <v>200</v>
      </c>
      <c r="L12" s="26"/>
      <c r="M12" s="11"/>
    </row>
    <row r="13" ht="14.25" customHeight="1">
      <c r="A13" s="27" t="s">
        <v>40</v>
      </c>
      <c r="B13" s="27" t="s">
        <v>41</v>
      </c>
      <c r="C13" s="13">
        <v>90855.0</v>
      </c>
      <c r="D13" s="28"/>
      <c r="E13" s="15"/>
      <c r="F13" s="14"/>
      <c r="G13" s="14"/>
      <c r="H13" s="14"/>
      <c r="I13" s="14">
        <f t="shared" si="1"/>
        <v>0</v>
      </c>
      <c r="L13" s="16" t="s">
        <v>42</v>
      </c>
      <c r="M13" s="17">
        <f t="shared" ref="M13:M15" si="4">200-G13</f>
        <v>200</v>
      </c>
    </row>
    <row r="14" ht="14.25" customHeight="1">
      <c r="A14" s="20" t="s">
        <v>43</v>
      </c>
      <c r="B14" s="20" t="s">
        <v>44</v>
      </c>
      <c r="C14" s="23">
        <v>62608.0</v>
      </c>
      <c r="D14" s="24"/>
      <c r="E14" s="25"/>
      <c r="F14" s="24"/>
      <c r="G14" s="24"/>
      <c r="H14" s="24"/>
      <c r="I14" s="14">
        <f t="shared" si="1"/>
        <v>0</v>
      </c>
      <c r="L14" s="16" t="s">
        <v>45</v>
      </c>
      <c r="M14" s="17">
        <f t="shared" si="4"/>
        <v>200</v>
      </c>
    </row>
    <row r="15" ht="14.25" customHeight="1">
      <c r="A15" s="29" t="s">
        <v>46</v>
      </c>
      <c r="B15" s="29" t="s">
        <v>47</v>
      </c>
      <c r="C15" s="23">
        <v>44774.0</v>
      </c>
      <c r="D15" s="30"/>
      <c r="E15" s="25"/>
      <c r="F15" s="24"/>
      <c r="G15" s="24"/>
      <c r="H15" s="24"/>
      <c r="I15" s="14">
        <f t="shared" si="1"/>
        <v>0</v>
      </c>
      <c r="L15" s="16" t="s">
        <v>48</v>
      </c>
      <c r="M15" s="17">
        <f t="shared" si="4"/>
        <v>200</v>
      </c>
    </row>
    <row r="16" ht="14.25" customHeight="1">
      <c r="A16" s="5" t="s">
        <v>49</v>
      </c>
      <c r="B16" s="5" t="s">
        <v>50</v>
      </c>
      <c r="C16" s="6">
        <v>106750.0</v>
      </c>
      <c r="D16" s="7" t="s">
        <v>13</v>
      </c>
      <c r="E16" s="8">
        <v>200.0</v>
      </c>
      <c r="F16" s="9"/>
      <c r="G16" s="9"/>
      <c r="H16" s="9"/>
      <c r="I16" s="9">
        <f t="shared" si="1"/>
        <v>200</v>
      </c>
      <c r="L16" s="26"/>
      <c r="M16" s="11"/>
    </row>
    <row r="17" ht="14.25" customHeight="1">
      <c r="A17" s="21" t="s">
        <v>51</v>
      </c>
      <c r="B17" s="21" t="s">
        <v>52</v>
      </c>
      <c r="C17" s="6">
        <v>68990.0</v>
      </c>
      <c r="D17" s="7" t="s">
        <v>13</v>
      </c>
      <c r="E17" s="8">
        <v>200.25</v>
      </c>
      <c r="F17" s="9"/>
      <c r="G17" s="9"/>
      <c r="H17" s="9"/>
      <c r="I17" s="9">
        <f t="shared" si="1"/>
        <v>200.25</v>
      </c>
      <c r="L17" s="26"/>
      <c r="M17" s="11"/>
    </row>
    <row r="18" ht="14.25" customHeight="1">
      <c r="A18" s="20" t="s">
        <v>53</v>
      </c>
      <c r="B18" s="20" t="s">
        <v>54</v>
      </c>
      <c r="C18" s="23">
        <v>91095.0</v>
      </c>
      <c r="D18" s="24"/>
      <c r="E18" s="25"/>
      <c r="F18" s="24"/>
      <c r="G18" s="24"/>
      <c r="H18" s="24"/>
      <c r="I18" s="14">
        <f t="shared" si="1"/>
        <v>0</v>
      </c>
      <c r="L18" s="16" t="s">
        <v>55</v>
      </c>
      <c r="M18" s="17">
        <f>200-G18</f>
        <v>200</v>
      </c>
    </row>
    <row r="19" ht="14.25" customHeight="1">
      <c r="A19" s="5" t="s">
        <v>56</v>
      </c>
      <c r="B19" s="5" t="s">
        <v>57</v>
      </c>
      <c r="C19" s="6">
        <v>69078.0</v>
      </c>
      <c r="D19" s="7" t="s">
        <v>13</v>
      </c>
      <c r="E19" s="8">
        <v>200.0</v>
      </c>
      <c r="F19" s="9"/>
      <c r="G19" s="9"/>
      <c r="H19" s="9"/>
      <c r="I19" s="9">
        <f t="shared" si="1"/>
        <v>200</v>
      </c>
      <c r="L19" s="26"/>
      <c r="M19" s="11"/>
    </row>
    <row r="20" ht="14.25" customHeight="1">
      <c r="A20" s="21" t="s">
        <v>58</v>
      </c>
      <c r="B20" s="21" t="s">
        <v>59</v>
      </c>
      <c r="C20" s="6">
        <v>104781.0</v>
      </c>
      <c r="D20" s="7" t="s">
        <v>13</v>
      </c>
      <c r="E20" s="8">
        <v>200.0</v>
      </c>
      <c r="F20" s="9"/>
      <c r="G20" s="9"/>
      <c r="H20" s="9"/>
      <c r="I20" s="9">
        <f t="shared" si="1"/>
        <v>200</v>
      </c>
      <c r="L20" s="26"/>
      <c r="M20" s="11"/>
    </row>
    <row r="21" ht="14.25" customHeight="1">
      <c r="A21" s="5" t="s">
        <v>60</v>
      </c>
      <c r="B21" s="5" t="s">
        <v>61</v>
      </c>
      <c r="C21" s="6">
        <v>106749.0</v>
      </c>
      <c r="D21" s="7" t="s">
        <v>13</v>
      </c>
      <c r="E21" s="8">
        <v>150.13</v>
      </c>
      <c r="F21" s="9">
        <v>49.87</v>
      </c>
      <c r="G21" s="9"/>
      <c r="H21" s="9"/>
      <c r="I21" s="9">
        <f t="shared" si="1"/>
        <v>200</v>
      </c>
      <c r="L21" s="31"/>
      <c r="M21" s="11"/>
    </row>
    <row r="22" ht="14.25" customHeight="1">
      <c r="A22" s="21" t="s">
        <v>62</v>
      </c>
      <c r="B22" s="21" t="s">
        <v>63</v>
      </c>
      <c r="C22" s="6">
        <v>40797.0</v>
      </c>
      <c r="D22" s="7" t="s">
        <v>13</v>
      </c>
      <c r="E22" s="8"/>
      <c r="F22" s="9"/>
      <c r="G22" s="9">
        <v>200.25</v>
      </c>
      <c r="H22" s="9"/>
      <c r="I22" s="9">
        <f t="shared" si="1"/>
        <v>200.25</v>
      </c>
      <c r="L22" s="31"/>
      <c r="M22" s="11"/>
    </row>
    <row r="23" ht="14.25" customHeight="1">
      <c r="A23" s="5" t="s">
        <v>64</v>
      </c>
      <c r="B23" s="5" t="s">
        <v>65</v>
      </c>
      <c r="C23" s="6">
        <v>20696.0</v>
      </c>
      <c r="D23" s="7" t="s">
        <v>13</v>
      </c>
      <c r="E23" s="8">
        <v>200.25</v>
      </c>
      <c r="F23" s="9"/>
      <c r="G23" s="9"/>
      <c r="H23" s="9"/>
      <c r="I23" s="9">
        <f t="shared" si="1"/>
        <v>200.25</v>
      </c>
      <c r="L23" s="26"/>
      <c r="M23" s="11"/>
    </row>
    <row r="24" ht="14.25" customHeight="1">
      <c r="A24" s="20" t="s">
        <v>66</v>
      </c>
      <c r="B24" s="20" t="s">
        <v>67</v>
      </c>
      <c r="C24" s="23">
        <v>17294.0</v>
      </c>
      <c r="D24" s="24"/>
      <c r="E24" s="25"/>
      <c r="F24" s="24"/>
      <c r="G24" s="24"/>
      <c r="H24" s="24"/>
      <c r="I24" s="14">
        <f t="shared" si="1"/>
        <v>0</v>
      </c>
      <c r="L24" s="32" t="s">
        <v>68</v>
      </c>
      <c r="M24" s="17">
        <f>200-G24</f>
        <v>200</v>
      </c>
    </row>
    <row r="25" ht="14.25" customHeight="1">
      <c r="A25" s="5" t="s">
        <v>69</v>
      </c>
      <c r="B25" s="5" t="s">
        <v>70</v>
      </c>
      <c r="C25" s="6">
        <v>66316.0</v>
      </c>
      <c r="D25" s="7" t="s">
        <v>13</v>
      </c>
      <c r="E25" s="8">
        <v>200.25</v>
      </c>
      <c r="F25" s="9"/>
      <c r="G25" s="9"/>
      <c r="H25" s="9"/>
      <c r="I25" s="9">
        <f t="shared" si="1"/>
        <v>200.25</v>
      </c>
      <c r="L25" s="26"/>
      <c r="M25" s="11"/>
    </row>
    <row r="26" ht="14.25" customHeight="1">
      <c r="A26" s="5" t="s">
        <v>71</v>
      </c>
      <c r="B26" s="5" t="s">
        <v>72</v>
      </c>
      <c r="C26" s="6">
        <v>59977.0</v>
      </c>
      <c r="D26" s="7" t="s">
        <v>13</v>
      </c>
      <c r="E26" s="8">
        <v>200.25</v>
      </c>
      <c r="F26" s="9"/>
      <c r="G26" s="9"/>
      <c r="H26" s="9"/>
      <c r="I26" s="9">
        <f t="shared" si="1"/>
        <v>200.25</v>
      </c>
      <c r="L26" s="26"/>
      <c r="M26" s="11"/>
    </row>
    <row r="27" ht="14.25" customHeight="1">
      <c r="A27" s="5" t="s">
        <v>73</v>
      </c>
      <c r="B27" s="5" t="s">
        <v>74</v>
      </c>
      <c r="C27" s="6">
        <v>46245.0</v>
      </c>
      <c r="D27" s="7" t="s">
        <v>13</v>
      </c>
      <c r="E27" s="8"/>
      <c r="F27" s="9">
        <v>200.25</v>
      </c>
      <c r="G27" s="9"/>
      <c r="H27" s="9"/>
      <c r="I27" s="9">
        <f t="shared" si="1"/>
        <v>200.25</v>
      </c>
      <c r="L27" s="31"/>
      <c r="M27" s="11"/>
    </row>
    <row r="28" ht="14.25" customHeight="1">
      <c r="A28" s="5" t="s">
        <v>75</v>
      </c>
      <c r="B28" s="5" t="s">
        <v>76</v>
      </c>
      <c r="C28" s="6">
        <v>69079.0</v>
      </c>
      <c r="D28" s="7" t="s">
        <v>13</v>
      </c>
      <c r="E28" s="8">
        <v>194.02</v>
      </c>
      <c r="F28" s="7"/>
      <c r="G28" s="9"/>
      <c r="H28" s="9"/>
      <c r="I28" s="9">
        <f t="shared" si="1"/>
        <v>194.02</v>
      </c>
      <c r="L28" s="26"/>
      <c r="M28" s="11"/>
    </row>
    <row r="29" ht="14.25" customHeight="1">
      <c r="A29" s="5" t="s">
        <v>77</v>
      </c>
      <c r="B29" s="5" t="s">
        <v>78</v>
      </c>
      <c r="C29" s="6" t="s">
        <v>79</v>
      </c>
      <c r="D29" s="7" t="s">
        <v>13</v>
      </c>
      <c r="E29" s="8">
        <v>200.0</v>
      </c>
      <c r="F29" s="9"/>
      <c r="G29" s="9"/>
      <c r="H29" s="9"/>
      <c r="I29" s="9">
        <f t="shared" si="1"/>
        <v>200</v>
      </c>
      <c r="L29" s="26"/>
      <c r="M29" s="11"/>
    </row>
    <row r="30" ht="14.25" customHeight="1">
      <c r="A30" s="5" t="s">
        <v>80</v>
      </c>
      <c r="B30" s="5" t="s">
        <v>81</v>
      </c>
      <c r="C30" s="6">
        <v>106751.0</v>
      </c>
      <c r="D30" s="7" t="s">
        <v>13</v>
      </c>
      <c r="E30" s="8">
        <v>149.1</v>
      </c>
      <c r="F30" s="9">
        <v>49.7</v>
      </c>
      <c r="G30" s="9"/>
      <c r="H30" s="9"/>
      <c r="I30" s="9">
        <f t="shared" si="1"/>
        <v>198.8</v>
      </c>
      <c r="L30" s="16"/>
      <c r="M30" s="17"/>
    </row>
    <row r="31" ht="14.25" customHeight="1">
      <c r="A31" s="33" t="s">
        <v>82</v>
      </c>
      <c r="B31" s="33" t="s">
        <v>83</v>
      </c>
      <c r="C31" s="34" t="s">
        <v>84</v>
      </c>
      <c r="D31" s="35" t="s">
        <v>85</v>
      </c>
      <c r="E31" s="36">
        <v>99.4</v>
      </c>
      <c r="F31" s="37"/>
      <c r="G31" s="37"/>
      <c r="H31" s="37"/>
      <c r="I31" s="37">
        <f t="shared" si="1"/>
        <v>99.4</v>
      </c>
      <c r="L31" s="16" t="s">
        <v>86</v>
      </c>
      <c r="M31" s="17">
        <v>100.6</v>
      </c>
    </row>
    <row r="32" ht="14.25" customHeight="1">
      <c r="A32" s="5" t="s">
        <v>87</v>
      </c>
      <c r="B32" s="5" t="s">
        <v>88</v>
      </c>
      <c r="C32" s="6">
        <v>98036.0</v>
      </c>
      <c r="D32" s="7" t="s">
        <v>13</v>
      </c>
      <c r="E32" s="8"/>
      <c r="F32" s="9">
        <v>200.25</v>
      </c>
      <c r="G32" s="9"/>
      <c r="H32" s="9"/>
      <c r="I32" s="9">
        <f t="shared" si="1"/>
        <v>200.25</v>
      </c>
      <c r="L32" s="31"/>
      <c r="M32" s="11"/>
    </row>
    <row r="33" ht="14.25" customHeight="1">
      <c r="A33" s="5" t="s">
        <v>89</v>
      </c>
      <c r="B33" s="5" t="s">
        <v>90</v>
      </c>
      <c r="C33" s="6">
        <v>43546.0</v>
      </c>
      <c r="D33" s="7" t="s">
        <v>13</v>
      </c>
      <c r="E33" s="8">
        <v>194.02</v>
      </c>
      <c r="F33" s="7"/>
      <c r="G33" s="9"/>
      <c r="H33" s="9"/>
      <c r="I33" s="9">
        <f t="shared" si="1"/>
        <v>194.02</v>
      </c>
      <c r="L33" s="26"/>
      <c r="M33" s="11"/>
    </row>
    <row r="34" ht="14.25" customHeight="1">
      <c r="A34" s="20" t="s">
        <v>91</v>
      </c>
      <c r="B34" s="20" t="s">
        <v>44</v>
      </c>
      <c r="C34" s="23">
        <v>53121.0</v>
      </c>
      <c r="D34" s="24"/>
      <c r="E34" s="25"/>
      <c r="F34" s="24"/>
      <c r="G34" s="24"/>
      <c r="H34" s="24"/>
      <c r="I34" s="14">
        <f t="shared" si="1"/>
        <v>0</v>
      </c>
      <c r="L34" s="16" t="s">
        <v>92</v>
      </c>
      <c r="M34" s="17">
        <f t="shared" ref="M34:M37" si="5">200-G34</f>
        <v>200</v>
      </c>
    </row>
    <row r="35" ht="14.25" customHeight="1">
      <c r="A35" s="20" t="s">
        <v>93</v>
      </c>
      <c r="B35" s="20" t="s">
        <v>94</v>
      </c>
      <c r="C35" s="23"/>
      <c r="D35" s="30"/>
      <c r="E35" s="25"/>
      <c r="F35" s="24"/>
      <c r="G35" s="24"/>
      <c r="H35" s="24"/>
      <c r="I35" s="14">
        <f t="shared" si="1"/>
        <v>0</v>
      </c>
      <c r="L35" s="16" t="s">
        <v>95</v>
      </c>
      <c r="M35" s="17">
        <f t="shared" si="5"/>
        <v>200</v>
      </c>
    </row>
    <row r="36" ht="14.25" customHeight="1">
      <c r="A36" s="20" t="s">
        <v>96</v>
      </c>
      <c r="B36" s="20" t="s">
        <v>97</v>
      </c>
      <c r="C36" s="23">
        <v>52601.0</v>
      </c>
      <c r="D36" s="24"/>
      <c r="E36" s="25"/>
      <c r="F36" s="24"/>
      <c r="G36" s="24"/>
      <c r="H36" s="24"/>
      <c r="I36" s="14">
        <f t="shared" si="1"/>
        <v>0</v>
      </c>
      <c r="L36" s="38" t="s">
        <v>98</v>
      </c>
      <c r="M36" s="17">
        <f t="shared" si="5"/>
        <v>200</v>
      </c>
    </row>
    <row r="37" ht="14.25" customHeight="1">
      <c r="A37" s="20" t="s">
        <v>99</v>
      </c>
      <c r="B37" s="20" t="s">
        <v>50</v>
      </c>
      <c r="C37" s="23">
        <v>93846.0</v>
      </c>
      <c r="D37" s="24"/>
      <c r="E37" s="25"/>
      <c r="F37" s="24"/>
      <c r="G37" s="24"/>
      <c r="H37" s="24"/>
      <c r="I37" s="14">
        <f t="shared" si="1"/>
        <v>0</v>
      </c>
      <c r="L37" s="16" t="s">
        <v>100</v>
      </c>
      <c r="M37" s="17">
        <f t="shared" si="5"/>
        <v>200</v>
      </c>
    </row>
    <row r="38" ht="14.25" customHeight="1">
      <c r="A38" s="21" t="s">
        <v>101</v>
      </c>
      <c r="B38" s="21" t="s">
        <v>102</v>
      </c>
      <c r="C38" s="39" t="s">
        <v>103</v>
      </c>
      <c r="D38" s="7" t="s">
        <v>13</v>
      </c>
      <c r="E38" s="8">
        <v>194.02</v>
      </c>
      <c r="F38" s="7"/>
      <c r="G38" s="9"/>
      <c r="H38" s="9"/>
      <c r="I38" s="9">
        <f t="shared" si="1"/>
        <v>194.02</v>
      </c>
      <c r="L38" s="26"/>
      <c r="M38" s="11"/>
    </row>
    <row r="39" ht="14.25" customHeight="1">
      <c r="A39" s="40" t="s">
        <v>104</v>
      </c>
      <c r="B39" s="40" t="s">
        <v>105</v>
      </c>
      <c r="C39" s="41" t="s">
        <v>106</v>
      </c>
      <c r="D39" s="42"/>
      <c r="E39" s="43"/>
      <c r="F39" s="42"/>
      <c r="G39" s="42"/>
      <c r="H39" s="42"/>
      <c r="I39" s="42">
        <f t="shared" si="1"/>
        <v>0</v>
      </c>
      <c r="L39" s="44" t="s">
        <v>107</v>
      </c>
      <c r="M39" s="45"/>
    </row>
    <row r="40" ht="14.25" customHeight="1">
      <c r="A40" s="29" t="s">
        <v>108</v>
      </c>
      <c r="B40" s="29" t="s">
        <v>109</v>
      </c>
      <c r="C40" s="23">
        <v>62609.0</v>
      </c>
      <c r="D40" s="24"/>
      <c r="E40" s="25"/>
      <c r="F40" s="24"/>
      <c r="G40" s="24"/>
      <c r="H40" s="24"/>
      <c r="I40" s="14">
        <f t="shared" si="1"/>
        <v>0</v>
      </c>
      <c r="L40" s="16" t="s">
        <v>110</v>
      </c>
      <c r="M40" s="17">
        <f>200-G40</f>
        <v>200</v>
      </c>
    </row>
    <row r="41" ht="14.25" customHeight="1">
      <c r="A41" s="21" t="s">
        <v>111</v>
      </c>
      <c r="B41" s="21" t="s">
        <v>112</v>
      </c>
      <c r="C41" s="6">
        <v>56901.0</v>
      </c>
      <c r="D41" s="7" t="s">
        <v>13</v>
      </c>
      <c r="E41" s="8">
        <v>205.61</v>
      </c>
      <c r="F41" s="9"/>
      <c r="G41" s="9"/>
      <c r="H41" s="9"/>
      <c r="I41" s="9">
        <f t="shared" si="1"/>
        <v>205.61</v>
      </c>
      <c r="L41" s="26"/>
      <c r="M41" s="11"/>
    </row>
    <row r="42" ht="14.25" customHeight="1">
      <c r="A42" s="21" t="s">
        <v>113</v>
      </c>
      <c r="B42" s="21" t="s">
        <v>114</v>
      </c>
      <c r="C42" s="6">
        <v>109667.0</v>
      </c>
      <c r="D42" s="7" t="s">
        <v>13</v>
      </c>
      <c r="E42" s="8">
        <v>195.51</v>
      </c>
      <c r="F42" s="9"/>
      <c r="G42" s="9"/>
      <c r="H42" s="9"/>
      <c r="I42" s="9">
        <f t="shared" si="1"/>
        <v>195.51</v>
      </c>
      <c r="L42" s="31"/>
      <c r="M42" s="11"/>
    </row>
    <row r="43" ht="14.25" customHeight="1">
      <c r="A43" s="5" t="s">
        <v>115</v>
      </c>
      <c r="B43" s="5" t="s">
        <v>116</v>
      </c>
      <c r="C43" s="6" t="s">
        <v>117</v>
      </c>
      <c r="D43" s="7" t="s">
        <v>13</v>
      </c>
      <c r="E43" s="8">
        <v>200.0</v>
      </c>
      <c r="F43" s="9"/>
      <c r="G43" s="9"/>
      <c r="H43" s="9"/>
      <c r="I43" s="9">
        <f t="shared" si="1"/>
        <v>200</v>
      </c>
      <c r="L43" s="26"/>
      <c r="M43" s="11"/>
    </row>
    <row r="44" ht="14.25" customHeight="1">
      <c r="A44" s="5" t="s">
        <v>118</v>
      </c>
      <c r="B44" s="5" t="s">
        <v>119</v>
      </c>
      <c r="C44" s="6">
        <v>96337.0</v>
      </c>
      <c r="D44" s="7" t="s">
        <v>13</v>
      </c>
      <c r="E44" s="8">
        <v>200.0</v>
      </c>
      <c r="F44" s="9"/>
      <c r="G44" s="9"/>
      <c r="H44" s="9"/>
      <c r="I44" s="9">
        <f t="shared" si="1"/>
        <v>200</v>
      </c>
      <c r="L44" s="22"/>
      <c r="M44" s="11"/>
    </row>
    <row r="45" ht="14.25" customHeight="1">
      <c r="A45" s="46" t="s">
        <v>120</v>
      </c>
      <c r="B45" s="46" t="s">
        <v>121</v>
      </c>
      <c r="C45" s="41">
        <v>101821.0</v>
      </c>
      <c r="D45" s="42"/>
      <c r="E45" s="43"/>
      <c r="F45" s="42"/>
      <c r="G45" s="42"/>
      <c r="H45" s="42"/>
      <c r="I45" s="42">
        <f t="shared" si="1"/>
        <v>0</v>
      </c>
      <c r="L45" s="47" t="s">
        <v>122</v>
      </c>
      <c r="M45" s="45"/>
    </row>
    <row r="46" ht="14.25" customHeight="1">
      <c r="A46" s="5" t="s">
        <v>123</v>
      </c>
      <c r="B46" s="5" t="s">
        <v>124</v>
      </c>
      <c r="C46" s="6" t="s">
        <v>125</v>
      </c>
      <c r="D46" s="7" t="s">
        <v>13</v>
      </c>
      <c r="E46" s="8">
        <v>200.0</v>
      </c>
      <c r="F46" s="9"/>
      <c r="G46" s="9"/>
      <c r="H46" s="9"/>
      <c r="I46" s="9">
        <f t="shared" si="1"/>
        <v>200</v>
      </c>
      <c r="L46" s="26"/>
      <c r="M46" s="11"/>
    </row>
    <row r="47" ht="14.25" customHeight="1">
      <c r="A47" s="5" t="s">
        <v>126</v>
      </c>
      <c r="B47" s="5" t="s">
        <v>116</v>
      </c>
      <c r="C47" s="6">
        <v>104780.0</v>
      </c>
      <c r="D47" s="7" t="s">
        <v>13</v>
      </c>
      <c r="E47" s="8">
        <v>200.0</v>
      </c>
      <c r="F47" s="9"/>
      <c r="G47" s="9"/>
      <c r="H47" s="9"/>
      <c r="I47" s="9">
        <f t="shared" si="1"/>
        <v>200</v>
      </c>
      <c r="L47" s="26"/>
      <c r="M47" s="11"/>
    </row>
    <row r="48" ht="14.25" customHeight="1">
      <c r="A48" s="21" t="s">
        <v>127</v>
      </c>
      <c r="B48" s="21" t="s">
        <v>128</v>
      </c>
      <c r="C48" s="6">
        <v>44422.0</v>
      </c>
      <c r="D48" s="7" t="s">
        <v>13</v>
      </c>
      <c r="E48" s="8">
        <v>200.0</v>
      </c>
      <c r="F48" s="9"/>
      <c r="G48" s="9"/>
      <c r="H48" s="9"/>
      <c r="I48" s="9">
        <f t="shared" si="1"/>
        <v>200</v>
      </c>
      <c r="L48" s="26"/>
      <c r="M48" s="11"/>
    </row>
    <row r="49" ht="14.25" customHeight="1">
      <c r="A49" s="21" t="s">
        <v>129</v>
      </c>
      <c r="B49" s="21" t="s">
        <v>130</v>
      </c>
      <c r="C49" s="6">
        <v>106858.0</v>
      </c>
      <c r="D49" s="7" t="s">
        <v>13</v>
      </c>
      <c r="E49" s="8">
        <v>200.0</v>
      </c>
      <c r="F49" s="9"/>
      <c r="G49" s="9"/>
      <c r="H49" s="9"/>
      <c r="I49" s="9">
        <f t="shared" si="1"/>
        <v>200</v>
      </c>
      <c r="L49" s="26"/>
      <c r="M49" s="11"/>
    </row>
    <row r="50" ht="14.25" customHeight="1">
      <c r="A50" s="21" t="s">
        <v>72</v>
      </c>
      <c r="B50" s="21" t="s">
        <v>128</v>
      </c>
      <c r="C50" s="6">
        <v>97780.0</v>
      </c>
      <c r="D50" s="7" t="s">
        <v>13</v>
      </c>
      <c r="E50" s="8">
        <v>53.0</v>
      </c>
      <c r="F50" s="9">
        <v>147.0</v>
      </c>
      <c r="G50" s="9"/>
      <c r="H50" s="9"/>
      <c r="I50" s="9">
        <f t="shared" si="1"/>
        <v>200</v>
      </c>
      <c r="L50" s="31"/>
      <c r="M50" s="11"/>
    </row>
    <row r="51" ht="14.25" customHeight="1">
      <c r="A51" s="27" t="s">
        <v>131</v>
      </c>
      <c r="B51" s="27" t="s">
        <v>132</v>
      </c>
      <c r="C51" s="13">
        <v>58590.0</v>
      </c>
      <c r="D51" s="28"/>
      <c r="E51" s="15"/>
      <c r="F51" s="14"/>
      <c r="G51" s="14"/>
      <c r="H51" s="14"/>
      <c r="I51" s="14">
        <f t="shared" si="1"/>
        <v>0</v>
      </c>
      <c r="L51" s="16" t="s">
        <v>133</v>
      </c>
      <c r="M51" s="17">
        <f>200-G51</f>
        <v>200</v>
      </c>
    </row>
    <row r="52" ht="14.25" customHeight="1">
      <c r="A52" s="5" t="s">
        <v>134</v>
      </c>
      <c r="B52" s="5" t="s">
        <v>135</v>
      </c>
      <c r="C52" s="6">
        <v>62816.0</v>
      </c>
      <c r="D52" s="7" t="s">
        <v>13</v>
      </c>
      <c r="E52" s="8">
        <v>200.0</v>
      </c>
      <c r="F52" s="9"/>
      <c r="G52" s="9"/>
      <c r="H52" s="9"/>
      <c r="I52" s="9">
        <f t="shared" si="1"/>
        <v>200</v>
      </c>
      <c r="L52" s="26"/>
      <c r="M52" s="11"/>
    </row>
    <row r="53" ht="14.25" customHeight="1">
      <c r="A53" s="21" t="s">
        <v>136</v>
      </c>
      <c r="B53" s="21" t="s">
        <v>137</v>
      </c>
      <c r="C53" s="6" t="s">
        <v>138</v>
      </c>
      <c r="D53" s="7" t="s">
        <v>13</v>
      </c>
      <c r="E53" s="8">
        <v>152.21</v>
      </c>
      <c r="F53" s="9">
        <v>47.79</v>
      </c>
      <c r="G53" s="9"/>
      <c r="H53" s="9"/>
      <c r="I53" s="9">
        <f t="shared" si="1"/>
        <v>200</v>
      </c>
      <c r="L53" s="26"/>
      <c r="M53" s="11"/>
    </row>
    <row r="54" ht="14.25" customHeight="1">
      <c r="A54" s="21" t="s">
        <v>131</v>
      </c>
      <c r="B54" s="21" t="s">
        <v>139</v>
      </c>
      <c r="C54" s="6">
        <v>109664.0</v>
      </c>
      <c r="D54" s="7" t="s">
        <v>13</v>
      </c>
      <c r="E54" s="8">
        <v>200.0</v>
      </c>
      <c r="F54" s="9"/>
      <c r="G54" s="9"/>
      <c r="H54" s="9"/>
      <c r="I54" s="9">
        <f t="shared" si="1"/>
        <v>200</v>
      </c>
      <c r="L54" s="31"/>
      <c r="M54" s="11"/>
    </row>
    <row r="55" ht="14.25" customHeight="1">
      <c r="A55" s="20" t="s">
        <v>140</v>
      </c>
      <c r="B55" s="20" t="s">
        <v>141</v>
      </c>
      <c r="C55" s="23">
        <v>95386.0</v>
      </c>
      <c r="D55" s="24"/>
      <c r="E55" s="25"/>
      <c r="F55" s="24"/>
      <c r="G55" s="24"/>
      <c r="H55" s="24"/>
      <c r="I55" s="14">
        <f t="shared" si="1"/>
        <v>0</v>
      </c>
      <c r="L55" s="16" t="s">
        <v>142</v>
      </c>
      <c r="M55" s="17">
        <f>200-G55</f>
        <v>200</v>
      </c>
    </row>
    <row r="56" ht="14.25" customHeight="1">
      <c r="A56" s="5" t="s">
        <v>143</v>
      </c>
      <c r="B56" s="5" t="s">
        <v>144</v>
      </c>
      <c r="C56" s="6">
        <v>109666.0</v>
      </c>
      <c r="D56" s="7" t="s">
        <v>13</v>
      </c>
      <c r="E56" s="8">
        <v>200.25</v>
      </c>
      <c r="F56" s="9"/>
      <c r="G56" s="9"/>
      <c r="H56" s="9"/>
      <c r="I56" s="9">
        <f t="shared" si="1"/>
        <v>200.25</v>
      </c>
      <c r="L56" s="10"/>
      <c r="M56" s="11"/>
    </row>
    <row r="57" ht="14.25" customHeight="1">
      <c r="A57" s="29" t="s">
        <v>145</v>
      </c>
      <c r="B57" s="29"/>
      <c r="C57" s="23"/>
      <c r="D57" s="24"/>
      <c r="E57" s="25">
        <v>100.0</v>
      </c>
      <c r="F57" s="24">
        <v>50.0</v>
      </c>
      <c r="G57" s="24"/>
      <c r="H57" s="24"/>
      <c r="I57" s="14">
        <f t="shared" si="1"/>
        <v>150</v>
      </c>
      <c r="M57" s="48">
        <f>SUM(M3:M56)</f>
        <v>3500.6</v>
      </c>
    </row>
    <row r="58" ht="14.25" customHeight="1">
      <c r="A58" s="49" t="s">
        <v>146</v>
      </c>
      <c r="B58" s="49"/>
      <c r="C58" s="50"/>
      <c r="D58" s="51"/>
      <c r="E58" s="52">
        <f t="shared" ref="E58:F58" si="6">SUM(E1:E57)</f>
        <v>6188.17</v>
      </c>
      <c r="F58" s="53">
        <f t="shared" si="6"/>
        <v>845.75</v>
      </c>
      <c r="G58" s="53">
        <f t="shared" ref="G58:H58" si="7">SUM(G1:G56)</f>
        <v>200.25</v>
      </c>
      <c r="H58" s="53">
        <f t="shared" si="7"/>
        <v>0</v>
      </c>
      <c r="I58" s="54">
        <f t="shared" si="1"/>
        <v>7234.17</v>
      </c>
    </row>
    <row r="59" ht="14.25" customHeight="1">
      <c r="A59" s="49" t="s">
        <v>147</v>
      </c>
      <c r="B59" s="49"/>
      <c r="C59" s="50"/>
      <c r="D59" s="54"/>
      <c r="E59" s="55">
        <f>E58/I61</f>
        <v>0.8554084297</v>
      </c>
      <c r="F59" s="55">
        <f>F58/I61</f>
        <v>0.1169104403</v>
      </c>
      <c r="G59" s="55">
        <f>G58/I61</f>
        <v>0.02768112997</v>
      </c>
      <c r="H59" s="55">
        <f>H58/I61</f>
        <v>0</v>
      </c>
      <c r="I59" s="55">
        <f t="shared" si="1"/>
        <v>1</v>
      </c>
    </row>
    <row r="60" ht="14.25" customHeight="1"/>
    <row r="61" ht="14.25" customHeight="1">
      <c r="G61" s="56" t="s">
        <v>148</v>
      </c>
      <c r="H61" s="57"/>
      <c r="I61" s="58">
        <f>SUM(I2:I57)</f>
        <v>7234.17</v>
      </c>
    </row>
    <row r="62" ht="14.25" customHeight="1"/>
    <row r="63" ht="14.25" customHeight="1">
      <c r="J63" s="59" t="s">
        <v>13</v>
      </c>
      <c r="K63" s="60" t="s">
        <v>149</v>
      </c>
      <c r="L63" s="61">
        <v>35.0</v>
      </c>
    </row>
    <row r="64" ht="14.25" customHeight="1">
      <c r="J64" s="62" t="s">
        <v>85</v>
      </c>
      <c r="K64" s="63" t="s">
        <v>150</v>
      </c>
      <c r="L64" s="64">
        <v>1.0</v>
      </c>
    </row>
    <row r="65" ht="14.25" customHeight="1">
      <c r="K65" s="65"/>
      <c r="L65" s="66">
        <f>SUM(L63:L64)</f>
        <v>36</v>
      </c>
    </row>
    <row r="66" ht="14.25" customHeight="1"/>
    <row r="67" ht="14.25" customHeight="1">
      <c r="J67" s="67"/>
      <c r="K67" s="68" t="s">
        <v>151</v>
      </c>
      <c r="L67" s="69">
        <v>17.0</v>
      </c>
    </row>
    <row r="68" ht="14.25" customHeight="1">
      <c r="J68" s="70"/>
      <c r="K68" s="70" t="s">
        <v>152</v>
      </c>
      <c r="L68" s="71">
        <v>2.0</v>
      </c>
    </row>
    <row r="69" ht="14.25" customHeight="1">
      <c r="J69" s="72"/>
      <c r="K69" s="72" t="s">
        <v>153</v>
      </c>
      <c r="L69" s="73">
        <f>L65+L67+L68</f>
        <v>55</v>
      </c>
    </row>
    <row r="70" ht="14.25" customHeight="1">
      <c r="J70" s="72"/>
      <c r="K70" s="72"/>
      <c r="L70" s="74"/>
    </row>
    <row r="71" ht="14.25" customHeight="1">
      <c r="J71" s="75"/>
      <c r="K71" s="76" t="s">
        <v>154</v>
      </c>
      <c r="L71" s="77">
        <f>I58+M57-I57</f>
        <v>10584.77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L3"/>
    <hyperlink r:id="rId2" ref="L4"/>
    <hyperlink r:id="rId3" ref="L5"/>
    <hyperlink r:id="rId4" ref="L8"/>
    <hyperlink r:id="rId5" ref="L9"/>
    <hyperlink r:id="rId6" ref="L13"/>
    <hyperlink r:id="rId7" ref="L14"/>
    <hyperlink r:id="rId8" ref="L15"/>
    <hyperlink r:id="rId9" ref="L18"/>
    <hyperlink r:id="rId10" ref="L24"/>
    <hyperlink r:id="rId11" ref="L31"/>
    <hyperlink r:id="rId12" ref="L34"/>
    <hyperlink r:id="rId13" ref="L35"/>
    <hyperlink r:id="rId14" ref="L36"/>
    <hyperlink r:id="rId15" ref="L37"/>
    <hyperlink r:id="rId16" ref="L39"/>
    <hyperlink r:id="rId17" ref="L40"/>
    <hyperlink r:id="rId18" ref="L45"/>
    <hyperlink r:id="rId19" ref="L51"/>
    <hyperlink r:id="rId20" ref="L55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>
      <c r="N184" s="72" t="s">
        <v>155</v>
      </c>
    </row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>
      <c r="R227" s="72" t="s">
        <v>156</v>
      </c>
    </row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2025-05-31T16:15:05Z</dcterms:created>
  <dc:creator>Dee Jones</dc:creator>
</cp:coreProperties>
</file>