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nne/Python/Documents/GitHub/Crypto_Bin/Bin_Port/"/>
    </mc:Choice>
  </mc:AlternateContent>
  <xr:revisionPtr revIDLastSave="0" documentId="13_ncr:1_{733D57D1-82C0-5E47-A420-1F0900CE8C03}" xr6:coauthVersionLast="45" xr6:coauthVersionMax="45" xr10:uidLastSave="{00000000-0000-0000-0000-000000000000}"/>
  <bookViews>
    <workbookView xWindow="24500" yWindow="9340" windowWidth="40240" windowHeight="26120" activeTab="1" xr2:uid="{444880F1-18F8-AB4B-BFC8-D7A13FEAE346}"/>
  </bookViews>
  <sheets>
    <sheet name="prices" sheetId="1" r:id="rId1"/>
    <sheet name="positions" sheetId="2" r:id="rId2"/>
    <sheet name="tr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3" i="2"/>
  <c r="D4" i="2"/>
  <c r="F4" i="2" s="1"/>
  <c r="D5" i="2"/>
  <c r="D6" i="2"/>
  <c r="D7" i="2"/>
  <c r="D8" i="2"/>
  <c r="D9" i="2"/>
  <c r="F9" i="2" s="1"/>
  <c r="D10" i="2"/>
  <c r="D11" i="2"/>
  <c r="F11" i="2" s="1"/>
  <c r="D12" i="2"/>
  <c r="D13" i="2"/>
  <c r="F13" i="2" s="1"/>
  <c r="D14" i="2"/>
  <c r="F14" i="2" s="1"/>
  <c r="D15" i="2"/>
  <c r="D16" i="2"/>
  <c r="D17" i="2"/>
  <c r="D18" i="2"/>
  <c r="D19" i="2"/>
  <c r="D20" i="2"/>
  <c r="D21" i="2"/>
  <c r="F21" i="2" s="1"/>
  <c r="D22" i="2"/>
  <c r="F22" i="2" s="1"/>
  <c r="D23" i="2"/>
  <c r="D24" i="2"/>
  <c r="D25" i="2"/>
  <c r="D26" i="2"/>
  <c r="D27" i="2"/>
  <c r="D28" i="2"/>
  <c r="D29" i="2"/>
  <c r="F29" i="2" s="1"/>
  <c r="D30" i="2"/>
  <c r="F30" i="2" s="1"/>
  <c r="D31" i="2"/>
  <c r="D32" i="2"/>
  <c r="D33" i="2"/>
  <c r="D34" i="2"/>
  <c r="D35" i="2"/>
  <c r="D36" i="2"/>
  <c r="D37" i="2"/>
  <c r="F37" i="2" s="1"/>
  <c r="D38" i="2"/>
  <c r="F38" i="2" s="1"/>
  <c r="D39" i="2"/>
  <c r="D40" i="2"/>
  <c r="D41" i="2"/>
  <c r="D42" i="2"/>
  <c r="D43" i="2"/>
  <c r="D44" i="2"/>
  <c r="D45" i="2"/>
  <c r="F45" i="2" s="1"/>
  <c r="D46" i="2"/>
  <c r="F46" i="2" s="1"/>
  <c r="D47" i="2"/>
  <c r="D48" i="2"/>
  <c r="D49" i="2"/>
  <c r="D50" i="2"/>
  <c r="D51" i="2"/>
  <c r="D52" i="2"/>
  <c r="D53" i="2"/>
  <c r="F53" i="2" s="1"/>
  <c r="D54" i="2"/>
  <c r="F54" i="2" s="1"/>
  <c r="D55" i="2"/>
  <c r="D56" i="2"/>
  <c r="D57" i="2"/>
  <c r="D58" i="2"/>
  <c r="D59" i="2"/>
  <c r="D60" i="2"/>
  <c r="D61" i="2"/>
  <c r="F61" i="2" s="1"/>
  <c r="D2" i="2"/>
  <c r="F2" i="2" s="1"/>
  <c r="F60" i="2" l="1"/>
  <c r="F52" i="2"/>
  <c r="F44" i="2"/>
  <c r="F36" i="2"/>
  <c r="F28" i="2"/>
  <c r="F20" i="2"/>
  <c r="F12" i="2"/>
  <c r="F56" i="2"/>
  <c r="F48" i="2"/>
  <c r="F40" i="2"/>
  <c r="F32" i="2"/>
  <c r="F3" i="2"/>
  <c r="F10" i="2"/>
  <c r="F6" i="2"/>
  <c r="F5" i="2"/>
  <c r="F24" i="2"/>
  <c r="F16" i="2"/>
  <c r="F57" i="2"/>
  <c r="F49" i="2"/>
  <c r="F58" i="2"/>
  <c r="F50" i="2"/>
  <c r="F42" i="2"/>
  <c r="F34" i="2"/>
  <c r="F26" i="2"/>
  <c r="F18" i="2"/>
  <c r="F41" i="2"/>
  <c r="F33" i="2"/>
  <c r="F25" i="2"/>
  <c r="F17" i="2"/>
  <c r="F8" i="2"/>
  <c r="F55" i="2"/>
  <c r="F47" i="2"/>
  <c r="F39" i="2"/>
  <c r="F31" i="2"/>
  <c r="F23" i="2"/>
  <c r="F15" i="2"/>
  <c r="F7" i="2"/>
  <c r="F59" i="2"/>
  <c r="F51" i="2"/>
  <c r="F43" i="2"/>
  <c r="F35" i="2"/>
  <c r="F27" i="2"/>
  <c r="F19" i="2"/>
</calcChain>
</file>

<file path=xl/sharedStrings.xml><?xml version="1.0" encoding="utf-8"?>
<sst xmlns="http://schemas.openxmlformats.org/spreadsheetml/2006/main" count="377" uniqueCount="196">
  <si>
    <t>symbol</t>
  </si>
  <si>
    <t>price</t>
  </si>
  <si>
    <t>BTCUSD</t>
  </si>
  <si>
    <t>ETHUSD</t>
  </si>
  <si>
    <t>XRPUSD</t>
  </si>
  <si>
    <t>BCHUSD</t>
  </si>
  <si>
    <t>LTCUSD</t>
  </si>
  <si>
    <t>USDTUSD</t>
  </si>
  <si>
    <t>BTCUSDT</t>
  </si>
  <si>
    <t>ETHUSDT</t>
  </si>
  <si>
    <t>XRPUSDT</t>
  </si>
  <si>
    <t>BCHUSDT</t>
  </si>
  <si>
    <t>LTCUSDT</t>
  </si>
  <si>
    <t>BNBUSD</t>
  </si>
  <si>
    <t>BNBUSDT</t>
  </si>
  <si>
    <t>ETHBTC</t>
  </si>
  <si>
    <t>XRPBTC</t>
  </si>
  <si>
    <t>BNBBTC</t>
  </si>
  <si>
    <t>LTCBTC</t>
  </si>
  <si>
    <t>BCHBTC</t>
  </si>
  <si>
    <t>ADAUSD</t>
  </si>
  <si>
    <t>BATUSD</t>
  </si>
  <si>
    <t>ETCUSD</t>
  </si>
  <si>
    <t>XLMUSD</t>
  </si>
  <si>
    <t>ZRXUSD</t>
  </si>
  <si>
    <t>ADAUSDT</t>
  </si>
  <si>
    <t>BATUSDT</t>
  </si>
  <si>
    <t>ETCUSDT</t>
  </si>
  <si>
    <t>XLMUSDT</t>
  </si>
  <si>
    <t>ZRXUSDT</t>
  </si>
  <si>
    <t>LINKUSD</t>
  </si>
  <si>
    <t>RVNUSD</t>
  </si>
  <si>
    <t>DASHUSD</t>
  </si>
  <si>
    <t>ZECUSD</t>
  </si>
  <si>
    <t>ALGOUSD</t>
  </si>
  <si>
    <t>IOTAUSD</t>
  </si>
  <si>
    <t>BUSDUSD</t>
  </si>
  <si>
    <t>BTCBUSD</t>
  </si>
  <si>
    <t>DOGEUSDT</t>
  </si>
  <si>
    <t>WAVESUSD</t>
  </si>
  <si>
    <t>ATOMUSDT</t>
  </si>
  <si>
    <t>ATOMUSD</t>
  </si>
  <si>
    <t>NEOUSDT</t>
  </si>
  <si>
    <t>NEOUSD</t>
  </si>
  <si>
    <t>VETUSDT</t>
  </si>
  <si>
    <t>QTUMUSDT</t>
  </si>
  <si>
    <t>QTUMUSD</t>
  </si>
  <si>
    <t>NANOUSD</t>
  </si>
  <si>
    <t>ICXUSD</t>
  </si>
  <si>
    <t>ENJUSD</t>
  </si>
  <si>
    <t>ONTUSD</t>
  </si>
  <si>
    <t>ONTUSDT</t>
  </si>
  <si>
    <t>ZILUSD</t>
  </si>
  <si>
    <t>ZILBUSD</t>
  </si>
  <si>
    <t>VETUSD</t>
  </si>
  <si>
    <t>BNBBUSD</t>
  </si>
  <si>
    <t>XRPBUSD</t>
  </si>
  <si>
    <t>ETHBUSD</t>
  </si>
  <si>
    <t>ALGOBUSD</t>
  </si>
  <si>
    <t>XTZUSD</t>
  </si>
  <si>
    <t>XTZBUSD</t>
  </si>
  <si>
    <t>HBARUSD</t>
  </si>
  <si>
    <t>HBARBUSD</t>
  </si>
  <si>
    <t>OMGUSD</t>
  </si>
  <si>
    <t>OMGBUSD</t>
  </si>
  <si>
    <t>MATICUSD</t>
  </si>
  <si>
    <t>MATICBUSD</t>
  </si>
  <si>
    <t>XTZBTC</t>
  </si>
  <si>
    <t>ADABTC</t>
  </si>
  <si>
    <t>REPBUSD</t>
  </si>
  <si>
    <t>REPUSD</t>
  </si>
  <si>
    <t>EOSBUSD</t>
  </si>
  <si>
    <t>EOSUSD</t>
  </si>
  <si>
    <t>DOGEUSD</t>
  </si>
  <si>
    <t>KNCUSD</t>
  </si>
  <si>
    <t>KNCUSDT</t>
  </si>
  <si>
    <t>VTHOUSDT</t>
  </si>
  <si>
    <t>VTHOUSD</t>
  </si>
  <si>
    <t>USDCUSD</t>
  </si>
  <si>
    <t>COMPUSDT</t>
  </si>
  <si>
    <t>COMPUSD</t>
  </si>
  <si>
    <t>MANAUSD</t>
  </si>
  <si>
    <t>HNTUSD</t>
  </si>
  <si>
    <t>HNTUSDT</t>
  </si>
  <si>
    <t>MKRUSD</t>
  </si>
  <si>
    <t>MKRUSDT</t>
  </si>
  <si>
    <t>DAIUSD</t>
  </si>
  <si>
    <t>ONEUSDT</t>
  </si>
  <si>
    <t>ONEUSD</t>
  </si>
  <si>
    <t>BANDUSDT</t>
  </si>
  <si>
    <t>BANDUSD</t>
  </si>
  <si>
    <t>STORJUSDT</t>
  </si>
  <si>
    <t>STORJUSD</t>
  </si>
  <si>
    <t>BUSDUSDT</t>
  </si>
  <si>
    <t>UNIUSD</t>
  </si>
  <si>
    <t>UNIUSDT</t>
  </si>
  <si>
    <t>SOLUSD</t>
  </si>
  <si>
    <t>SOLUSDT</t>
  </si>
  <si>
    <t>LINKBTC</t>
  </si>
  <si>
    <t>VETBTC</t>
  </si>
  <si>
    <t>UNIBTC</t>
  </si>
  <si>
    <t>EGLDUSDT</t>
  </si>
  <si>
    <t>EGLDUSD</t>
  </si>
  <si>
    <t>PAXGUSDT</t>
  </si>
  <si>
    <t>PAXGUSD</t>
  </si>
  <si>
    <t>OXTUSDT</t>
  </si>
  <si>
    <t>OXTUSD</t>
  </si>
  <si>
    <t>ZENUSDT</t>
  </si>
  <si>
    <t>ZENUSD</t>
  </si>
  <si>
    <t>BTCUSDC</t>
  </si>
  <si>
    <t>ONEBUSD</t>
  </si>
  <si>
    <t>FILUSDT</t>
  </si>
  <si>
    <t>FILUSD</t>
  </si>
  <si>
    <t>AAVEUSDT</t>
  </si>
  <si>
    <t>AAVEUSD</t>
  </si>
  <si>
    <t>GRTUSD</t>
  </si>
  <si>
    <t>SUSHIUSD</t>
  </si>
  <si>
    <t>ANKRUSD</t>
  </si>
  <si>
    <t>AMPUSD</t>
  </si>
  <si>
    <t>Coin</t>
  </si>
  <si>
    <t>Available</t>
  </si>
  <si>
    <t>In_order</t>
  </si>
  <si>
    <t>BTC</t>
  </si>
  <si>
    <t>ETH</t>
  </si>
  <si>
    <t>USD</t>
  </si>
  <si>
    <t>XRP</t>
  </si>
  <si>
    <t>USDT</t>
  </si>
  <si>
    <t>BCH</t>
  </si>
  <si>
    <t>LTC</t>
  </si>
  <si>
    <t>ADA</t>
  </si>
  <si>
    <t>XLM</t>
  </si>
  <si>
    <t>BAT</t>
  </si>
  <si>
    <t>ETC</t>
  </si>
  <si>
    <t>ZRX</t>
  </si>
  <si>
    <t>BNB</t>
  </si>
  <si>
    <t>LINK</t>
  </si>
  <si>
    <t>REP</t>
  </si>
  <si>
    <t>RVN</t>
  </si>
  <si>
    <t>DASH</t>
  </si>
  <si>
    <t>ZEC</t>
  </si>
  <si>
    <t>ALGO</t>
  </si>
  <si>
    <t>IOTA</t>
  </si>
  <si>
    <t>BUSD</t>
  </si>
  <si>
    <t>DOGE</t>
  </si>
  <si>
    <t>WAVES</t>
  </si>
  <si>
    <t>ATOM</t>
  </si>
  <si>
    <t>NEO</t>
  </si>
  <si>
    <t>VET</t>
  </si>
  <si>
    <t>QTUM</t>
  </si>
  <si>
    <t>NANO</t>
  </si>
  <si>
    <t>EOS</t>
  </si>
  <si>
    <t>ICX</t>
  </si>
  <si>
    <t>ENJ</t>
  </si>
  <si>
    <t>ONT</t>
  </si>
  <si>
    <t>ZIL</t>
  </si>
  <si>
    <t>USDC</t>
  </si>
  <si>
    <t>XTZ</t>
  </si>
  <si>
    <t>HBAR</t>
  </si>
  <si>
    <t>OMG</t>
  </si>
  <si>
    <t>MATIC</t>
  </si>
  <si>
    <t>ONE</t>
  </si>
  <si>
    <t>VTHO</t>
  </si>
  <si>
    <t>KNC</t>
  </si>
  <si>
    <t>COMP</t>
  </si>
  <si>
    <t>MANA</t>
  </si>
  <si>
    <t>HNT</t>
  </si>
  <si>
    <t>MKR</t>
  </si>
  <si>
    <t>DAI</t>
  </si>
  <si>
    <t>BAND</t>
  </si>
  <si>
    <t>STORJ</t>
  </si>
  <si>
    <t>SOL</t>
  </si>
  <si>
    <t>UNI</t>
  </si>
  <si>
    <t>EGLD</t>
  </si>
  <si>
    <t>PAXG</t>
  </si>
  <si>
    <t>OXT</t>
  </si>
  <si>
    <t>ZEN</t>
  </si>
  <si>
    <t>FIL</t>
  </si>
  <si>
    <t>AAVE</t>
  </si>
  <si>
    <t>GRT</t>
  </si>
  <si>
    <t>SUSHI</t>
  </si>
  <si>
    <t>AMP</t>
  </si>
  <si>
    <t>ANKR</t>
  </si>
  <si>
    <t>id</t>
  </si>
  <si>
    <t>orderId</t>
  </si>
  <si>
    <t>orderListId</t>
  </si>
  <si>
    <t>qty</t>
  </si>
  <si>
    <t>quoteQty</t>
  </si>
  <si>
    <t>commission</t>
  </si>
  <si>
    <t>commissionAsset</t>
  </si>
  <si>
    <t>time</t>
  </si>
  <si>
    <t>isBuyer</t>
  </si>
  <si>
    <t>isMaker</t>
  </si>
  <si>
    <t>isBestMatch</t>
  </si>
  <si>
    <t>Total</t>
  </si>
  <si>
    <t>Value</t>
  </si>
  <si>
    <t>USD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</si>
</sst>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96B7-7E84-0647-8E34-3104394EFBA9}">
  <dimension ref="A1:B118"/>
  <sheetViews>
    <sheetView zoomScale="16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52427.3</v>
      </c>
    </row>
    <row r="3" spans="1:2" x14ac:dyDescent="0.2">
      <c r="A3" t="s">
        <v>3</v>
      </c>
      <c r="B3">
        <v>3909.47</v>
      </c>
    </row>
    <row r="4" spans="1:2" x14ac:dyDescent="0.2">
      <c r="A4" t="s">
        <v>4</v>
      </c>
      <c r="B4">
        <v>0.29699999999999999</v>
      </c>
    </row>
    <row r="5" spans="1:2" x14ac:dyDescent="0.2">
      <c r="A5" t="s">
        <v>5</v>
      </c>
      <c r="B5">
        <v>773.72</v>
      </c>
    </row>
    <row r="6" spans="1:2" x14ac:dyDescent="0.2">
      <c r="A6" t="s">
        <v>6</v>
      </c>
      <c r="B6">
        <v>217.91</v>
      </c>
    </row>
    <row r="7" spans="1:2" x14ac:dyDescent="0.2">
      <c r="A7" t="s">
        <v>7</v>
      </c>
      <c r="B7">
        <v>1.0003</v>
      </c>
    </row>
    <row r="8" spans="1:2" x14ac:dyDescent="0.2">
      <c r="A8" t="s">
        <v>8</v>
      </c>
      <c r="B8">
        <v>52410.83</v>
      </c>
    </row>
    <row r="9" spans="1:2" x14ac:dyDescent="0.2">
      <c r="A9" t="s">
        <v>9</v>
      </c>
      <c r="B9">
        <v>3912.63</v>
      </c>
    </row>
    <row r="10" spans="1:2" x14ac:dyDescent="0.2">
      <c r="A10" t="s">
        <v>10</v>
      </c>
      <c r="B10">
        <v>0.29691000000000001</v>
      </c>
    </row>
    <row r="11" spans="1:2" x14ac:dyDescent="0.2">
      <c r="A11" t="s">
        <v>11</v>
      </c>
      <c r="B11">
        <v>773.88</v>
      </c>
    </row>
    <row r="12" spans="1:2" x14ac:dyDescent="0.2">
      <c r="A12" t="s">
        <v>12</v>
      </c>
      <c r="B12">
        <v>217.91</v>
      </c>
    </row>
    <row r="13" spans="1:2" x14ac:dyDescent="0.2">
      <c r="A13" t="s">
        <v>13</v>
      </c>
      <c r="B13">
        <v>495.60109999999997</v>
      </c>
    </row>
    <row r="14" spans="1:2" x14ac:dyDescent="0.2">
      <c r="A14" t="s">
        <v>14</v>
      </c>
      <c r="B14">
        <v>495.36829999999998</v>
      </c>
    </row>
    <row r="15" spans="1:2" x14ac:dyDescent="0.2">
      <c r="A15" t="s">
        <v>15</v>
      </c>
      <c r="B15">
        <v>7.4573E-2</v>
      </c>
    </row>
    <row r="16" spans="1:2" x14ac:dyDescent="0.2">
      <c r="A16" t="s">
        <v>16</v>
      </c>
      <c r="B16">
        <v>8.6400000000000003E-6</v>
      </c>
    </row>
    <row r="17" spans="1:2" x14ac:dyDescent="0.2">
      <c r="A17" t="s">
        <v>17</v>
      </c>
      <c r="B17">
        <v>9.4561999999999997E-3</v>
      </c>
    </row>
    <row r="18" spans="1:2" x14ac:dyDescent="0.2">
      <c r="A18" t="s">
        <v>18</v>
      </c>
      <c r="B18">
        <v>4.1520000000000003E-3</v>
      </c>
    </row>
    <row r="19" spans="1:2" x14ac:dyDescent="0.2">
      <c r="A19" t="s">
        <v>19</v>
      </c>
      <c r="B19">
        <v>1.4768E-2</v>
      </c>
    </row>
    <row r="20" spans="1:2" x14ac:dyDescent="0.2">
      <c r="A20" t="s">
        <v>20</v>
      </c>
      <c r="B20">
        <v>2.8115000000000001</v>
      </c>
    </row>
    <row r="21" spans="1:2" x14ac:dyDescent="0.2">
      <c r="A21" t="s">
        <v>21</v>
      </c>
      <c r="B21">
        <v>0.93320000000000003</v>
      </c>
    </row>
    <row r="22" spans="1:2" x14ac:dyDescent="0.2">
      <c r="A22" t="s">
        <v>22</v>
      </c>
      <c r="B22">
        <v>72.218299999999999</v>
      </c>
    </row>
    <row r="23" spans="1:2" x14ac:dyDescent="0.2">
      <c r="A23" t="s">
        <v>23</v>
      </c>
      <c r="B23">
        <v>0.41260000000000002</v>
      </c>
    </row>
    <row r="24" spans="1:2" x14ac:dyDescent="0.2">
      <c r="A24" t="s">
        <v>24</v>
      </c>
      <c r="B24">
        <v>1.2518</v>
      </c>
    </row>
    <row r="25" spans="1:2" x14ac:dyDescent="0.2">
      <c r="A25" t="s">
        <v>25</v>
      </c>
      <c r="B25">
        <v>2.8100100000000001</v>
      </c>
    </row>
    <row r="26" spans="1:2" x14ac:dyDescent="0.2">
      <c r="A26" t="s">
        <v>26</v>
      </c>
      <c r="B26">
        <v>0.93210000000000004</v>
      </c>
    </row>
    <row r="27" spans="1:2" x14ac:dyDescent="0.2">
      <c r="A27" t="s">
        <v>27</v>
      </c>
      <c r="B27">
        <v>72.3232</v>
      </c>
    </row>
    <row r="28" spans="1:2" x14ac:dyDescent="0.2">
      <c r="A28" t="s">
        <v>28</v>
      </c>
      <c r="B28">
        <v>0.41263</v>
      </c>
    </row>
    <row r="29" spans="1:2" x14ac:dyDescent="0.2">
      <c r="A29" t="s">
        <v>29</v>
      </c>
      <c r="B29">
        <v>1.2605999999999999</v>
      </c>
    </row>
    <row r="30" spans="1:2" x14ac:dyDescent="0.2">
      <c r="A30" t="s">
        <v>30</v>
      </c>
      <c r="B30">
        <v>34.673699999999997</v>
      </c>
    </row>
    <row r="31" spans="1:2" x14ac:dyDescent="0.2">
      <c r="A31" t="s">
        <v>31</v>
      </c>
      <c r="B31">
        <v>0.14280000000000001</v>
      </c>
    </row>
    <row r="32" spans="1:2" x14ac:dyDescent="0.2">
      <c r="A32" t="s">
        <v>32</v>
      </c>
      <c r="B32">
        <v>251.61</v>
      </c>
    </row>
    <row r="33" spans="1:2" x14ac:dyDescent="0.2">
      <c r="A33" t="s">
        <v>33</v>
      </c>
      <c r="B33">
        <v>167.14</v>
      </c>
    </row>
    <row r="34" spans="1:2" x14ac:dyDescent="0.2">
      <c r="A34" t="s">
        <v>34</v>
      </c>
      <c r="B34">
        <v>1.4370000000000001</v>
      </c>
    </row>
    <row r="35" spans="1:2" x14ac:dyDescent="0.2">
      <c r="A35" t="s">
        <v>35</v>
      </c>
      <c r="B35">
        <v>2.0632000000000001</v>
      </c>
    </row>
    <row r="36" spans="1:2" x14ac:dyDescent="0.2">
      <c r="A36" t="s">
        <v>36</v>
      </c>
      <c r="B36">
        <v>0.99990000000000001</v>
      </c>
    </row>
    <row r="37" spans="1:2" x14ac:dyDescent="0.2">
      <c r="A37" t="s">
        <v>37</v>
      </c>
      <c r="B37">
        <v>52420.800000000003</v>
      </c>
    </row>
    <row r="38" spans="1:2" x14ac:dyDescent="0.2">
      <c r="A38" t="s">
        <v>38</v>
      </c>
      <c r="B38">
        <v>0.30454229999999999</v>
      </c>
    </row>
    <row r="39" spans="1:2" x14ac:dyDescent="0.2">
      <c r="A39" t="s">
        <v>39</v>
      </c>
      <c r="B39">
        <v>29.4695</v>
      </c>
    </row>
    <row r="40" spans="1:2" x14ac:dyDescent="0.2">
      <c r="A40" t="s">
        <v>40</v>
      </c>
      <c r="B40">
        <v>25.99</v>
      </c>
    </row>
    <row r="41" spans="1:2" x14ac:dyDescent="0.2">
      <c r="A41" t="s">
        <v>41</v>
      </c>
      <c r="B41">
        <v>26.038</v>
      </c>
    </row>
    <row r="42" spans="1:2" x14ac:dyDescent="0.2">
      <c r="A42" t="s">
        <v>42</v>
      </c>
      <c r="B42">
        <v>62.606999999999999</v>
      </c>
    </row>
    <row r="43" spans="1:2" x14ac:dyDescent="0.2">
      <c r="A43" t="s">
        <v>43</v>
      </c>
      <c r="B43">
        <v>62.640999999999998</v>
      </c>
    </row>
    <row r="44" spans="1:2" x14ac:dyDescent="0.2">
      <c r="A44" t="s">
        <v>44</v>
      </c>
      <c r="B44">
        <v>0.15010599999999999</v>
      </c>
    </row>
    <row r="45" spans="1:2" x14ac:dyDescent="0.2">
      <c r="A45" t="s">
        <v>45</v>
      </c>
      <c r="B45">
        <v>15.601000000000001</v>
      </c>
    </row>
    <row r="46" spans="1:2" x14ac:dyDescent="0.2">
      <c r="A46" t="s">
        <v>46</v>
      </c>
      <c r="B46">
        <v>15.625999999999999</v>
      </c>
    </row>
    <row r="47" spans="1:2" x14ac:dyDescent="0.2">
      <c r="A47" t="s">
        <v>47</v>
      </c>
      <c r="B47">
        <v>7.4622000000000002</v>
      </c>
    </row>
    <row r="48" spans="1:2" x14ac:dyDescent="0.2">
      <c r="A48" t="s">
        <v>48</v>
      </c>
      <c r="B48">
        <v>1.7101999999999999</v>
      </c>
    </row>
    <row r="49" spans="1:2" x14ac:dyDescent="0.2">
      <c r="A49" t="s">
        <v>49</v>
      </c>
      <c r="B49">
        <v>2.1360999999999999</v>
      </c>
    </row>
    <row r="50" spans="1:2" x14ac:dyDescent="0.2">
      <c r="A50" t="s">
        <v>50</v>
      </c>
      <c r="B50">
        <v>1.2549999999999999</v>
      </c>
    </row>
    <row r="51" spans="1:2" x14ac:dyDescent="0.2">
      <c r="A51" t="s">
        <v>51</v>
      </c>
      <c r="B51">
        <v>1.2547999999999999</v>
      </c>
    </row>
    <row r="52" spans="1:2" x14ac:dyDescent="0.2">
      <c r="A52" t="s">
        <v>52</v>
      </c>
      <c r="B52">
        <v>0.1285</v>
      </c>
    </row>
    <row r="53" spans="1:2" x14ac:dyDescent="0.2">
      <c r="A53" t="s">
        <v>53</v>
      </c>
      <c r="B53">
        <v>0.12873000000000001</v>
      </c>
    </row>
    <row r="54" spans="1:2" x14ac:dyDescent="0.2">
      <c r="A54" t="s">
        <v>54</v>
      </c>
      <c r="B54">
        <v>0.1502</v>
      </c>
    </row>
    <row r="55" spans="1:2" x14ac:dyDescent="0.2">
      <c r="A55" t="s">
        <v>55</v>
      </c>
      <c r="B55">
        <v>497.28100000000001</v>
      </c>
    </row>
    <row r="56" spans="1:2" x14ac:dyDescent="0.2">
      <c r="A56" t="s">
        <v>56</v>
      </c>
      <c r="B56">
        <v>0.30137999999999998</v>
      </c>
    </row>
    <row r="57" spans="1:2" x14ac:dyDescent="0.2">
      <c r="A57" t="s">
        <v>57</v>
      </c>
      <c r="B57">
        <v>3914.42</v>
      </c>
    </row>
    <row r="58" spans="1:2" x14ac:dyDescent="0.2">
      <c r="A58" t="s">
        <v>58</v>
      </c>
      <c r="B58">
        <v>1.4393</v>
      </c>
    </row>
    <row r="59" spans="1:2" x14ac:dyDescent="0.2">
      <c r="A59" t="s">
        <v>59</v>
      </c>
      <c r="B59">
        <v>5.6078000000000001</v>
      </c>
    </row>
    <row r="60" spans="1:2" x14ac:dyDescent="0.2">
      <c r="A60" t="s">
        <v>60</v>
      </c>
      <c r="B60">
        <v>5.6155999999999997</v>
      </c>
    </row>
    <row r="61" spans="1:2" x14ac:dyDescent="0.2">
      <c r="A61" t="s">
        <v>61</v>
      </c>
      <c r="B61">
        <v>0.33639999999999998</v>
      </c>
    </row>
    <row r="62" spans="1:2" x14ac:dyDescent="0.2">
      <c r="A62" t="s">
        <v>62</v>
      </c>
      <c r="B62">
        <v>0.33571000000000001</v>
      </c>
    </row>
    <row r="63" spans="1:2" x14ac:dyDescent="0.2">
      <c r="A63" t="s">
        <v>63</v>
      </c>
      <c r="B63">
        <v>9.4305000000000003</v>
      </c>
    </row>
    <row r="64" spans="1:2" x14ac:dyDescent="0.2">
      <c r="A64" t="s">
        <v>64</v>
      </c>
      <c r="B64">
        <v>9.4393999999999991</v>
      </c>
    </row>
    <row r="65" spans="1:2" x14ac:dyDescent="0.2">
      <c r="A65" t="s">
        <v>65</v>
      </c>
      <c r="B65">
        <v>1.6375</v>
      </c>
    </row>
    <row r="66" spans="1:2" x14ac:dyDescent="0.2">
      <c r="A66" t="s">
        <v>66</v>
      </c>
      <c r="B66">
        <v>1.6390100000000001</v>
      </c>
    </row>
    <row r="67" spans="1:2" x14ac:dyDescent="0.2">
      <c r="A67" t="s">
        <v>67</v>
      </c>
      <c r="B67">
        <v>1.07E-4</v>
      </c>
    </row>
    <row r="68" spans="1:2" x14ac:dyDescent="0.2">
      <c r="A68" t="s">
        <v>68</v>
      </c>
      <c r="B68">
        <v>5.3619999999999998E-5</v>
      </c>
    </row>
    <row r="69" spans="1:2" x14ac:dyDescent="0.2">
      <c r="A69" t="s">
        <v>69</v>
      </c>
      <c r="B69">
        <v>31.98</v>
      </c>
    </row>
    <row r="70" spans="1:2" x14ac:dyDescent="0.2">
      <c r="A70" t="s">
        <v>70</v>
      </c>
      <c r="B70">
        <v>31.98</v>
      </c>
    </row>
    <row r="71" spans="1:2" x14ac:dyDescent="0.2">
      <c r="A71" t="s">
        <v>71</v>
      </c>
      <c r="B71">
        <v>6.1093999999999999</v>
      </c>
    </row>
    <row r="72" spans="1:2" x14ac:dyDescent="0.2">
      <c r="A72" t="s">
        <v>72</v>
      </c>
      <c r="B72">
        <v>6.1098999999999997</v>
      </c>
    </row>
    <row r="73" spans="1:2" x14ac:dyDescent="0.2">
      <c r="A73" t="s">
        <v>73</v>
      </c>
      <c r="B73">
        <v>0.30459999999999998</v>
      </c>
    </row>
    <row r="74" spans="1:2" x14ac:dyDescent="0.2">
      <c r="A74" t="s">
        <v>74</v>
      </c>
      <c r="B74">
        <v>2.2069999999999999</v>
      </c>
    </row>
    <row r="75" spans="1:2" x14ac:dyDescent="0.2">
      <c r="A75" t="s">
        <v>75</v>
      </c>
      <c r="B75">
        <v>2.2090000000000001</v>
      </c>
    </row>
    <row r="76" spans="1:2" x14ac:dyDescent="0.2">
      <c r="A76" t="s">
        <v>76</v>
      </c>
      <c r="B76">
        <v>1.2335E-2</v>
      </c>
    </row>
    <row r="77" spans="1:2" x14ac:dyDescent="0.2">
      <c r="A77" t="s">
        <v>77</v>
      </c>
      <c r="B77">
        <v>1.23E-2</v>
      </c>
    </row>
    <row r="78" spans="1:2" x14ac:dyDescent="0.2">
      <c r="A78" t="s">
        <v>78</v>
      </c>
      <c r="B78">
        <v>1.0002</v>
      </c>
    </row>
    <row r="79" spans="1:2" x14ac:dyDescent="0.2">
      <c r="A79" t="s">
        <v>79</v>
      </c>
      <c r="B79">
        <v>501.12</v>
      </c>
    </row>
    <row r="80" spans="1:2" x14ac:dyDescent="0.2">
      <c r="A80" t="s">
        <v>80</v>
      </c>
      <c r="B80">
        <v>501.14</v>
      </c>
    </row>
    <row r="81" spans="1:2" x14ac:dyDescent="0.2">
      <c r="A81" t="s">
        <v>81</v>
      </c>
      <c r="B81">
        <v>1.0208999999999999</v>
      </c>
    </row>
    <row r="82" spans="1:2" x14ac:dyDescent="0.2">
      <c r="A82" t="s">
        <v>82</v>
      </c>
      <c r="B82">
        <v>23.876300000000001</v>
      </c>
    </row>
    <row r="83" spans="1:2" x14ac:dyDescent="0.2">
      <c r="A83" t="s">
        <v>83</v>
      </c>
      <c r="B83">
        <v>23.84376</v>
      </c>
    </row>
    <row r="84" spans="1:2" x14ac:dyDescent="0.2">
      <c r="A84" t="s">
        <v>84</v>
      </c>
      <c r="B84">
        <v>3566.6194</v>
      </c>
    </row>
    <row r="85" spans="1:2" x14ac:dyDescent="0.2">
      <c r="A85" t="s">
        <v>85</v>
      </c>
      <c r="B85">
        <v>3590</v>
      </c>
    </row>
    <row r="86" spans="1:2" x14ac:dyDescent="0.2">
      <c r="A86" t="s">
        <v>86</v>
      </c>
      <c r="B86">
        <v>0.99970000000000003</v>
      </c>
    </row>
    <row r="87" spans="1:2" x14ac:dyDescent="0.2">
      <c r="A87" t="s">
        <v>87</v>
      </c>
      <c r="B87">
        <v>0.13067000000000001</v>
      </c>
    </row>
    <row r="88" spans="1:2" x14ac:dyDescent="0.2">
      <c r="A88" t="s">
        <v>88</v>
      </c>
      <c r="B88">
        <v>0.13039999999999999</v>
      </c>
    </row>
    <row r="89" spans="1:2" x14ac:dyDescent="0.2">
      <c r="A89" t="s">
        <v>89</v>
      </c>
      <c r="B89">
        <v>11.150399999999999</v>
      </c>
    </row>
    <row r="90" spans="1:2" x14ac:dyDescent="0.2">
      <c r="A90" t="s">
        <v>90</v>
      </c>
      <c r="B90">
        <v>11.138999999999999</v>
      </c>
    </row>
    <row r="91" spans="1:2" x14ac:dyDescent="0.2">
      <c r="A91" t="s">
        <v>91</v>
      </c>
      <c r="B91">
        <v>1.7662</v>
      </c>
    </row>
    <row r="92" spans="1:2" x14ac:dyDescent="0.2">
      <c r="A92" t="s">
        <v>92</v>
      </c>
      <c r="B92">
        <v>1.7656000000000001</v>
      </c>
    </row>
    <row r="93" spans="1:2" x14ac:dyDescent="0.2">
      <c r="A93" t="s">
        <v>93</v>
      </c>
      <c r="B93">
        <v>0.99960000000000004</v>
      </c>
    </row>
    <row r="94" spans="1:2" x14ac:dyDescent="0.2">
      <c r="A94" t="s">
        <v>94</v>
      </c>
      <c r="B94">
        <v>28.654299999999999</v>
      </c>
    </row>
    <row r="95" spans="1:2" x14ac:dyDescent="0.2">
      <c r="A95" t="s">
        <v>95</v>
      </c>
      <c r="B95">
        <v>28.640899999999998</v>
      </c>
    </row>
    <row r="96" spans="1:2" x14ac:dyDescent="0.2">
      <c r="A96" t="s">
        <v>96</v>
      </c>
      <c r="B96">
        <v>183.8785</v>
      </c>
    </row>
    <row r="97" spans="1:2" x14ac:dyDescent="0.2">
      <c r="A97" t="s">
        <v>97</v>
      </c>
      <c r="B97">
        <v>183.8527</v>
      </c>
    </row>
    <row r="98" spans="1:2" x14ac:dyDescent="0.2">
      <c r="A98" t="s">
        <v>98</v>
      </c>
      <c r="B98">
        <v>6.6140999999999997E-4</v>
      </c>
    </row>
    <row r="99" spans="1:2" x14ac:dyDescent="0.2">
      <c r="A99" t="s">
        <v>99</v>
      </c>
      <c r="B99">
        <v>2.8700000000000001E-6</v>
      </c>
    </row>
    <row r="100" spans="1:2" x14ac:dyDescent="0.2">
      <c r="A100" t="s">
        <v>100</v>
      </c>
      <c r="B100">
        <v>5.4642999999999998E-4</v>
      </c>
    </row>
    <row r="101" spans="1:2" x14ac:dyDescent="0.2">
      <c r="A101" t="s">
        <v>101</v>
      </c>
      <c r="B101">
        <v>178.703</v>
      </c>
    </row>
    <row r="102" spans="1:2" x14ac:dyDescent="0.2">
      <c r="A102" t="s">
        <v>102</v>
      </c>
      <c r="B102">
        <v>178.77199999999999</v>
      </c>
    </row>
    <row r="103" spans="1:2" x14ac:dyDescent="0.2">
      <c r="A103" t="s">
        <v>103</v>
      </c>
      <c r="B103">
        <v>1821.26</v>
      </c>
    </row>
    <row r="104" spans="1:2" x14ac:dyDescent="0.2">
      <c r="A104" t="s">
        <v>104</v>
      </c>
      <c r="B104">
        <v>1823.39</v>
      </c>
    </row>
    <row r="105" spans="1:2" x14ac:dyDescent="0.2">
      <c r="A105" t="s">
        <v>105</v>
      </c>
      <c r="B105">
        <v>0.47910000000000003</v>
      </c>
    </row>
    <row r="106" spans="1:2" x14ac:dyDescent="0.2">
      <c r="A106" t="s">
        <v>106</v>
      </c>
      <c r="B106">
        <v>0.4768</v>
      </c>
    </row>
    <row r="107" spans="1:2" x14ac:dyDescent="0.2">
      <c r="A107" t="s">
        <v>107</v>
      </c>
      <c r="B107">
        <v>101.88200000000001</v>
      </c>
    </row>
    <row r="108" spans="1:2" x14ac:dyDescent="0.2">
      <c r="A108" t="s">
        <v>108</v>
      </c>
      <c r="B108">
        <v>102.111</v>
      </c>
    </row>
    <row r="109" spans="1:2" x14ac:dyDescent="0.2">
      <c r="A109" t="s">
        <v>109</v>
      </c>
      <c r="B109">
        <v>52447.47</v>
      </c>
    </row>
    <row r="110" spans="1:2" x14ac:dyDescent="0.2">
      <c r="A110" t="s">
        <v>110</v>
      </c>
      <c r="B110">
        <v>0.130769</v>
      </c>
    </row>
    <row r="111" spans="1:2" x14ac:dyDescent="0.2">
      <c r="A111" t="s">
        <v>111</v>
      </c>
      <c r="B111">
        <v>110.23</v>
      </c>
    </row>
    <row r="112" spans="1:2" x14ac:dyDescent="0.2">
      <c r="A112" t="s">
        <v>112</v>
      </c>
      <c r="B112">
        <v>109.88</v>
      </c>
    </row>
    <row r="113" spans="1:2" x14ac:dyDescent="0.2">
      <c r="A113" t="s">
        <v>113</v>
      </c>
      <c r="B113">
        <v>402.77</v>
      </c>
    </row>
    <row r="114" spans="1:2" x14ac:dyDescent="0.2">
      <c r="A114" t="s">
        <v>114</v>
      </c>
      <c r="B114">
        <v>402.02</v>
      </c>
    </row>
    <row r="115" spans="1:2" x14ac:dyDescent="0.2">
      <c r="A115" t="s">
        <v>115</v>
      </c>
      <c r="B115">
        <v>1.0202</v>
      </c>
    </row>
    <row r="116" spans="1:2" x14ac:dyDescent="0.2">
      <c r="A116" t="s">
        <v>116</v>
      </c>
      <c r="B116">
        <v>13.551</v>
      </c>
    </row>
    <row r="117" spans="1:2" x14ac:dyDescent="0.2">
      <c r="A117" t="s">
        <v>117</v>
      </c>
      <c r="B117">
        <v>0.11990000000000001</v>
      </c>
    </row>
    <row r="118" spans="1:2" x14ac:dyDescent="0.2">
      <c r="A118" t="s">
        <v>118</v>
      </c>
      <c r="B118">
        <v>5.7799999999999997E-2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789A-62CA-BD4D-A492-76AB34E3B4A3}">
  <dimension ref="A1:F61"/>
  <sheetViews>
    <sheetView tabSelected="1" topLeftCell="A7" zoomScale="117" workbookViewId="0">
      <selection activeCell="K9" sqref="K9"/>
    </sheetView>
  </sheetViews>
  <sheetFormatPr baseColWidth="10" defaultRowHeight="16" x14ac:dyDescent="0.2"/>
  <sheetData>
    <row r="1" spans="1:6" x14ac:dyDescent="0.2">
      <c r="A1" t="s">
        <v>119</v>
      </c>
      <c r="B1" t="s">
        <v>120</v>
      </c>
      <c r="C1" t="s">
        <v>121</v>
      </c>
      <c r="D1" t="s">
        <v>193</v>
      </c>
      <c r="E1" t="s">
        <v>0</v>
      </c>
      <c r="F1" t="s">
        <v>194</v>
      </c>
    </row>
    <row r="2" spans="1:6" x14ac:dyDescent="0.2">
      <c r="A2" t="s">
        <v>122</v>
      </c>
      <c r="B2">
        <v>1.133518E-2</v>
      </c>
      <c r="C2">
        <v>0</v>
      </c>
      <c r="D2">
        <f>C2+B2</f>
        <v>1.133518E-2</v>
      </c>
      <c r="E2" t="str">
        <f>_xlfn.CONCAT(A2,"USD")</f>
        <v>BTCUSD</v>
      </c>
      <c r="F2" s="2">
        <f>IF(A2="USD",D2,D2*(VLOOKUP(E2,prices!A:B,2,FALSE)))</f>
        <v>594.27288241400004</v>
      </c>
    </row>
    <row r="3" spans="1:6" x14ac:dyDescent="0.2">
      <c r="A3" t="s">
        <v>123</v>
      </c>
      <c r="B3">
        <v>1.79E-6</v>
      </c>
      <c r="C3">
        <v>8.7190000000000004E-2</v>
      </c>
      <c r="D3">
        <f t="shared" ref="D3:D61" si="0">C3+B3</f>
        <v>8.7191790000000005E-2</v>
      </c>
      <c r="E3" t="str">
        <f t="shared" ref="E3:E61" si="1">_xlfn.CONCAT(A3,"USD")</f>
        <v>ETHUSD</v>
      </c>
      <c r="F3" s="2">
        <f>IF(A3="USD",D3,D3*(VLOOKUP(E3,prices!A:B,2,FALSE)))</f>
        <v>340.8736872513</v>
      </c>
    </row>
    <row r="4" spans="1:6" x14ac:dyDescent="0.2">
      <c r="A4" t="s">
        <v>124</v>
      </c>
      <c r="B4">
        <v>240.18799999999999</v>
      </c>
      <c r="C4">
        <v>0</v>
      </c>
      <c r="D4">
        <f t="shared" si="0"/>
        <v>240.18799999999999</v>
      </c>
      <c r="E4" t="str">
        <f t="shared" si="1"/>
        <v>USDUSD</v>
      </c>
      <c r="F4" s="2">
        <f>IF(A4="USD",D4,D4*(VLOOKUP(E4,prices!A:B,2,FALSE)))</f>
        <v>240.18799999999999</v>
      </c>
    </row>
    <row r="5" spans="1:6" x14ac:dyDescent="0.2">
      <c r="A5" t="s">
        <v>125</v>
      </c>
      <c r="B5">
        <v>0</v>
      </c>
      <c r="C5">
        <v>0</v>
      </c>
      <c r="D5">
        <f t="shared" si="0"/>
        <v>0</v>
      </c>
      <c r="E5" t="str">
        <f t="shared" si="1"/>
        <v>XRPUSD</v>
      </c>
      <c r="F5" s="2">
        <f>IF(A5="USD",D5,D5*(VLOOKUP(E5,prices!A:B,2,FALSE)))</f>
        <v>0</v>
      </c>
    </row>
    <row r="6" spans="1:6" x14ac:dyDescent="0.2">
      <c r="A6" t="s">
        <v>126</v>
      </c>
      <c r="B6">
        <v>0</v>
      </c>
      <c r="C6">
        <v>0</v>
      </c>
      <c r="D6">
        <f t="shared" si="0"/>
        <v>0</v>
      </c>
      <c r="E6" t="str">
        <f t="shared" si="1"/>
        <v>USDTUSD</v>
      </c>
      <c r="F6" s="2">
        <f>IF(A6="USD",D6,D6*(VLOOKUP(E6,prices!A:B,2,FALSE)))</f>
        <v>0</v>
      </c>
    </row>
    <row r="7" spans="1:6" x14ac:dyDescent="0.2">
      <c r="A7" t="s">
        <v>127</v>
      </c>
      <c r="B7">
        <v>0</v>
      </c>
      <c r="C7">
        <v>0</v>
      </c>
      <c r="D7">
        <f t="shared" si="0"/>
        <v>0</v>
      </c>
      <c r="E7" t="str">
        <f t="shared" si="1"/>
        <v>BCHUSD</v>
      </c>
      <c r="F7" s="2">
        <f>IF(A7="USD",D7,D7*(VLOOKUP(E7,prices!A:B,2,FALSE)))</f>
        <v>0</v>
      </c>
    </row>
    <row r="8" spans="1:6" x14ac:dyDescent="0.2">
      <c r="A8" t="s">
        <v>128</v>
      </c>
      <c r="B8">
        <v>0</v>
      </c>
      <c r="C8">
        <v>0.22097</v>
      </c>
      <c r="D8">
        <f t="shared" si="0"/>
        <v>0.22097</v>
      </c>
      <c r="E8" t="str">
        <f t="shared" si="1"/>
        <v>LTCUSD</v>
      </c>
      <c r="F8" s="2">
        <f>IF(A8="USD",D8,D8*(VLOOKUP(E8,prices!A:B,2,FALSE)))</f>
        <v>48.151572700000003</v>
      </c>
    </row>
    <row r="9" spans="1:6" x14ac:dyDescent="0.2">
      <c r="A9" t="s">
        <v>129</v>
      </c>
      <c r="B9">
        <v>25.8733</v>
      </c>
      <c r="C9">
        <v>0</v>
      </c>
      <c r="D9">
        <f t="shared" si="0"/>
        <v>25.8733</v>
      </c>
      <c r="E9" t="str">
        <f t="shared" si="1"/>
        <v>ADAUSD</v>
      </c>
      <c r="F9" s="2">
        <f>IF(A9="USD",D9,D9*(VLOOKUP(E9,prices!A:B,2,FALSE)))</f>
        <v>72.742782950000006</v>
      </c>
    </row>
    <row r="10" spans="1:6" x14ac:dyDescent="0.2">
      <c r="A10" t="s">
        <v>130</v>
      </c>
      <c r="B10">
        <v>0</v>
      </c>
      <c r="C10">
        <v>0</v>
      </c>
      <c r="D10">
        <f t="shared" si="0"/>
        <v>0</v>
      </c>
      <c r="E10" t="str">
        <f t="shared" si="1"/>
        <v>XLMUSD</v>
      </c>
      <c r="F10" s="2">
        <f>IF(A10="USD",D10,D10*(VLOOKUP(E10,prices!A:B,2,FALSE)))</f>
        <v>0</v>
      </c>
    </row>
    <row r="11" spans="1:6" x14ac:dyDescent="0.2">
      <c r="A11" t="s">
        <v>131</v>
      </c>
      <c r="B11">
        <v>0</v>
      </c>
      <c r="C11">
        <v>0</v>
      </c>
      <c r="D11">
        <f t="shared" si="0"/>
        <v>0</v>
      </c>
      <c r="E11" t="str">
        <f t="shared" si="1"/>
        <v>BATUSD</v>
      </c>
      <c r="F11" s="2">
        <f>IF(A11="USD",D11,D11*(VLOOKUP(E11,prices!A:B,2,FALSE)))</f>
        <v>0</v>
      </c>
    </row>
    <row r="12" spans="1:6" x14ac:dyDescent="0.2">
      <c r="A12" t="s">
        <v>132</v>
      </c>
      <c r="B12">
        <v>0</v>
      </c>
      <c r="C12">
        <v>0</v>
      </c>
      <c r="D12">
        <f t="shared" si="0"/>
        <v>0</v>
      </c>
      <c r="E12" t="str">
        <f t="shared" si="1"/>
        <v>ETCUSD</v>
      </c>
      <c r="F12" s="2">
        <f>IF(A12="USD",D12,D12*(VLOOKUP(E12,prices!A:B,2,FALSE)))</f>
        <v>0</v>
      </c>
    </row>
    <row r="13" spans="1:6" x14ac:dyDescent="0.2">
      <c r="A13" t="s">
        <v>133</v>
      </c>
      <c r="B13">
        <v>0</v>
      </c>
      <c r="C13">
        <v>0</v>
      </c>
      <c r="D13">
        <f t="shared" si="0"/>
        <v>0</v>
      </c>
      <c r="E13" t="str">
        <f t="shared" si="1"/>
        <v>ZRXUSD</v>
      </c>
      <c r="F13" s="2">
        <f>IF(A13="USD",D13,D13*(VLOOKUP(E13,prices!A:B,2,FALSE)))</f>
        <v>0</v>
      </c>
    </row>
    <row r="14" spans="1:6" x14ac:dyDescent="0.2">
      <c r="A14" t="s">
        <v>134</v>
      </c>
      <c r="B14">
        <v>5.6301399999999996E-3</v>
      </c>
      <c r="C14">
        <v>0.09</v>
      </c>
      <c r="D14">
        <f t="shared" si="0"/>
        <v>9.5630140000000002E-2</v>
      </c>
      <c r="E14" t="str">
        <f t="shared" si="1"/>
        <v>BNBUSD</v>
      </c>
      <c r="F14" s="2">
        <f>IF(A14="USD",D14,D14*(VLOOKUP(E14,prices!A:B,2,FALSE)))</f>
        <v>47.394402577153997</v>
      </c>
    </row>
    <row r="15" spans="1:6" x14ac:dyDescent="0.2">
      <c r="A15" t="s">
        <v>135</v>
      </c>
      <c r="B15">
        <v>0</v>
      </c>
      <c r="C15">
        <v>0</v>
      </c>
      <c r="D15">
        <f t="shared" si="0"/>
        <v>0</v>
      </c>
      <c r="E15" t="str">
        <f t="shared" si="1"/>
        <v>LINKUSD</v>
      </c>
      <c r="F15" s="2">
        <f>IF(A15="USD",D15,D15*(VLOOKUP(E15,prices!A:B,2,FALSE)))</f>
        <v>0</v>
      </c>
    </row>
    <row r="16" spans="1:6" x14ac:dyDescent="0.2">
      <c r="A16" t="s">
        <v>136</v>
      </c>
      <c r="B16">
        <v>0</v>
      </c>
      <c r="C16">
        <v>0</v>
      </c>
      <c r="D16">
        <f t="shared" si="0"/>
        <v>0</v>
      </c>
      <c r="E16" t="str">
        <f t="shared" si="1"/>
        <v>REPUSD</v>
      </c>
      <c r="F16" s="2">
        <f>IF(A16="USD",D16,D16*(VLOOKUP(E16,prices!A:B,2,FALSE)))</f>
        <v>0</v>
      </c>
    </row>
    <row r="17" spans="1:6" x14ac:dyDescent="0.2">
      <c r="A17" t="s">
        <v>137</v>
      </c>
      <c r="B17">
        <v>0</v>
      </c>
      <c r="C17">
        <v>0</v>
      </c>
      <c r="D17">
        <f t="shared" si="0"/>
        <v>0</v>
      </c>
      <c r="E17" t="str">
        <f t="shared" si="1"/>
        <v>RVNUSD</v>
      </c>
      <c r="F17" s="2">
        <f>IF(A17="USD",D17,D17*(VLOOKUP(E17,prices!A:B,2,FALSE)))</f>
        <v>0</v>
      </c>
    </row>
    <row r="18" spans="1:6" x14ac:dyDescent="0.2">
      <c r="A18" t="s">
        <v>138</v>
      </c>
      <c r="B18">
        <v>0.20247000000000001</v>
      </c>
      <c r="C18">
        <v>0</v>
      </c>
      <c r="D18">
        <f t="shared" si="0"/>
        <v>0.20247000000000001</v>
      </c>
      <c r="E18" t="str">
        <f t="shared" si="1"/>
        <v>DASHUSD</v>
      </c>
      <c r="F18" s="2">
        <f>IF(A18="USD",D18,D18*(VLOOKUP(E18,prices!A:B,2,FALSE)))</f>
        <v>50.943476700000005</v>
      </c>
    </row>
    <row r="19" spans="1:6" x14ac:dyDescent="0.2">
      <c r="A19" t="s">
        <v>139</v>
      </c>
      <c r="B19">
        <v>0</v>
      </c>
      <c r="C19">
        <v>0.30618000000000001</v>
      </c>
      <c r="D19">
        <f t="shared" si="0"/>
        <v>0.30618000000000001</v>
      </c>
      <c r="E19" t="str">
        <f t="shared" si="1"/>
        <v>ZECUSD</v>
      </c>
      <c r="F19" s="2">
        <f>IF(A19="USD",D19,D19*(VLOOKUP(E19,prices!A:B,2,FALSE)))</f>
        <v>51.174925199999997</v>
      </c>
    </row>
    <row r="20" spans="1:6" x14ac:dyDescent="0.2">
      <c r="A20" t="s">
        <v>140</v>
      </c>
      <c r="B20">
        <v>0</v>
      </c>
      <c r="C20">
        <v>0</v>
      </c>
      <c r="D20">
        <f t="shared" si="0"/>
        <v>0</v>
      </c>
      <c r="E20" t="str">
        <f t="shared" si="1"/>
        <v>ALGOUSD</v>
      </c>
      <c r="F20" s="2">
        <f>IF(A20="USD",D20,D20*(VLOOKUP(E20,prices!A:B,2,FALSE)))</f>
        <v>0</v>
      </c>
    </row>
    <row r="21" spans="1:6" x14ac:dyDescent="0.2">
      <c r="A21" t="s">
        <v>141</v>
      </c>
      <c r="B21">
        <v>0</v>
      </c>
      <c r="C21">
        <v>0</v>
      </c>
      <c r="D21">
        <f t="shared" si="0"/>
        <v>0</v>
      </c>
      <c r="E21" t="str">
        <f t="shared" si="1"/>
        <v>IOTAUSD</v>
      </c>
      <c r="F21" s="2">
        <f>IF(A21="USD",D21,D21*(VLOOKUP(E21,prices!A:B,2,FALSE)))</f>
        <v>0</v>
      </c>
    </row>
    <row r="22" spans="1:6" x14ac:dyDescent="0.2">
      <c r="A22" t="s">
        <v>142</v>
      </c>
      <c r="B22">
        <v>0</v>
      </c>
      <c r="C22">
        <v>0</v>
      </c>
      <c r="D22">
        <f t="shared" si="0"/>
        <v>0</v>
      </c>
      <c r="E22" t="str">
        <f t="shared" si="1"/>
        <v>BUSDUSD</v>
      </c>
      <c r="F22" s="2">
        <f>IF(A22="USD",D22,D22*(VLOOKUP(E22,prices!A:B,2,FALSE)))</f>
        <v>0</v>
      </c>
    </row>
    <row r="23" spans="1:6" x14ac:dyDescent="0.2">
      <c r="A23" t="s">
        <v>143</v>
      </c>
      <c r="B23">
        <v>0.84399999999999997</v>
      </c>
      <c r="C23">
        <v>0</v>
      </c>
      <c r="D23">
        <f t="shared" si="0"/>
        <v>0.84399999999999997</v>
      </c>
      <c r="E23" t="str">
        <f t="shared" si="1"/>
        <v>DOGEUSD</v>
      </c>
      <c r="F23" s="2">
        <f>IF(A23="USD",D23,D23*(VLOOKUP(E23,prices!A:B,2,FALSE)))</f>
        <v>0.25708239999999999</v>
      </c>
    </row>
    <row r="24" spans="1:6" x14ac:dyDescent="0.2">
      <c r="A24" t="s">
        <v>144</v>
      </c>
      <c r="B24">
        <v>0</v>
      </c>
      <c r="C24">
        <v>0</v>
      </c>
      <c r="D24">
        <f t="shared" si="0"/>
        <v>0</v>
      </c>
      <c r="E24" t="str">
        <f t="shared" si="1"/>
        <v>WAVESUSD</v>
      </c>
      <c r="F24" s="2">
        <f>IF(A24="USD",D24,D24*(VLOOKUP(E24,prices!A:B,2,FALSE)))</f>
        <v>0</v>
      </c>
    </row>
    <row r="25" spans="1:6" x14ac:dyDescent="0.2">
      <c r="A25" t="s">
        <v>145</v>
      </c>
      <c r="B25">
        <v>7.3244E-4</v>
      </c>
      <c r="C25">
        <v>0</v>
      </c>
      <c r="D25">
        <f t="shared" si="0"/>
        <v>7.3244E-4</v>
      </c>
      <c r="E25" t="str">
        <f t="shared" si="1"/>
        <v>ATOMUSD</v>
      </c>
      <c r="F25" s="2">
        <f>IF(A25="USD",D25,D25*(VLOOKUP(E25,prices!A:B,2,FALSE)))</f>
        <v>1.9071272720000001E-2</v>
      </c>
    </row>
    <row r="26" spans="1:6" x14ac:dyDescent="0.2">
      <c r="A26" t="s">
        <v>146</v>
      </c>
      <c r="B26">
        <v>0</v>
      </c>
      <c r="C26">
        <v>0.79400000000000004</v>
      </c>
      <c r="D26">
        <f t="shared" si="0"/>
        <v>0.79400000000000004</v>
      </c>
      <c r="E26" t="str">
        <f t="shared" si="1"/>
        <v>NEOUSD</v>
      </c>
      <c r="F26" s="2">
        <f>IF(A26="USD",D26,D26*(VLOOKUP(E26,prices!A:B,2,FALSE)))</f>
        <v>49.736954000000004</v>
      </c>
    </row>
    <row r="27" spans="1:6" x14ac:dyDescent="0.2">
      <c r="A27" t="s">
        <v>147</v>
      </c>
      <c r="B27">
        <v>0</v>
      </c>
      <c r="C27">
        <v>327</v>
      </c>
      <c r="D27">
        <f t="shared" si="0"/>
        <v>327</v>
      </c>
      <c r="E27" t="str">
        <f t="shared" si="1"/>
        <v>VETUSD</v>
      </c>
      <c r="F27" s="2">
        <f>IF(A27="USD",D27,D27*(VLOOKUP(E27,prices!A:B,2,FALSE)))</f>
        <v>49.115400000000001</v>
      </c>
    </row>
    <row r="28" spans="1:6" x14ac:dyDescent="0.2">
      <c r="A28" t="s">
        <v>148</v>
      </c>
      <c r="B28">
        <v>5.3399999999999997E-4</v>
      </c>
      <c r="C28">
        <v>4.4610000000000003</v>
      </c>
      <c r="D28">
        <f t="shared" si="0"/>
        <v>4.4615340000000003</v>
      </c>
      <c r="E28" t="str">
        <f t="shared" si="1"/>
        <v>QTUMUSD</v>
      </c>
      <c r="F28" s="2">
        <f>IF(A28="USD",D28,D28*(VLOOKUP(E28,prices!A:B,2,FALSE)))</f>
        <v>69.715930284000009</v>
      </c>
    </row>
    <row r="29" spans="1:6" x14ac:dyDescent="0.2">
      <c r="A29" t="s">
        <v>149</v>
      </c>
      <c r="B29">
        <v>0</v>
      </c>
      <c r="C29">
        <v>0</v>
      </c>
      <c r="D29">
        <f t="shared" si="0"/>
        <v>0</v>
      </c>
      <c r="E29" t="str">
        <f t="shared" si="1"/>
        <v>NANOUSD</v>
      </c>
      <c r="F29" s="2">
        <f>IF(A29="USD",D29,D29*(VLOOKUP(E29,prices!A:B,2,FALSE)))</f>
        <v>0</v>
      </c>
    </row>
    <row r="30" spans="1:6" x14ac:dyDescent="0.2">
      <c r="A30" t="s">
        <v>150</v>
      </c>
      <c r="B30">
        <v>0</v>
      </c>
      <c r="C30">
        <v>0</v>
      </c>
      <c r="D30">
        <f t="shared" si="0"/>
        <v>0</v>
      </c>
      <c r="E30" t="str">
        <f t="shared" si="1"/>
        <v>EOSUSD</v>
      </c>
      <c r="F30" s="2">
        <f>IF(A30="USD",D30,D30*(VLOOKUP(E30,prices!A:B,2,FALSE)))</f>
        <v>0</v>
      </c>
    </row>
    <row r="31" spans="1:6" x14ac:dyDescent="0.2">
      <c r="A31" t="s">
        <v>151</v>
      </c>
      <c r="B31">
        <v>0</v>
      </c>
      <c r="C31">
        <v>0</v>
      </c>
      <c r="D31">
        <f t="shared" si="0"/>
        <v>0</v>
      </c>
      <c r="E31" t="str">
        <f t="shared" si="1"/>
        <v>ICXUSD</v>
      </c>
      <c r="F31" s="2">
        <f>IF(A31="USD",D31,D31*(VLOOKUP(E31,prices!A:B,2,FALSE)))</f>
        <v>0</v>
      </c>
    </row>
    <row r="32" spans="1:6" x14ac:dyDescent="0.2">
      <c r="A32" t="s">
        <v>152</v>
      </c>
      <c r="B32">
        <v>0</v>
      </c>
      <c r="C32">
        <v>12</v>
      </c>
      <c r="D32">
        <f t="shared" si="0"/>
        <v>12</v>
      </c>
      <c r="E32" t="str">
        <f t="shared" si="1"/>
        <v>ENJUSD</v>
      </c>
      <c r="F32" s="2">
        <f>IF(A32="USD",D32,D32*(VLOOKUP(E32,prices!A:B,2,FALSE)))</f>
        <v>25.633199999999999</v>
      </c>
    </row>
    <row r="33" spans="1:6" x14ac:dyDescent="0.2">
      <c r="A33" t="s">
        <v>153</v>
      </c>
      <c r="B33">
        <v>0</v>
      </c>
      <c r="C33">
        <v>0</v>
      </c>
      <c r="D33">
        <f t="shared" si="0"/>
        <v>0</v>
      </c>
      <c r="E33" t="str">
        <f t="shared" si="1"/>
        <v>ONTUSD</v>
      </c>
      <c r="F33" s="2">
        <f>IF(A33="USD",D33,D33*(VLOOKUP(E33,prices!A:B,2,FALSE)))</f>
        <v>0</v>
      </c>
    </row>
    <row r="34" spans="1:6" x14ac:dyDescent="0.2">
      <c r="A34" t="s">
        <v>154</v>
      </c>
      <c r="B34">
        <v>0</v>
      </c>
      <c r="C34">
        <v>0</v>
      </c>
      <c r="D34">
        <f t="shared" si="0"/>
        <v>0</v>
      </c>
      <c r="E34" t="str">
        <f t="shared" si="1"/>
        <v>ZILUSD</v>
      </c>
      <c r="F34" s="2">
        <f>IF(A34="USD",D34,D34*(VLOOKUP(E34,prices!A:B,2,FALSE)))</f>
        <v>0</v>
      </c>
    </row>
    <row r="35" spans="1:6" x14ac:dyDescent="0.2">
      <c r="A35" t="s">
        <v>155</v>
      </c>
      <c r="B35">
        <v>0</v>
      </c>
      <c r="C35">
        <v>0</v>
      </c>
      <c r="D35">
        <f t="shared" si="0"/>
        <v>0</v>
      </c>
      <c r="E35" t="str">
        <f t="shared" si="1"/>
        <v>USDCUSD</v>
      </c>
      <c r="F35" s="2">
        <f>IF(A35="USD",D35,D35*(VLOOKUP(E35,prices!A:B,2,FALSE)))</f>
        <v>0</v>
      </c>
    </row>
    <row r="36" spans="1:6" x14ac:dyDescent="0.2">
      <c r="A36" t="s">
        <v>156</v>
      </c>
      <c r="B36">
        <v>0</v>
      </c>
      <c r="C36">
        <v>0</v>
      </c>
      <c r="D36">
        <f t="shared" si="0"/>
        <v>0</v>
      </c>
      <c r="E36" t="str">
        <f t="shared" si="1"/>
        <v>XTZUSD</v>
      </c>
      <c r="F36" s="2">
        <f>IF(A36="USD",D36,D36*(VLOOKUP(E36,prices!A:B,2,FALSE)))</f>
        <v>0</v>
      </c>
    </row>
    <row r="37" spans="1:6" x14ac:dyDescent="0.2">
      <c r="A37" t="s">
        <v>157</v>
      </c>
      <c r="B37">
        <v>0</v>
      </c>
      <c r="C37">
        <v>0</v>
      </c>
      <c r="D37">
        <f t="shared" si="0"/>
        <v>0</v>
      </c>
      <c r="E37" t="str">
        <f t="shared" si="1"/>
        <v>HBARUSD</v>
      </c>
      <c r="F37" s="2">
        <f>IF(A37="USD",D37,D37*(VLOOKUP(E37,prices!A:B,2,FALSE)))</f>
        <v>0</v>
      </c>
    </row>
    <row r="38" spans="1:6" x14ac:dyDescent="0.2">
      <c r="A38" t="s">
        <v>158</v>
      </c>
      <c r="B38">
        <v>0</v>
      </c>
      <c r="C38">
        <v>0</v>
      </c>
      <c r="D38">
        <f t="shared" si="0"/>
        <v>0</v>
      </c>
      <c r="E38" t="str">
        <f t="shared" si="1"/>
        <v>OMGUSD</v>
      </c>
      <c r="F38" s="2">
        <f>IF(A38="USD",D38,D38*(VLOOKUP(E38,prices!A:B,2,FALSE)))</f>
        <v>0</v>
      </c>
    </row>
    <row r="39" spans="1:6" x14ac:dyDescent="0.2">
      <c r="A39" t="s">
        <v>159</v>
      </c>
      <c r="B39">
        <v>3.8399999999999997E-2</v>
      </c>
      <c r="C39">
        <v>0</v>
      </c>
      <c r="D39">
        <f t="shared" si="0"/>
        <v>3.8399999999999997E-2</v>
      </c>
      <c r="E39" t="str">
        <f t="shared" si="1"/>
        <v>MATICUSD</v>
      </c>
      <c r="F39" s="2">
        <f>IF(A39="USD",D39,D39*(VLOOKUP(E39,prices!A:B,2,FALSE)))</f>
        <v>6.2879999999999991E-2</v>
      </c>
    </row>
    <row r="40" spans="1:6" x14ac:dyDescent="0.2">
      <c r="A40" t="s">
        <v>160</v>
      </c>
      <c r="B40">
        <v>7.5600000000000001E-2</v>
      </c>
      <c r="C40">
        <v>0</v>
      </c>
      <c r="D40">
        <f t="shared" si="0"/>
        <v>7.5600000000000001E-2</v>
      </c>
      <c r="E40" t="str">
        <f t="shared" si="1"/>
        <v>ONEUSD</v>
      </c>
      <c r="F40" s="2">
        <f>IF(A40="USD",D40,D40*(VLOOKUP(E40,prices!A:B,2,FALSE)))</f>
        <v>9.858239999999999E-3</v>
      </c>
    </row>
    <row r="41" spans="1:6" x14ac:dyDescent="0.2">
      <c r="A41" t="s">
        <v>161</v>
      </c>
      <c r="B41">
        <v>0</v>
      </c>
      <c r="C41">
        <v>0</v>
      </c>
      <c r="D41">
        <f t="shared" si="0"/>
        <v>0</v>
      </c>
      <c r="E41" t="str">
        <f t="shared" si="1"/>
        <v>VTHOUSD</v>
      </c>
      <c r="F41" s="2">
        <f>IF(A41="USD",D41,D41*(VLOOKUP(E41,prices!A:B,2,FALSE)))</f>
        <v>0</v>
      </c>
    </row>
    <row r="42" spans="1:6" x14ac:dyDescent="0.2">
      <c r="A42" t="s">
        <v>162</v>
      </c>
      <c r="B42">
        <v>0</v>
      </c>
      <c r="C42">
        <v>0</v>
      </c>
      <c r="D42">
        <f t="shared" si="0"/>
        <v>0</v>
      </c>
      <c r="E42" t="str">
        <f t="shared" si="1"/>
        <v>KNCUSD</v>
      </c>
      <c r="F42" s="2">
        <f>IF(A42="USD",D42,D42*(VLOOKUP(E42,prices!A:B,2,FALSE)))</f>
        <v>0</v>
      </c>
    </row>
    <row r="43" spans="1:6" x14ac:dyDescent="0.2">
      <c r="A43" t="s">
        <v>163</v>
      </c>
      <c r="B43">
        <v>0</v>
      </c>
      <c r="C43">
        <v>0</v>
      </c>
      <c r="D43">
        <f t="shared" si="0"/>
        <v>0</v>
      </c>
      <c r="E43" t="str">
        <f t="shared" si="1"/>
        <v>COMPUSD</v>
      </c>
      <c r="F43" s="2">
        <f>IF(A43="USD",D43,D43*(VLOOKUP(E43,prices!A:B,2,FALSE)))</f>
        <v>0</v>
      </c>
    </row>
    <row r="44" spans="1:6" x14ac:dyDescent="0.2">
      <c r="A44" t="s">
        <v>164</v>
      </c>
      <c r="B44">
        <v>55.88</v>
      </c>
      <c r="C44">
        <v>0</v>
      </c>
      <c r="D44">
        <f t="shared" si="0"/>
        <v>55.88</v>
      </c>
      <c r="E44" t="str">
        <f t="shared" si="1"/>
        <v>MANAUSD</v>
      </c>
      <c r="F44" s="2">
        <f>IF(A44="USD",D44,D44*(VLOOKUP(E44,prices!A:B,2,FALSE)))</f>
        <v>57.047891999999997</v>
      </c>
    </row>
    <row r="45" spans="1:6" x14ac:dyDescent="0.2">
      <c r="A45" t="s">
        <v>165</v>
      </c>
      <c r="B45">
        <v>0</v>
      </c>
      <c r="C45">
        <v>1.08</v>
      </c>
      <c r="D45">
        <f t="shared" si="0"/>
        <v>1.08</v>
      </c>
      <c r="E45" t="str">
        <f t="shared" si="1"/>
        <v>HNTUSD</v>
      </c>
      <c r="F45" s="2">
        <f>IF(A45="USD",D45,D45*(VLOOKUP(E45,prices!A:B,2,FALSE)))</f>
        <v>25.786404000000001</v>
      </c>
    </row>
    <row r="46" spans="1:6" x14ac:dyDescent="0.2">
      <c r="A46" t="s">
        <v>166</v>
      </c>
      <c r="B46">
        <v>0</v>
      </c>
      <c r="C46">
        <v>0</v>
      </c>
      <c r="D46">
        <f t="shared" si="0"/>
        <v>0</v>
      </c>
      <c r="E46" t="str">
        <f t="shared" si="1"/>
        <v>MKRUSD</v>
      </c>
      <c r="F46" s="2">
        <f>IF(A46="USD",D46,D46*(VLOOKUP(E46,prices!A:B,2,FALSE)))</f>
        <v>0</v>
      </c>
    </row>
    <row r="47" spans="1:6" x14ac:dyDescent="0.2">
      <c r="A47" t="s">
        <v>167</v>
      </c>
      <c r="B47">
        <v>0</v>
      </c>
      <c r="C47">
        <v>0</v>
      </c>
      <c r="D47">
        <f t="shared" si="0"/>
        <v>0</v>
      </c>
      <c r="E47" t="str">
        <f t="shared" si="1"/>
        <v>DAIUSD</v>
      </c>
      <c r="F47" s="2">
        <f>IF(A47="USD",D47,D47*(VLOOKUP(E47,prices!A:B,2,FALSE)))</f>
        <v>0</v>
      </c>
    </row>
    <row r="48" spans="1:6" x14ac:dyDescent="0.2">
      <c r="A48" t="s">
        <v>168</v>
      </c>
      <c r="B48">
        <v>0</v>
      </c>
      <c r="C48">
        <v>4.76</v>
      </c>
      <c r="D48">
        <f t="shared" si="0"/>
        <v>4.76</v>
      </c>
      <c r="E48" t="str">
        <f t="shared" si="1"/>
        <v>BANDUSD</v>
      </c>
      <c r="F48" s="2">
        <f>IF(A48="USD",D48,D48*(VLOOKUP(E48,prices!A:B,2,FALSE)))</f>
        <v>53.021639999999998</v>
      </c>
    </row>
    <row r="49" spans="1:6" x14ac:dyDescent="0.2">
      <c r="A49" t="s">
        <v>169</v>
      </c>
      <c r="B49">
        <v>0</v>
      </c>
      <c r="C49">
        <v>0</v>
      </c>
      <c r="D49">
        <f t="shared" si="0"/>
        <v>0</v>
      </c>
      <c r="E49" t="str">
        <f t="shared" si="1"/>
        <v>STORJUSD</v>
      </c>
      <c r="F49" s="2">
        <f>IF(A49="USD",D49,D49*(VLOOKUP(E49,prices!A:B,2,FALSE)))</f>
        <v>0</v>
      </c>
    </row>
    <row r="50" spans="1:6" x14ac:dyDescent="0.2">
      <c r="A50" t="s">
        <v>170</v>
      </c>
      <c r="B50">
        <v>0</v>
      </c>
      <c r="C50">
        <v>0</v>
      </c>
      <c r="D50">
        <f t="shared" si="0"/>
        <v>0</v>
      </c>
      <c r="E50" t="str">
        <f t="shared" si="1"/>
        <v>SOLUSD</v>
      </c>
      <c r="F50" s="2">
        <f>IF(A50="USD",D50,D50*(VLOOKUP(E50,prices!A:B,2,FALSE)))</f>
        <v>0</v>
      </c>
    </row>
    <row r="51" spans="1:6" x14ac:dyDescent="0.2">
      <c r="A51" t="s">
        <v>171</v>
      </c>
      <c r="B51">
        <v>0</v>
      </c>
      <c r="C51">
        <v>0</v>
      </c>
      <c r="D51">
        <f t="shared" si="0"/>
        <v>0</v>
      </c>
      <c r="E51" t="str">
        <f t="shared" si="1"/>
        <v>UNIUSD</v>
      </c>
      <c r="F51" s="2">
        <f>IF(A51="USD",D51,D51*(VLOOKUP(E51,prices!A:B,2,FALSE)))</f>
        <v>0</v>
      </c>
    </row>
    <row r="52" spans="1:6" x14ac:dyDescent="0.2">
      <c r="A52" t="s">
        <v>172</v>
      </c>
      <c r="B52">
        <v>0</v>
      </c>
      <c r="C52">
        <v>0</v>
      </c>
      <c r="D52">
        <f t="shared" si="0"/>
        <v>0</v>
      </c>
      <c r="E52" t="str">
        <f t="shared" si="1"/>
        <v>EGLDUSD</v>
      </c>
      <c r="F52" s="2">
        <f>IF(A52="USD",D52,D52*(VLOOKUP(E52,prices!A:B,2,FALSE)))</f>
        <v>0</v>
      </c>
    </row>
    <row r="53" spans="1:6" x14ac:dyDescent="0.2">
      <c r="A53" t="s">
        <v>173</v>
      </c>
      <c r="B53">
        <v>0</v>
      </c>
      <c r="C53">
        <v>0</v>
      </c>
      <c r="D53">
        <f t="shared" si="0"/>
        <v>0</v>
      </c>
      <c r="E53" t="str">
        <f t="shared" si="1"/>
        <v>PAXGUSD</v>
      </c>
      <c r="F53" s="2">
        <f>IF(A53="USD",D53,D53*(VLOOKUP(E53,prices!A:B,2,FALSE)))</f>
        <v>0</v>
      </c>
    </row>
    <row r="54" spans="1:6" x14ac:dyDescent="0.2">
      <c r="A54" t="s">
        <v>174</v>
      </c>
      <c r="B54">
        <v>60</v>
      </c>
      <c r="C54">
        <v>0</v>
      </c>
      <c r="D54">
        <f t="shared" si="0"/>
        <v>60</v>
      </c>
      <c r="E54" t="str">
        <f t="shared" si="1"/>
        <v>OXTUSD</v>
      </c>
      <c r="F54" s="2">
        <f>IF(A54="USD",D54,D54*(VLOOKUP(E54,prices!A:B,2,FALSE)))</f>
        <v>28.608000000000001</v>
      </c>
    </row>
    <row r="55" spans="1:6" x14ac:dyDescent="0.2">
      <c r="A55" t="s">
        <v>175</v>
      </c>
      <c r="B55">
        <v>0</v>
      </c>
      <c r="C55">
        <v>0</v>
      </c>
      <c r="D55">
        <f t="shared" si="0"/>
        <v>0</v>
      </c>
      <c r="E55" t="str">
        <f t="shared" si="1"/>
        <v>ZENUSD</v>
      </c>
      <c r="F55" s="2">
        <f>IF(A55="USD",D55,D55*(VLOOKUP(E55,prices!A:B,2,FALSE)))</f>
        <v>0</v>
      </c>
    </row>
    <row r="56" spans="1:6" x14ac:dyDescent="0.2">
      <c r="A56" t="s">
        <v>176</v>
      </c>
      <c r="B56">
        <v>0</v>
      </c>
      <c r="C56">
        <v>0</v>
      </c>
      <c r="D56">
        <f t="shared" si="0"/>
        <v>0</v>
      </c>
      <c r="E56" t="str">
        <f t="shared" si="1"/>
        <v>FILUSD</v>
      </c>
      <c r="F56" s="2">
        <f>IF(A56="USD",D56,D56*(VLOOKUP(E56,prices!A:B,2,FALSE)))</f>
        <v>0</v>
      </c>
    </row>
    <row r="57" spans="1:6" x14ac:dyDescent="0.2">
      <c r="A57" t="s">
        <v>177</v>
      </c>
      <c r="B57">
        <v>0</v>
      </c>
      <c r="C57">
        <v>0</v>
      </c>
      <c r="D57">
        <f t="shared" si="0"/>
        <v>0</v>
      </c>
      <c r="E57" t="str">
        <f t="shared" si="1"/>
        <v>AAVEUSD</v>
      </c>
      <c r="F57" s="2">
        <f>IF(A57="USD",D57,D57*(VLOOKUP(E57,prices!A:B,2,FALSE)))</f>
        <v>0</v>
      </c>
    </row>
    <row r="58" spans="1:6" x14ac:dyDescent="0.2">
      <c r="A58" t="s">
        <v>178</v>
      </c>
      <c r="B58">
        <v>1.47E-3</v>
      </c>
      <c r="C58">
        <v>103.28</v>
      </c>
      <c r="D58">
        <f t="shared" si="0"/>
        <v>103.28147</v>
      </c>
      <c r="E58" t="str">
        <f t="shared" si="1"/>
        <v>GRTUSD</v>
      </c>
      <c r="F58" s="2">
        <f>IF(A58="USD",D58,D58*(VLOOKUP(E58,prices!A:B,2,FALSE)))</f>
        <v>105.367755694</v>
      </c>
    </row>
    <row r="59" spans="1:6" x14ac:dyDescent="0.2">
      <c r="A59" t="s">
        <v>179</v>
      </c>
      <c r="B59">
        <v>0</v>
      </c>
      <c r="C59">
        <v>0</v>
      </c>
      <c r="D59">
        <f t="shared" si="0"/>
        <v>0</v>
      </c>
      <c r="E59" t="str">
        <f t="shared" si="1"/>
        <v>SUSHIUSD</v>
      </c>
      <c r="F59" s="2">
        <f>IF(A59="USD",D59,D59*(VLOOKUP(E59,prices!A:B,2,FALSE)))</f>
        <v>0</v>
      </c>
    </row>
    <row r="60" spans="1:6" x14ac:dyDescent="0.2">
      <c r="A60" t="s">
        <v>180</v>
      </c>
      <c r="B60">
        <v>0</v>
      </c>
      <c r="C60">
        <v>0</v>
      </c>
      <c r="D60">
        <f t="shared" si="0"/>
        <v>0</v>
      </c>
      <c r="E60" t="str">
        <f t="shared" si="1"/>
        <v>AMPUSD</v>
      </c>
      <c r="F60" s="2">
        <f>IF(A60="USD",D60,D60*(VLOOKUP(E60,prices!A:B,2,FALSE)))</f>
        <v>0</v>
      </c>
    </row>
    <row r="61" spans="1:6" x14ac:dyDescent="0.2">
      <c r="A61" t="s">
        <v>181</v>
      </c>
      <c r="B61">
        <v>0</v>
      </c>
      <c r="C61">
        <v>0</v>
      </c>
      <c r="D61">
        <f t="shared" si="0"/>
        <v>0</v>
      </c>
      <c r="E61" t="str">
        <f t="shared" si="1"/>
        <v>ANKRUSD</v>
      </c>
      <c r="F61" s="2">
        <f>IF(A61="USD",D61,D61*(VLOOKUP(E61,prices!A:B,2,FALSE)))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EF08-058C-5148-AB25-EAD9C9F448EB}">
  <dimension ref="A1:N90"/>
  <sheetViews>
    <sheetView zoomScale="113" workbookViewId="0">
      <selection activeCell="S21" sqref="S21"/>
    </sheetView>
  </sheetViews>
  <sheetFormatPr baseColWidth="10" defaultRowHeight="16" x14ac:dyDescent="0.2"/>
  <cols>
    <col min="10" max="10" width="12.83203125" bestFit="1" customWidth="1"/>
  </cols>
  <sheetData>
    <row r="1" spans="1:14" x14ac:dyDescent="0.2">
      <c r="A1" t="s">
        <v>0</v>
      </c>
      <c r="B1" t="s">
        <v>182</v>
      </c>
      <c r="C1" t="s">
        <v>183</v>
      </c>
      <c r="D1" t="s">
        <v>184</v>
      </c>
      <c r="E1" t="s">
        <v>1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195</v>
      </c>
    </row>
    <row r="2" spans="1:14" x14ac:dyDescent="0.2">
      <c r="A2" t="s">
        <v>2</v>
      </c>
      <c r="B2">
        <v>20736088</v>
      </c>
      <c r="C2">
        <v>559383237</v>
      </c>
      <c r="D2">
        <v>-1</v>
      </c>
      <c r="E2">
        <v>48925.74</v>
      </c>
      <c r="F2">
        <v>1.5319999999999999E-3</v>
      </c>
      <c r="G2">
        <v>74.9542</v>
      </c>
      <c r="H2">
        <v>1.1135E-4</v>
      </c>
      <c r="I2" t="s">
        <v>134</v>
      </c>
      <c r="J2" s="1">
        <v>44433.768541666665</v>
      </c>
      <c r="K2">
        <v>1</v>
      </c>
      <c r="L2">
        <v>1</v>
      </c>
      <c r="M2">
        <v>1</v>
      </c>
      <c r="N2" s="2">
        <f>IF(K2=1,G2*-1,G2)</f>
        <v>-74.9542</v>
      </c>
    </row>
    <row r="3" spans="1:14" x14ac:dyDescent="0.2">
      <c r="A3" t="s">
        <v>2</v>
      </c>
      <c r="B3">
        <v>21402034</v>
      </c>
      <c r="C3">
        <v>579405639</v>
      </c>
      <c r="D3">
        <v>-1</v>
      </c>
      <c r="E3">
        <v>52000</v>
      </c>
      <c r="F3">
        <v>1.5319999999999999E-3</v>
      </c>
      <c r="G3">
        <v>79.664000000000001</v>
      </c>
      <c r="H3">
        <v>1.2047E-4</v>
      </c>
      <c r="I3" t="s">
        <v>134</v>
      </c>
      <c r="J3" s="1">
        <v>44445.900833333333</v>
      </c>
      <c r="K3">
        <v>0</v>
      </c>
      <c r="L3">
        <v>1</v>
      </c>
      <c r="M3">
        <v>1</v>
      </c>
      <c r="N3" s="2">
        <f t="shared" ref="N3:N66" si="0">IF(K3=1,G3*-1,G3)</f>
        <v>79.664000000000001</v>
      </c>
    </row>
    <row r="4" spans="1:14" x14ac:dyDescent="0.2">
      <c r="A4" t="s">
        <v>3</v>
      </c>
      <c r="B4">
        <v>18279832</v>
      </c>
      <c r="C4">
        <v>449097688</v>
      </c>
      <c r="D4">
        <v>-1</v>
      </c>
      <c r="E4">
        <v>3530.92</v>
      </c>
      <c r="F4">
        <v>1.6160000000000001E-2</v>
      </c>
      <c r="G4">
        <v>57.059600000000003</v>
      </c>
      <c r="H4">
        <v>9.5730000000000007E-5</v>
      </c>
      <c r="I4" t="s">
        <v>134</v>
      </c>
      <c r="J4" s="1">
        <v>44440.244537037041</v>
      </c>
      <c r="K4">
        <v>0</v>
      </c>
      <c r="L4">
        <v>1</v>
      </c>
      <c r="M4">
        <v>1</v>
      </c>
      <c r="N4" s="2">
        <f t="shared" si="0"/>
        <v>57.059600000000003</v>
      </c>
    </row>
    <row r="5" spans="1:14" x14ac:dyDescent="0.2">
      <c r="A5" t="s">
        <v>3</v>
      </c>
      <c r="B5">
        <v>18363020</v>
      </c>
      <c r="C5">
        <v>451629632</v>
      </c>
      <c r="D5">
        <v>-1</v>
      </c>
      <c r="E5">
        <v>3800</v>
      </c>
      <c r="F5">
        <v>8.0999999999999996E-3</v>
      </c>
      <c r="G5">
        <v>30.78</v>
      </c>
      <c r="H5">
        <v>4.5979999999999997E-5</v>
      </c>
      <c r="I5" t="s">
        <v>134</v>
      </c>
      <c r="J5" s="1">
        <v>44440.99590277778</v>
      </c>
      <c r="K5">
        <v>0</v>
      </c>
      <c r="L5">
        <v>1</v>
      </c>
      <c r="M5">
        <v>1</v>
      </c>
      <c r="N5" s="2">
        <f t="shared" si="0"/>
        <v>30.78</v>
      </c>
    </row>
    <row r="6" spans="1:14" x14ac:dyDescent="0.2">
      <c r="A6" t="s">
        <v>3</v>
      </c>
      <c r="B6">
        <v>18476447</v>
      </c>
      <c r="C6">
        <v>451578765</v>
      </c>
      <c r="D6">
        <v>-1</v>
      </c>
      <c r="E6">
        <v>3851.62</v>
      </c>
      <c r="F6">
        <v>1.6160000000000001E-2</v>
      </c>
      <c r="G6">
        <v>62.242100000000001</v>
      </c>
      <c r="H6">
        <v>9.2490000000000004E-5</v>
      </c>
      <c r="I6" t="s">
        <v>134</v>
      </c>
      <c r="J6" s="1">
        <v>44442.367291666669</v>
      </c>
      <c r="K6">
        <v>0</v>
      </c>
      <c r="L6">
        <v>1</v>
      </c>
      <c r="M6">
        <v>1</v>
      </c>
      <c r="N6" s="2">
        <f t="shared" si="0"/>
        <v>62.242100000000001</v>
      </c>
    </row>
    <row r="7" spans="1:14" x14ac:dyDescent="0.2">
      <c r="A7" t="s">
        <v>6</v>
      </c>
      <c r="B7">
        <v>3916221</v>
      </c>
      <c r="C7">
        <v>188086302</v>
      </c>
      <c r="D7">
        <v>-1</v>
      </c>
      <c r="E7">
        <v>200.51</v>
      </c>
      <c r="F7">
        <v>0.41084999999999999</v>
      </c>
      <c r="G7">
        <v>82.379499999999993</v>
      </c>
      <c r="H7">
        <v>1.2179E-4</v>
      </c>
      <c r="I7" t="s">
        <v>134</v>
      </c>
      <c r="J7" s="1">
        <v>44442.559756944444</v>
      </c>
      <c r="K7">
        <v>0</v>
      </c>
      <c r="L7">
        <v>1</v>
      </c>
      <c r="M7">
        <v>1</v>
      </c>
      <c r="N7" s="2">
        <f t="shared" si="0"/>
        <v>82.379499999999993</v>
      </c>
    </row>
    <row r="8" spans="1:14" x14ac:dyDescent="0.2">
      <c r="A8" t="s">
        <v>6</v>
      </c>
      <c r="B8">
        <v>3916222</v>
      </c>
      <c r="C8">
        <v>188086302</v>
      </c>
      <c r="D8">
        <v>-1</v>
      </c>
      <c r="E8">
        <v>200.51</v>
      </c>
      <c r="F8">
        <v>0.40833999999999998</v>
      </c>
      <c r="G8">
        <v>81.876199999999997</v>
      </c>
      <c r="H8">
        <v>1.2179E-4</v>
      </c>
      <c r="I8" t="s">
        <v>134</v>
      </c>
      <c r="J8" s="1">
        <v>44442.559756944444</v>
      </c>
      <c r="K8">
        <v>0</v>
      </c>
      <c r="L8">
        <v>1</v>
      </c>
      <c r="M8">
        <v>1</v>
      </c>
      <c r="N8" s="2">
        <f t="shared" si="0"/>
        <v>81.876199999999997</v>
      </c>
    </row>
    <row r="9" spans="1:14" x14ac:dyDescent="0.2">
      <c r="A9" t="s">
        <v>6</v>
      </c>
      <c r="B9">
        <v>3989965</v>
      </c>
      <c r="C9">
        <v>189839380</v>
      </c>
      <c r="D9">
        <v>-1</v>
      </c>
      <c r="E9">
        <v>226.27</v>
      </c>
      <c r="F9">
        <v>0.22097</v>
      </c>
      <c r="G9">
        <v>49.998800000000003</v>
      </c>
      <c r="H9">
        <v>7.4530000000000006E-5</v>
      </c>
      <c r="I9" t="s">
        <v>134</v>
      </c>
      <c r="J9" s="1">
        <v>44444.909502314818</v>
      </c>
      <c r="K9">
        <v>1</v>
      </c>
      <c r="L9">
        <v>1</v>
      </c>
      <c r="M9">
        <v>1</v>
      </c>
      <c r="N9" s="2">
        <f t="shared" si="0"/>
        <v>-49.998800000000003</v>
      </c>
    </row>
    <row r="10" spans="1:14" x14ac:dyDescent="0.2">
      <c r="A10" t="s">
        <v>20</v>
      </c>
      <c r="B10">
        <v>11183689</v>
      </c>
      <c r="C10">
        <v>219683756</v>
      </c>
      <c r="D10">
        <v>-1</v>
      </c>
      <c r="E10">
        <v>2.4335</v>
      </c>
      <c r="F10">
        <v>8.1999999999999993</v>
      </c>
      <c r="G10">
        <v>19.954699999999999</v>
      </c>
      <c r="H10">
        <v>8.2000000000000007E-3</v>
      </c>
      <c r="I10" t="s">
        <v>129</v>
      </c>
      <c r="J10" s="1">
        <v>44428.069618055553</v>
      </c>
      <c r="K10">
        <v>1</v>
      </c>
      <c r="L10">
        <v>1</v>
      </c>
      <c r="M10">
        <v>1</v>
      </c>
      <c r="N10" s="2">
        <f t="shared" si="0"/>
        <v>-19.954699999999999</v>
      </c>
    </row>
    <row r="11" spans="1:14" x14ac:dyDescent="0.2">
      <c r="A11" t="s">
        <v>20</v>
      </c>
      <c r="B11">
        <v>11543472</v>
      </c>
      <c r="C11">
        <v>220789769</v>
      </c>
      <c r="D11">
        <v>-1</v>
      </c>
      <c r="E11">
        <v>2.68</v>
      </c>
      <c r="F11">
        <v>8.1</v>
      </c>
      <c r="G11">
        <v>21.707999999999998</v>
      </c>
      <c r="H11">
        <v>2.1700000000000001E-2</v>
      </c>
      <c r="I11" t="s">
        <v>124</v>
      </c>
      <c r="J11" s="1">
        <v>44430.98847222222</v>
      </c>
      <c r="K11">
        <v>0</v>
      </c>
      <c r="L11">
        <v>1</v>
      </c>
      <c r="M11">
        <v>1</v>
      </c>
      <c r="N11" s="2">
        <f t="shared" si="0"/>
        <v>21.707999999999998</v>
      </c>
    </row>
    <row r="12" spans="1:14" x14ac:dyDescent="0.2">
      <c r="A12" t="s">
        <v>20</v>
      </c>
      <c r="B12">
        <v>11846909</v>
      </c>
      <c r="C12">
        <v>227906153</v>
      </c>
      <c r="D12">
        <v>-1</v>
      </c>
      <c r="E12">
        <v>2.7</v>
      </c>
      <c r="F12">
        <v>18.5</v>
      </c>
      <c r="G12">
        <v>49.95</v>
      </c>
      <c r="H12">
        <v>1.8499999999999999E-2</v>
      </c>
      <c r="I12" t="s">
        <v>129</v>
      </c>
      <c r="J12" s="1">
        <v>44432.639641203707</v>
      </c>
      <c r="K12">
        <v>1</v>
      </c>
      <c r="L12">
        <v>1</v>
      </c>
      <c r="M12">
        <v>1</v>
      </c>
      <c r="N12" s="2">
        <f t="shared" si="0"/>
        <v>-49.95</v>
      </c>
    </row>
    <row r="13" spans="1:14" x14ac:dyDescent="0.2">
      <c r="A13" t="s">
        <v>20</v>
      </c>
      <c r="B13">
        <v>12206502</v>
      </c>
      <c r="C13">
        <v>232640181</v>
      </c>
      <c r="D13">
        <v>-1</v>
      </c>
      <c r="E13">
        <v>2.5929000000000002</v>
      </c>
      <c r="F13">
        <v>9.6</v>
      </c>
      <c r="G13">
        <v>24.8918</v>
      </c>
      <c r="H13">
        <v>3.8699999999999999E-5</v>
      </c>
      <c r="I13" t="s">
        <v>134</v>
      </c>
      <c r="J13" s="1">
        <v>44434.958136574074</v>
      </c>
      <c r="K13">
        <v>1</v>
      </c>
      <c r="L13">
        <v>1</v>
      </c>
      <c r="M13">
        <v>1</v>
      </c>
      <c r="N13" s="2">
        <f t="shared" si="0"/>
        <v>-24.8918</v>
      </c>
    </row>
    <row r="14" spans="1:14" x14ac:dyDescent="0.2">
      <c r="A14" t="s">
        <v>20</v>
      </c>
      <c r="B14">
        <v>12881552</v>
      </c>
      <c r="C14">
        <v>242207054</v>
      </c>
      <c r="D14">
        <v>-1</v>
      </c>
      <c r="E14">
        <v>3.0629</v>
      </c>
      <c r="F14">
        <v>28.1</v>
      </c>
      <c r="G14">
        <v>86.067400000000006</v>
      </c>
      <c r="H14">
        <v>1.3114999999999999E-4</v>
      </c>
      <c r="I14" t="s">
        <v>134</v>
      </c>
      <c r="J14" s="1">
        <v>44441.226319444446</v>
      </c>
      <c r="K14">
        <v>0</v>
      </c>
      <c r="L14">
        <v>1</v>
      </c>
      <c r="M14">
        <v>1</v>
      </c>
      <c r="N14" s="2">
        <f t="shared" si="0"/>
        <v>86.067400000000006</v>
      </c>
    </row>
    <row r="15" spans="1:14" x14ac:dyDescent="0.2">
      <c r="A15" t="s">
        <v>20</v>
      </c>
      <c r="B15">
        <v>12944662</v>
      </c>
      <c r="C15">
        <v>243059136</v>
      </c>
      <c r="D15">
        <v>-1</v>
      </c>
      <c r="E15">
        <v>2.9575999999999998</v>
      </c>
      <c r="F15">
        <v>8.4</v>
      </c>
      <c r="G15">
        <v>24.843800000000002</v>
      </c>
      <c r="H15">
        <v>3.8340000000000002E-5</v>
      </c>
      <c r="I15" t="s">
        <v>134</v>
      </c>
      <c r="J15" s="1">
        <v>44441.709918981483</v>
      </c>
      <c r="K15">
        <v>1</v>
      </c>
      <c r="L15">
        <v>0</v>
      </c>
      <c r="M15">
        <v>1</v>
      </c>
      <c r="N15" s="2">
        <f t="shared" si="0"/>
        <v>-24.843800000000002</v>
      </c>
    </row>
    <row r="16" spans="1:14" x14ac:dyDescent="0.2">
      <c r="A16" t="s">
        <v>20</v>
      </c>
      <c r="B16">
        <v>13093201</v>
      </c>
      <c r="C16">
        <v>245441916</v>
      </c>
      <c r="D16">
        <v>-1</v>
      </c>
      <c r="E16">
        <v>2.87</v>
      </c>
      <c r="F16">
        <v>17.399999999999999</v>
      </c>
      <c r="G16">
        <v>49.938000000000002</v>
      </c>
      <c r="H16">
        <v>7.5409999999999998E-5</v>
      </c>
      <c r="I16" t="s">
        <v>134</v>
      </c>
      <c r="J16" s="1">
        <v>44443.754236111112</v>
      </c>
      <c r="K16">
        <v>1</v>
      </c>
      <c r="L16">
        <v>1</v>
      </c>
      <c r="M16">
        <v>1</v>
      </c>
      <c r="N16" s="2">
        <f t="shared" si="0"/>
        <v>-49.938000000000002</v>
      </c>
    </row>
    <row r="17" spans="1:14" x14ac:dyDescent="0.2">
      <c r="A17" t="s">
        <v>20</v>
      </c>
      <c r="B17">
        <v>13183279</v>
      </c>
      <c r="C17">
        <v>247221646</v>
      </c>
      <c r="D17">
        <v>-1</v>
      </c>
      <c r="E17">
        <v>2.8932000000000002</v>
      </c>
      <c r="F17">
        <v>9</v>
      </c>
      <c r="G17">
        <v>26.038799999999998</v>
      </c>
      <c r="H17">
        <v>3.8949999999999998E-5</v>
      </c>
      <c r="I17" t="s">
        <v>134</v>
      </c>
      <c r="J17" s="1">
        <v>44445.264201388891</v>
      </c>
      <c r="K17">
        <v>1</v>
      </c>
      <c r="L17">
        <v>0</v>
      </c>
      <c r="M17">
        <v>1</v>
      </c>
      <c r="N17" s="2">
        <f t="shared" si="0"/>
        <v>-26.038799999999998</v>
      </c>
    </row>
    <row r="18" spans="1:14" x14ac:dyDescent="0.2">
      <c r="A18" t="s">
        <v>20</v>
      </c>
      <c r="B18">
        <v>13183281</v>
      </c>
      <c r="C18">
        <v>247221801</v>
      </c>
      <c r="D18">
        <v>-1</v>
      </c>
      <c r="E18">
        <v>2.8929</v>
      </c>
      <c r="F18">
        <v>9</v>
      </c>
      <c r="G18">
        <v>26.036100000000001</v>
      </c>
      <c r="H18">
        <v>3.8899999999999997E-5</v>
      </c>
      <c r="I18" t="s">
        <v>134</v>
      </c>
      <c r="J18" s="1">
        <v>44445.264340277776</v>
      </c>
      <c r="K18">
        <v>0</v>
      </c>
      <c r="L18">
        <v>0</v>
      </c>
      <c r="M18">
        <v>1</v>
      </c>
      <c r="N18" s="2">
        <f t="shared" si="0"/>
        <v>26.036100000000001</v>
      </c>
    </row>
    <row r="19" spans="1:14" x14ac:dyDescent="0.2">
      <c r="A19" t="s">
        <v>23</v>
      </c>
      <c r="B19">
        <v>3426451</v>
      </c>
      <c r="C19">
        <v>143940012</v>
      </c>
      <c r="D19">
        <v>-1</v>
      </c>
      <c r="E19">
        <v>0.37069999999999997</v>
      </c>
      <c r="F19">
        <v>80.900000000000006</v>
      </c>
      <c r="G19">
        <v>29.989599999999999</v>
      </c>
      <c r="H19">
        <v>4.5630000000000002E-5</v>
      </c>
      <c r="I19" t="s">
        <v>134</v>
      </c>
      <c r="J19" s="1">
        <v>44442.708668981482</v>
      </c>
      <c r="K19">
        <v>1</v>
      </c>
      <c r="L19">
        <v>0</v>
      </c>
      <c r="M19">
        <v>1</v>
      </c>
      <c r="N19" s="2">
        <f t="shared" si="0"/>
        <v>-29.989599999999999</v>
      </c>
    </row>
    <row r="20" spans="1:14" x14ac:dyDescent="0.2">
      <c r="A20" t="s">
        <v>23</v>
      </c>
      <c r="B20">
        <v>3489309</v>
      </c>
      <c r="C20">
        <v>144977548</v>
      </c>
      <c r="D20">
        <v>-1</v>
      </c>
      <c r="E20">
        <v>0.42099999999999999</v>
      </c>
      <c r="F20">
        <v>80.900000000000006</v>
      </c>
      <c r="G20">
        <v>34.058900000000001</v>
      </c>
      <c r="H20">
        <v>5.1629999999999999E-5</v>
      </c>
      <c r="I20" t="s">
        <v>134</v>
      </c>
      <c r="J20" s="1">
        <v>44445.964641203704</v>
      </c>
      <c r="K20">
        <v>0</v>
      </c>
      <c r="L20">
        <v>1</v>
      </c>
      <c r="M20">
        <v>1</v>
      </c>
      <c r="N20" s="2">
        <f t="shared" si="0"/>
        <v>34.058900000000001</v>
      </c>
    </row>
    <row r="21" spans="1:14" x14ac:dyDescent="0.2">
      <c r="A21" t="s">
        <v>13</v>
      </c>
      <c r="B21">
        <v>9442496</v>
      </c>
      <c r="C21">
        <v>316532421</v>
      </c>
      <c r="D21">
        <v>-1</v>
      </c>
      <c r="E21">
        <v>477.65</v>
      </c>
      <c r="F21">
        <v>0.1</v>
      </c>
      <c r="G21">
        <v>47.765000000000001</v>
      </c>
      <c r="H21">
        <v>7.4999999999999993E-5</v>
      </c>
      <c r="I21" t="s">
        <v>134</v>
      </c>
      <c r="J21" s="1">
        <v>44432.641319444447</v>
      </c>
      <c r="K21">
        <v>1</v>
      </c>
      <c r="L21">
        <v>1</v>
      </c>
      <c r="M21">
        <v>1</v>
      </c>
      <c r="N21" s="2">
        <f t="shared" si="0"/>
        <v>-47.765000000000001</v>
      </c>
    </row>
    <row r="22" spans="1:14" x14ac:dyDescent="0.2">
      <c r="A22" t="s">
        <v>32</v>
      </c>
      <c r="B22">
        <v>1056012</v>
      </c>
      <c r="C22">
        <v>90651340</v>
      </c>
      <c r="D22">
        <v>-1</v>
      </c>
      <c r="E22">
        <v>246.95</v>
      </c>
      <c r="F22">
        <v>0.2024</v>
      </c>
      <c r="G22">
        <v>49.982599999999998</v>
      </c>
      <c r="H22">
        <v>7.6409999999999995E-5</v>
      </c>
      <c r="I22" t="s">
        <v>134</v>
      </c>
      <c r="J22" s="1">
        <v>44442.564652777779</v>
      </c>
      <c r="K22">
        <v>1</v>
      </c>
      <c r="L22">
        <v>1</v>
      </c>
      <c r="M22">
        <v>1</v>
      </c>
      <c r="N22" s="2">
        <f t="shared" si="0"/>
        <v>-49.982599999999998</v>
      </c>
    </row>
    <row r="23" spans="1:14" x14ac:dyDescent="0.2">
      <c r="A23" t="s">
        <v>32</v>
      </c>
      <c r="B23">
        <v>1056013</v>
      </c>
      <c r="C23">
        <v>90651340</v>
      </c>
      <c r="D23">
        <v>-1</v>
      </c>
      <c r="E23">
        <v>246.95</v>
      </c>
      <c r="F23">
        <v>6.9999999999999994E-5</v>
      </c>
      <c r="G23">
        <v>1.72E-2</v>
      </c>
      <c r="H23">
        <v>2E-8</v>
      </c>
      <c r="I23" t="s">
        <v>134</v>
      </c>
      <c r="J23" s="1">
        <v>44442.564652777779</v>
      </c>
      <c r="K23">
        <v>1</v>
      </c>
      <c r="L23">
        <v>1</v>
      </c>
      <c r="M23">
        <v>1</v>
      </c>
      <c r="N23" s="2">
        <f t="shared" si="0"/>
        <v>-1.72E-2</v>
      </c>
    </row>
    <row r="24" spans="1:14" x14ac:dyDescent="0.2">
      <c r="A24" t="s">
        <v>33</v>
      </c>
      <c r="B24">
        <v>792141</v>
      </c>
      <c r="C24">
        <v>110497703</v>
      </c>
      <c r="D24">
        <v>-1</v>
      </c>
      <c r="E24">
        <v>163.30000000000001</v>
      </c>
      <c r="F24">
        <v>0.30618000000000001</v>
      </c>
      <c r="G24">
        <v>49.999099999999999</v>
      </c>
      <c r="H24">
        <v>7.5279999999999998E-5</v>
      </c>
      <c r="I24" t="s">
        <v>134</v>
      </c>
      <c r="J24" s="1">
        <v>44444.048657407409</v>
      </c>
      <c r="K24">
        <v>1</v>
      </c>
      <c r="L24">
        <v>1</v>
      </c>
      <c r="M24">
        <v>1</v>
      </c>
      <c r="N24" s="2">
        <f t="shared" si="0"/>
        <v>-49.999099999999999</v>
      </c>
    </row>
    <row r="25" spans="1:14" x14ac:dyDescent="0.2">
      <c r="A25" t="s">
        <v>34</v>
      </c>
      <c r="B25">
        <v>2489394</v>
      </c>
      <c r="C25">
        <v>71518421</v>
      </c>
      <c r="D25">
        <v>-1</v>
      </c>
      <c r="E25">
        <v>1.286</v>
      </c>
      <c r="F25">
        <v>38.880000000000003</v>
      </c>
      <c r="G25">
        <v>49.999600000000001</v>
      </c>
      <c r="H25">
        <v>7.5459999999999999E-5</v>
      </c>
      <c r="I25" t="s">
        <v>134</v>
      </c>
      <c r="J25" s="1">
        <v>44444.616990740738</v>
      </c>
      <c r="K25">
        <v>1</v>
      </c>
      <c r="L25">
        <v>1</v>
      </c>
      <c r="M25">
        <v>1</v>
      </c>
      <c r="N25" s="2">
        <f t="shared" si="0"/>
        <v>-49.999600000000001</v>
      </c>
    </row>
    <row r="26" spans="1:14" x14ac:dyDescent="0.2">
      <c r="A26" t="s">
        <v>34</v>
      </c>
      <c r="B26">
        <v>2530888</v>
      </c>
      <c r="C26">
        <v>71978357</v>
      </c>
      <c r="D26">
        <v>-1</v>
      </c>
      <c r="E26">
        <v>1.4330000000000001</v>
      </c>
      <c r="F26">
        <v>34.890999999999998</v>
      </c>
      <c r="G26">
        <v>49.998800000000003</v>
      </c>
      <c r="H26">
        <v>7.5389999999999995E-5</v>
      </c>
      <c r="I26" t="s">
        <v>134</v>
      </c>
      <c r="J26" s="1">
        <v>44445.728460648148</v>
      </c>
      <c r="K26">
        <v>1</v>
      </c>
      <c r="L26">
        <v>1</v>
      </c>
      <c r="M26">
        <v>1</v>
      </c>
      <c r="N26" s="2">
        <f t="shared" si="0"/>
        <v>-49.998800000000003</v>
      </c>
    </row>
    <row r="27" spans="1:14" x14ac:dyDescent="0.2">
      <c r="A27" t="s">
        <v>34</v>
      </c>
      <c r="B27">
        <v>2533911</v>
      </c>
      <c r="C27">
        <v>72022614</v>
      </c>
      <c r="D27">
        <v>-1</v>
      </c>
      <c r="E27">
        <v>1.4139999999999999</v>
      </c>
      <c r="F27">
        <v>35.36</v>
      </c>
      <c r="G27">
        <v>49.999000000000002</v>
      </c>
      <c r="H27">
        <v>7.5199999999999998E-5</v>
      </c>
      <c r="I27" t="s">
        <v>134</v>
      </c>
      <c r="J27" s="1">
        <v>44445.820208333331</v>
      </c>
      <c r="K27">
        <v>1</v>
      </c>
      <c r="L27">
        <v>1</v>
      </c>
      <c r="M27">
        <v>1</v>
      </c>
      <c r="N27" s="2">
        <f t="shared" si="0"/>
        <v>-49.999000000000002</v>
      </c>
    </row>
    <row r="28" spans="1:14" x14ac:dyDescent="0.2">
      <c r="A28" t="s">
        <v>34</v>
      </c>
      <c r="B28">
        <v>2533986</v>
      </c>
      <c r="C28">
        <v>72022996</v>
      </c>
      <c r="D28">
        <v>-1</v>
      </c>
      <c r="E28">
        <v>1.4179999999999999</v>
      </c>
      <c r="F28">
        <v>35.36</v>
      </c>
      <c r="G28">
        <v>50.1404</v>
      </c>
      <c r="H28">
        <v>7.5320000000000004E-5</v>
      </c>
      <c r="I28" t="s">
        <v>134</v>
      </c>
      <c r="J28" s="1">
        <v>44445.825335648151</v>
      </c>
      <c r="K28">
        <v>0</v>
      </c>
      <c r="L28">
        <v>1</v>
      </c>
      <c r="M28">
        <v>1</v>
      </c>
      <c r="N28" s="2">
        <f t="shared" si="0"/>
        <v>50.1404</v>
      </c>
    </row>
    <row r="29" spans="1:14" x14ac:dyDescent="0.2">
      <c r="A29" t="s">
        <v>34</v>
      </c>
      <c r="B29">
        <v>2534397</v>
      </c>
      <c r="C29">
        <v>72034667</v>
      </c>
      <c r="D29">
        <v>-1</v>
      </c>
      <c r="E29">
        <v>1.42</v>
      </c>
      <c r="F29">
        <v>35.21</v>
      </c>
      <c r="G29">
        <v>49.998199999999997</v>
      </c>
      <c r="H29">
        <v>7.5409999999999998E-5</v>
      </c>
      <c r="I29" t="s">
        <v>134</v>
      </c>
      <c r="J29" s="1">
        <v>44445.855474537035</v>
      </c>
      <c r="K29">
        <v>1</v>
      </c>
      <c r="L29">
        <v>1</v>
      </c>
      <c r="M29">
        <v>1</v>
      </c>
      <c r="N29" s="2">
        <f t="shared" si="0"/>
        <v>-49.998199999999997</v>
      </c>
    </row>
    <row r="30" spans="1:14" x14ac:dyDescent="0.2">
      <c r="A30" t="s">
        <v>34</v>
      </c>
      <c r="B30">
        <v>2534409</v>
      </c>
      <c r="C30">
        <v>72034857</v>
      </c>
      <c r="D30">
        <v>-1</v>
      </c>
      <c r="E30">
        <v>1.423</v>
      </c>
      <c r="F30">
        <v>35.21</v>
      </c>
      <c r="G30">
        <v>50.1038</v>
      </c>
      <c r="H30">
        <v>7.5389999999999995E-5</v>
      </c>
      <c r="I30" t="s">
        <v>134</v>
      </c>
      <c r="J30" s="1">
        <v>44445.856041666666</v>
      </c>
      <c r="K30">
        <v>0</v>
      </c>
      <c r="L30">
        <v>1</v>
      </c>
      <c r="M30">
        <v>1</v>
      </c>
      <c r="N30" s="2">
        <f t="shared" si="0"/>
        <v>50.1038</v>
      </c>
    </row>
    <row r="31" spans="1:14" x14ac:dyDescent="0.2">
      <c r="A31" t="s">
        <v>34</v>
      </c>
      <c r="B31">
        <v>2534640</v>
      </c>
      <c r="C31">
        <v>72036165</v>
      </c>
      <c r="D31">
        <v>-1</v>
      </c>
      <c r="E31">
        <v>1.4330000000000001</v>
      </c>
      <c r="F31">
        <v>34.89</v>
      </c>
      <c r="G31">
        <v>49.997300000000003</v>
      </c>
      <c r="H31">
        <v>7.5300000000000001E-5</v>
      </c>
      <c r="I31" t="s">
        <v>134</v>
      </c>
      <c r="J31" s="1">
        <v>44445.858136574076</v>
      </c>
      <c r="K31">
        <v>1</v>
      </c>
      <c r="L31">
        <v>1</v>
      </c>
      <c r="M31">
        <v>1</v>
      </c>
      <c r="N31" s="2">
        <f t="shared" si="0"/>
        <v>-49.997300000000003</v>
      </c>
    </row>
    <row r="32" spans="1:14" x14ac:dyDescent="0.2">
      <c r="A32" t="s">
        <v>34</v>
      </c>
      <c r="B32">
        <v>2534902</v>
      </c>
      <c r="C32">
        <v>72037075</v>
      </c>
      <c r="D32">
        <v>-1</v>
      </c>
      <c r="E32">
        <v>1.4370000000000001</v>
      </c>
      <c r="F32">
        <v>34.89</v>
      </c>
      <c r="G32">
        <v>50.136899999999997</v>
      </c>
      <c r="H32">
        <v>7.5359999999999997E-5</v>
      </c>
      <c r="I32" t="s">
        <v>134</v>
      </c>
      <c r="J32" s="1">
        <v>44445.858483796299</v>
      </c>
      <c r="K32">
        <v>0</v>
      </c>
      <c r="L32">
        <v>0</v>
      </c>
      <c r="M32">
        <v>1</v>
      </c>
      <c r="N32" s="2">
        <f t="shared" si="0"/>
        <v>50.136899999999997</v>
      </c>
    </row>
    <row r="33" spans="1:14" x14ac:dyDescent="0.2">
      <c r="A33" t="s">
        <v>34</v>
      </c>
      <c r="B33">
        <v>2535502</v>
      </c>
      <c r="C33">
        <v>72043577</v>
      </c>
      <c r="D33">
        <v>-1</v>
      </c>
      <c r="E33">
        <v>1.425</v>
      </c>
      <c r="F33">
        <v>35.090000000000003</v>
      </c>
      <c r="G33">
        <v>50.0032</v>
      </c>
      <c r="H33">
        <v>7.538E-5</v>
      </c>
      <c r="I33" t="s">
        <v>134</v>
      </c>
      <c r="J33" s="1">
        <v>44445.871874999997</v>
      </c>
      <c r="K33">
        <v>1</v>
      </c>
      <c r="L33">
        <v>0</v>
      </c>
      <c r="M33">
        <v>1</v>
      </c>
      <c r="N33" s="2">
        <f t="shared" si="0"/>
        <v>-50.0032</v>
      </c>
    </row>
    <row r="34" spans="1:14" x14ac:dyDescent="0.2">
      <c r="A34" t="s">
        <v>34</v>
      </c>
      <c r="B34">
        <v>2535506</v>
      </c>
      <c r="C34">
        <v>72043697</v>
      </c>
      <c r="D34">
        <v>-1</v>
      </c>
      <c r="E34">
        <v>1.4239999999999999</v>
      </c>
      <c r="F34">
        <v>35.090000000000003</v>
      </c>
      <c r="G34">
        <v>49.9681</v>
      </c>
      <c r="H34">
        <v>7.5420000000000006E-5</v>
      </c>
      <c r="I34" t="s">
        <v>134</v>
      </c>
      <c r="J34" s="1">
        <v>44445.872233796297</v>
      </c>
      <c r="K34">
        <v>0</v>
      </c>
      <c r="L34">
        <v>0</v>
      </c>
      <c r="M34">
        <v>1</v>
      </c>
      <c r="N34" s="2">
        <f t="shared" si="0"/>
        <v>49.9681</v>
      </c>
    </row>
    <row r="35" spans="1:14" x14ac:dyDescent="0.2">
      <c r="A35" t="s">
        <v>34</v>
      </c>
      <c r="B35">
        <v>2535554</v>
      </c>
      <c r="C35">
        <v>72045045</v>
      </c>
      <c r="D35">
        <v>-1</v>
      </c>
      <c r="E35">
        <v>1.4259999999999999</v>
      </c>
      <c r="F35">
        <v>15.106</v>
      </c>
      <c r="G35">
        <v>21.5411</v>
      </c>
      <c r="H35">
        <v>3.2459999999999998E-5</v>
      </c>
      <c r="I35" t="s">
        <v>134</v>
      </c>
      <c r="J35" s="1">
        <v>44445.877557870372</v>
      </c>
      <c r="K35">
        <v>1</v>
      </c>
      <c r="L35">
        <v>0</v>
      </c>
      <c r="M35">
        <v>1</v>
      </c>
      <c r="N35" s="2">
        <f t="shared" si="0"/>
        <v>-21.5411</v>
      </c>
    </row>
    <row r="36" spans="1:14" x14ac:dyDescent="0.2">
      <c r="A36" t="s">
        <v>34</v>
      </c>
      <c r="B36">
        <v>2535555</v>
      </c>
      <c r="C36">
        <v>72045045</v>
      </c>
      <c r="D36">
        <v>-1</v>
      </c>
      <c r="E36">
        <v>1.4259999999999999</v>
      </c>
      <c r="F36">
        <v>19.954000000000001</v>
      </c>
      <c r="G36">
        <v>28.4544</v>
      </c>
      <c r="H36">
        <v>4.2880000000000003E-5</v>
      </c>
      <c r="I36" t="s">
        <v>134</v>
      </c>
      <c r="J36" s="1">
        <v>44445.877557870372</v>
      </c>
      <c r="K36">
        <v>1</v>
      </c>
      <c r="L36">
        <v>0</v>
      </c>
      <c r="M36">
        <v>1</v>
      </c>
      <c r="N36" s="2">
        <f t="shared" si="0"/>
        <v>-28.4544</v>
      </c>
    </row>
    <row r="37" spans="1:14" x14ac:dyDescent="0.2">
      <c r="A37" t="s">
        <v>34</v>
      </c>
      <c r="B37">
        <v>2535560</v>
      </c>
      <c r="C37">
        <v>72045214</v>
      </c>
      <c r="D37">
        <v>-1</v>
      </c>
      <c r="E37">
        <v>1.4279999999999999</v>
      </c>
      <c r="F37">
        <v>35.06</v>
      </c>
      <c r="G37">
        <v>50.065600000000003</v>
      </c>
      <c r="H37">
        <v>7.5420000000000006E-5</v>
      </c>
      <c r="I37" t="s">
        <v>134</v>
      </c>
      <c r="J37" s="1">
        <v>44445.878460648149</v>
      </c>
      <c r="K37">
        <v>0</v>
      </c>
      <c r="L37">
        <v>1</v>
      </c>
      <c r="M37">
        <v>1</v>
      </c>
      <c r="N37" s="2">
        <f t="shared" si="0"/>
        <v>50.065600000000003</v>
      </c>
    </row>
    <row r="38" spans="1:14" x14ac:dyDescent="0.2">
      <c r="A38" t="s">
        <v>34</v>
      </c>
      <c r="B38">
        <v>2543353</v>
      </c>
      <c r="C38">
        <v>72112045</v>
      </c>
      <c r="D38">
        <v>-1</v>
      </c>
      <c r="E38">
        <v>1.4350000000000001</v>
      </c>
      <c r="F38">
        <v>73.771000000000001</v>
      </c>
      <c r="G38">
        <v>105.8613</v>
      </c>
      <c r="H38">
        <v>1.6029E-4</v>
      </c>
      <c r="I38" t="s">
        <v>134</v>
      </c>
      <c r="J38" s="1">
        <v>44446.039085648146</v>
      </c>
      <c r="K38">
        <v>0</v>
      </c>
      <c r="L38">
        <v>1</v>
      </c>
      <c r="M38">
        <v>1</v>
      </c>
      <c r="N38" s="2">
        <f t="shared" si="0"/>
        <v>105.8613</v>
      </c>
    </row>
    <row r="39" spans="1:14" x14ac:dyDescent="0.2">
      <c r="A39" t="s">
        <v>35</v>
      </c>
      <c r="B39">
        <v>1341048</v>
      </c>
      <c r="C39">
        <v>39610650</v>
      </c>
      <c r="D39">
        <v>-1</v>
      </c>
      <c r="E39">
        <v>1.9750000000000001</v>
      </c>
      <c r="F39">
        <v>25.31</v>
      </c>
      <c r="G39">
        <v>49.987200000000001</v>
      </c>
      <c r="H39">
        <v>7.5140000000000002E-5</v>
      </c>
      <c r="I39" t="s">
        <v>134</v>
      </c>
      <c r="J39" s="1">
        <v>44443.88003472222</v>
      </c>
      <c r="K39">
        <v>1</v>
      </c>
      <c r="L39">
        <v>1</v>
      </c>
      <c r="M39">
        <v>1</v>
      </c>
      <c r="N39" s="2">
        <f t="shared" si="0"/>
        <v>-49.987200000000001</v>
      </c>
    </row>
    <row r="40" spans="1:14" x14ac:dyDescent="0.2">
      <c r="A40" t="s">
        <v>35</v>
      </c>
      <c r="B40">
        <v>1365270</v>
      </c>
      <c r="C40">
        <v>39673977</v>
      </c>
      <c r="D40">
        <v>-1</v>
      </c>
      <c r="E40">
        <v>2.1724999999999999</v>
      </c>
      <c r="F40">
        <v>25.31</v>
      </c>
      <c r="G40">
        <v>54.985900000000001</v>
      </c>
      <c r="H40">
        <v>8.3010000000000007E-5</v>
      </c>
      <c r="I40" t="s">
        <v>134</v>
      </c>
      <c r="J40" s="1">
        <v>44444.055555555555</v>
      </c>
      <c r="K40">
        <v>0</v>
      </c>
      <c r="L40">
        <v>1</v>
      </c>
      <c r="M40">
        <v>1</v>
      </c>
      <c r="N40" s="2">
        <f t="shared" si="0"/>
        <v>54.985900000000001</v>
      </c>
    </row>
    <row r="41" spans="1:14" x14ac:dyDescent="0.2">
      <c r="A41" t="s">
        <v>35</v>
      </c>
      <c r="B41">
        <v>1420571</v>
      </c>
      <c r="C41">
        <v>39853841</v>
      </c>
      <c r="D41">
        <v>-1</v>
      </c>
      <c r="E41">
        <v>2.2641</v>
      </c>
      <c r="F41">
        <v>22.08</v>
      </c>
      <c r="G41">
        <v>49.991300000000003</v>
      </c>
      <c r="H41">
        <v>7.5389999999999995E-5</v>
      </c>
      <c r="I41" t="s">
        <v>134</v>
      </c>
      <c r="J41" s="1">
        <v>44445.894652777781</v>
      </c>
      <c r="K41">
        <v>1</v>
      </c>
      <c r="L41">
        <v>1</v>
      </c>
      <c r="M41">
        <v>1</v>
      </c>
      <c r="N41" s="2">
        <f t="shared" si="0"/>
        <v>-49.991300000000003</v>
      </c>
    </row>
    <row r="42" spans="1:14" x14ac:dyDescent="0.2">
      <c r="A42" t="s">
        <v>35</v>
      </c>
      <c r="B42">
        <v>1429864</v>
      </c>
      <c r="C42">
        <v>39879227</v>
      </c>
      <c r="D42">
        <v>-1</v>
      </c>
      <c r="E42">
        <v>2.0844999999999998</v>
      </c>
      <c r="F42">
        <v>22.08</v>
      </c>
      <c r="G42">
        <v>46.025700000000001</v>
      </c>
      <c r="H42">
        <v>6.9220000000000005E-5</v>
      </c>
      <c r="I42" t="s">
        <v>134</v>
      </c>
      <c r="J42" s="1">
        <v>44446.061168981483</v>
      </c>
      <c r="K42">
        <v>0</v>
      </c>
      <c r="L42">
        <v>1</v>
      </c>
      <c r="M42">
        <v>1</v>
      </c>
      <c r="N42" s="2">
        <f t="shared" si="0"/>
        <v>46.025700000000001</v>
      </c>
    </row>
    <row r="43" spans="1:14" x14ac:dyDescent="0.2">
      <c r="A43" t="s">
        <v>73</v>
      </c>
      <c r="B43">
        <v>16512303</v>
      </c>
      <c r="C43">
        <v>144133481</v>
      </c>
      <c r="D43">
        <v>-1</v>
      </c>
      <c r="E43">
        <v>0.31879999999999997</v>
      </c>
      <c r="F43">
        <v>156</v>
      </c>
      <c r="G43">
        <v>49.732799999999997</v>
      </c>
      <c r="H43">
        <v>0.156</v>
      </c>
      <c r="I43" t="s">
        <v>143</v>
      </c>
      <c r="J43" s="1">
        <v>44431.94159722222</v>
      </c>
      <c r="K43">
        <v>1</v>
      </c>
      <c r="L43">
        <v>1</v>
      </c>
      <c r="M43">
        <v>1</v>
      </c>
      <c r="N43" s="2">
        <f t="shared" si="0"/>
        <v>-49.732799999999997</v>
      </c>
    </row>
    <row r="44" spans="1:14" x14ac:dyDescent="0.2">
      <c r="A44" t="s">
        <v>73</v>
      </c>
      <c r="B44">
        <v>16533497</v>
      </c>
      <c r="C44">
        <v>144136174</v>
      </c>
      <c r="D44">
        <v>-1</v>
      </c>
      <c r="E44">
        <v>0.3029</v>
      </c>
      <c r="F44">
        <v>155</v>
      </c>
      <c r="G44">
        <v>46.9495</v>
      </c>
      <c r="H44">
        <v>4.6899999999999997E-2</v>
      </c>
      <c r="I44" t="s">
        <v>124</v>
      </c>
      <c r="J44" s="1">
        <v>44432.561608796299</v>
      </c>
      <c r="K44">
        <v>0</v>
      </c>
      <c r="L44">
        <v>1</v>
      </c>
      <c r="M44">
        <v>1</v>
      </c>
      <c r="N44" s="2">
        <f t="shared" si="0"/>
        <v>46.9495</v>
      </c>
    </row>
    <row r="45" spans="1:14" x14ac:dyDescent="0.2">
      <c r="A45" t="s">
        <v>41</v>
      </c>
      <c r="B45">
        <v>1953265</v>
      </c>
      <c r="C45">
        <v>94625397</v>
      </c>
      <c r="D45">
        <v>-1</v>
      </c>
      <c r="E45">
        <v>22.359000000000002</v>
      </c>
      <c r="F45">
        <v>2.2360000000000002</v>
      </c>
      <c r="G45">
        <v>49.994700000000002</v>
      </c>
      <c r="H45">
        <v>2.2360000000000001E-3</v>
      </c>
      <c r="I45" t="s">
        <v>145</v>
      </c>
      <c r="J45" s="1">
        <v>44431.160196759258</v>
      </c>
      <c r="K45">
        <v>1</v>
      </c>
      <c r="L45">
        <v>1</v>
      </c>
      <c r="M45">
        <v>1</v>
      </c>
      <c r="N45" s="2">
        <f t="shared" si="0"/>
        <v>-49.994700000000002</v>
      </c>
    </row>
    <row r="46" spans="1:14" x14ac:dyDescent="0.2">
      <c r="A46" t="s">
        <v>41</v>
      </c>
      <c r="B46">
        <v>1959052</v>
      </c>
      <c r="C46">
        <v>94882381</v>
      </c>
      <c r="D46">
        <v>-1</v>
      </c>
      <c r="E46">
        <v>21.57</v>
      </c>
      <c r="F46">
        <v>2.3180000000000001</v>
      </c>
      <c r="G46">
        <v>49.999200000000002</v>
      </c>
      <c r="H46">
        <v>2.3180000000000002E-3</v>
      </c>
      <c r="I46" t="s">
        <v>145</v>
      </c>
      <c r="J46" s="1">
        <v>44431.720671296294</v>
      </c>
      <c r="K46">
        <v>1</v>
      </c>
      <c r="L46">
        <v>1</v>
      </c>
      <c r="M46">
        <v>1</v>
      </c>
      <c r="N46" s="2">
        <f t="shared" si="0"/>
        <v>-49.999200000000002</v>
      </c>
    </row>
    <row r="47" spans="1:14" x14ac:dyDescent="0.2">
      <c r="A47" t="s">
        <v>41</v>
      </c>
      <c r="B47">
        <v>1966464</v>
      </c>
      <c r="C47">
        <v>94888956</v>
      </c>
      <c r="D47">
        <v>-1</v>
      </c>
      <c r="E47">
        <v>20.859000000000002</v>
      </c>
      <c r="F47">
        <v>4.5490000000000004</v>
      </c>
      <c r="G47">
        <v>94.887500000000003</v>
      </c>
      <c r="H47">
        <v>9.5000000000000001E-2</v>
      </c>
      <c r="I47" t="s">
        <v>124</v>
      </c>
      <c r="J47" s="1">
        <v>44432.52416666667</v>
      </c>
      <c r="K47">
        <v>0</v>
      </c>
      <c r="L47">
        <v>1</v>
      </c>
      <c r="M47">
        <v>1</v>
      </c>
      <c r="N47" s="2">
        <f t="shared" si="0"/>
        <v>94.887500000000003</v>
      </c>
    </row>
    <row r="48" spans="1:14" x14ac:dyDescent="0.2">
      <c r="A48" t="s">
        <v>43</v>
      </c>
      <c r="B48">
        <v>1017751</v>
      </c>
      <c r="C48">
        <v>94666291</v>
      </c>
      <c r="D48">
        <v>-1</v>
      </c>
      <c r="E48">
        <v>62.921999999999997</v>
      </c>
      <c r="F48">
        <v>0.79400000000000004</v>
      </c>
      <c r="G48">
        <v>49.96</v>
      </c>
      <c r="H48">
        <v>7.5630000000000006E-5</v>
      </c>
      <c r="I48" t="s">
        <v>134</v>
      </c>
      <c r="J48" s="1">
        <v>44444.667673611111</v>
      </c>
      <c r="K48">
        <v>1</v>
      </c>
      <c r="L48">
        <v>1</v>
      </c>
      <c r="M48">
        <v>1</v>
      </c>
      <c r="N48" s="2">
        <f t="shared" si="0"/>
        <v>-49.96</v>
      </c>
    </row>
    <row r="49" spans="1:14" x14ac:dyDescent="0.2">
      <c r="A49" t="s">
        <v>54</v>
      </c>
      <c r="B49">
        <v>8682323</v>
      </c>
      <c r="C49">
        <v>119787894</v>
      </c>
      <c r="D49">
        <v>-1</v>
      </c>
      <c r="E49">
        <v>0.1525</v>
      </c>
      <c r="F49">
        <v>327</v>
      </c>
      <c r="G49">
        <v>49.8675</v>
      </c>
      <c r="H49">
        <v>7.4300000000000004E-5</v>
      </c>
      <c r="I49" t="s">
        <v>134</v>
      </c>
      <c r="J49" s="1">
        <v>44444.917314814818</v>
      </c>
      <c r="K49">
        <v>1</v>
      </c>
      <c r="L49">
        <v>0</v>
      </c>
      <c r="M49">
        <v>1</v>
      </c>
      <c r="N49" s="2">
        <f t="shared" si="0"/>
        <v>-49.8675</v>
      </c>
    </row>
    <row r="50" spans="1:14" x14ac:dyDescent="0.2">
      <c r="A50" t="s">
        <v>46</v>
      </c>
      <c r="B50">
        <v>1000253</v>
      </c>
      <c r="C50">
        <v>83512643</v>
      </c>
      <c r="D50">
        <v>-1</v>
      </c>
      <c r="E50">
        <v>13.69</v>
      </c>
      <c r="F50">
        <v>4.4660000000000002</v>
      </c>
      <c r="G50">
        <v>61.139499999999998</v>
      </c>
      <c r="H50">
        <v>4.4660000000000004E-3</v>
      </c>
      <c r="I50" t="s">
        <v>148</v>
      </c>
      <c r="J50" s="1">
        <v>44431.183680555558</v>
      </c>
      <c r="K50">
        <v>1</v>
      </c>
      <c r="L50">
        <v>1</v>
      </c>
      <c r="M50">
        <v>1</v>
      </c>
      <c r="N50" s="2">
        <f t="shared" si="0"/>
        <v>-61.139499999999998</v>
      </c>
    </row>
    <row r="51" spans="1:14" x14ac:dyDescent="0.2">
      <c r="A51" t="s">
        <v>49</v>
      </c>
      <c r="B51">
        <v>2676188</v>
      </c>
      <c r="C51">
        <v>117961597</v>
      </c>
      <c r="D51">
        <v>-1</v>
      </c>
      <c r="E51">
        <v>2.0750000000000002</v>
      </c>
      <c r="F51">
        <v>12</v>
      </c>
      <c r="G51">
        <v>24.9</v>
      </c>
      <c r="H51">
        <v>3.7969999999999997E-5</v>
      </c>
      <c r="I51" t="s">
        <v>134</v>
      </c>
      <c r="J51" s="1">
        <v>44441.22619212963</v>
      </c>
      <c r="K51">
        <v>1</v>
      </c>
      <c r="L51">
        <v>1</v>
      </c>
      <c r="M51">
        <v>1</v>
      </c>
      <c r="N51" s="2">
        <f t="shared" si="0"/>
        <v>-24.9</v>
      </c>
    </row>
    <row r="52" spans="1:14" x14ac:dyDescent="0.2">
      <c r="A52" t="s">
        <v>61</v>
      </c>
      <c r="B52">
        <v>2832674</v>
      </c>
      <c r="C52">
        <v>58255097</v>
      </c>
      <c r="D52">
        <v>-1</v>
      </c>
      <c r="E52">
        <v>0.24709999999999999</v>
      </c>
      <c r="F52">
        <v>80.900000000000006</v>
      </c>
      <c r="G52">
        <v>19.990300000000001</v>
      </c>
      <c r="H52">
        <v>3.2610000000000001E-5</v>
      </c>
      <c r="I52" t="s">
        <v>134</v>
      </c>
      <c r="J52" s="1">
        <v>44440.087291666663</v>
      </c>
      <c r="K52">
        <v>1</v>
      </c>
      <c r="L52">
        <v>1</v>
      </c>
      <c r="M52">
        <v>1</v>
      </c>
      <c r="N52" s="2">
        <f t="shared" si="0"/>
        <v>-19.990300000000001</v>
      </c>
    </row>
    <row r="53" spans="1:14" x14ac:dyDescent="0.2">
      <c r="A53" t="s">
        <v>61</v>
      </c>
      <c r="B53">
        <v>2846657</v>
      </c>
      <c r="C53">
        <v>58534879</v>
      </c>
      <c r="D53">
        <v>-1</v>
      </c>
      <c r="E53">
        <v>0.26440000000000002</v>
      </c>
      <c r="F53">
        <v>71.8</v>
      </c>
      <c r="G53">
        <v>18.983899999999998</v>
      </c>
      <c r="H53">
        <v>2.8920000000000001E-5</v>
      </c>
      <c r="I53" t="s">
        <v>134</v>
      </c>
      <c r="J53" s="1">
        <v>44441.222048611111</v>
      </c>
      <c r="K53">
        <v>0</v>
      </c>
      <c r="L53">
        <v>1</v>
      </c>
      <c r="M53">
        <v>1</v>
      </c>
      <c r="N53" s="2">
        <f t="shared" si="0"/>
        <v>18.983899999999998</v>
      </c>
    </row>
    <row r="54" spans="1:14" x14ac:dyDescent="0.2">
      <c r="A54" t="s">
        <v>61</v>
      </c>
      <c r="B54">
        <v>2846658</v>
      </c>
      <c r="C54">
        <v>58534879</v>
      </c>
      <c r="D54">
        <v>-1</v>
      </c>
      <c r="E54">
        <v>0.26440000000000002</v>
      </c>
      <c r="F54">
        <v>9.1</v>
      </c>
      <c r="G54">
        <v>2.4060000000000001</v>
      </c>
      <c r="H54">
        <v>3.6500000000000002E-6</v>
      </c>
      <c r="I54" t="s">
        <v>134</v>
      </c>
      <c r="J54" s="1">
        <v>44441.222060185188</v>
      </c>
      <c r="K54">
        <v>0</v>
      </c>
      <c r="L54">
        <v>1</v>
      </c>
      <c r="M54">
        <v>1</v>
      </c>
      <c r="N54" s="2">
        <f t="shared" si="0"/>
        <v>2.4060000000000001</v>
      </c>
    </row>
    <row r="55" spans="1:14" x14ac:dyDescent="0.2">
      <c r="A55" t="s">
        <v>61</v>
      </c>
      <c r="B55">
        <v>2872243</v>
      </c>
      <c r="C55">
        <v>58916206</v>
      </c>
      <c r="D55">
        <v>-1</v>
      </c>
      <c r="E55">
        <v>0.28399999999999997</v>
      </c>
      <c r="F55">
        <v>176</v>
      </c>
      <c r="G55">
        <v>49.984000000000002</v>
      </c>
      <c r="H55">
        <v>7.6100000000000007E-5</v>
      </c>
      <c r="I55" t="s">
        <v>134</v>
      </c>
      <c r="J55" s="1">
        <v>44442.720486111109</v>
      </c>
      <c r="K55">
        <v>1</v>
      </c>
      <c r="L55">
        <v>1</v>
      </c>
      <c r="M55">
        <v>1</v>
      </c>
      <c r="N55" s="2">
        <f t="shared" si="0"/>
        <v>-49.984000000000002</v>
      </c>
    </row>
    <row r="56" spans="1:14" x14ac:dyDescent="0.2">
      <c r="A56" t="s">
        <v>61</v>
      </c>
      <c r="B56">
        <v>2927014</v>
      </c>
      <c r="C56">
        <v>59565256</v>
      </c>
      <c r="D56">
        <v>-1</v>
      </c>
      <c r="E56">
        <v>0.313</v>
      </c>
      <c r="F56">
        <v>176</v>
      </c>
      <c r="G56">
        <v>55.088000000000001</v>
      </c>
      <c r="H56">
        <v>8.2100000000000003E-5</v>
      </c>
      <c r="I56" t="s">
        <v>134</v>
      </c>
      <c r="J56" s="1">
        <v>44444.902581018519</v>
      </c>
      <c r="K56">
        <v>0</v>
      </c>
      <c r="L56">
        <v>1</v>
      </c>
      <c r="M56">
        <v>1</v>
      </c>
      <c r="N56" s="2">
        <f t="shared" si="0"/>
        <v>55.088000000000001</v>
      </c>
    </row>
    <row r="57" spans="1:14" x14ac:dyDescent="0.2">
      <c r="A57" t="s">
        <v>65</v>
      </c>
      <c r="B57">
        <v>7974181</v>
      </c>
      <c r="C57">
        <v>145396490</v>
      </c>
      <c r="D57">
        <v>-1</v>
      </c>
      <c r="E57">
        <v>1.6426000000000001</v>
      </c>
      <c r="F57">
        <v>30.4</v>
      </c>
      <c r="G57">
        <v>49.935000000000002</v>
      </c>
      <c r="H57">
        <v>3.04E-2</v>
      </c>
      <c r="I57" t="s">
        <v>159</v>
      </c>
      <c r="J57" s="1">
        <v>44431.064108796294</v>
      </c>
      <c r="K57">
        <v>1</v>
      </c>
      <c r="L57">
        <v>1</v>
      </c>
      <c r="M57">
        <v>1</v>
      </c>
      <c r="N57" s="2">
        <f t="shared" si="0"/>
        <v>-49.935000000000002</v>
      </c>
    </row>
    <row r="58" spans="1:14" x14ac:dyDescent="0.2">
      <c r="A58" t="s">
        <v>65</v>
      </c>
      <c r="B58">
        <v>8007809</v>
      </c>
      <c r="C58">
        <v>146488084</v>
      </c>
      <c r="D58">
        <v>-1</v>
      </c>
      <c r="E58">
        <v>1.6012999999999999</v>
      </c>
      <c r="F58">
        <v>31.2</v>
      </c>
      <c r="G58">
        <v>49.960500000000003</v>
      </c>
      <c r="H58">
        <v>3.1199999999999999E-2</v>
      </c>
      <c r="I58" t="s">
        <v>159</v>
      </c>
      <c r="J58" s="1">
        <v>44432.030243055553</v>
      </c>
      <c r="K58">
        <v>1</v>
      </c>
      <c r="L58">
        <v>1</v>
      </c>
      <c r="M58">
        <v>1</v>
      </c>
      <c r="N58" s="2">
        <f t="shared" si="0"/>
        <v>-49.960500000000003</v>
      </c>
    </row>
    <row r="59" spans="1:14" x14ac:dyDescent="0.2">
      <c r="A59" t="s">
        <v>65</v>
      </c>
      <c r="B59">
        <v>8018879</v>
      </c>
      <c r="C59">
        <v>145410183</v>
      </c>
      <c r="D59">
        <v>-1</v>
      </c>
      <c r="E59">
        <v>1.56</v>
      </c>
      <c r="F59">
        <v>30.3</v>
      </c>
      <c r="G59">
        <v>47.268000000000001</v>
      </c>
      <c r="H59">
        <v>4.7300000000000002E-2</v>
      </c>
      <c r="I59" t="s">
        <v>124</v>
      </c>
      <c r="J59" s="1">
        <v>44432.562638888892</v>
      </c>
      <c r="K59">
        <v>0</v>
      </c>
      <c r="L59">
        <v>0</v>
      </c>
      <c r="M59">
        <v>1</v>
      </c>
      <c r="N59" s="2">
        <f t="shared" si="0"/>
        <v>47.268000000000001</v>
      </c>
    </row>
    <row r="60" spans="1:14" x14ac:dyDescent="0.2">
      <c r="A60" t="s">
        <v>65</v>
      </c>
      <c r="B60">
        <v>8254600</v>
      </c>
      <c r="C60">
        <v>155716106</v>
      </c>
      <c r="D60">
        <v>-1</v>
      </c>
      <c r="E60">
        <v>1.3259000000000001</v>
      </c>
      <c r="F60">
        <v>31.2</v>
      </c>
      <c r="G60">
        <v>41.368000000000002</v>
      </c>
      <c r="H60">
        <v>6.7500000000000001E-5</v>
      </c>
      <c r="I60" t="s">
        <v>134</v>
      </c>
      <c r="J60" s="1">
        <v>44440.098437499997</v>
      </c>
      <c r="K60">
        <v>0</v>
      </c>
      <c r="L60">
        <v>1</v>
      </c>
      <c r="M60">
        <v>1</v>
      </c>
      <c r="N60" s="2">
        <f t="shared" si="0"/>
        <v>41.368000000000002</v>
      </c>
    </row>
    <row r="61" spans="1:14" x14ac:dyDescent="0.2">
      <c r="A61" t="s">
        <v>88</v>
      </c>
      <c r="B61">
        <v>5428982</v>
      </c>
      <c r="C61">
        <v>44641520</v>
      </c>
      <c r="D61">
        <v>-1</v>
      </c>
      <c r="E61">
        <v>0.1178</v>
      </c>
      <c r="F61">
        <v>424.4</v>
      </c>
      <c r="G61">
        <v>49.994300000000003</v>
      </c>
      <c r="H61">
        <v>0.4244</v>
      </c>
      <c r="I61" t="s">
        <v>160</v>
      </c>
      <c r="J61" s="1">
        <v>44431.091307870367</v>
      </c>
      <c r="K61">
        <v>1</v>
      </c>
      <c r="L61">
        <v>1</v>
      </c>
      <c r="M61">
        <v>1</v>
      </c>
      <c r="N61" s="2">
        <f t="shared" si="0"/>
        <v>-49.994300000000003</v>
      </c>
    </row>
    <row r="62" spans="1:14" x14ac:dyDescent="0.2">
      <c r="A62" t="s">
        <v>88</v>
      </c>
      <c r="B62">
        <v>5456238</v>
      </c>
      <c r="C62">
        <v>44643416</v>
      </c>
      <c r="D62">
        <v>-1</v>
      </c>
      <c r="E62">
        <v>0.1119</v>
      </c>
      <c r="F62">
        <v>423.9</v>
      </c>
      <c r="G62">
        <v>47.434399999999997</v>
      </c>
      <c r="H62">
        <v>4.7399999999999998E-2</v>
      </c>
      <c r="I62" t="s">
        <v>124</v>
      </c>
      <c r="J62" s="1">
        <v>44432.569386574076</v>
      </c>
      <c r="K62">
        <v>0</v>
      </c>
      <c r="L62">
        <v>0</v>
      </c>
      <c r="M62">
        <v>1</v>
      </c>
      <c r="N62" s="2">
        <f t="shared" si="0"/>
        <v>47.434399999999997</v>
      </c>
    </row>
    <row r="63" spans="1:14" x14ac:dyDescent="0.2">
      <c r="A63" t="s">
        <v>88</v>
      </c>
      <c r="B63">
        <v>5635269</v>
      </c>
      <c r="C63">
        <v>46856168</v>
      </c>
      <c r="D63">
        <v>-1</v>
      </c>
      <c r="E63">
        <v>0.12139999999999999</v>
      </c>
      <c r="F63">
        <v>164.7</v>
      </c>
      <c r="G63">
        <v>19.994499999999999</v>
      </c>
      <c r="H63">
        <v>3.222E-5</v>
      </c>
      <c r="I63" t="s">
        <v>134</v>
      </c>
      <c r="J63" s="1">
        <v>44440.215833333335</v>
      </c>
      <c r="K63">
        <v>1</v>
      </c>
      <c r="L63">
        <v>1</v>
      </c>
      <c r="M63">
        <v>1</v>
      </c>
      <c r="N63" s="2">
        <f t="shared" si="0"/>
        <v>-19.994499999999999</v>
      </c>
    </row>
    <row r="64" spans="1:14" x14ac:dyDescent="0.2">
      <c r="A64" t="s">
        <v>88</v>
      </c>
      <c r="B64">
        <v>5707419</v>
      </c>
      <c r="C64">
        <v>46857009</v>
      </c>
      <c r="D64">
        <v>-1</v>
      </c>
      <c r="E64">
        <v>0.13350000000000001</v>
      </c>
      <c r="F64">
        <v>128.5</v>
      </c>
      <c r="G64">
        <v>17.154699999999998</v>
      </c>
      <c r="H64">
        <v>2.5999999999999998E-5</v>
      </c>
      <c r="I64" t="s">
        <v>134</v>
      </c>
      <c r="J64" s="1">
        <v>44444.675891203704</v>
      </c>
      <c r="K64">
        <v>0</v>
      </c>
      <c r="L64">
        <v>1</v>
      </c>
      <c r="M64">
        <v>1</v>
      </c>
      <c r="N64" s="2">
        <f t="shared" si="0"/>
        <v>17.154699999999998</v>
      </c>
    </row>
    <row r="65" spans="1:14" x14ac:dyDescent="0.2">
      <c r="A65" t="s">
        <v>88</v>
      </c>
      <c r="B65">
        <v>5707420</v>
      </c>
      <c r="C65">
        <v>46857009</v>
      </c>
      <c r="D65">
        <v>-1</v>
      </c>
      <c r="E65">
        <v>0.13350000000000001</v>
      </c>
      <c r="F65">
        <v>36.200000000000003</v>
      </c>
      <c r="G65">
        <v>4.8327</v>
      </c>
      <c r="H65">
        <v>7.25E-6</v>
      </c>
      <c r="I65" t="s">
        <v>134</v>
      </c>
      <c r="J65" s="1">
        <v>44444.675891203704</v>
      </c>
      <c r="K65">
        <v>0</v>
      </c>
      <c r="L65">
        <v>1</v>
      </c>
      <c r="M65">
        <v>1</v>
      </c>
      <c r="N65" s="2">
        <f t="shared" si="0"/>
        <v>4.8327</v>
      </c>
    </row>
    <row r="66" spans="1:14" x14ac:dyDescent="0.2">
      <c r="A66" t="s">
        <v>77</v>
      </c>
      <c r="B66">
        <v>4136067</v>
      </c>
      <c r="C66">
        <v>20820012</v>
      </c>
      <c r="D66">
        <v>-1</v>
      </c>
      <c r="E66">
        <v>1.2800000000000001E-2</v>
      </c>
      <c r="F66">
        <v>1953</v>
      </c>
      <c r="G66">
        <v>24.9984</v>
      </c>
      <c r="H66">
        <v>3.8090000000000003E-5</v>
      </c>
      <c r="I66" t="s">
        <v>134</v>
      </c>
      <c r="J66" s="1">
        <v>44441.219097222223</v>
      </c>
      <c r="K66">
        <v>1</v>
      </c>
      <c r="L66">
        <v>0</v>
      </c>
      <c r="M66">
        <v>1</v>
      </c>
      <c r="N66" s="2">
        <f t="shared" si="0"/>
        <v>-24.9984</v>
      </c>
    </row>
    <row r="67" spans="1:14" x14ac:dyDescent="0.2">
      <c r="A67" t="s">
        <v>77</v>
      </c>
      <c r="B67">
        <v>4143501</v>
      </c>
      <c r="C67">
        <v>20855705</v>
      </c>
      <c r="D67">
        <v>-1</v>
      </c>
      <c r="E67">
        <v>1.2500000000000001E-2</v>
      </c>
      <c r="F67">
        <v>2000</v>
      </c>
      <c r="G67">
        <v>25</v>
      </c>
      <c r="H67">
        <v>3.871E-5</v>
      </c>
      <c r="I67" t="s">
        <v>134</v>
      </c>
      <c r="J67" s="1">
        <v>44441.741562499999</v>
      </c>
      <c r="K67">
        <v>1</v>
      </c>
      <c r="L67">
        <v>0</v>
      </c>
      <c r="M67">
        <v>1</v>
      </c>
      <c r="N67" s="2">
        <f t="shared" ref="N67:N87" si="1">IF(K67=1,G67*-1,G67)</f>
        <v>-25</v>
      </c>
    </row>
    <row r="68" spans="1:14" x14ac:dyDescent="0.2">
      <c r="A68" t="s">
        <v>77</v>
      </c>
      <c r="B68">
        <v>4154523</v>
      </c>
      <c r="C68">
        <v>20916582</v>
      </c>
      <c r="D68">
        <v>-1</v>
      </c>
      <c r="E68">
        <v>1.23E-2</v>
      </c>
      <c r="F68">
        <v>3953</v>
      </c>
      <c r="G68">
        <v>48.621899999999997</v>
      </c>
      <c r="H68">
        <v>7.4339999999999996E-5</v>
      </c>
      <c r="I68" t="s">
        <v>134</v>
      </c>
      <c r="J68" s="1">
        <v>44443.26090277778</v>
      </c>
      <c r="K68">
        <v>0</v>
      </c>
      <c r="L68">
        <v>1</v>
      </c>
      <c r="M68">
        <v>1</v>
      </c>
      <c r="N68" s="2">
        <f t="shared" si="1"/>
        <v>48.621899999999997</v>
      </c>
    </row>
    <row r="69" spans="1:14" x14ac:dyDescent="0.2">
      <c r="A69" t="s">
        <v>81</v>
      </c>
      <c r="B69">
        <v>2353919</v>
      </c>
      <c r="C69">
        <v>66973316</v>
      </c>
      <c r="D69">
        <v>-1</v>
      </c>
      <c r="E69">
        <v>0.97829999999999995</v>
      </c>
      <c r="F69">
        <v>25.55</v>
      </c>
      <c r="G69">
        <v>24.9955</v>
      </c>
      <c r="H69">
        <v>3.8500000000000001E-5</v>
      </c>
      <c r="I69" t="s">
        <v>134</v>
      </c>
      <c r="J69" s="1">
        <v>44440.937395833331</v>
      </c>
      <c r="K69">
        <v>1</v>
      </c>
      <c r="L69">
        <v>1</v>
      </c>
      <c r="M69">
        <v>1</v>
      </c>
      <c r="N69" s="2">
        <f t="shared" si="1"/>
        <v>-24.9955</v>
      </c>
    </row>
    <row r="70" spans="1:14" x14ac:dyDescent="0.2">
      <c r="A70" t="s">
        <v>81</v>
      </c>
      <c r="B70">
        <v>2369766</v>
      </c>
      <c r="C70">
        <v>67715875</v>
      </c>
      <c r="D70">
        <v>-1</v>
      </c>
      <c r="E70">
        <v>0.98860000000000003</v>
      </c>
      <c r="F70">
        <v>30.33</v>
      </c>
      <c r="G70">
        <v>29.984200000000001</v>
      </c>
      <c r="H70">
        <v>4.6360000000000003E-5</v>
      </c>
      <c r="I70" t="s">
        <v>134</v>
      </c>
      <c r="J70" s="1">
        <v>44442.461493055554</v>
      </c>
      <c r="K70">
        <v>1</v>
      </c>
      <c r="L70">
        <v>0</v>
      </c>
      <c r="M70">
        <v>1</v>
      </c>
      <c r="N70" s="2">
        <f t="shared" si="1"/>
        <v>-29.984200000000001</v>
      </c>
    </row>
    <row r="71" spans="1:14" x14ac:dyDescent="0.2">
      <c r="A71" t="s">
        <v>82</v>
      </c>
      <c r="B71">
        <v>1636929</v>
      </c>
      <c r="C71">
        <v>52136338</v>
      </c>
      <c r="D71">
        <v>-1</v>
      </c>
      <c r="E71">
        <v>24.93</v>
      </c>
      <c r="F71">
        <v>4.3899999999999997</v>
      </c>
      <c r="G71">
        <v>109.4427</v>
      </c>
      <c r="H71">
        <v>0.1094</v>
      </c>
      <c r="I71" t="s">
        <v>124</v>
      </c>
      <c r="J71" s="1">
        <v>44428.750949074078</v>
      </c>
      <c r="K71">
        <v>0</v>
      </c>
      <c r="L71">
        <v>1</v>
      </c>
      <c r="M71">
        <v>1</v>
      </c>
      <c r="N71" s="2">
        <f t="shared" si="1"/>
        <v>109.4427</v>
      </c>
    </row>
    <row r="72" spans="1:14" x14ac:dyDescent="0.2">
      <c r="A72" t="s">
        <v>82</v>
      </c>
      <c r="B72">
        <v>1795293</v>
      </c>
      <c r="C72">
        <v>57913457</v>
      </c>
      <c r="D72">
        <v>-1</v>
      </c>
      <c r="E72">
        <v>22.9617</v>
      </c>
      <c r="F72">
        <v>1.08</v>
      </c>
      <c r="G72">
        <v>24.7986</v>
      </c>
      <c r="H72">
        <v>3.841E-5</v>
      </c>
      <c r="I72" t="s">
        <v>134</v>
      </c>
      <c r="J72" s="1">
        <v>44441.727118055554</v>
      </c>
      <c r="K72">
        <v>1</v>
      </c>
      <c r="L72">
        <v>1</v>
      </c>
      <c r="M72">
        <v>1</v>
      </c>
      <c r="N72" s="2">
        <f t="shared" si="1"/>
        <v>-24.7986</v>
      </c>
    </row>
    <row r="73" spans="1:14" x14ac:dyDescent="0.2">
      <c r="A73" t="s">
        <v>90</v>
      </c>
      <c r="B73">
        <v>810386</v>
      </c>
      <c r="C73">
        <v>48706937</v>
      </c>
      <c r="D73">
        <v>-1</v>
      </c>
      <c r="E73">
        <v>9.5803999999999991</v>
      </c>
      <c r="F73">
        <v>2.6</v>
      </c>
      <c r="G73">
        <v>24.908999999999999</v>
      </c>
      <c r="H73">
        <v>3.9150000000000003E-5</v>
      </c>
      <c r="I73" t="s">
        <v>134</v>
      </c>
      <c r="J73" s="1">
        <v>44440.608275462961</v>
      </c>
      <c r="K73">
        <v>1</v>
      </c>
      <c r="L73">
        <v>1</v>
      </c>
      <c r="M73">
        <v>1</v>
      </c>
      <c r="N73" s="2">
        <f t="shared" si="1"/>
        <v>-24.908999999999999</v>
      </c>
    </row>
    <row r="74" spans="1:14" x14ac:dyDescent="0.2">
      <c r="A74" t="s">
        <v>90</v>
      </c>
      <c r="B74">
        <v>820795</v>
      </c>
      <c r="C74">
        <v>48707372</v>
      </c>
      <c r="D74">
        <v>-1</v>
      </c>
      <c r="E74">
        <v>10.538399999999999</v>
      </c>
      <c r="F74">
        <v>2.2999999999999998</v>
      </c>
      <c r="G74">
        <v>24.238299999999999</v>
      </c>
      <c r="H74">
        <v>3.6829999999999998E-5</v>
      </c>
      <c r="I74" t="s">
        <v>134</v>
      </c>
      <c r="J74" s="1">
        <v>44442.695347222223</v>
      </c>
      <c r="K74">
        <v>0</v>
      </c>
      <c r="L74">
        <v>1</v>
      </c>
      <c r="M74">
        <v>1</v>
      </c>
      <c r="N74" s="2">
        <f t="shared" si="1"/>
        <v>24.238299999999999</v>
      </c>
    </row>
    <row r="75" spans="1:14" x14ac:dyDescent="0.2">
      <c r="A75" t="s">
        <v>90</v>
      </c>
      <c r="B75">
        <v>820806</v>
      </c>
      <c r="C75">
        <v>48707372</v>
      </c>
      <c r="D75">
        <v>-1</v>
      </c>
      <c r="E75">
        <v>10.538399999999999</v>
      </c>
      <c r="F75">
        <v>0.3</v>
      </c>
      <c r="G75">
        <v>3.1615000000000002</v>
      </c>
      <c r="H75">
        <v>4.8600000000000001E-6</v>
      </c>
      <c r="I75" t="s">
        <v>134</v>
      </c>
      <c r="J75" s="1">
        <v>44442.695462962962</v>
      </c>
      <c r="K75">
        <v>0</v>
      </c>
      <c r="L75">
        <v>1</v>
      </c>
      <c r="M75">
        <v>1</v>
      </c>
      <c r="N75" s="2">
        <f t="shared" si="1"/>
        <v>3.1615000000000002</v>
      </c>
    </row>
    <row r="76" spans="1:14" x14ac:dyDescent="0.2">
      <c r="A76" t="s">
        <v>90</v>
      </c>
      <c r="B76">
        <v>821212</v>
      </c>
      <c r="C76">
        <v>48961411</v>
      </c>
      <c r="D76">
        <v>-1</v>
      </c>
      <c r="E76">
        <v>10.4887</v>
      </c>
      <c r="F76">
        <v>4.76</v>
      </c>
      <c r="G76">
        <v>49.926200000000001</v>
      </c>
      <c r="H76">
        <v>7.6110000000000001E-5</v>
      </c>
      <c r="I76" t="s">
        <v>134</v>
      </c>
      <c r="J76" s="1">
        <v>44442.712592592594</v>
      </c>
      <c r="K76">
        <v>1</v>
      </c>
      <c r="L76">
        <v>1</v>
      </c>
      <c r="M76">
        <v>1</v>
      </c>
      <c r="N76" s="2">
        <f t="shared" si="1"/>
        <v>-49.926200000000001</v>
      </c>
    </row>
    <row r="77" spans="1:14" x14ac:dyDescent="0.2">
      <c r="A77" t="s">
        <v>96</v>
      </c>
      <c r="B77">
        <v>4204076</v>
      </c>
      <c r="C77">
        <v>122863065</v>
      </c>
      <c r="D77">
        <v>-1</v>
      </c>
      <c r="E77">
        <v>94.058599999999998</v>
      </c>
      <c r="F77">
        <v>0.12</v>
      </c>
      <c r="G77">
        <v>11.287000000000001</v>
      </c>
      <c r="H77">
        <v>1.7560000000000001E-5</v>
      </c>
      <c r="I77" t="s">
        <v>134</v>
      </c>
      <c r="J77" s="1">
        <v>44437.969918981478</v>
      </c>
      <c r="K77">
        <v>1</v>
      </c>
      <c r="L77">
        <v>1</v>
      </c>
      <c r="M77">
        <v>1</v>
      </c>
      <c r="N77" s="2">
        <f t="shared" si="1"/>
        <v>-11.287000000000001</v>
      </c>
    </row>
    <row r="78" spans="1:14" x14ac:dyDescent="0.2">
      <c r="A78" t="s">
        <v>96</v>
      </c>
      <c r="B78">
        <v>4204077</v>
      </c>
      <c r="C78">
        <v>122863065</v>
      </c>
      <c r="D78">
        <v>-1</v>
      </c>
      <c r="E78">
        <v>94.058599999999998</v>
      </c>
      <c r="F78">
        <v>0.28999999999999998</v>
      </c>
      <c r="G78">
        <v>27.276900000000001</v>
      </c>
      <c r="H78">
        <v>4.2450000000000002E-5</v>
      </c>
      <c r="I78" t="s">
        <v>134</v>
      </c>
      <c r="J78" s="1">
        <v>44437.969942129632</v>
      </c>
      <c r="K78">
        <v>1</v>
      </c>
      <c r="L78">
        <v>1</v>
      </c>
      <c r="M78">
        <v>1</v>
      </c>
      <c r="N78" s="2">
        <f t="shared" si="1"/>
        <v>-27.276900000000001</v>
      </c>
    </row>
    <row r="79" spans="1:14" x14ac:dyDescent="0.2">
      <c r="A79" t="s">
        <v>96</v>
      </c>
      <c r="B79">
        <v>4267150</v>
      </c>
      <c r="C79">
        <v>122996689</v>
      </c>
      <c r="D79">
        <v>-1</v>
      </c>
      <c r="E79">
        <v>103.46</v>
      </c>
      <c r="F79">
        <v>0.2</v>
      </c>
      <c r="G79">
        <v>20.692</v>
      </c>
      <c r="H79">
        <v>3.3080000000000002E-5</v>
      </c>
      <c r="I79" t="s">
        <v>134</v>
      </c>
      <c r="J79" s="1">
        <v>44438.612488425926</v>
      </c>
      <c r="K79">
        <v>0</v>
      </c>
      <c r="L79">
        <v>1</v>
      </c>
      <c r="M79">
        <v>1</v>
      </c>
      <c r="N79" s="2">
        <f t="shared" si="1"/>
        <v>20.692</v>
      </c>
    </row>
    <row r="80" spans="1:14" x14ac:dyDescent="0.2">
      <c r="A80" t="s">
        <v>96</v>
      </c>
      <c r="B80">
        <v>4297811</v>
      </c>
      <c r="C80">
        <v>124151181</v>
      </c>
      <c r="D80">
        <v>-1</v>
      </c>
      <c r="E80">
        <v>112.8703</v>
      </c>
      <c r="F80">
        <v>0.21</v>
      </c>
      <c r="G80">
        <v>23.7027</v>
      </c>
      <c r="H80">
        <v>3.7209999999999998E-5</v>
      </c>
      <c r="I80" t="s">
        <v>134</v>
      </c>
      <c r="J80" s="1">
        <v>44438.785428240742</v>
      </c>
      <c r="K80">
        <v>0</v>
      </c>
      <c r="L80">
        <v>1</v>
      </c>
      <c r="M80">
        <v>1</v>
      </c>
      <c r="N80" s="2">
        <f t="shared" si="1"/>
        <v>23.7027</v>
      </c>
    </row>
    <row r="81" spans="1:14" x14ac:dyDescent="0.2">
      <c r="A81" t="s">
        <v>96</v>
      </c>
      <c r="B81">
        <v>4558966</v>
      </c>
      <c r="C81">
        <v>127267371</v>
      </c>
      <c r="D81">
        <v>-1</v>
      </c>
      <c r="E81">
        <v>112.2411</v>
      </c>
      <c r="F81">
        <v>0.17</v>
      </c>
      <c r="G81">
        <v>19.0809</v>
      </c>
      <c r="H81">
        <v>3.074E-5</v>
      </c>
      <c r="I81" t="s">
        <v>134</v>
      </c>
      <c r="J81" s="1">
        <v>44440.209155092591</v>
      </c>
      <c r="K81">
        <v>1</v>
      </c>
      <c r="L81">
        <v>1</v>
      </c>
      <c r="M81">
        <v>1</v>
      </c>
      <c r="N81" s="2">
        <f t="shared" si="1"/>
        <v>-19.0809</v>
      </c>
    </row>
    <row r="82" spans="1:14" x14ac:dyDescent="0.2">
      <c r="A82" t="s">
        <v>96</v>
      </c>
      <c r="B82">
        <v>4585180</v>
      </c>
      <c r="C82">
        <v>127275159</v>
      </c>
      <c r="D82">
        <v>-1</v>
      </c>
      <c r="E82">
        <v>117.85</v>
      </c>
      <c r="F82">
        <v>0.17</v>
      </c>
      <c r="G82">
        <v>20.034500000000001</v>
      </c>
      <c r="H82">
        <v>3.1080000000000001E-5</v>
      </c>
      <c r="I82" t="s">
        <v>134</v>
      </c>
      <c r="J82" s="1">
        <v>44440.513344907406</v>
      </c>
      <c r="K82">
        <v>0</v>
      </c>
      <c r="L82">
        <v>1</v>
      </c>
      <c r="M82">
        <v>1</v>
      </c>
      <c r="N82" s="2">
        <f t="shared" si="1"/>
        <v>20.034500000000001</v>
      </c>
    </row>
    <row r="83" spans="1:14" x14ac:dyDescent="0.2">
      <c r="A83" t="s">
        <v>96</v>
      </c>
      <c r="B83">
        <v>4641339</v>
      </c>
      <c r="C83">
        <v>128869580</v>
      </c>
      <c r="D83">
        <v>-1</v>
      </c>
      <c r="E83">
        <v>114.3926</v>
      </c>
      <c r="F83">
        <v>0.21</v>
      </c>
      <c r="G83">
        <v>24.022400000000001</v>
      </c>
      <c r="H83">
        <v>3.6739999999999997E-5</v>
      </c>
      <c r="I83" t="s">
        <v>134</v>
      </c>
      <c r="J83" s="1">
        <v>44441.23609953704</v>
      </c>
      <c r="K83">
        <v>1</v>
      </c>
      <c r="L83">
        <v>1</v>
      </c>
      <c r="M83">
        <v>1</v>
      </c>
      <c r="N83" s="2">
        <f t="shared" si="1"/>
        <v>-24.022400000000001</v>
      </c>
    </row>
    <row r="84" spans="1:14" x14ac:dyDescent="0.2">
      <c r="A84" t="s">
        <v>96</v>
      </c>
      <c r="B84">
        <v>4722277</v>
      </c>
      <c r="C84">
        <v>129811338</v>
      </c>
      <c r="D84">
        <v>-1</v>
      </c>
      <c r="E84">
        <v>128.82</v>
      </c>
      <c r="F84">
        <v>0.21</v>
      </c>
      <c r="G84">
        <v>27.052199999999999</v>
      </c>
      <c r="H84">
        <v>4.1669999999999999E-5</v>
      </c>
      <c r="I84" t="s">
        <v>134</v>
      </c>
      <c r="J84" s="1">
        <v>44441.878298611111</v>
      </c>
      <c r="K84">
        <v>0</v>
      </c>
      <c r="L84">
        <v>1</v>
      </c>
      <c r="M84">
        <v>1</v>
      </c>
      <c r="N84" s="2">
        <f t="shared" si="1"/>
        <v>27.052199999999999</v>
      </c>
    </row>
    <row r="85" spans="1:14" x14ac:dyDescent="0.2">
      <c r="A85" t="s">
        <v>106</v>
      </c>
      <c r="B85">
        <v>882619</v>
      </c>
      <c r="C85">
        <v>21958800</v>
      </c>
      <c r="D85">
        <v>219499</v>
      </c>
      <c r="E85">
        <v>0.46400000000000002</v>
      </c>
      <c r="F85">
        <v>60</v>
      </c>
      <c r="G85">
        <v>27.84</v>
      </c>
      <c r="H85">
        <v>4.1820000000000003E-5</v>
      </c>
      <c r="I85" t="s">
        <v>134</v>
      </c>
      <c r="J85" s="1">
        <v>44446.081099537034</v>
      </c>
      <c r="K85">
        <v>1</v>
      </c>
      <c r="L85">
        <v>0</v>
      </c>
      <c r="M85">
        <v>1</v>
      </c>
      <c r="N85" s="2">
        <f t="shared" si="1"/>
        <v>-27.84</v>
      </c>
    </row>
    <row r="86" spans="1:14" x14ac:dyDescent="0.2">
      <c r="A86" t="s">
        <v>112</v>
      </c>
      <c r="B86">
        <v>154381</v>
      </c>
      <c r="C86">
        <v>12837682</v>
      </c>
      <c r="D86">
        <v>-1</v>
      </c>
      <c r="E86">
        <v>82.97</v>
      </c>
      <c r="F86">
        <v>0.60260000000000002</v>
      </c>
      <c r="G86">
        <v>49.997700000000002</v>
      </c>
      <c r="H86">
        <v>7.6650000000000006E-5</v>
      </c>
      <c r="I86" t="s">
        <v>134</v>
      </c>
      <c r="J86" s="1">
        <v>44443.075578703705</v>
      </c>
      <c r="K86">
        <v>1</v>
      </c>
      <c r="L86">
        <v>1</v>
      </c>
      <c r="M86">
        <v>1</v>
      </c>
      <c r="N86" s="2">
        <f t="shared" si="1"/>
        <v>-49.997700000000002</v>
      </c>
    </row>
    <row r="87" spans="1:14" x14ac:dyDescent="0.2">
      <c r="A87" t="s">
        <v>112</v>
      </c>
      <c r="B87">
        <v>166577</v>
      </c>
      <c r="C87">
        <v>13477617</v>
      </c>
      <c r="D87">
        <v>-1</v>
      </c>
      <c r="E87">
        <v>92.8</v>
      </c>
      <c r="F87">
        <v>0.60260000000000002</v>
      </c>
      <c r="G87">
        <v>55.921199999999999</v>
      </c>
      <c r="H87">
        <v>9.098E-5</v>
      </c>
      <c r="I87" t="s">
        <v>134</v>
      </c>
      <c r="J87" s="1">
        <v>44444.064745370371</v>
      </c>
      <c r="K87">
        <v>0</v>
      </c>
      <c r="L87">
        <v>1</v>
      </c>
      <c r="M87">
        <v>1</v>
      </c>
      <c r="N87" s="2">
        <f t="shared" si="1"/>
        <v>55.921199999999999</v>
      </c>
    </row>
    <row r="88" spans="1:14" x14ac:dyDescent="0.2">
      <c r="A88" t="s">
        <v>115</v>
      </c>
      <c r="B88">
        <v>101927</v>
      </c>
      <c r="C88">
        <v>17362337</v>
      </c>
      <c r="D88">
        <v>-1</v>
      </c>
      <c r="E88">
        <v>1.0301</v>
      </c>
      <c r="F88">
        <v>48.53</v>
      </c>
      <c r="G88">
        <v>49.990699999999997</v>
      </c>
      <c r="H88">
        <v>4.8529999999999997E-2</v>
      </c>
      <c r="I88" t="s">
        <v>178</v>
      </c>
      <c r="J88" s="1">
        <v>44431.943298611113</v>
      </c>
      <c r="K88">
        <v>1</v>
      </c>
      <c r="L88">
        <v>1</v>
      </c>
      <c r="M88">
        <v>1</v>
      </c>
    </row>
    <row r="89" spans="1:14" x14ac:dyDescent="0.2">
      <c r="A89" t="s">
        <v>115</v>
      </c>
      <c r="B89">
        <v>117563</v>
      </c>
      <c r="C89">
        <v>21107793</v>
      </c>
      <c r="D89">
        <v>-1</v>
      </c>
      <c r="E89">
        <v>0.89470000000000005</v>
      </c>
      <c r="F89">
        <v>22.35</v>
      </c>
      <c r="G89">
        <v>19.996500000000001</v>
      </c>
      <c r="H89">
        <v>3.1409999999999999E-5</v>
      </c>
      <c r="I89" t="s">
        <v>134</v>
      </c>
      <c r="J89" s="1">
        <v>44438.818958333337</v>
      </c>
      <c r="K89">
        <v>1</v>
      </c>
      <c r="L89">
        <v>1</v>
      </c>
      <c r="M89">
        <v>1</v>
      </c>
    </row>
    <row r="90" spans="1:14" x14ac:dyDescent="0.2">
      <c r="A90" t="s">
        <v>115</v>
      </c>
      <c r="B90">
        <v>126296</v>
      </c>
      <c r="C90">
        <v>23114734</v>
      </c>
      <c r="D90">
        <v>-1</v>
      </c>
      <c r="E90">
        <v>0.92430000000000001</v>
      </c>
      <c r="F90">
        <v>32.450000000000003</v>
      </c>
      <c r="G90">
        <v>29.993500000000001</v>
      </c>
      <c r="H90">
        <v>4.587E-5</v>
      </c>
      <c r="I90" t="s">
        <v>134</v>
      </c>
      <c r="J90" s="1">
        <v>44442.572858796295</v>
      </c>
      <c r="K90">
        <v>1</v>
      </c>
      <c r="L90">
        <v>1</v>
      </c>
      <c r="M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positions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Brynne Fitzgerald</dc:creator>
  <cp:lastModifiedBy>Brynne Fitzgerald</cp:lastModifiedBy>
  <dcterms:created xsi:type="dcterms:W3CDTF">2021-09-06T22:00:12Z</dcterms:created>
  <dcterms:modified xsi:type="dcterms:W3CDTF">2021-09-07T12:46:33Z</dcterms:modified>
</cp:coreProperties>
</file>