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3.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imelines/timeline1.xml" ContentType="application/vnd.ms-excel.timelin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D:\Superstore_Excel_Analysis\"/>
    </mc:Choice>
  </mc:AlternateContent>
  <xr:revisionPtr revIDLastSave="0" documentId="13_ncr:1_{86628806-F5BF-4568-B2FB-55B9938DF547}" xr6:coauthVersionLast="47" xr6:coauthVersionMax="47" xr10:uidLastSave="{00000000-0000-0000-0000-000000000000}"/>
  <bookViews>
    <workbookView xWindow="-108" yWindow="-108" windowWidth="23256" windowHeight="12456" firstSheet="5" activeTab="5" xr2:uid="{64E24616-D23E-40F4-B36A-D28F1CC77AED}"/>
  </bookViews>
  <sheets>
    <sheet name="Sales" sheetId="2" state="hidden" r:id="rId1"/>
    <sheet name="Correlation_Table" sheetId="26" state="hidden" r:id="rId2"/>
    <sheet name="Sub-Category Profit Drilldown" sheetId="4" state="hidden" r:id="rId3"/>
    <sheet name="Customer_Profitability" sheetId="9" state="hidden" r:id="rId4"/>
    <sheet name="Sales_Category" sheetId="16" state="hidden" r:id="rId5"/>
    <sheet name="Dashboards" sheetId="14" r:id="rId6"/>
  </sheets>
  <definedNames>
    <definedName name="Slicer_Ship_Mode">#N/A</definedName>
    <definedName name="Slicer_Year1">#N/A</definedName>
    <definedName name="Timeline_Date1">#N/A</definedName>
  </definedNames>
  <calcPr calcId="191029"/>
  <pivotCaches>
    <pivotCache cacheId="195" r:id="rId7"/>
    <pivotCache cacheId="198" r:id="rId8"/>
    <pivotCache cacheId="201" r:id="rId9"/>
    <pivotCache cacheId="204" r:id="rId10"/>
    <pivotCache cacheId="207" r:id="rId11"/>
    <pivotCache cacheId="210" r:id="rId12"/>
    <pivotCache cacheId="213" r:id="rId13"/>
    <pivotCache cacheId="216" r:id="rId14"/>
    <pivotCache cacheId="224" r:id="rId15"/>
    <pivotCache cacheId="233" r:id="rId16"/>
  </pivotCaches>
  <extLst>
    <ext xmlns:x14="http://schemas.microsoft.com/office/spreadsheetml/2009/9/main" uri="{876F7934-8845-4945-9796-88D515C7AA90}">
      <x14:pivotCaches>
        <pivotCache cacheId="190" r:id="rId17"/>
        <pivotCache cacheId="223"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91" r:id="rId21"/>
      </x15:timelineCachePivotCaches>
    </ext>
    <ext xmlns:x15="http://schemas.microsoft.com/office/spreadsheetml/2010/11/main" uri="{D0CA8CA8-9F24-4464-BF8E-62219DCF47F9}">
      <x15:timelineCacheRefs>
        <x15:timelineCacheRef r:id="rId2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_5fb95616-2cf2-454f-a69e-c8ad926d1019" name="Sales" connection="Query - Sales"/>
          <x15:modelTable id="Calendar" name="Calendar" connection="Connection"/>
        </x15:modelTables>
        <x15:modelRelationships>
          <x15:modelRelationship fromTable="Sales" fromColumn="Order Date" toTable="Calendar"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14" l="1"/>
  <c r="G2"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E9BA7DC-B468-417E-AE95-51478FC79A13}" name="Connection" type="104" refreshedVersion="0" background="1">
    <extLst>
      <ext xmlns:x15="http://schemas.microsoft.com/office/spreadsheetml/2010/11/main" uri="{DE250136-89BD-433C-8126-D09CA5730AF9}">
        <x15:connection id="Calendar"/>
      </ext>
    </extLst>
  </connection>
  <connection id="2" xr16:uid="{BA7792B6-0D9C-45FF-A983-5A50B15A3645}" name="Query - Sales" description="Connection to the 'Sales' query in the workbook." type="100" refreshedVersion="8" minRefreshableVersion="5">
    <extLst>
      <ext xmlns:x15="http://schemas.microsoft.com/office/spreadsheetml/2010/11/main" uri="{DE250136-89BD-433C-8126-D09CA5730AF9}">
        <x15:connection id="88eab043-c006-491d-bb7f-01d42796b59b"/>
      </ext>
    </extLst>
  </connection>
  <connection id="3" xr16:uid="{3C647B5A-D19A-4369-A851-96A6DA236E9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<sst xmlns="http://schemas.openxmlformats.org/spreadsheetml/2006/main" count="75" uniqueCount="36">
  <si>
    <t>Row Labels</t>
  </si>
  <si>
    <t>Furniture</t>
  </si>
  <si>
    <t>Office Supplies</t>
  </si>
  <si>
    <t>Technology</t>
  </si>
  <si>
    <t>Total Sales</t>
  </si>
  <si>
    <t>Total Profit</t>
  </si>
  <si>
    <t>Profit Margin</t>
  </si>
  <si>
    <t>Grand Total</t>
  </si>
  <si>
    <t>Bookcases</t>
  </si>
  <si>
    <t>Chairs</t>
  </si>
  <si>
    <t>Furnishings</t>
  </si>
  <si>
    <t>Tables</t>
  </si>
  <si>
    <t>Appliances</t>
  </si>
  <si>
    <t>Art</t>
  </si>
  <si>
    <t>Binders</t>
  </si>
  <si>
    <t>Envelopes</t>
  </si>
  <si>
    <t>Fasteners</t>
  </si>
  <si>
    <t>Labels</t>
  </si>
  <si>
    <t>Paper</t>
  </si>
  <si>
    <t>Storage</t>
  </si>
  <si>
    <t>Supplies</t>
  </si>
  <si>
    <t>Accessories</t>
  </si>
  <si>
    <t>Copiers</t>
  </si>
  <si>
    <t>Machines</t>
  </si>
  <si>
    <t>Phones</t>
  </si>
  <si>
    <t>Average Discount</t>
  </si>
  <si>
    <t>Consumer</t>
  </si>
  <si>
    <t>Home Office</t>
  </si>
  <si>
    <t>Corporate</t>
  </si>
  <si>
    <t>Order Count</t>
  </si>
  <si>
    <t>Profit/Order</t>
  </si>
  <si>
    <t>Sales/Order</t>
  </si>
  <si>
    <t>Categories</t>
  </si>
  <si>
    <t>StdDev of Discount</t>
  </si>
  <si>
    <t>Correlation</t>
  </si>
  <si>
    <t>The Profitable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</si>
</sst>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
    <numFmt numFmtId="165" formatCode="&quot;$&quot;#,##0"/>
    <numFmt numFmtId="166" formatCode="_(&quot;$&quot;* #,##0_);_(&quot;$&quot;* \(#,##0\);_(&quot;$&quot;* &quot;-&quot;??_);_(@_)"/>
    <numFmt numFmtId="167" formatCode="0.0"/>
  </numFmts>
  <fonts count="5" x14ac:knownFonts="1">
    <font>
      <sz val="11"/>
      <color theme="1"/>
      <name val="Aptos Narrow"/>
      <family val="2"/>
      <scheme val="minor"/>
    </font>
    <font>
      <sz val="24"/>
      <color theme="1"/>
      <name val="Aptos Narrow"/>
      <family val="2"/>
      <scheme val="minor"/>
    </font>
    <font>
      <b/>
      <u/>
      <sz val="16"/>
      <color theme="1"/>
      <name val="Aptos Narrow"/>
      <family val="2"/>
      <scheme val="minor"/>
    </font>
    <font>
      <sz val="16"/>
      <color theme="1"/>
      <name val="Aptos Narrow"/>
      <family val="2"/>
      <scheme val="minor"/>
    </font>
    <font>
      <b/>
      <sz val="16"/>
      <color theme="1"/>
      <name val="Aptos Narrow"/>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3" tint="0.49998474074526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
    <xf numFmtId="0" fontId="0" fillId="0" borderId="0" xfId="0"/>
    <xf numFmtId="0" fontId="0" fillId="0" borderId="0" xfId="0" pivotButton="1"/>
    <xf numFmtId="0" fontId="0" fillId="0" borderId="0" xfId="0" applyAlignment="1">
      <alignment horizontal="left"/>
    </xf>
    <xf numFmtId="164" fontId="0" fillId="0" borderId="0" xfId="0" applyNumberFormat="1"/>
    <xf numFmtId="2" fontId="0" fillId="0" borderId="0" xfId="0" applyNumberFormat="1"/>
    <xf numFmtId="0" fontId="0" fillId="0" borderId="0" xfId="0" applyAlignment="1">
      <alignment horizontal="left" indent="1"/>
    </xf>
    <xf numFmtId="9" fontId="0" fillId="0" borderId="0" xfId="0" applyNumberFormat="1"/>
    <xf numFmtId="1" fontId="0" fillId="0" borderId="0" xfId="0" applyNumberFormat="1"/>
    <xf numFmtId="0" fontId="0" fillId="0" borderId="0" xfId="0" pivotButton="1" applyAlignment="1">
      <alignment horizontal="center" vertical="center"/>
    </xf>
    <xf numFmtId="0" fontId="0" fillId="0" borderId="0" xfId="0" applyAlignment="1">
      <alignment horizontal="center" vertical="center"/>
    </xf>
    <xf numFmtId="0" fontId="3" fillId="2" borderId="1" xfId="0" applyFont="1" applyFill="1" applyBorder="1" applyAlignment="1">
      <alignment horizontal="center" vertical="center"/>
    </xf>
    <xf numFmtId="167" fontId="3" fillId="2" borderId="1" xfId="0" applyNumberFormat="1" applyFont="1" applyFill="1" applyBorder="1"/>
    <xf numFmtId="0" fontId="1" fillId="2" borderId="0" xfId="0" applyFont="1" applyFill="1" applyAlignment="1">
      <alignment horizontal="center" vertical="center"/>
    </xf>
    <xf numFmtId="0" fontId="4" fillId="3" borderId="0" xfId="0" applyFont="1" applyFill="1" applyAlignment="1">
      <alignment horizontal="center" vertical="center"/>
    </xf>
    <xf numFmtId="0" fontId="0" fillId="0" borderId="0" xfId="0" applyNumberFormat="1"/>
    <xf numFmtId="164" fontId="1" fillId="2" borderId="0" xfId="0" applyNumberFormat="1" applyFont="1" applyFill="1" applyBorder="1" applyAlignment="1">
      <alignment horizontal="center" vertical="center"/>
    </xf>
    <xf numFmtId="0" fontId="2" fillId="3" borderId="0" xfId="0" applyFont="1" applyFill="1" applyBorder="1" applyAlignment="1">
      <alignment horizontal="center" vertical="center"/>
    </xf>
    <xf numFmtId="9" fontId="1" fillId="2" borderId="0" xfId="0" applyNumberFormat="1" applyFont="1" applyFill="1" applyBorder="1" applyAlignment="1">
      <alignment horizontal="center" vertical="center"/>
    </xf>
    <xf numFmtId="166" fontId="1" fillId="2" borderId="0" xfId="0" applyNumberFormat="1" applyFont="1" applyFill="1" applyBorder="1" applyAlignment="1">
      <alignment horizontal="center" vertical="center"/>
    </xf>
    <xf numFmtId="3" fontId="1" fillId="2" borderId="0" xfId="0" applyNumberFormat="1" applyFont="1" applyFill="1" applyBorder="1" applyAlignment="1">
      <alignment horizontal="center" vertical="center"/>
    </xf>
    <xf numFmtId="0" fontId="0" fillId="0" borderId="1" xfId="0" applyBorder="1" applyAlignment="1">
      <alignment horizontal="left"/>
    </xf>
    <xf numFmtId="165" fontId="0" fillId="0" borderId="1" xfId="0" applyNumberFormat="1" applyBorder="1"/>
    <xf numFmtId="164" fontId="0" fillId="0" borderId="1" xfId="0" applyNumberFormat="1" applyBorder="1"/>
  </cellXfs>
  <cellStyles count="1">
    <cellStyle name="Normal" xfId="0" builtinId="0"/>
  </cellStyles>
  <dxfs count="153">
    <dxf>
      <numFmt numFmtId="2" formatCode="0.00"/>
    </dxf>
    <dxf>
      <numFmt numFmtId="2" formatCode="0.00"/>
    </dxf>
    <dxf>
      <numFmt numFmtId="2" formatCode="0.00"/>
    </dxf>
    <dxf>
      <numFmt numFmtId="2" formatCode="0.00"/>
    </dxf>
    <dxf>
      <numFmt numFmtId="2" formatCode="0.00"/>
    </dxf>
    <dxf>
      <numFmt numFmtId="2" formatCode="0.00"/>
    </dxf>
    <dxf>
      <alignment horizontal="center"/>
    </dxf>
    <dxf>
      <alignment horizontal="center"/>
    </dxf>
    <dxf>
      <alignment vertical="center"/>
    </dxf>
    <dxf>
      <alignment vertical="center"/>
    </dxf>
    <dxf>
      <fill>
        <patternFill>
          <bgColor theme="3" tint="0.499984740745262"/>
        </patternFill>
      </fill>
    </dxf>
    <dxf>
      <border>
        <left/>
        <right/>
        <top/>
        <bottom/>
      </border>
    </dxf>
    <dxf>
      <border>
        <left/>
        <right/>
        <top/>
        <bottom/>
      </border>
    </dxf>
    <dxf>
      <border>
        <left/>
        <right/>
        <top/>
        <bottom/>
      </border>
    </dxf>
    <dxf>
      <numFmt numFmtId="13" formatCode="0%"/>
    </dxf>
    <dxf>
      <font>
        <u/>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alignment horizontal="center"/>
    </dxf>
    <dxf>
      <alignment horizontal="center"/>
    </dxf>
    <dxf>
      <alignment horizontal="center"/>
    </dxf>
    <dxf>
      <alignment vertical="center"/>
    </dxf>
    <dxf>
      <alignment vertical="center"/>
    </dxf>
    <dxf>
      <alignment vertical="center"/>
    </dxf>
    <dxf>
      <font>
        <sz val="16"/>
      </font>
    </dxf>
    <dxf>
      <font>
        <sz val="24"/>
      </font>
    </dxf>
    <dxf>
      <border>
        <left/>
        <right/>
        <top/>
        <bottom/>
        <vertical/>
        <horizontal/>
      </border>
    </dxf>
    <dxf>
      <border>
        <left/>
        <right/>
        <top/>
        <bottom/>
        <vertical/>
        <horizontal/>
      </border>
    </dxf>
    <dxf>
      <border>
        <left/>
        <right/>
        <top/>
        <bottom/>
        <vertical/>
        <horizontal/>
      </border>
    </dxf>
    <dxf>
      <fill>
        <patternFill>
          <bgColor theme="3" tint="0.499984740745262"/>
        </patternFill>
      </fill>
    </dxf>
    <dxf>
      <border>
        <left/>
        <right/>
        <top/>
        <bottom/>
      </border>
    </dxf>
    <dxf>
      <border>
        <left/>
        <right/>
        <top/>
        <bottom/>
      </border>
    </dxf>
    <dxf>
      <border>
        <left/>
        <right/>
        <top/>
        <bottom/>
      </border>
    </dxf>
    <dxf>
      <font>
        <u/>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alignment horizontal="center"/>
    </dxf>
    <dxf>
      <alignment horizontal="center"/>
    </dxf>
    <dxf>
      <alignment horizontal="center"/>
    </dxf>
    <dxf>
      <alignment vertical="center"/>
    </dxf>
    <dxf>
      <alignment vertical="center"/>
    </dxf>
    <dxf>
      <alignment vertical="center"/>
    </dxf>
    <dxf>
      <font>
        <sz val="16"/>
      </font>
    </dxf>
    <dxf>
      <font>
        <sz val="24"/>
      </font>
    </dxf>
    <dxf>
      <border>
        <left/>
        <right/>
        <top/>
        <bottom/>
        <vertical/>
        <horizontal/>
      </border>
    </dxf>
    <dxf>
      <border>
        <left/>
        <right/>
        <top/>
        <bottom/>
        <vertical/>
        <horizontal/>
      </border>
    </dxf>
    <dxf>
      <border>
        <left/>
        <right/>
        <top/>
        <bottom/>
        <vertical/>
        <horizontal/>
      </border>
    </dxf>
    <dxf>
      <fill>
        <patternFill>
          <bgColor theme="3" tint="0.499984740745262"/>
        </patternFill>
      </fill>
    </dxf>
    <dxf>
      <border>
        <left/>
        <right/>
        <top/>
        <bottom/>
      </border>
    </dxf>
    <dxf>
      <border>
        <left/>
        <right/>
        <top/>
        <bottom/>
      </border>
    </dxf>
    <dxf>
      <border>
        <left/>
        <right/>
        <top/>
        <bottom/>
      </border>
    </dxf>
    <dxf>
      <numFmt numFmtId="166" formatCode="_(&quot;$&quot;* #,##0_);_(&quot;$&quot;* \(#,##0\);_(&quot;$&quot;* &quot;-&quot;??_);_(@_)"/>
    </dxf>
    <dxf>
      <font>
        <u/>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alignment horizontal="center"/>
    </dxf>
    <dxf>
      <alignment horizontal="center"/>
    </dxf>
    <dxf>
      <alignment horizontal="center"/>
    </dxf>
    <dxf>
      <alignment vertical="center"/>
    </dxf>
    <dxf>
      <alignment vertical="center"/>
    </dxf>
    <dxf>
      <alignment vertical="center"/>
    </dxf>
    <dxf>
      <font>
        <sz val="16"/>
      </font>
    </dxf>
    <dxf>
      <font>
        <sz val="24"/>
      </font>
    </dxf>
    <dxf>
      <border>
        <left/>
        <right/>
        <top/>
        <bottom/>
        <vertical/>
        <horizontal/>
      </border>
    </dxf>
    <dxf>
      <border>
        <left/>
        <right/>
        <top/>
        <bottom/>
        <vertical/>
        <horizontal/>
      </border>
    </dxf>
    <dxf>
      <border>
        <left/>
        <right/>
        <top/>
        <bottom/>
        <vertical/>
        <horizontal/>
      </border>
    </dxf>
    <dxf>
      <fill>
        <patternFill>
          <bgColor theme="3" tint="0.499984740745262"/>
        </patternFill>
      </fill>
    </dxf>
    <dxf>
      <border>
        <left/>
        <right/>
        <top/>
        <bottom/>
      </border>
    </dxf>
    <dxf>
      <border>
        <left/>
        <right/>
        <top/>
        <bottom/>
      </border>
    </dxf>
    <dxf>
      <border>
        <left/>
        <right/>
        <top/>
        <bottom/>
      </border>
    </dxf>
    <dxf>
      <font>
        <u/>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alignment horizontal="center"/>
    </dxf>
    <dxf>
      <alignment horizontal="center"/>
    </dxf>
    <dxf>
      <alignment horizontal="center"/>
    </dxf>
    <dxf>
      <alignment vertical="center"/>
    </dxf>
    <dxf>
      <alignment vertical="center"/>
    </dxf>
    <dxf>
      <alignment vertical="center"/>
    </dxf>
    <dxf>
      <font>
        <sz val="16"/>
      </font>
    </dxf>
    <dxf>
      <font>
        <sz val="24"/>
      </font>
    </dxf>
    <dxf>
      <border>
        <left/>
        <right/>
        <top/>
        <bottom/>
        <vertical/>
        <horizontal/>
      </border>
    </dxf>
    <dxf>
      <border>
        <left/>
        <right/>
        <top/>
        <bottom/>
        <vertical/>
        <horizontal/>
      </border>
    </dxf>
    <dxf>
      <border>
        <left/>
        <right/>
        <top/>
        <bottom/>
        <vertical/>
        <horizontal/>
      </border>
    </dxf>
    <dxf>
      <numFmt numFmtId="13" formatCode="0%"/>
    </dxf>
    <dxf>
      <fill>
        <patternFill>
          <bgColor theme="3" tint="0.499984740745262"/>
        </patternFill>
      </fill>
    </dxf>
    <dxf>
      <border>
        <left/>
        <right/>
        <top/>
        <bottom/>
      </border>
    </dxf>
    <dxf>
      <border>
        <left/>
        <right/>
        <top/>
        <bottom/>
      </border>
    </dxf>
    <dxf>
      <border>
        <left/>
        <right/>
        <top/>
        <bottom/>
      </border>
    </dxf>
    <dxf>
      <numFmt numFmtId="34" formatCode="_(&quot;$&quot;* #,##0.00_);_(&quot;$&quot;* \(#,##0.00\);_(&quot;$&quot;* &quot;-&quot;??_);_(@_)"/>
    </dxf>
    <dxf>
      <font>
        <u/>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alignment horizontal="center"/>
    </dxf>
    <dxf>
      <alignment horizontal="center"/>
    </dxf>
    <dxf>
      <alignment horizontal="center"/>
    </dxf>
    <dxf>
      <alignment vertical="center"/>
    </dxf>
    <dxf>
      <alignment vertical="center"/>
    </dxf>
    <dxf>
      <alignment vertical="center"/>
    </dxf>
    <dxf>
      <font>
        <sz val="16"/>
      </font>
    </dxf>
    <dxf>
      <font>
        <sz val="24"/>
      </font>
    </dxf>
    <dxf>
      <border>
        <left/>
        <right/>
        <top/>
        <bottom/>
        <vertical/>
        <horizontal/>
      </border>
    </dxf>
    <dxf>
      <border>
        <left/>
        <right/>
        <top/>
        <bottom/>
        <vertical/>
        <horizontal/>
      </border>
    </dxf>
    <dxf>
      <border>
        <left/>
        <right/>
        <top/>
        <bottom/>
        <vertical/>
        <horizontal/>
      </border>
    </dxf>
    <dxf>
      <fill>
        <patternFill>
          <bgColor theme="3" tint="0.499984740745262"/>
        </patternFill>
      </fill>
    </dxf>
    <dxf>
      <border>
        <left/>
        <right/>
        <top/>
        <bottom/>
      </border>
    </dxf>
    <dxf>
      <border>
        <left/>
        <right/>
        <top/>
        <bottom/>
      </border>
    </dxf>
    <dxf>
      <border>
        <left/>
        <right/>
        <top/>
        <bottom/>
      </border>
    </dxf>
    <dxf>
      <numFmt numFmtId="3" formatCode="#,##0"/>
    </dxf>
    <dxf>
      <font>
        <u/>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alignment horizontal="center"/>
    </dxf>
    <dxf>
      <alignment horizontal="center"/>
    </dxf>
    <dxf>
      <alignment horizontal="center"/>
    </dxf>
    <dxf>
      <alignment vertical="center"/>
    </dxf>
    <dxf>
      <alignment vertical="center"/>
    </dxf>
    <dxf>
      <alignment vertical="center"/>
    </dxf>
    <dxf>
      <font>
        <sz val="16"/>
      </font>
    </dxf>
    <dxf>
      <font>
        <sz val="24"/>
      </font>
    </dxf>
    <dxf>
      <border>
        <left/>
        <right/>
        <top/>
        <bottom/>
        <vertical/>
        <horizontal/>
      </border>
    </dxf>
    <dxf>
      <border>
        <left/>
        <right/>
        <top/>
        <bottom/>
        <vertical/>
        <horizontal/>
      </border>
    </dxf>
    <dxf>
      <border>
        <left/>
        <right/>
        <top/>
        <bottom/>
        <vertical/>
        <horizontal/>
      </border>
    </dxf>
    <dxf>
      <font>
        <color rgb="FF9C0006"/>
      </font>
    </dxf>
    <dxf>
      <font>
        <color rgb="FF9C0006"/>
      </font>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aredStrings" Target="sharedStrings.xml"/><Relationship Id="rId21" Type="http://schemas.openxmlformats.org/officeDocument/2006/relationships/pivotCacheDefinition" Target="pivotCache/pivotCacheDefinition13.xml"/><Relationship Id="rId42" Type="http://schemas.openxmlformats.org/officeDocument/2006/relationships/customXml" Target="../customXml/item14.xml"/><Relationship Id="rId47" Type="http://schemas.openxmlformats.org/officeDocument/2006/relationships/customXml" Target="../customXml/item19.xml"/><Relationship Id="rId63" Type="http://schemas.openxmlformats.org/officeDocument/2006/relationships/customXml" Target="../customXml/item35.xml"/><Relationship Id="rId68" Type="http://schemas.openxmlformats.org/officeDocument/2006/relationships/customXml" Target="../customXml/item40.xml"/><Relationship Id="rId7" Type="http://schemas.openxmlformats.org/officeDocument/2006/relationships/pivotCacheDefinition" Target="pivotCache/pivotCacheDefinition1.xml"/><Relationship Id="rId71" Type="http://schemas.openxmlformats.org/officeDocument/2006/relationships/customXml" Target="../customXml/item43.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ustomXml" Target="../customXml/item1.xml"/><Relationship Id="rId11" Type="http://schemas.openxmlformats.org/officeDocument/2006/relationships/pivotCacheDefinition" Target="pivotCache/pivotCacheDefinition5.xml"/><Relationship Id="rId24" Type="http://schemas.openxmlformats.org/officeDocument/2006/relationships/connections" Target="connection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3" Type="http://schemas.openxmlformats.org/officeDocument/2006/relationships/customXml" Target="../customXml/item25.xml"/><Relationship Id="rId58" Type="http://schemas.openxmlformats.org/officeDocument/2006/relationships/customXml" Target="../customXml/item30.xml"/><Relationship Id="rId66" Type="http://schemas.openxmlformats.org/officeDocument/2006/relationships/customXml" Target="../customXml/item38.xml"/><Relationship Id="rId5" Type="http://schemas.openxmlformats.org/officeDocument/2006/relationships/worksheet" Target="worksheets/sheet5.xml"/><Relationship Id="rId61" Type="http://schemas.openxmlformats.org/officeDocument/2006/relationships/customXml" Target="../customXml/item33.xml"/><Relationship Id="rId19" Type="http://schemas.microsoft.com/office/2007/relationships/slicerCache" Target="slicerCaches/slicerCache1.xml"/><Relationship Id="rId14" Type="http://schemas.openxmlformats.org/officeDocument/2006/relationships/pivotCacheDefinition" Target="pivotCache/pivotCacheDefinition8.xml"/><Relationship Id="rId22" Type="http://schemas.microsoft.com/office/2011/relationships/timelineCache" Target="timelineCaches/timelineCache1.xml"/><Relationship Id="rId27" Type="http://schemas.openxmlformats.org/officeDocument/2006/relationships/powerPivotData" Target="model/item.data"/><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56" Type="http://schemas.openxmlformats.org/officeDocument/2006/relationships/customXml" Target="../customXml/item28.xml"/><Relationship Id="rId64" Type="http://schemas.openxmlformats.org/officeDocument/2006/relationships/customXml" Target="../customXml/item36.xml"/><Relationship Id="rId69" Type="http://schemas.openxmlformats.org/officeDocument/2006/relationships/customXml" Target="../customXml/item41.xml"/><Relationship Id="rId8" Type="http://schemas.openxmlformats.org/officeDocument/2006/relationships/pivotCacheDefinition" Target="pivotCache/pivotCacheDefinition2.xml"/><Relationship Id="rId51" Type="http://schemas.openxmlformats.org/officeDocument/2006/relationships/customXml" Target="../customXml/item23.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tyles" Target="style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59" Type="http://schemas.openxmlformats.org/officeDocument/2006/relationships/customXml" Target="../customXml/item31.xml"/><Relationship Id="rId67" Type="http://schemas.openxmlformats.org/officeDocument/2006/relationships/customXml" Target="../customXml/item39.xml"/><Relationship Id="rId20" Type="http://schemas.microsoft.com/office/2007/relationships/slicerCache" Target="slicerCaches/slicerCache2.xml"/><Relationship Id="rId41" Type="http://schemas.openxmlformats.org/officeDocument/2006/relationships/customXml" Target="../customXml/item13.xml"/><Relationship Id="rId54" Type="http://schemas.openxmlformats.org/officeDocument/2006/relationships/customXml" Target="../customXml/item26.xml"/><Relationship Id="rId62" Type="http://schemas.openxmlformats.org/officeDocument/2006/relationships/customXml" Target="../customXml/item34.xml"/><Relationship Id="rId70" Type="http://schemas.openxmlformats.org/officeDocument/2006/relationships/customXml" Target="../customXml/item4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openxmlformats.org/officeDocument/2006/relationships/theme" Target="theme/theme1.xml"/><Relationship Id="rId28" Type="http://schemas.openxmlformats.org/officeDocument/2006/relationships/calcChain" Target="calcChain.xml"/><Relationship Id="rId36" Type="http://schemas.openxmlformats.org/officeDocument/2006/relationships/customXml" Target="../customXml/item8.xml"/><Relationship Id="rId49" Type="http://schemas.openxmlformats.org/officeDocument/2006/relationships/customXml" Target="../customXml/item21.xml"/><Relationship Id="rId57" Type="http://schemas.openxmlformats.org/officeDocument/2006/relationships/customXml" Target="../customXml/item29.xml"/><Relationship Id="rId10" Type="http://schemas.openxmlformats.org/officeDocument/2006/relationships/pivotCacheDefinition" Target="pivotCache/pivotCacheDefinition4.xml"/><Relationship Id="rId31" Type="http://schemas.openxmlformats.org/officeDocument/2006/relationships/customXml" Target="../customXml/item3.xml"/><Relationship Id="rId44" Type="http://schemas.openxmlformats.org/officeDocument/2006/relationships/customXml" Target="../customXml/item16.xml"/><Relationship Id="rId52" Type="http://schemas.openxmlformats.org/officeDocument/2006/relationships/customXml" Target="../customXml/item24.xml"/><Relationship Id="rId60" Type="http://schemas.openxmlformats.org/officeDocument/2006/relationships/customXml" Target="../customXml/item32.xml"/><Relationship Id="rId65" Type="http://schemas.openxmlformats.org/officeDocument/2006/relationships/customXml" Target="../customXml/item37.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customXml" Target="../customXml/item11.xml"/><Relationship Id="rId34" Type="http://schemas.openxmlformats.org/officeDocument/2006/relationships/customXml" Target="../customXml/item6.xml"/><Relationship Id="rId50" Type="http://schemas.openxmlformats.org/officeDocument/2006/relationships/customXml" Target="../customXml/item22.xml"/><Relationship Id="rId55" Type="http://schemas.openxmlformats.org/officeDocument/2006/relationships/customXml" Target="../customXml/item2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Dashboard.xlsx]Customer_Profitability!Customer Profitability</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Customer_Profitability!$B$3</c:f>
              <c:strCache>
                <c:ptCount val="1"/>
                <c:pt idx="0">
                  <c:v>Total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65E-4DA2-9579-FDFA4419B0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65E-4DA2-9579-FDFA4419B0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65E-4DA2-9579-FDFA4419B0E3}"/>
              </c:ext>
            </c:extLst>
          </c:dPt>
          <c:cat>
            <c:strRef>
              <c:f>Customer_Profitability!$A$4:$A$7</c:f>
              <c:strCache>
                <c:ptCount val="3"/>
                <c:pt idx="0">
                  <c:v>Consumer</c:v>
                </c:pt>
                <c:pt idx="1">
                  <c:v>Corporate</c:v>
                </c:pt>
                <c:pt idx="2">
                  <c:v>Home Office</c:v>
                </c:pt>
              </c:strCache>
            </c:strRef>
          </c:cat>
          <c:val>
            <c:numRef>
              <c:f>Customer_Profitability!$B$4:$B$7</c:f>
              <c:numCache>
                <c:formatCode>\$#,##0;\(\$#,##0\);\$#,##0</c:formatCode>
                <c:ptCount val="3"/>
                <c:pt idx="0">
                  <c:v>1161401.345</c:v>
                </c:pt>
                <c:pt idx="1">
                  <c:v>706146.36679999996</c:v>
                </c:pt>
                <c:pt idx="2">
                  <c:v>429653.14850000001</c:v>
                </c:pt>
              </c:numCache>
            </c:numRef>
          </c:val>
          <c:extLst>
            <c:ext xmlns:c16="http://schemas.microsoft.com/office/drawing/2014/chart" uri="{C3380CC4-5D6E-409C-BE32-E72D297353CC}">
              <c16:uniqueId val="{00000000-AB1F-474C-B11C-9DA18113A257}"/>
            </c:ext>
          </c:extLst>
        </c:ser>
        <c:ser>
          <c:idx val="1"/>
          <c:order val="1"/>
          <c:tx>
            <c:strRef>
              <c:f>Customer_Profitability!$C$3</c:f>
              <c:strCache>
                <c:ptCount val="1"/>
                <c:pt idx="0">
                  <c:v>Total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A65E-4DA2-9579-FDFA4419B0E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A65E-4DA2-9579-FDFA4419B0E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A65E-4DA2-9579-FDFA4419B0E3}"/>
              </c:ext>
            </c:extLst>
          </c:dPt>
          <c:cat>
            <c:strRef>
              <c:f>Customer_Profitability!$A$4:$A$7</c:f>
              <c:strCache>
                <c:ptCount val="3"/>
                <c:pt idx="0">
                  <c:v>Consumer</c:v>
                </c:pt>
                <c:pt idx="1">
                  <c:v>Corporate</c:v>
                </c:pt>
                <c:pt idx="2">
                  <c:v>Home Office</c:v>
                </c:pt>
              </c:strCache>
            </c:strRef>
          </c:cat>
          <c:val>
            <c:numRef>
              <c:f>Customer_Profitability!$C$4:$C$7</c:f>
              <c:numCache>
                <c:formatCode>\$#,##0;\(\$#,##0\);\$#,##0</c:formatCode>
                <c:ptCount val="3"/>
                <c:pt idx="0">
                  <c:v>134119.20920000001</c:v>
                </c:pt>
                <c:pt idx="1">
                  <c:v>91979.134000000005</c:v>
                </c:pt>
                <c:pt idx="2">
                  <c:v>60298.678500000002</c:v>
                </c:pt>
              </c:numCache>
            </c:numRef>
          </c:val>
          <c:extLst>
            <c:ext xmlns:c16="http://schemas.microsoft.com/office/drawing/2014/chart" uri="{C3380CC4-5D6E-409C-BE32-E72D297353CC}">
              <c16:uniqueId val="{00000001-AB1F-474C-B11C-9DA18113A257}"/>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Dashboard.xlsx]Sales_Category!PivotTable9</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Total Sales By Category</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quot;0,\ \K"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Sales_Category!$B$3</c:f>
              <c:strCache>
                <c:ptCount val="1"/>
                <c:pt idx="0">
                  <c:v>Total</c:v>
                </c:pt>
              </c:strCache>
            </c:strRef>
          </c:tx>
          <c:spPr>
            <a:solidFill>
              <a:schemeClr val="accent1"/>
            </a:solidFill>
            <a:ln>
              <a:noFill/>
            </a:ln>
            <a:effectLst/>
          </c:spPr>
          <c:invertIfNegative val="0"/>
          <c:dLbls>
            <c:numFmt formatCode="&quot;$&quot;0,\ \K"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Sales_Category!$A$4:$A$7</c:f>
              <c:strCache>
                <c:ptCount val="3"/>
                <c:pt idx="0">
                  <c:v>Furniture</c:v>
                </c:pt>
                <c:pt idx="1">
                  <c:v>Office Supplies</c:v>
                </c:pt>
                <c:pt idx="2">
                  <c:v>Technology</c:v>
                </c:pt>
              </c:strCache>
            </c:strRef>
          </c:cat>
          <c:val>
            <c:numRef>
              <c:f>Sales_Category!$B$4:$B$7</c:f>
              <c:numCache>
                <c:formatCode>\$#,##0;\(\$#,##0\);\$#,##0</c:formatCode>
                <c:ptCount val="3"/>
                <c:pt idx="0">
                  <c:v>741999.7953</c:v>
                </c:pt>
                <c:pt idx="1">
                  <c:v>719047.03200000001</c:v>
                </c:pt>
                <c:pt idx="2">
                  <c:v>836154.03300000005</c:v>
                </c:pt>
              </c:numCache>
            </c:numRef>
          </c:val>
          <c:extLst>
            <c:ext xmlns:c16="http://schemas.microsoft.com/office/drawing/2014/chart" uri="{C3380CC4-5D6E-409C-BE32-E72D297353CC}">
              <c16:uniqueId val="{00000000-0E93-4FCE-A727-E346D662F2EA}"/>
            </c:ext>
          </c:extLst>
        </c:ser>
        <c:dLbls>
          <c:showLegendKey val="0"/>
          <c:showVal val="0"/>
          <c:showCatName val="0"/>
          <c:showSerName val="0"/>
          <c:showPercent val="0"/>
          <c:showBubbleSize val="0"/>
        </c:dLbls>
        <c:gapWidth val="219"/>
        <c:overlap val="-27"/>
        <c:axId val="1404903472"/>
        <c:axId val="1404907792"/>
      </c:barChart>
      <c:catAx>
        <c:axId val="140490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04907792"/>
        <c:crosses val="autoZero"/>
        <c:auto val="1"/>
        <c:lblAlgn val="ctr"/>
        <c:lblOffset val="100"/>
        <c:noMultiLvlLbl val="0"/>
      </c:catAx>
      <c:valAx>
        <c:axId val="140490779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K"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04903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[Superstore Dashboard.xlsx]Customer_Profitability!Customer Profitability</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Total Sales by Segment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4">
              <a:tint val="65000"/>
            </a:schemeClr>
          </a:solidFill>
          <a:ln w="19050">
            <a:solidFill>
              <a:schemeClr val="lt1"/>
            </a:solidFill>
          </a:ln>
          <a:effectLst/>
        </c:spPr>
        <c:dLbl>
          <c:idx val="0"/>
          <c:layout>
            <c:manualLayout>
              <c:x val="-8.9416440431888504E-3"/>
              <c:y val="0.1463311829992294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4"/>
          </a:solidFill>
          <a:ln w="19050">
            <a:solidFill>
              <a:schemeClr val="lt1"/>
            </a:solidFill>
          </a:ln>
          <a:effectLst/>
        </c:spPr>
        <c:dLbl>
          <c:idx val="0"/>
          <c:layout>
            <c:manualLayout>
              <c:x val="-5.986555255273085E-3"/>
              <c:y val="-9.5358824959943071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4">
              <a:shade val="65000"/>
            </a:schemeClr>
          </a:solidFill>
          <a:ln w="19050">
            <a:solidFill>
              <a:schemeClr val="lt1"/>
            </a:solidFill>
          </a:ln>
          <a:effectLst/>
        </c:spPr>
        <c:dLbl>
          <c:idx val="0"/>
          <c:layout>
            <c:manualLayout>
              <c:x val="-9.0415913200723608E-3"/>
              <c:y val="4.604051565377530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4"/>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4">
              <a:tint val="65000"/>
            </a:schemeClr>
          </a:solidFill>
          <a:ln w="19050">
            <a:solidFill>
              <a:schemeClr val="lt1"/>
            </a:solidFill>
          </a:ln>
          <a:effectLst/>
        </c:spPr>
      </c:pivotFmt>
      <c:pivotFmt>
        <c:idx val="16"/>
        <c:spPr>
          <a:solidFill>
            <a:schemeClr val="accent4"/>
          </a:solidFill>
          <a:ln w="19050">
            <a:solidFill>
              <a:schemeClr val="lt1"/>
            </a:solidFill>
          </a:ln>
          <a:effectLst/>
        </c:spPr>
      </c:pivotFmt>
      <c:pivotFmt>
        <c:idx val="17"/>
        <c:spPr>
          <a:solidFill>
            <a:schemeClr val="accent4">
              <a:shade val="65000"/>
            </a:schemeClr>
          </a:solidFill>
          <a:ln w="19050">
            <a:solidFill>
              <a:schemeClr val="lt1"/>
            </a:solidFill>
          </a:ln>
          <a:effectLst/>
        </c:spPr>
      </c:pivotFmt>
    </c:pivotFmts>
    <c:plotArea>
      <c:layout/>
      <c:pieChart>
        <c:varyColors val="1"/>
        <c:ser>
          <c:idx val="0"/>
          <c:order val="0"/>
          <c:tx>
            <c:strRef>
              <c:f>Customer_Profitability!$B$3</c:f>
              <c:strCache>
                <c:ptCount val="1"/>
                <c:pt idx="0">
                  <c:v>Total Sales</c:v>
                </c:pt>
              </c:strCache>
            </c:strRef>
          </c:tx>
          <c:dPt>
            <c:idx val="0"/>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1-890A-4E89-B81C-238002C6CB54}"/>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890A-4E89-B81C-238002C6CB54}"/>
              </c:ext>
            </c:extLst>
          </c:dPt>
          <c:dPt>
            <c:idx val="2"/>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05-890A-4E89-B81C-238002C6CB54}"/>
              </c:ext>
            </c:extLst>
          </c:dPt>
          <c:dLbls>
            <c:dLbl>
              <c:idx val="0"/>
              <c:layout>
                <c:manualLayout>
                  <c:x val="-8.9416440431888504E-3"/>
                  <c:y val="0.1463311829992294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90A-4E89-B81C-238002C6CB54}"/>
                </c:ext>
              </c:extLst>
            </c:dLbl>
            <c:dLbl>
              <c:idx val="1"/>
              <c:layout>
                <c:manualLayout>
                  <c:x val="-5.986555255273085E-3"/>
                  <c:y val="-9.535882495994307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90A-4E89-B81C-238002C6CB54}"/>
                </c:ext>
              </c:extLst>
            </c:dLbl>
            <c:dLbl>
              <c:idx val="2"/>
              <c:layout>
                <c:manualLayout>
                  <c:x val="-9.0415913200723608E-3"/>
                  <c:y val="4.604051565377530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90A-4E89-B81C-238002C6CB5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Customer_Profitability!$A$4:$A$7</c:f>
              <c:strCache>
                <c:ptCount val="3"/>
                <c:pt idx="0">
                  <c:v>Consumer</c:v>
                </c:pt>
                <c:pt idx="1">
                  <c:v>Corporate</c:v>
                </c:pt>
                <c:pt idx="2">
                  <c:v>Home Office</c:v>
                </c:pt>
              </c:strCache>
            </c:strRef>
          </c:cat>
          <c:val>
            <c:numRef>
              <c:f>Customer_Profitability!$B$4:$B$7</c:f>
              <c:numCache>
                <c:formatCode>\$#,##0;\(\$#,##0\);\$#,##0</c:formatCode>
                <c:ptCount val="3"/>
                <c:pt idx="0">
                  <c:v>1161401.345</c:v>
                </c:pt>
                <c:pt idx="1">
                  <c:v>706146.36679999996</c:v>
                </c:pt>
                <c:pt idx="2">
                  <c:v>429653.14850000001</c:v>
                </c:pt>
              </c:numCache>
            </c:numRef>
          </c:val>
          <c:extLst>
            <c:ext xmlns:c16="http://schemas.microsoft.com/office/drawing/2014/chart" uri="{C3380CC4-5D6E-409C-BE32-E72D297353CC}">
              <c16:uniqueId val="{00000006-890A-4E89-B81C-238002C6CB54}"/>
            </c:ext>
          </c:extLst>
        </c:ser>
        <c:ser>
          <c:idx val="1"/>
          <c:order val="1"/>
          <c:tx>
            <c:strRef>
              <c:f>Customer_Profitability!$C$3</c:f>
              <c:strCache>
                <c:ptCount val="1"/>
                <c:pt idx="0">
                  <c:v>Total Profit</c:v>
                </c:pt>
              </c:strCache>
            </c:strRef>
          </c:tx>
          <c:dPt>
            <c:idx val="0"/>
            <c:bubble3D val="0"/>
            <c:spPr>
              <a:solidFill>
                <a:schemeClr val="accent4">
                  <a:tint val="65000"/>
                </a:schemeClr>
              </a:solidFill>
              <a:ln w="19050">
                <a:solidFill>
                  <a:schemeClr val="lt1"/>
                </a:solidFill>
              </a:ln>
              <a:effectLst/>
            </c:spPr>
            <c:extLst>
              <c:ext xmlns:c16="http://schemas.microsoft.com/office/drawing/2014/chart" uri="{C3380CC4-5D6E-409C-BE32-E72D297353CC}">
                <c16:uniqueId val="{00000008-890A-4E89-B81C-238002C6CB54}"/>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A-890A-4E89-B81C-238002C6CB54}"/>
              </c:ext>
            </c:extLst>
          </c:dPt>
          <c:dPt>
            <c:idx val="2"/>
            <c:bubble3D val="0"/>
            <c:spPr>
              <a:solidFill>
                <a:schemeClr val="accent4">
                  <a:shade val="65000"/>
                </a:schemeClr>
              </a:solidFill>
              <a:ln w="19050">
                <a:solidFill>
                  <a:schemeClr val="lt1"/>
                </a:solidFill>
              </a:ln>
              <a:effectLst/>
            </c:spPr>
            <c:extLst>
              <c:ext xmlns:c16="http://schemas.microsoft.com/office/drawing/2014/chart" uri="{C3380CC4-5D6E-409C-BE32-E72D297353CC}">
                <c16:uniqueId val="{0000000C-890A-4E89-B81C-238002C6CB5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Customer_Profitability!$A$4:$A$7</c:f>
              <c:strCache>
                <c:ptCount val="3"/>
                <c:pt idx="0">
                  <c:v>Consumer</c:v>
                </c:pt>
                <c:pt idx="1">
                  <c:v>Corporate</c:v>
                </c:pt>
                <c:pt idx="2">
                  <c:v>Home Office</c:v>
                </c:pt>
              </c:strCache>
            </c:strRef>
          </c:cat>
          <c:val>
            <c:numRef>
              <c:f>Customer_Profitability!$C$4:$C$7</c:f>
              <c:numCache>
                <c:formatCode>\$#,##0;\(\$#,##0\);\$#,##0</c:formatCode>
                <c:ptCount val="3"/>
                <c:pt idx="0">
                  <c:v>134119.20920000001</c:v>
                </c:pt>
                <c:pt idx="1">
                  <c:v>91979.134000000005</c:v>
                </c:pt>
                <c:pt idx="2">
                  <c:v>60298.678500000002</c:v>
                </c:pt>
              </c:numCache>
            </c:numRef>
          </c:val>
          <c:extLst>
            <c:ext xmlns:c16="http://schemas.microsoft.com/office/drawing/2014/chart" uri="{C3380CC4-5D6E-409C-BE32-E72D297353CC}">
              <c16:uniqueId val="{0000000D-890A-4E89-B81C-238002C6CB5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Is there a Correlation between Sales and Profit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Correlation_Table!$B$2:$B$4</c:f>
              <c:numCache>
                <c:formatCode>"$"#,##0</c:formatCode>
                <c:ptCount val="3"/>
                <c:pt idx="0">
                  <c:v>18451.272799999999</c:v>
                </c:pt>
                <c:pt idx="1">
                  <c:v>122490.8008</c:v>
                </c:pt>
                <c:pt idx="2">
                  <c:v>145454.94810000001</c:v>
                </c:pt>
              </c:numCache>
            </c:numRef>
          </c:xVal>
          <c:yVal>
            <c:numRef>
              <c:f>Correlation_Table!$C$2:$C$4</c:f>
              <c:numCache>
                <c:formatCode>\$#,##0;\(\$#,##0\);\$#,##0</c:formatCode>
                <c:ptCount val="3"/>
                <c:pt idx="0">
                  <c:v>741999.7953</c:v>
                </c:pt>
                <c:pt idx="1">
                  <c:v>719047.03200000001</c:v>
                </c:pt>
                <c:pt idx="2">
                  <c:v>836154.03300000005</c:v>
                </c:pt>
              </c:numCache>
            </c:numRef>
          </c:yVal>
          <c:smooth val="0"/>
          <c:extLst>
            <c:ext xmlns:c16="http://schemas.microsoft.com/office/drawing/2014/chart" uri="{C3380CC4-5D6E-409C-BE32-E72D297353CC}">
              <c16:uniqueId val="{00000001-8FAD-4828-87F6-B1454F1ED966}"/>
            </c:ext>
          </c:extLst>
        </c:ser>
        <c:dLbls>
          <c:showLegendKey val="0"/>
          <c:showVal val="0"/>
          <c:showCatName val="0"/>
          <c:showSerName val="0"/>
          <c:showPercent val="0"/>
          <c:showBubbleSize val="0"/>
        </c:dLbls>
        <c:axId val="638103967"/>
        <c:axId val="638104927"/>
      </c:scatterChart>
      <c:valAx>
        <c:axId val="63810396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8104927"/>
        <c:crosses val="autoZero"/>
        <c:crossBetween val="midCat"/>
      </c:valAx>
      <c:valAx>
        <c:axId val="63810492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810396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4</xdr:col>
      <xdr:colOff>160020</xdr:colOff>
      <xdr:row>2</xdr:row>
      <xdr:rowOff>22861</xdr:rowOff>
    </xdr:from>
    <xdr:to>
      <xdr:col>7</xdr:col>
      <xdr:colOff>160020</xdr:colOff>
      <xdr:row>11</xdr:row>
      <xdr:rowOff>152401</xdr:rowOff>
    </xdr:to>
    <mc:AlternateContent xmlns:mc="http://schemas.openxmlformats.org/markup-compatibility/2006" xmlns:a14="http://schemas.microsoft.com/office/drawing/2010/main">
      <mc:Choice Requires="a14">
        <xdr:graphicFrame macro="">
          <xdr:nvGraphicFramePr>
            <xdr:cNvPr id="2" name="Year 1">
              <a:extLst>
                <a:ext uri="{FF2B5EF4-FFF2-40B4-BE49-F238E27FC236}">
                  <a16:creationId xmlns:a16="http://schemas.microsoft.com/office/drawing/2014/main" id="{7D3B3445-EE77-206C-E45D-F71538FD76AE}"/>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3649980" y="388621"/>
              <a:ext cx="1828800" cy="17754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83820</xdr:colOff>
      <xdr:row>2</xdr:row>
      <xdr:rowOff>0</xdr:rowOff>
    </xdr:from>
    <xdr:to>
      <xdr:col>10</xdr:col>
      <xdr:colOff>388620</xdr:colOff>
      <xdr:row>17</xdr:row>
      <xdr:rowOff>0</xdr:rowOff>
    </xdr:to>
    <xdr:graphicFrame macro="">
      <xdr:nvGraphicFramePr>
        <xdr:cNvPr id="2" name="Chart 1">
          <a:extLst>
            <a:ext uri="{FF2B5EF4-FFF2-40B4-BE49-F238E27FC236}">
              <a16:creationId xmlns:a16="http://schemas.microsoft.com/office/drawing/2014/main" id="{CEEBFC29-3186-4F0E-8500-ADAEBB2FFF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5</xdr:row>
      <xdr:rowOff>48382</xdr:rowOff>
    </xdr:from>
    <xdr:to>
      <xdr:col>4</xdr:col>
      <xdr:colOff>576942</xdr:colOff>
      <xdr:row>27</xdr:row>
      <xdr:rowOff>80683</xdr:rowOff>
    </xdr:to>
    <xdr:graphicFrame macro="">
      <xdr:nvGraphicFramePr>
        <xdr:cNvPr id="2" name="Chart 1">
          <a:extLst>
            <a:ext uri="{FF2B5EF4-FFF2-40B4-BE49-F238E27FC236}">
              <a16:creationId xmlns:a16="http://schemas.microsoft.com/office/drawing/2014/main" id="{DD429580-0ADA-460B-9A19-E54FC6A2DF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609599</xdr:colOff>
      <xdr:row>5</xdr:row>
      <xdr:rowOff>57150</xdr:rowOff>
    </xdr:from>
    <xdr:to>
      <xdr:col>7</xdr:col>
      <xdr:colOff>1055915</xdr:colOff>
      <xdr:row>27</xdr:row>
      <xdr:rowOff>89648</xdr:rowOff>
    </xdr:to>
    <xdr:graphicFrame macro="">
      <xdr:nvGraphicFramePr>
        <xdr:cNvPr id="5" name="Pie_Customers">
          <a:extLst>
            <a:ext uri="{FF2B5EF4-FFF2-40B4-BE49-F238E27FC236}">
              <a16:creationId xmlns:a16="http://schemas.microsoft.com/office/drawing/2014/main" id="{1E949785-A27A-490D-B7E6-B96D28CA27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85328</xdr:colOff>
      <xdr:row>0</xdr:row>
      <xdr:rowOff>34258</xdr:rowOff>
    </xdr:from>
    <xdr:to>
      <xdr:col>13</xdr:col>
      <xdr:colOff>771524</xdr:colOff>
      <xdr:row>4</xdr:row>
      <xdr:rowOff>344349</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7CB913AB-86C4-71A6-9A12-7893647874B7}"/>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9820999" y="34258"/>
              <a:ext cx="4486671" cy="142171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fLocksWithSheet="0"/>
  </xdr:twoCellAnchor>
  <xdr:twoCellAnchor editAs="oneCell">
    <xdr:from>
      <xdr:col>14</xdr:col>
      <xdr:colOff>286870</xdr:colOff>
      <xdr:row>0</xdr:row>
      <xdr:rowOff>44823</xdr:rowOff>
    </xdr:from>
    <xdr:to>
      <xdr:col>20</xdr:col>
      <xdr:colOff>314324</xdr:colOff>
      <xdr:row>4</xdr:row>
      <xdr:rowOff>371394</xdr:rowOff>
    </xdr:to>
    <mc:AlternateContent xmlns:mc="http://schemas.openxmlformats.org/markup-compatibility/2006" xmlns:a14="http://schemas.microsoft.com/office/drawing/2010/main">
      <mc:Choice Requires="a14">
        <xdr:graphicFrame macro="">
          <xdr:nvGraphicFramePr>
            <xdr:cNvPr id="8" name="Ship Mode">
              <a:extLst>
                <a:ext uri="{FF2B5EF4-FFF2-40B4-BE49-F238E27FC236}">
                  <a16:creationId xmlns:a16="http://schemas.microsoft.com/office/drawing/2014/main" id="{5DCA7445-4412-A9B3-0E78-D52D9D01C61E}"/>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4406281" y="44823"/>
              <a:ext cx="4939553" cy="14381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14</xdr:col>
      <xdr:colOff>306550</xdr:colOff>
      <xdr:row>6</xdr:row>
      <xdr:rowOff>61310</xdr:rowOff>
    </xdr:from>
    <xdr:to>
      <xdr:col>20</xdr:col>
      <xdr:colOff>402896</xdr:colOff>
      <xdr:row>27</xdr:row>
      <xdr:rowOff>8759</xdr:rowOff>
    </xdr:to>
    <xdr:graphicFrame macro="">
      <xdr:nvGraphicFramePr>
        <xdr:cNvPr id="3" name="Chart 2">
          <a:extLst>
            <a:ext uri="{FF2B5EF4-FFF2-40B4-BE49-F238E27FC236}">
              <a16:creationId xmlns:a16="http://schemas.microsoft.com/office/drawing/2014/main" id="{5C0F3B47-0A2F-46D8-83E5-BCCAECE3BE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60416669" backgroundQuery="1" createdVersion="8" refreshedVersion="8" minRefreshableVersion="3" recordCount="0" supportSubquery="1" supportAdvancedDrill="1" xr:uid="{9001A0B6-F55E-43D9-BB43-F55C66558F9F}">
  <cacheSource type="external" connectionId="3"/>
  <cacheFields count="4">
    <cacheField name="[Sales].[Category].[Category]" caption="Category" numFmtId="0" hierarchy="22" level="1">
      <sharedItems count="3">
        <s v="Furniture"/>
        <s v="Office Supplies"/>
        <s v="Technology"/>
      </sharedItems>
    </cacheField>
    <cacheField name="[Measures].[Total Sales]" caption="Total Sales" numFmtId="0" hierarchy="40" level="32767"/>
    <cacheField name="[Calendar].[Date].[Date]" caption="Date" numFmtId="0" level="1">
      <sharedItems containsSemiMixedTypes="0" containsNonDate="0" containsString="0"/>
    </cacheField>
    <cacheField name="[Sales].[Ship Mode].[Ship Mode]" caption="Ship Mode" numFmtId="0" hierarchy="12"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2" memberValueDatatype="7" unbalanced="0">
      <fieldsUsage count="2">
        <fieldUsage x="-1"/>
        <fieldUsage x="2"/>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fieldsUsage count="2">
        <fieldUsage x="-1"/>
        <fieldUsage x="3"/>
      </fieldsUsage>
    </cacheHierarchy>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2" memberValueDatatype="130" unbalanced="0">
      <fieldsUsage count="2">
        <fieldUsage x="-1"/>
        <fieldUsage x="0"/>
      </fieldsUsage>
    </cacheHierarchy>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oneField="1">
      <fieldsUsage count="1">
        <fieldUsage x="1"/>
      </fieldsUsage>
    </cacheHierarchy>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61921294" backgroundQuery="1" createdVersion="8" refreshedVersion="8" minRefreshableVersion="3" recordCount="0" supportSubquery="1" supportAdvancedDrill="1" xr:uid="{27912F49-E093-4F2C-A1FA-2C86B1D8CBA7}">
  <cacheSource type="external" connectionId="3"/>
  <cacheFields count="3">
    <cacheField name="[Measures].[Total Sales]" caption="Total Sales" numFmtId="0" hierarchy="40" level="32767"/>
    <cacheField name="[Calendar].[Date].[Date]" caption="Date" numFmtId="0" level="1">
      <sharedItems containsSemiMixedTypes="0" containsNonDate="0" containsString="0"/>
    </cacheField>
    <cacheField name="[Sales].[Ship Mode].[Ship Mode]" caption="Ship Mode" numFmtId="0" hierarchy="12"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2" memberValueDatatype="7" unbalanced="0">
      <fieldsUsage count="2">
        <fieldUsage x="-1"/>
        <fieldUsage x="1"/>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fieldsUsage count="2">
        <fieldUsage x="-1"/>
        <fieldUsage x="2"/>
      </fieldsUsage>
    </cacheHierarchy>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oneField="1">
      <fieldsUsage count="1">
        <fieldUsage x="0"/>
      </fieldsUsage>
    </cacheHierarchy>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63194448" backgroundQuery="1" createdVersion="8" refreshedVersion="8" minRefreshableVersion="3" recordCount="0" supportSubquery="1" supportAdvancedDrill="1" xr:uid="{E1BABA25-47E7-43DB-9426-AB8DF194EAF9}">
  <cacheSource type="external" connectionId="3"/>
  <cacheFields count="3">
    <cacheField name="[Measures].[Total Profit]" caption="Total Profit" numFmtId="0" hierarchy="34" level="32767"/>
    <cacheField name="[Calendar].[Date].[Date]" caption="Date" numFmtId="0" level="1">
      <sharedItems containsSemiMixedTypes="0" containsNonDate="0" containsString="0"/>
    </cacheField>
    <cacheField name="[Sales].[Ship Mode].[Ship Mode]" caption="Ship Mode" numFmtId="0" hierarchy="12"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2" memberValueDatatype="7" unbalanced="0">
      <fieldsUsage count="2">
        <fieldUsage x="-1"/>
        <fieldUsage x="1"/>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fieldsUsage count="2">
        <fieldUsage x="-1"/>
        <fieldUsage x="2"/>
      </fieldsUsage>
    </cacheHierarchy>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oneField="1">
      <fieldsUsage count="1">
        <fieldUsage x="0"/>
      </fieldsUsage>
    </cacheHierarchy>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64467595" backgroundQuery="1" createdVersion="8" refreshedVersion="8" minRefreshableVersion="3" recordCount="0" supportSubquery="1" supportAdvancedDrill="1" xr:uid="{B51960F0-7514-489C-9EC2-C171C1F1BB4F}">
  <cacheSource type="external" connectionId="3"/>
  <cacheFields count="3">
    <cacheField name="[Measures].[Profit Margin]" caption="Profit Margin" numFmtId="0" hierarchy="35" level="32767"/>
    <cacheField name="[Calendar].[Date].[Date]" caption="Date" numFmtId="0" level="1">
      <sharedItems containsSemiMixedTypes="0" containsNonDate="0" containsString="0"/>
    </cacheField>
    <cacheField name="[Sales].[Ship Mode].[Ship Mode]" caption="Ship Mode" numFmtId="0" hierarchy="12"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2" memberValueDatatype="7" unbalanced="0">
      <fieldsUsage count="2">
        <fieldUsage x="-1"/>
        <fieldUsage x="1"/>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fieldsUsage count="2">
        <fieldUsage x="-1"/>
        <fieldUsage x="2"/>
      </fieldsUsage>
    </cacheHierarchy>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cacheHierarchy uniqueName="[Measures].[Profit Margin]" caption="Profit Margin" measure="1" displayFolder="" measureGroup="Sales" count="0" oneField="1">
      <fieldsUsage count="1">
        <fieldUsage x="0"/>
      </fieldsUsage>
    </cacheHierarchy>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66087965" backgroundQuery="1" createdVersion="8" refreshedVersion="8" minRefreshableVersion="3" recordCount="0" supportSubquery="1" supportAdvancedDrill="1" xr:uid="{4CB238A8-A237-4592-9298-3A079046B26D}">
  <cacheSource type="external" connectionId="3"/>
  <cacheFields count="3">
    <cacheField name="[Measures].[Profit/Order]" caption="Profit/Order" numFmtId="0" hierarchy="37" level="32767"/>
    <cacheField name="[Calendar].[Date].[Date]" caption="Date" numFmtId="0" level="1">
      <sharedItems containsSemiMixedTypes="0" containsNonDate="0" containsString="0"/>
    </cacheField>
    <cacheField name="[Sales].[Ship Mode].[Ship Mode]" caption="Ship Mode" numFmtId="0" hierarchy="12"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2" memberValueDatatype="7" unbalanced="0">
      <fieldsUsage count="2">
        <fieldUsage x="-1"/>
        <fieldUsage x="1"/>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fieldsUsage count="2">
        <fieldUsage x="-1"/>
        <fieldUsage x="2"/>
      </fieldsUsage>
    </cacheHierarchy>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oneField="1">
      <fieldsUsage count="1">
        <fieldUsage x="0"/>
      </fieldsUsage>
    </cacheHierarchy>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67476851" backgroundQuery="1" createdVersion="8" refreshedVersion="8" minRefreshableVersion="3" recordCount="0" supportSubquery="1" supportAdvancedDrill="1" xr:uid="{203DE045-5AED-43EC-AD6A-A69F7411074F}">
  <cacheSource type="external" connectionId="3"/>
  <cacheFields count="3">
    <cacheField name="[Measures].[Sales Per Order]" caption="Sales Per Order" numFmtId="0" hierarchy="39" level="32767"/>
    <cacheField name="[Calendar].[Date].[Date]" caption="Date" numFmtId="0" level="1">
      <sharedItems containsSemiMixedTypes="0" containsNonDate="0" containsString="0"/>
    </cacheField>
    <cacheField name="[Sales].[Ship Mode].[Ship Mode]" caption="Ship Mode" numFmtId="0" hierarchy="12"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2" memberValueDatatype="7" unbalanced="0">
      <fieldsUsage count="2">
        <fieldUsage x="-1"/>
        <fieldUsage x="1"/>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fieldsUsage count="2">
        <fieldUsage x="-1"/>
        <fieldUsage x="2"/>
      </fieldsUsage>
    </cacheHierarchy>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oneField="1">
      <fieldsUsage count="1">
        <fieldUsage x="0"/>
      </fieldsUsage>
    </cacheHierarchy>
    <cacheHierarchy uniqueName="[Measures].[Total Sales]" caption="Total Sales" measure="1" displayFolder="" measureGroup="Sales" count="0"/>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68865744" backgroundQuery="1" createdVersion="8" refreshedVersion="8" minRefreshableVersion="3" recordCount="0" supportSubquery="1" supportAdvancedDrill="1" xr:uid="{E41204CA-D0B1-4ED7-8F66-96B5064966EC}">
  <cacheSource type="external" connectionId="3"/>
  <cacheFields count="3">
    <cacheField name="[Measures].[Average Discount]" caption="Average Discount" numFmtId="0" hierarchy="36" level="32767"/>
    <cacheField name="[Calendar].[Date].[Date]" caption="Date" numFmtId="0" level="1">
      <sharedItems containsSemiMixedTypes="0" containsNonDate="0" containsString="0"/>
    </cacheField>
    <cacheField name="[Sales].[Ship Mode].[Ship Mode]" caption="Ship Mode" numFmtId="0" hierarchy="12"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2" memberValueDatatype="7" unbalanced="0">
      <fieldsUsage count="2">
        <fieldUsage x="-1"/>
        <fieldUsage x="1"/>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fieldsUsage count="2">
        <fieldUsage x="-1"/>
        <fieldUsage x="2"/>
      </fieldsUsage>
    </cacheHierarchy>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cacheHierarchy uniqueName="[Measures].[Profit Margin]" caption="Profit Margin" measure="1" displayFolder="" measureGroup="Sales" count="0"/>
    <cacheHierarchy uniqueName="[Measures].[Average Discount]" caption="Average Discount" measure="1" displayFolder="" measureGroup="Sales" count="0" oneField="1">
      <fieldsUsage count="1">
        <fieldUsage x="0"/>
      </fieldsUsage>
    </cacheHierarchy>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70370369" backgroundQuery="1" createdVersion="8" refreshedVersion="8" minRefreshableVersion="3" recordCount="0" supportSubquery="1" supportAdvancedDrill="1" xr:uid="{65F9B86D-CD97-423D-8A7B-A9A7F5B12B8E}">
  <cacheSource type="external" connectionId="3"/>
  <cacheFields count="6">
    <cacheField name="[Sales].[Customer Name].[Customer Name]" caption="Customer Name" numFmtId="0" hierarchy="14" level="1">
      <sharedItems count="30">
        <s v="Adrian Barton"/>
        <s v="Becky Martin"/>
        <s v="Christopher Conant"/>
        <s v="Greg Tran"/>
        <s v="Hunter Lopez"/>
        <s v="Ken Lonsdale"/>
        <s v="Raymond Buch"/>
        <s v="Sanjit Chand"/>
        <s v="Sanjit Engle"/>
        <s v="Seth Vernon"/>
        <s v="Bill Shonely"/>
        <s v="Edward Hooks"/>
        <s v="Grant Thornton"/>
        <s v="Harry Marie"/>
        <s v="Helen Wasserman"/>
        <s v="Justin Deggeller"/>
        <s v="Laura Armstrong"/>
        <s v="Nick Crebassa"/>
        <s v="Tamara Chand"/>
        <s v="Todd Sumrall"/>
        <s v="Adam Bellavance"/>
        <s v="Daniel Raglin"/>
        <s v="Dean percer"/>
        <s v="Karen Ferguson"/>
        <s v="Maria Etezadi"/>
        <s v="Paul Prost"/>
        <s v="Penelope Sewall"/>
        <s v="Rick Huthwaite"/>
        <s v="Sean Miller"/>
        <s v="Tom Ashbrook"/>
      </sharedItems>
    </cacheField>
    <cacheField name="[Measures].[Total Profit]" caption="Total Profit" numFmtId="0" hierarchy="34" level="32767"/>
    <cacheField name="[Measures].[Total Sales]" caption="Total Sales" numFmtId="0" hierarchy="40" level="32767"/>
    <cacheField name="[Sales].[Segment].[Segment]" caption="Segment" numFmtId="0" hierarchy="15" level="1">
      <sharedItems count="3">
        <s v="Consumer"/>
        <s v="Corporate"/>
        <s v="Home Office"/>
      </sharedItems>
    </cacheField>
    <cacheField name="[Calendar].[Date].[Date]" caption="Date" numFmtId="0" level="1">
      <sharedItems containsSemiMixedTypes="0" containsNonDate="0" containsString="0"/>
    </cacheField>
    <cacheField name="[Sales].[Ship Mode].[Ship Mode]" caption="Ship Mode" numFmtId="0" hierarchy="12"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2" memberValueDatatype="7" unbalanced="0">
      <fieldsUsage count="2">
        <fieldUsage x="-1"/>
        <fieldUsage x="4"/>
      </fieldsUsage>
    </cacheHierarchy>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fieldsUsage count="2">
        <fieldUsage x="-1"/>
        <fieldUsage x="5"/>
      </fieldsUsage>
    </cacheHierarchy>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2" memberValueDatatype="130" unbalanced="0">
      <fieldsUsage count="2">
        <fieldUsage x="-1"/>
        <fieldUsage x="0"/>
      </fieldsUsage>
    </cacheHierarchy>
    <cacheHierarchy uniqueName="[Sales].[Segment]" caption="Segment" attribute="1" defaultMemberUniqueName="[Sales].[Segment].[All]" allUniqueName="[Sales].[Segment].[All]" dimensionUniqueName="[Sales]" displayFolder="" count="2" memberValueDatatype="130" unbalanced="0">
      <fieldsUsage count="2">
        <fieldUsage x="-1"/>
        <fieldUsage x="3"/>
      </fieldsUsage>
    </cacheHierarchy>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oneField="1">
      <fieldsUsage count="1">
        <fieldUsage x="1"/>
      </fieldsUsage>
    </cacheHierarchy>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oneField="1">
      <fieldsUsage count="1">
        <fieldUsage x="2"/>
      </fieldsUsage>
    </cacheHierarchy>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77314812" backgroundQuery="1" createdVersion="8" refreshedVersion="8" minRefreshableVersion="3" recordCount="0" supportSubquery="1" supportAdvancedDrill="1" xr:uid="{3EECD695-F106-4DEA-9373-A2FE00B89C28}">
  <cacheSource type="external" connectionId="3"/>
  <cacheFields count="7">
    <cacheField name="[Sales].[Category].[Category]" caption="Category" numFmtId="0" hierarchy="22" level="1">
      <sharedItems count="3">
        <s v="Furniture"/>
        <s v="Office Supplies"/>
        <s v="Technology"/>
      </sharedItems>
    </cacheField>
    <cacheField name="[Sales].[Sub-Category].[Sub-Category]" caption="Sub-Category" numFmtId="0" hierarchy="23" level="1">
      <sharedItems count="17">
        <s v="Bookcases"/>
        <s v="Chairs"/>
        <s v="Furnishings"/>
        <s v="Tables"/>
        <s v="Appliances"/>
        <s v="Art"/>
        <s v="Binders"/>
        <s v="Envelopes"/>
        <s v="Fasteners"/>
        <s v="Labels"/>
        <s v="Paper"/>
        <s v="Storage"/>
        <s v="Supplies"/>
        <s v="Accessories"/>
        <s v="Copiers"/>
        <s v="Machines"/>
        <s v="Phones"/>
      </sharedItems>
    </cacheField>
    <cacheField name="[Measures].[Total Profit]" caption="Total Profit" numFmtId="0" hierarchy="34" level="32767"/>
    <cacheField name="[Measures].[Total Sales]" caption="Total Sales" numFmtId="0" hierarchy="40" level="32767"/>
    <cacheField name="[Measures].[Average Discount]" caption="Average Discount" numFmtId="0" hierarchy="36" level="32767"/>
    <cacheField name="[Sales].[Order Date].[Order Date]" caption="Order Date" numFmtId="0" hierarchy="10" level="1">
      <sharedItems containsSemiMixedTypes="0" containsNonDate="0" containsString="0"/>
    </cacheField>
    <cacheField name="[Calendar].[Year].[Year]" caption="Year" numFmtId="0" hierarchy="2"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6"/>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2" memberValueDatatype="7" unbalanced="0">
      <fieldsUsage count="2">
        <fieldUsage x="-1"/>
        <fieldUsage x="5"/>
      </fieldsUsage>
    </cacheHierarchy>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0" memberValueDatatype="130" unbalanced="0"/>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2" memberValueDatatype="130" unbalanced="0">
      <fieldsUsage count="2">
        <fieldUsage x="-1"/>
        <fieldUsage x="0"/>
      </fieldsUsage>
    </cacheHierarchy>
    <cacheHierarchy uniqueName="[Sales].[Sub-Category]" caption="Sub-Category" attribute="1" defaultMemberUniqueName="[Sales].[Sub-Category].[All]" allUniqueName="[Sales].[Sub-Category].[All]" dimensionUniqueName="[Sales]" displayFolder="" count="2" memberValueDatatype="130" unbalanced="0">
      <fieldsUsage count="2">
        <fieldUsage x="-1"/>
        <fieldUsage x="1"/>
      </fieldsUsage>
    </cacheHierarchy>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oneField="1">
      <fieldsUsage count="1">
        <fieldUsage x="2"/>
      </fieldsUsage>
    </cacheHierarchy>
    <cacheHierarchy uniqueName="[Measures].[Profit Margin]" caption="Profit Margin" measure="1" displayFolder="" measureGroup="Sales" count="0"/>
    <cacheHierarchy uniqueName="[Measures].[Average Discount]" caption="Average Discount" measure="1" displayFolder="" measureGroup="Sales" count="0" oneField="1">
      <fieldsUsage count="1">
        <fieldUsage x="4"/>
      </fieldsUsage>
    </cacheHierarchy>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oneField="1">
      <fieldsUsage count="1">
        <fieldUsage x="3"/>
      </fieldsUsage>
    </cacheHierarchy>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5528125003" backgroundQuery="1" createdVersion="8" refreshedVersion="8" minRefreshableVersion="3" recordCount="0" supportSubquery="1" supportAdvancedDrill="1" xr:uid="{CFAE1393-1B87-4BBE-958C-F8D99A1680A6}">
  <cacheSource type="external" connectionId="3"/>
  <cacheFields count="7">
    <cacheField name="[Sales].[Category].[Category]" caption="Category" numFmtId="0" hierarchy="22" level="1">
      <sharedItems count="3">
        <s v="Furniture"/>
        <s v="Office Supplies"/>
        <s v="Technology"/>
      </sharedItems>
    </cacheField>
    <cacheField name="[Sales].[Sub-Category].[Sub-Category]" caption="Sub-Category" numFmtId="0" hierarchy="23" level="1">
      <sharedItems count="17">
        <s v="Bookcases"/>
        <s v="Chairs"/>
        <s v="Furnishings"/>
        <s v="Tables"/>
        <s v="Appliances"/>
        <s v="Art"/>
        <s v="Binders"/>
        <s v="Envelopes"/>
        <s v="Fasteners"/>
        <s v="Labels"/>
        <s v="Paper"/>
        <s v="Storage"/>
        <s v="Supplies"/>
        <s v="Accessories"/>
        <s v="Copiers"/>
        <s v="Machines"/>
        <s v="Phones"/>
      </sharedItems>
    </cacheField>
    <cacheField name="[Measures].[Total Sales]" caption="Total Sales" numFmtId="0" hierarchy="40" level="32767"/>
    <cacheField name="[Measures].[Total Profit]" caption="Total Profit" numFmtId="0" hierarchy="34" level="32767"/>
    <cacheField name="[Measures].[StdDev of Discount]" caption="StdDev of Discount" numFmtId="0" hierarchy="47" level="32767"/>
    <cacheField name="[Measures].[Order Count]" caption="Order Count" numFmtId="0" hierarchy="38" level="32767"/>
    <cacheField name="[Calendar].[Date].[Date]" caption="Date" numFmtId="0" level="1">
      <sharedItems containsSemiMixedTypes="0" containsNonDate="0" containsString="0"/>
    </cacheField>
  </cacheFields>
  <cacheHierarchies count="48">
    <cacheHierarchy uniqueName="[Calendar].[Date]" caption="Date" attribute="1" time="1" keyAttribute="1" defaultMemberUniqueName="[Calendar].[Date].[All]" allUniqueName="[Calendar].[Date].[All]" dimensionUniqueName="[Calendar]" displayFolder="" count="2" memberValueDatatype="7" unbalanced="0">
      <fieldsUsage count="2">
        <fieldUsage x="-1"/>
        <fieldUsage x="6"/>
      </fieldsUsage>
    </cacheHierarchy>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2" memberValueDatatype="130" unbalanced="0">
      <fieldsUsage count="2">
        <fieldUsage x="-1"/>
        <fieldUsage x="0"/>
      </fieldsUsage>
    </cacheHierarchy>
    <cacheHierarchy uniqueName="[Sales].[Sub-Category]" caption="Sub-Category" attribute="1" defaultMemberUniqueName="[Sales].[Sub-Category].[All]" allUniqueName="[Sales].[Sub-Category].[All]" dimensionUniqueName="[Sales]" displayFolder="" count="2" memberValueDatatype="130" unbalanced="0">
      <fieldsUsage count="2">
        <fieldUsage x="-1"/>
        <fieldUsage x="1"/>
      </fieldsUsage>
    </cacheHierarchy>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oneField="1">
      <fieldsUsage count="1">
        <fieldUsage x="3"/>
      </fieldsUsage>
    </cacheHierarchy>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oneField="1">
      <fieldsUsage count="1">
        <fieldUsage x="5"/>
      </fieldsUsage>
    </cacheHierarchy>
    <cacheHierarchy uniqueName="[Measures].[Sales Per Order]" caption="Sales Per Order" measure="1" displayFolder="" measureGroup="Sales" count="0"/>
    <cacheHierarchy uniqueName="[Measures].[Total Sales]" caption="Total Sales" measure="1" displayFolder="" measureGroup="Sales" count="0" oneField="1">
      <fieldsUsage count="1">
        <fieldUsage x="2"/>
      </fieldsUsage>
    </cacheHierarchy>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oneField="1" hidden="1">
      <fieldsUsage count="1">
        <fieldUsage x="4"/>
      </fieldsUsage>
      <extLst>
        <ext xmlns:x15="http://schemas.microsoft.com/office/spreadsheetml/2010/11/main" uri="{B97F6D7D-B522-45F9-BDA1-12C45D357490}">
          <x15:cacheHierarchy aggregatedColumn="27"/>
        </ext>
      </extLst>
    </cacheHierarchy>
  </cacheHierarchies>
  <kpis count="0"/>
  <dimensions count="3">
    <dimension name="Calendar" uniqueName="[Calendar]" caption="Calendar"/>
    <dimension measure="1" name="Measures" uniqueName="[Measures]" caption="Measures"/>
    <dimension name="Sales" uniqueName="[Sales]" caption="Sales"/>
  </dimensions>
  <measureGroups count="2">
    <measureGroup name="Calendar" caption="Calendar"/>
    <measureGroup name="Sales" caption="Sales"/>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55787036" backgroundQuery="1" createdVersion="3" refreshedVersion="8" minRefreshableVersion="3" recordCount="0" supportSubquery="1" supportAdvancedDrill="1" xr:uid="{D67DCBAA-3D31-4D53-B2BA-10B5C9F8D2CE}">
  <cacheSource type="external" connectionId="3">
    <extLst>
      <ext xmlns:x14="http://schemas.microsoft.com/office/spreadsheetml/2009/9/main" uri="{F057638F-6D5F-4e77-A914-E7F072B9BCA8}">
        <x14:sourceConnection name="ThisWorkbookDataModel"/>
      </ext>
    </extLst>
  </cacheSource>
  <cacheFields count="0"/>
  <cacheHierarchies count="48">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2" memberValueDatatype="130" unbalanced="0"/>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379684123"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76273149" backgroundQuery="1" createdVersion="3" refreshedVersion="8" minRefreshableVersion="3" recordCount="0" supportSubquery="1" supportAdvancedDrill="1" xr:uid="{ED18AFB9-47BC-40F0-A33B-A2A776BF01F7}">
  <cacheSource type="external" connectionId="3">
    <extLst>
      <ext xmlns:x14="http://schemas.microsoft.com/office/spreadsheetml/2009/9/main" uri="{F057638F-6D5F-4e77-A914-E7F072B9BCA8}">
        <x14:sourceConnection name="ThisWorkbookDataModel"/>
      </ext>
    </extLst>
  </cacheSource>
  <cacheFields count="0"/>
  <cacheHierarchies count="48">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0" memberValueDatatype="130" unbalanced="0"/>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slicerData="1" pivotCacheId="162502462"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08.864456365744" backgroundQuery="1" createdVersion="3" refreshedVersion="8" minRefreshableVersion="3" recordCount="0" supportSubquery="1" supportAdvancedDrill="1" xr:uid="{23A22D0B-13BB-49D1-B7C3-E2980EADCF68}">
  <cacheSource type="external" connectionId="3">
    <extLst>
      <ext xmlns:x14="http://schemas.microsoft.com/office/spreadsheetml/2009/9/main" uri="{F057638F-6D5F-4e77-A914-E7F072B9BCA8}">
        <x14:sourceConnection name="ThisWorkbookDataModel"/>
      </ext>
    </extLst>
  </cacheSource>
  <cacheFields count="0"/>
  <cacheHierarchies count="48">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Sales].[Row ID]" caption="Row ID" attribute="1" defaultMemberUniqueName="[Sales].[Row ID].[All]" allUniqueName="[Sales].[Row ID].[All]" dimensionUniqueName="[Sales]" displayFolder="" count="0" memberValueDatatype="20" unbalanced="0"/>
    <cacheHierarchy uniqueName="[Sales].[Order ID]" caption="Order ID" attribute="1" defaultMemberUniqueName="[Sales].[Order ID].[All]" allUniqueName="[Sales].[Order ID].[All]" dimensionUniqueName="[Sales]" displayFolder="" count="0" memberValueDatatype="130" unbalanced="0"/>
    <cacheHierarchy uniqueName="[Sales].[Order Date]" caption="Order Date" attribute="1" time="1" defaultMemberUniqueName="[Sales].[Order Date].[All]" allUniqueName="[Sales].[Order Date].[All]" dimensionUniqueName="[Sales]" displayFolder="" count="0" memberValueDatatype="7" unbalanced="0"/>
    <cacheHierarchy uniqueName="[Sales].[Ship Date]" caption="Ship Date" attribute="1" time="1" defaultMemberUniqueName="[Sales].[Ship Date].[All]" allUniqueName="[Sales].[Ship Date].[All]" dimensionUniqueName="[Sales]" displayFolder="" count="0" memberValueDatatype="7" unbalanced="0"/>
    <cacheHierarchy uniqueName="[Sales].[Ship Mode]" caption="Ship Mode" attribute="1" defaultMemberUniqueName="[Sales].[Ship Mode].[All]" allUniqueName="[Sales].[Ship Mode].[All]" dimensionUniqueName="[Sales]" displayFolder="" count="0" memberValueDatatype="130" unbalanced="0"/>
    <cacheHierarchy uniqueName="[Sales].[Customer ID]" caption="Customer ID" attribute="1" defaultMemberUniqueName="[Sales].[Customer ID].[All]" allUniqueName="[Sales].[Customer ID].[All]" dimensionUniqueName="[Sales]" displayFolder="" count="0" memberValueDatatype="130" unbalanced="0"/>
    <cacheHierarchy uniqueName="[Sales].[Customer Name]" caption="Customer Name" attribute="1" defaultMemberUniqueName="[Sales].[Customer Name].[All]" allUniqueName="[Sales].[Customer Name].[All]" dimensionUniqueName="[Sales]" displayFolder="" count="0" memberValueDatatype="130" unbalanced="0"/>
    <cacheHierarchy uniqueName="[Sales].[Segment]" caption="Segment" attribute="1" defaultMemberUniqueName="[Sales].[Segment].[All]" allUniqueName="[Sales].[Segment].[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State]" caption="State" attribute="1" defaultMemberUniqueName="[Sales].[State].[All]" allUniqueName="[Sales].[State].[All]" dimensionUniqueName="[Sales]" displayFolder="" count="0" memberValueDatatype="130" unbalanced="0"/>
    <cacheHierarchy uniqueName="[Sales].[Postal Code]" caption="Postal Code" attribute="1" defaultMemberUniqueName="[Sales].[Postal Code].[All]" allUniqueName="[Sales].[Postal Code].[All]" dimensionUniqueName="[Sales]" displayFolder="" count="0" memberValueDatatype="130" unbalanced="0"/>
    <cacheHierarchy uniqueName="[Sales].[Region]" caption="Region" attribute="1" defaultMemberUniqueName="[Sales].[Region].[All]" allUniqueName="[Sales].[Region].[All]" dimensionUniqueName="[Sales]" displayFolder="" count="0" memberValueDatatype="130" unbalanced="0"/>
    <cacheHierarchy uniqueName="[Sales].[Product ID]" caption="Product ID" attribute="1" defaultMemberUniqueName="[Sales].[Product ID].[All]" allUniqueName="[Sales].[Product ID].[All]" dimensionUniqueName="[Sales]" displayFolder="" count="0" memberValueDatatype="130" unbalanced="0"/>
    <cacheHierarchy uniqueName="[Sales].[Category]" caption="Category" attribute="1" defaultMemberUniqueName="[Sales].[Category].[All]" allUniqueName="[Sales].[Category].[All]" dimensionUniqueName="[Sales]" displayFolder="" count="0" memberValueDatatype="130" unbalanced="0"/>
    <cacheHierarchy uniqueName="[Sales].[Sub-Category]" caption="Sub-Category" attribute="1" defaultMemberUniqueName="[Sales].[Sub-Category].[All]" allUniqueName="[Sales].[Sub-Category].[All]" dimensionUniqueName="[Sales]" displayFolder="" count="0" memberValueDatatype="130" unbalanced="0"/>
    <cacheHierarchy uniqueName="[Sales].[Product Name]" caption="Product Name" attribute="1" defaultMemberUniqueName="[Sales].[Product Name].[All]" allUniqueName="[Sales].[Product Name].[All]" dimensionUniqueName="[Sales]" displayFolder="" count="0" memberValueDatatype="130" unbalanced="0"/>
    <cacheHierarchy uniqueName="[Sales].[Sales]" caption="Sales" attribute="1" defaultMemberUniqueName="[Sales].[Sales].[All]" allUniqueName="[Sales].[Sales].[All]" dimensionUniqueName="[Sales]" displayFolder="" count="0" memberValueDatatype="5" unbalanced="0"/>
    <cacheHierarchy uniqueName="[Sales].[Quantity]" caption="Quantity" attribute="1" defaultMemberUniqueName="[Sales].[Quantity].[All]" allUniqueName="[Sales].[Quantity].[All]" dimensionUniqueName="[Sales]" displayFolder="" count="0" memberValueDatatype="20" unbalanced="0"/>
    <cacheHierarchy uniqueName="[Sales].[Discount]" caption="Discount" attribute="1" defaultMemberUniqueName="[Sales].[Discount].[All]" allUniqueName="[Sales].[Disc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Days To Ship]" caption="Days To Ship" attribute="1" defaultMemberUniqueName="[Sales].[Days To Ship].[All]" allUniqueName="[Sales].[Days To Ship].[All]" dimensionUniqueName="[Sales]" displayFolder="" count="0" memberValueDatatype="20" unbalanced="0"/>
    <cacheHierarchy uniqueName="[Sales].[Quarter]" caption="Quarter" attribute="1" defaultMemberUniqueName="[Sales].[Quarter].[All]" allUniqueName="[Sales].[Quarter].[All]" dimensionUniqueName="[Sales]" displayFolder="" count="0" memberValueDatatype="20" unbalanced="0"/>
    <cacheHierarchy uniqueName="[Sales].[DiscountBin]" caption="DiscountBin" attribute="1" defaultMemberUniqueName="[Sales].[DiscountBin].[All]" allUniqueName="[Sales].[DiscountBin].[All]" dimensionUniqueName="[Sales]" displayFolder="" count="0" memberValueDatatype="130" unbalanced="0"/>
    <cacheHierarchy uniqueName="[Sales].[Profit Per Order]" caption="Profit Per Order" attribute="1" defaultMemberUniqueName="[Sales].[Profit Per Order].[All]" allUniqueName="[Sales].[Profit Per Order].[All]" dimensionUniqueName="[Sales]" displayFolder="" count="0" memberValueDatatype="5" unbalanced="0"/>
    <cacheHierarchy uniqueName="[Measures].[Total Quantity]" caption="Total Quantity" measure="1" displayFolder="" measureGroup="Sales" count="0"/>
    <cacheHierarchy uniqueName="[Measures].[Total Profit]" caption="Total Profit" measure="1" displayFolder="" measureGroup="Sales" count="0"/>
    <cacheHierarchy uniqueName="[Measures].[Profit Margin]" caption="Profit Margin" measure="1" displayFolder="" measureGroup="Sales" count="0"/>
    <cacheHierarchy uniqueName="[Measures].[Average Discount]" caption="Average Discount" measure="1" displayFolder="" measureGroup="Sales" count="0"/>
    <cacheHierarchy uniqueName="[Measures].[Profit/Order]" caption="Profit/Order" measure="1" displayFolder="" measureGroup="Sales" count="0"/>
    <cacheHierarchy uniqueName="[Measures].[Order Count]" caption="Order Count" measure="1" displayFolder="" measureGroup="Sales" count="0"/>
    <cacheHierarchy uniqueName="[Measures].[Sales Per Order]" caption="Sales Per Order" measure="1" displayFolder="" measureGroup="Sales" count="0"/>
    <cacheHierarchy uniqueName="[Measures].[Total Sales]" caption="Total Sales" measure="1" displayFolder="" measureGroup="Sales" count="0"/>
    <cacheHierarchy uniqueName="[Measures].[Items Per Order]" caption="Items Per Order" measure="1" displayFolder="" measureGroup="Sales" count="0"/>
    <cacheHierarchy uniqueName="[Measures].[Avg Days To Ship]" caption="Avg Days To Ship" measure="1" displayFolder="" measureGroup="Sales" count="0"/>
    <cacheHierarchy uniqueName="[Measures].[__XL_Count Sales]" caption="__XL_Count Sales" measure="1" displayFolder="" measureGroup="Sales"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Discount]" caption="Sum of Discount" measure="1" displayFolder="" measureGroup="Sales" count="0" hidden="1">
      <extLst>
        <ext xmlns:x15="http://schemas.microsoft.com/office/spreadsheetml/2010/11/main" uri="{B97F6D7D-B522-45F9-BDA1-12C45D357490}">
          <x15:cacheHierarchy aggregatedColumn="27"/>
        </ext>
      </extLst>
    </cacheHierarchy>
    <cacheHierarchy uniqueName="[Measures].[StdDev of Discount]" caption="StdDev of Discount" measure="1" displayFolder="" measureGroup="Sales" count="0" hidden="1">
      <extLst>
        <ext xmlns:x15="http://schemas.microsoft.com/office/spreadsheetml/2010/11/main" uri="{B97F6D7D-B522-45F9-BDA1-12C45D357490}">
          <x15:cacheHierarchy aggregatedColumn="27"/>
        </ext>
      </extLst>
    </cacheHierarchy>
  </cacheHierarchies>
  <kpis count="0"/>
  <extLst>
    <ext xmlns:x14="http://schemas.microsoft.com/office/spreadsheetml/2009/9/main" uri="{725AE2AE-9491-48be-B2B4-4EB974FC3084}">
      <x14:pivotCacheDefinition pivotCacheId="105023161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8F31A0-E251-491C-8965-519ED561F7A3}" name="Sub-Category Profit" cacheId="224" applyNumberFormats="0" applyBorderFormats="0" applyFontFormats="0" applyPatternFormats="0" applyAlignmentFormats="0" applyWidthHeightFormats="1" dataCaption="Values" tag="673deba1-0da1-4e21-891c-136534406d64" updatedVersion="8" minRefreshableVersion="5" useAutoFormatting="1" itemPrintTitles="1" createdVersion="8" indent="0" outline="1" outlineData="1" multipleFieldFilters="0">
  <location ref="A3:D24" firstHeaderRow="0" firstDataRow="1" firstDataCol="1"/>
  <pivotFields count="7">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2">
    <field x="0"/>
    <field x="1"/>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3">
    <i>
      <x/>
    </i>
    <i i="1">
      <x v="1"/>
    </i>
    <i i="2">
      <x v="2"/>
    </i>
  </colItems>
  <dataFields count="3">
    <dataField fld="2" subtotal="count" baseField="0" baseItem="0"/>
    <dataField fld="3" subtotal="count" baseField="0" baseItem="0"/>
    <dataField fld="4" subtotal="count" baseField="0" baseItem="0" numFmtId="9"/>
  </dataFields>
  <conditionalFormats count="1">
    <conditionalFormat priority="1">
      <pivotAreas count="5">
        <pivotArea type="data" collapsedLevelsAreSubtotals="1" fieldPosition="0">
          <references count="3">
            <reference field="4294967294" count="1" selected="0">
              <x v="0"/>
            </reference>
            <reference field="0" count="1" selected="0">
              <x v="0"/>
            </reference>
            <reference field="1" count="4">
              <x v="0"/>
              <x v="1"/>
              <x v="2"/>
              <x v="3"/>
            </reference>
          </references>
        </pivotArea>
        <pivotArea type="data" collapsedLevelsAreSubtotals="1" fieldPosition="0">
          <references count="2">
            <reference field="4294967294" count="1" selected="0">
              <x v="0"/>
            </reference>
            <reference field="0" count="1">
              <x v="1"/>
            </reference>
          </references>
        </pivotArea>
        <pivotArea type="data" collapsedLevelsAreSubtotals="1" fieldPosition="0">
          <references count="3">
            <reference field="4294967294" count="1" selected="0">
              <x v="0"/>
            </reference>
            <reference field="0" count="1" selected="0">
              <x v="1"/>
            </reference>
            <reference field="1" count="9">
              <x v="4"/>
              <x v="5"/>
              <x v="6"/>
              <x v="7"/>
              <x v="8"/>
              <x v="9"/>
              <x v="10"/>
              <x v="11"/>
              <x v="12"/>
            </reference>
          </references>
        </pivotArea>
        <pivotArea type="data" collapsedLevelsAreSubtotals="1" fieldPosition="0">
          <references count="2">
            <reference field="4294967294" count="1" selected="0">
              <x v="0"/>
            </reference>
            <reference field="0" count="1">
              <x v="2"/>
            </reference>
          </references>
        </pivotArea>
        <pivotArea type="data" collapsedLevelsAreSubtotals="1" fieldPosition="0">
          <references count="3">
            <reference field="4294967294" count="1" selected="0">
              <x v="0"/>
            </reference>
            <reference field="0" count="1" selected="0">
              <x v="2"/>
            </reference>
            <reference field="1" count="4">
              <x v="13"/>
              <x v="14"/>
              <x v="15"/>
              <x v="16"/>
            </reference>
          </references>
        </pivotArea>
      </pivotAreas>
    </conditionalFormat>
  </conditionalFormats>
  <pivotHierarchies count="48">
    <pivotHierarchy dragToData="1"/>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5" type="dateBetween" evalOrder="-1" id="11" name="[Sales].[Order Date]">
      <autoFilter ref="A1">
        <filterColumn colId="0">
          <customFilters and="1">
            <customFilter operator="greaterThanOrEqual" val="41275"/>
            <customFilter operator="lessThanOrEqual" val="41364"/>
          </customFilters>
        </filterColumn>
      </autoFilter>
      <extLst>
        <ext xmlns:x15="http://schemas.microsoft.com/office/spreadsheetml/2010/11/main" uri="{0605FD5F-26C8-4aeb-8148-2DB25E43C511}">
          <x15:pivotFilter useWholeDay="1"/>
        </ext>
      </extLst>
    </filter>
  </filters>
  <rowHierarchiesUsage count="2">
    <rowHierarchyUsage hierarchyUsage="22"/>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154DD7-83A8-40BA-8FD8-9C00AA80E663}" name="Customer Profitability" cacheId="216" applyNumberFormats="0" applyBorderFormats="0" applyFontFormats="0" applyPatternFormats="0" applyAlignmentFormats="0" applyWidthHeightFormats="1" dataCaption="Values" tag="ee04fbbc-f466-42d5-bc32-60ab76983b52" updatedVersion="8" minRefreshableVersion="5" useAutoFormatting="1" subtotalHiddenItems="1" itemPrintTitles="1" createdVersion="8" indent="0" outline="1" outlineData="1" multipleFieldFilters="0" chartFormat="15">
  <location ref="A3:C7" firstHeaderRow="0" firstDataRow="1" firstDataCol="1"/>
  <pivotFields count="6">
    <pivotField allDrilled="1" subtotalTop="0" showAll="0" measureFilter="1" sortType="ascending"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s>
  <rowFields count="1">
    <field x="3"/>
  </rowFields>
  <rowItems count="4">
    <i>
      <x/>
    </i>
    <i>
      <x v="1"/>
    </i>
    <i>
      <x v="2"/>
    </i>
    <i t="grand">
      <x/>
    </i>
  </rowItems>
  <colFields count="1">
    <field x="-2"/>
  </colFields>
  <colItems count="2">
    <i>
      <x/>
    </i>
    <i i="1">
      <x v="1"/>
    </i>
  </colItems>
  <dataFields count="2">
    <dataField fld="2" subtotal="count" baseField="0" baseItem="0"/>
    <dataField fld="1" subtotal="count" baseField="0" baseItem="0"/>
  </dataFields>
  <chartFormats count="2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3" count="1" selected="0">
            <x v="0"/>
          </reference>
        </references>
      </pivotArea>
    </chartFormat>
    <chartFormat chart="2" format="4">
      <pivotArea type="data" outline="0" fieldPosition="0">
        <references count="2">
          <reference field="4294967294" count="1" selected="0">
            <x v="0"/>
          </reference>
          <reference field="3" count="1" selected="0">
            <x v="1"/>
          </reference>
        </references>
      </pivotArea>
    </chartFormat>
    <chartFormat chart="2" format="5">
      <pivotArea type="data" outline="0" fieldPosition="0">
        <references count="2">
          <reference field="4294967294" count="1" selected="0">
            <x v="0"/>
          </reference>
          <reference field="3" count="1" selected="0">
            <x v="2"/>
          </reference>
        </references>
      </pivotArea>
    </chartFormat>
    <chartFormat chart="2" format="6" series="1">
      <pivotArea type="data" outline="0" fieldPosition="0">
        <references count="1">
          <reference field="4294967294" count="1" selected="0">
            <x v="1"/>
          </reference>
        </references>
      </pivotArea>
    </chartFormat>
    <chartFormat chart="2" format="7">
      <pivotArea type="data" outline="0" fieldPosition="0">
        <references count="2">
          <reference field="4294967294" count="1" selected="0">
            <x v="1"/>
          </reference>
          <reference field="3" count="1" selected="0">
            <x v="0"/>
          </reference>
        </references>
      </pivotArea>
    </chartFormat>
    <chartFormat chart="2" format="8">
      <pivotArea type="data" outline="0" fieldPosition="0">
        <references count="2">
          <reference field="4294967294" count="1" selected="0">
            <x v="1"/>
          </reference>
          <reference field="3" count="1" selected="0">
            <x v="1"/>
          </reference>
        </references>
      </pivotArea>
    </chartFormat>
    <chartFormat chart="2" format="9">
      <pivotArea type="data" outline="0" fieldPosition="0">
        <references count="2">
          <reference field="4294967294" count="1" selected="0">
            <x v="1"/>
          </reference>
          <reference field="3" count="1" selected="0">
            <x v="2"/>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3" count="1" selected="0">
            <x v="0"/>
          </reference>
        </references>
      </pivotArea>
    </chartFormat>
    <chartFormat chart="3" format="12">
      <pivotArea type="data" outline="0" fieldPosition="0">
        <references count="2">
          <reference field="4294967294" count="1" selected="0">
            <x v="0"/>
          </reference>
          <reference field="3" count="1" selected="0">
            <x v="1"/>
          </reference>
        </references>
      </pivotArea>
    </chartFormat>
    <chartFormat chart="3" format="13">
      <pivotArea type="data" outline="0" fieldPosition="0">
        <references count="2">
          <reference field="4294967294" count="1" selected="0">
            <x v="0"/>
          </reference>
          <reference field="3" count="1" selected="0">
            <x v="2"/>
          </reference>
        </references>
      </pivotArea>
    </chartFormat>
    <chartFormat chart="3" format="14" series="1">
      <pivotArea type="data" outline="0" fieldPosition="0">
        <references count="1">
          <reference field="4294967294" count="1" selected="0">
            <x v="1"/>
          </reference>
        </references>
      </pivotArea>
    </chartFormat>
    <chartFormat chart="3" format="15">
      <pivotArea type="data" outline="0" fieldPosition="0">
        <references count="2">
          <reference field="4294967294" count="1" selected="0">
            <x v="1"/>
          </reference>
          <reference field="3" count="1" selected="0">
            <x v="0"/>
          </reference>
        </references>
      </pivotArea>
    </chartFormat>
    <chartFormat chart="3" format="16">
      <pivotArea type="data" outline="0" fieldPosition="0">
        <references count="2">
          <reference field="4294967294" count="1" selected="0">
            <x v="1"/>
          </reference>
          <reference field="3" count="1" selected="0">
            <x v="1"/>
          </reference>
        </references>
      </pivotArea>
    </chartFormat>
    <chartFormat chart="3" format="17">
      <pivotArea type="data" outline="0" fieldPosition="0">
        <references count="2">
          <reference field="4294967294" count="1" selected="0">
            <x v="1"/>
          </reference>
          <reference field="3" count="1" selected="0">
            <x v="2"/>
          </reference>
        </references>
      </pivotArea>
    </chartFormat>
    <chartFormat chart="0" format="2">
      <pivotArea type="data" outline="0" fieldPosition="0">
        <references count="2">
          <reference field="4294967294" count="1" selected="0">
            <x v="0"/>
          </reference>
          <reference field="3" count="1" selected="0">
            <x v="0"/>
          </reference>
        </references>
      </pivotArea>
    </chartFormat>
    <chartFormat chart="0" format="3">
      <pivotArea type="data" outline="0" fieldPosition="0">
        <references count="2">
          <reference field="4294967294" count="1" selected="0">
            <x v="0"/>
          </reference>
          <reference field="3" count="1" selected="0">
            <x v="1"/>
          </reference>
        </references>
      </pivotArea>
    </chartFormat>
    <chartFormat chart="0" format="4">
      <pivotArea type="data" outline="0" fieldPosition="0">
        <references count="2">
          <reference field="4294967294" count="1" selected="0">
            <x v="0"/>
          </reference>
          <reference field="3" count="1" selected="0">
            <x v="2"/>
          </reference>
        </references>
      </pivotArea>
    </chartFormat>
    <chartFormat chart="0" format="5">
      <pivotArea type="data" outline="0" fieldPosition="0">
        <references count="2">
          <reference field="4294967294" count="1" selected="0">
            <x v="1"/>
          </reference>
          <reference field="3" count="1" selected="0">
            <x v="0"/>
          </reference>
        </references>
      </pivotArea>
    </chartFormat>
    <chartFormat chart="0" format="6">
      <pivotArea type="data" outline="0" fieldPosition="0">
        <references count="2">
          <reference field="4294967294" count="1" selected="0">
            <x v="1"/>
          </reference>
          <reference field="3" count="1" selected="0">
            <x v="1"/>
          </reference>
        </references>
      </pivotArea>
    </chartFormat>
    <chartFormat chart="0" format="7">
      <pivotArea type="data" outline="0" fieldPosition="0">
        <references count="2">
          <reference field="4294967294" count="1" selected="0">
            <x v="1"/>
          </reference>
          <reference field="3" count="1" selected="0">
            <x v="2"/>
          </reference>
        </references>
      </pivotArea>
    </chartFormat>
  </chartFormats>
  <pivotHierarchies count="4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Medium9" showRowHeaders="1" showColHeaders="1" showRowStripes="0" showColStripes="0" showLastColumn="1"/>
  <filters count="2">
    <filter fld="4" type="dateBetween" evalOrder="-1" id="5" name="[Calendar].[Date]">
      <autoFilter ref="A1">
        <filterColumn colId="0">
          <customFilters and="1">
            <customFilter operator="greaterThanOrEqual" val="40544"/>
            <customFilter operator="lessThanOrEqual" val="42369"/>
          </customFilters>
        </filterColumn>
      </autoFilter>
      <extLst>
        <ext xmlns:x15="http://schemas.microsoft.com/office/spreadsheetml/2010/11/main" uri="{0605FD5F-26C8-4aeb-8148-2DB25E43C511}">
          <x15:pivotFilter useWholeDay="1"/>
        </ext>
      </extLst>
    </filter>
    <filter fld="0" type="count" id="2" iMeasureHier="40">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48056A-49CE-4FD7-ABE9-25347E762550}" name="PivotTable9" cacheId="195" applyNumberFormats="0" applyBorderFormats="0" applyFontFormats="0" applyPatternFormats="0" applyAlignmentFormats="0" applyWidthHeightFormats="1" dataCaption="Values" tag="3494b86a-3d12-4922-98b8-99d347b912d7" updatedVersion="8" minRefreshableVersion="5" useAutoFormatting="1" subtotalHiddenItems="1" itemPrintTitles="1" createdVersion="8" indent="0" outline="1" outlineData="1" multipleFieldFilters="0" chartFormat="7">
  <location ref="A3:B7" firstHeaderRow="1"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4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filters count="1">
    <filter fld="2" type="dateBetween" evalOrder="-1" id="3" name="[Calendar].[Date]">
      <autoFilter ref="A1">
        <filterColumn colId="0">
          <customFilters and="1">
            <customFilter operator="greaterThanOrEqual" val="40544"/>
            <customFilter operator="lessThanOrEqual" val="42369"/>
          </customFilters>
        </filterColumn>
      </autoFilter>
      <extLst>
        <ext xmlns:x15="http://schemas.microsoft.com/office/spreadsheetml/2010/11/main" uri="{0605FD5F-26C8-4aeb-8148-2DB25E43C511}">
          <x15:pivotFilter useWholeDay="1"/>
        </ext>
      </extLst>
    </filter>
  </filters>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7A51D-657B-41C3-ADCA-8D3F4390A5F3}" name="Avg_DisKPI" cacheId="213" applyNumberFormats="0" applyBorderFormats="0" applyFontFormats="0" applyPatternFormats="0" applyAlignmentFormats="0" applyWidthHeightFormats="1" dataCaption="Values" tag="6db70120-a499-471d-b6f5-c52698d99258" updatedVersion="8" minRefreshableVersion="5" useAutoFormatting="1" subtotalHiddenItems="1" itemPrintTitles="1" createdVersion="8" indent="0" outline="1" outlineData="1" multipleFieldFilters="0">
  <location ref="E4:E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numFmtId="9"/>
  </dataFields>
  <formats count="24">
    <format dxfId="33">
      <pivotArea type="all" dataOnly="0" outline="0" fieldPosition="0"/>
    </format>
    <format dxfId="32">
      <pivotArea outline="0" collapsedLevelsAreSubtotals="1" fieldPosition="0"/>
    </format>
    <format dxfId="31">
      <pivotArea dataOnly="0" labelOnly="1" outline="0" axis="axisValues" fieldPosition="0"/>
    </format>
    <format dxfId="30">
      <pivotArea outline="0" collapsedLevelsAreSubtotals="1" fieldPosition="0"/>
    </format>
    <format dxfId="29">
      <pivotArea dataOnly="0" labelOnly="1" outline="0" axis="axisValues" fieldPosition="0"/>
    </format>
    <format dxfId="28">
      <pivotArea type="all" dataOnly="0" outline="0" fieldPosition="0"/>
    </format>
    <format dxfId="27">
      <pivotArea outline="0" collapsedLevelsAreSubtotals="1" fieldPosition="0"/>
    </format>
    <format dxfId="26">
      <pivotArea dataOnly="0" labelOnly="1" outline="0" axis="axisValues" fieldPosition="0"/>
    </format>
    <format dxfId="25">
      <pivotArea type="all" dataOnly="0" outline="0" fieldPosition="0"/>
    </format>
    <format dxfId="24">
      <pivotArea outline="0" collapsedLevelsAreSubtotals="1" fieldPosition="0"/>
    </format>
    <format dxfId="23">
      <pivotArea dataOnly="0" labelOnly="1" outline="0" axis="axisValues" fieldPosition="0"/>
    </format>
    <format dxfId="22">
      <pivotArea dataOnly="0" labelOnly="1" outline="0" axis="axisValues" fieldPosition="0"/>
    </format>
    <format dxfId="21">
      <pivotArea type="all" dataOnly="0" outline="0" fieldPosition="0"/>
    </format>
    <format dxfId="20">
      <pivotArea outline="0" collapsedLevelsAreSubtotals="1" fieldPosition="0"/>
    </format>
    <format dxfId="19">
      <pivotArea dataOnly="0" labelOnly="1" outline="0" axis="axisValues" fieldPosition="0"/>
    </format>
    <format dxfId="18">
      <pivotArea type="all" dataOnly="0" outline="0" fieldPosition="0"/>
    </format>
    <format dxfId="17">
      <pivotArea outline="0" collapsedLevelsAreSubtotals="1" fieldPosition="0"/>
    </format>
    <format dxfId="16">
      <pivotArea dataOnly="0" labelOnly="1" outline="0" axis="axisValues" fieldPosition="0"/>
    </format>
    <format dxfId="15">
      <pivotArea dataOnly="0" labelOnly="1" outline="0" axis="axisValues" fieldPosition="0"/>
    </format>
    <format dxfId="14">
      <pivotArea outline="0" collapsedLevelsAreSubtotals="1"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axis="axisValues" fieldPosition="0"/>
    </format>
  </formats>
  <pivotHierarchies count="4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0" showColHeaders="0" showRowStripes="0" showColStripes="0" showLastColumn="1"/>
  <filters count="1">
    <filter fld="1" type="dateBetween" evalOrder="-1" id="3" name="[Calendar].[Date]">
      <autoFilter ref="A1">
        <filterColumn colId="0">
          <customFilters and="1">
            <customFilter operator="greaterThanOrEqual" val="40544"/>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B452BC-C506-48B9-9E56-103F5E9D7275}" name="Tot_SalesKPI" cacheId="198" applyNumberFormats="0" applyBorderFormats="0" applyFontFormats="0" applyPatternFormats="0" applyAlignmentFormats="0" applyWidthHeightFormats="1" dataCaption="Values" tag="72f2c7c0-28a4-491a-ade0-5ed042e29a66" updatedVersion="8" minRefreshableVersion="5" useAutoFormatting="1" subtotalHiddenItems="1" itemPrintTitles="1" createdVersion="8" indent="0" outline="1" outlineData="1" multipleFieldFilters="0">
  <location ref="A1:A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dataFields>
  <formats count="22">
    <format dxfId="55">
      <pivotArea type="all" dataOnly="0" outline="0" fieldPosition="0"/>
    </format>
    <format dxfId="54">
      <pivotArea outline="0" collapsedLevelsAreSubtotals="1" fieldPosition="0"/>
    </format>
    <format dxfId="53">
      <pivotArea dataOnly="0" labelOnly="1" outline="0" axis="axisValues" fieldPosition="0"/>
    </format>
    <format dxfId="52">
      <pivotArea outline="0" collapsedLevelsAreSubtotals="1" fieldPosition="0"/>
    </format>
    <format dxfId="51">
      <pivotArea dataOnly="0" labelOnly="1" outline="0" axis="axisValues" fieldPosition="0"/>
    </format>
    <format dxfId="50">
      <pivotArea type="all" dataOnly="0" outline="0" fieldPosition="0"/>
    </format>
    <format dxfId="49">
      <pivotArea outline="0" collapsedLevelsAreSubtotals="1" fieldPosition="0"/>
    </format>
    <format dxfId="48">
      <pivotArea dataOnly="0" labelOnly="1" outline="0" axis="axisValues" fieldPosition="0"/>
    </format>
    <format dxfId="47">
      <pivotArea type="all" dataOnly="0" outline="0" fieldPosition="0"/>
    </format>
    <format dxfId="46">
      <pivotArea outline="0" collapsedLevelsAreSubtotals="1" fieldPosition="0"/>
    </format>
    <format dxfId="45">
      <pivotArea dataOnly="0" labelOnly="1" outline="0" axis="axisValues" fieldPosition="0"/>
    </format>
    <format dxfId="44">
      <pivotArea dataOnly="0" labelOnly="1" outline="0" axis="axisValues" fieldPosition="0"/>
    </format>
    <format dxfId="43">
      <pivotArea type="all" dataOnly="0" outline="0" fieldPosition="0"/>
    </format>
    <format dxfId="42">
      <pivotArea outline="0" collapsedLevelsAreSubtotals="1" fieldPosition="0"/>
    </format>
    <format dxfId="41">
      <pivotArea dataOnly="0" labelOnly="1" outline="0" axis="axisValues" fieldPosition="0"/>
    </format>
    <format dxfId="40">
      <pivotArea type="all" dataOnly="0" outline="0" fieldPosition="0"/>
    </format>
    <format dxfId="39">
      <pivotArea dataOnly="0" labelOnly="1" outline="0" axis="axisValues" fieldPosition="0"/>
    </format>
    <format dxfId="38">
      <pivotArea dataOnly="0" labelOnly="1" outline="0" axis="axisValues" fieldPosition="0"/>
    </format>
    <format dxfId="37">
      <pivotArea type="all" dataOnly="0" outline="0" fieldPosition="0"/>
    </format>
    <format dxfId="36">
      <pivotArea outline="0" collapsedLevelsAreSubtotals="1" fieldPosition="0"/>
    </format>
    <format dxfId="35">
      <pivotArea dataOnly="0" labelOnly="1" outline="0" axis="axisValues" fieldPosition="0"/>
    </format>
    <format dxfId="34">
      <pivotArea dataOnly="0" labelOnly="1" outline="0" axis="axisValues" fieldPosition="0"/>
    </format>
  </formats>
  <pivotHierarchies count="4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0" showColHeaders="0" showRowStripes="0" showColStripes="0" showLastColumn="1"/>
  <filters count="1">
    <filter fld="1" type="dateBetween" evalOrder="-1" id="3" name="[Calendar].[Date]">
      <autoFilter ref="A1">
        <filterColumn colId="0">
          <customFilters and="1">
            <customFilter operator="greaterThanOrEqual" val="40544"/>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8264F69-E7C9-4BC9-9D2D-E6CB28430681}" name="Profit/OrderKPI" cacheId="207" applyNumberFormats="0" applyBorderFormats="0" applyFontFormats="0" applyPatternFormats="0" applyAlignmentFormats="0" applyWidthHeightFormats="1" dataCaption="Values" tag="b93fae09-6f0f-4081-a2d7-a480b1ef536f" updatedVersion="8" minRefreshableVersion="5" useAutoFormatting="1" subtotalHiddenItems="1" itemPrintTitles="1" createdVersion="8" indent="0" outline="1" outlineData="1" multipleFieldFilters="0">
  <location ref="A4:A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numFmtId="166"/>
  </dataFields>
  <formats count="24">
    <format dxfId="79">
      <pivotArea type="all" dataOnly="0" outline="0" fieldPosition="0"/>
    </format>
    <format dxfId="78">
      <pivotArea outline="0" collapsedLevelsAreSubtotals="1" fieldPosition="0"/>
    </format>
    <format dxfId="77">
      <pivotArea dataOnly="0" labelOnly="1" outline="0" axis="axisValues" fieldPosition="0"/>
    </format>
    <format dxfId="76">
      <pivotArea outline="0" collapsedLevelsAreSubtotals="1" fieldPosition="0"/>
    </format>
    <format dxfId="75">
      <pivotArea dataOnly="0" labelOnly="1" outline="0" axis="axisValues" fieldPosition="0"/>
    </format>
    <format dxfId="74">
      <pivotArea type="all" dataOnly="0" outline="0" fieldPosition="0"/>
    </format>
    <format dxfId="73">
      <pivotArea outline="0" collapsedLevelsAreSubtotals="1" fieldPosition="0"/>
    </format>
    <format dxfId="72">
      <pivotArea dataOnly="0" labelOnly="1" outline="0" axis="axisValues" fieldPosition="0"/>
    </format>
    <format dxfId="71">
      <pivotArea type="all" dataOnly="0" outline="0" fieldPosition="0"/>
    </format>
    <format dxfId="70">
      <pivotArea outline="0" collapsedLevelsAreSubtotals="1" fieldPosition="0"/>
    </format>
    <format dxfId="69">
      <pivotArea dataOnly="0" labelOnly="1" outline="0" axis="axisValues" fieldPosition="0"/>
    </format>
    <format dxfId="68">
      <pivotArea dataOnly="0" labelOnly="1" outline="0" axis="axisValues" fieldPosition="0"/>
    </format>
    <format dxfId="67">
      <pivotArea type="all" dataOnly="0" outline="0" fieldPosition="0"/>
    </format>
    <format dxfId="66">
      <pivotArea outline="0" collapsedLevelsAreSubtotals="1" fieldPosition="0"/>
    </format>
    <format dxfId="65">
      <pivotArea dataOnly="0" labelOnly="1" outline="0" axis="axisValues" fieldPosition="0"/>
    </format>
    <format dxfId="64">
      <pivotArea type="all" dataOnly="0" outline="0" fieldPosition="0"/>
    </format>
    <format dxfId="63">
      <pivotArea outline="0" collapsedLevelsAreSubtotals="1"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 dxfId="59">
      <pivotArea type="all" dataOnly="0" outline="0" fieldPosition="0"/>
    </format>
    <format dxfId="58">
      <pivotArea outline="0" collapsedLevelsAreSubtotals="1" fieldPosition="0"/>
    </format>
    <format dxfId="57">
      <pivotArea dataOnly="0" labelOnly="1" outline="0" axis="axisValues" fieldPosition="0"/>
    </format>
    <format dxfId="56">
      <pivotArea dataOnly="0" labelOnly="1" outline="0" axis="axisValues" fieldPosition="0"/>
    </format>
  </formats>
  <pivotHierarchies count="4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0" showColHeaders="0" showRowStripes="0" showColStripes="0" showLastColumn="1"/>
  <filters count="1">
    <filter fld="1" type="dateBetween" evalOrder="-1" id="3" name="[Calendar].[Date]">
      <autoFilter ref="A1">
        <filterColumn colId="0">
          <customFilters and="1">
            <customFilter operator="greaterThanOrEqual" val="40544"/>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71DD2A-E3B9-40D8-9020-DE7571AC7806}" name="Tot_ProfKPI" cacheId="201" applyNumberFormats="0" applyBorderFormats="0" applyFontFormats="0" applyPatternFormats="0" applyAlignmentFormats="0" applyWidthHeightFormats="1" dataCaption="Values" tag="2a9f05bd-fb97-4c6d-b98e-d338f2af2a77" updatedVersion="8" minRefreshableVersion="5" useAutoFormatting="1" subtotalHiddenItems="1" itemPrintTitles="1" createdVersion="8" indent="0" outline="1" outlineData="1" multipleFieldFilters="0">
  <location ref="C1:C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dataFields>
  <formats count="22">
    <format dxfId="101">
      <pivotArea type="all" dataOnly="0" outline="0" fieldPosition="0"/>
    </format>
    <format dxfId="100">
      <pivotArea outline="0" collapsedLevelsAreSubtotals="1" fieldPosition="0"/>
    </format>
    <format dxfId="99">
      <pivotArea dataOnly="0" labelOnly="1" outline="0" axis="axisValues" fieldPosition="0"/>
    </format>
    <format dxfId="98">
      <pivotArea outline="0" collapsedLevelsAreSubtotals="1" fieldPosition="0"/>
    </format>
    <format dxfId="97">
      <pivotArea dataOnly="0" labelOnly="1" outline="0" axis="axisValues" fieldPosition="0"/>
    </format>
    <format dxfId="96">
      <pivotArea type="all" dataOnly="0" outline="0" fieldPosition="0"/>
    </format>
    <format dxfId="95">
      <pivotArea outline="0" collapsedLevelsAreSubtotals="1" fieldPosition="0"/>
    </format>
    <format dxfId="94">
      <pivotArea dataOnly="0" labelOnly="1" outline="0" axis="axisValues" fieldPosition="0"/>
    </format>
    <format dxfId="93">
      <pivotArea type="all" dataOnly="0" outline="0" fieldPosition="0"/>
    </format>
    <format dxfId="92">
      <pivotArea outline="0" collapsedLevelsAreSubtotals="1" fieldPosition="0"/>
    </format>
    <format dxfId="91">
      <pivotArea dataOnly="0" labelOnly="1" outline="0" axis="axisValues" fieldPosition="0"/>
    </format>
    <format dxfId="90">
      <pivotArea dataOnly="0" labelOnly="1" outline="0" axis="axisValues" fieldPosition="0"/>
    </format>
    <format dxfId="89">
      <pivotArea type="all" dataOnly="0" outline="0" fieldPosition="0"/>
    </format>
    <format dxfId="88">
      <pivotArea outline="0" collapsedLevelsAreSubtotals="1" fieldPosition="0"/>
    </format>
    <format dxfId="87">
      <pivotArea dataOnly="0" labelOnly="1" outline="0" axis="axisValues" fieldPosition="0"/>
    </format>
    <format dxfId="86">
      <pivotArea type="all" dataOnly="0" outline="0" fieldPosition="0"/>
    </format>
    <format dxfId="85">
      <pivotArea dataOnly="0" labelOnly="1" outline="0" axis="axisValues" fieldPosition="0"/>
    </format>
    <format dxfId="84">
      <pivotArea dataOnly="0" labelOnly="1" outline="0" axis="axisValues" fieldPosition="0"/>
    </format>
    <format dxfId="83">
      <pivotArea type="all" dataOnly="0" outline="0" fieldPosition="0"/>
    </format>
    <format dxfId="82">
      <pivotArea outline="0" collapsedLevelsAreSubtotals="1" fieldPosition="0"/>
    </format>
    <format dxfId="81">
      <pivotArea dataOnly="0" labelOnly="1" outline="0" axis="axisValues" fieldPosition="0"/>
    </format>
    <format dxfId="80">
      <pivotArea dataOnly="0" labelOnly="1" outline="0" axis="axisValues" fieldPosition="0"/>
    </format>
  </formats>
  <pivotHierarchies count="4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0" showColHeaders="0" showRowStripes="0" showColStripes="0" showLastColumn="1"/>
  <filters count="1">
    <filter fld="1" type="dateBetween" evalOrder="-1" id="3" name="[Calendar].[Date]">
      <autoFilter ref="A1">
        <filterColumn colId="0">
          <customFilters and="1">
            <customFilter operator="greaterThanOrEqual" val="40544"/>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01AF71-CD31-4A76-A552-72DC40165404}" name="Dashboard_SubCats" cacheId="233" applyNumberFormats="0" applyBorderFormats="0" applyFontFormats="0" applyPatternFormats="0" applyAlignmentFormats="0" applyWidthHeightFormats="1" dataCaption="Values" tag="0084cd61-f350-4c8a-9e9b-02e868313964" updatedVersion="8" minRefreshableVersion="5" useAutoFormatting="1" subtotalHiddenItems="1" itemPrintTitles="1" createdVersion="8" indent="0" outline="1" outlineData="1" multipleFieldFilters="0" rowHeaderCaption="Categories">
  <location ref="J6:N27" firstHeaderRow="0" firstDataRow="1" firstDataCol="1"/>
  <pivotFields count="7">
    <pivotField axis="axisRow" allDrilled="1" subtotalTop="0" showAll="0" dataSourceSort="1" defaultSubtotal="0" defaultAttributeDrillState="1">
      <items count="3">
        <item x="0"/>
        <item x="1"/>
        <item x="2"/>
      </items>
    </pivotField>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2">
    <field x="0"/>
    <field x="1"/>
  </rowFields>
  <rowItems count="21">
    <i>
      <x/>
    </i>
    <i r="1">
      <x v="1"/>
    </i>
    <i r="1">
      <x v="2"/>
    </i>
    <i r="1">
      <x/>
    </i>
    <i r="1">
      <x v="3"/>
    </i>
    <i>
      <x v="1"/>
    </i>
    <i r="1">
      <x v="10"/>
    </i>
    <i r="1">
      <x v="6"/>
    </i>
    <i r="1">
      <x v="11"/>
    </i>
    <i r="1">
      <x v="4"/>
    </i>
    <i r="1">
      <x v="7"/>
    </i>
    <i r="1">
      <x v="5"/>
    </i>
    <i r="1">
      <x v="9"/>
    </i>
    <i r="1">
      <x v="8"/>
    </i>
    <i r="1">
      <x v="12"/>
    </i>
    <i>
      <x v="2"/>
    </i>
    <i r="1">
      <x v="14"/>
    </i>
    <i r="1">
      <x v="16"/>
    </i>
    <i r="1">
      <x v="13"/>
    </i>
    <i r="1">
      <x v="15"/>
    </i>
    <i t="grand">
      <x/>
    </i>
  </rowItems>
  <colFields count="1">
    <field x="-2"/>
  </colFields>
  <colItems count="4">
    <i>
      <x/>
    </i>
    <i i="1">
      <x v="1"/>
    </i>
    <i i="2">
      <x v="2"/>
    </i>
    <i i="3">
      <x v="3"/>
    </i>
  </colItems>
  <dataFields count="4">
    <dataField fld="2" subtotal="count" baseField="0" baseItem="0"/>
    <dataField fld="3" subtotal="count" baseField="0" baseItem="0"/>
    <dataField name="StdDev of Discount" fld="4" subtotal="stdDev" baseField="0" baseItem="0"/>
    <dataField fld="5" subtotal="count" baseField="0" baseItem="0"/>
  </dataFields>
  <formats count="10">
    <format dxfId="0">
      <pivotArea collapsedLevelsAreSubtotals="1" fieldPosition="0">
        <references count="3">
          <reference field="4294967294" count="1" selected="0">
            <x v="2"/>
          </reference>
          <reference field="0" count="1" selected="0">
            <x v="0"/>
          </reference>
          <reference field="1" count="4">
            <x v="0"/>
            <x v="1"/>
            <x v="2"/>
            <x v="3"/>
          </reference>
        </references>
      </pivotArea>
    </format>
    <format dxfId="1">
      <pivotArea collapsedLevelsAreSubtotals="1" fieldPosition="0">
        <references count="2">
          <reference field="4294967294" count="1" selected="0">
            <x v="2"/>
          </reference>
          <reference field="0" count="1">
            <x v="1"/>
          </reference>
        </references>
      </pivotArea>
    </format>
    <format dxfId="2">
      <pivotArea collapsedLevelsAreSubtotals="1" fieldPosition="0">
        <references count="3">
          <reference field="4294967294" count="1" selected="0">
            <x v="2"/>
          </reference>
          <reference field="0" count="1" selected="0">
            <x v="1"/>
          </reference>
          <reference field="1" count="9">
            <x v="4"/>
            <x v="5"/>
            <x v="6"/>
            <x v="7"/>
            <x v="8"/>
            <x v="9"/>
            <x v="10"/>
            <x v="11"/>
            <x v="12"/>
          </reference>
        </references>
      </pivotArea>
    </format>
    <format dxfId="3">
      <pivotArea collapsedLevelsAreSubtotals="1" fieldPosition="0">
        <references count="2">
          <reference field="4294967294" count="1" selected="0">
            <x v="2"/>
          </reference>
          <reference field="0" count="1">
            <x v="2"/>
          </reference>
        </references>
      </pivotArea>
    </format>
    <format dxfId="4">
      <pivotArea collapsedLevelsAreSubtotals="1" fieldPosition="0">
        <references count="3">
          <reference field="4294967294" count="1" selected="0">
            <x v="2"/>
          </reference>
          <reference field="0" count="1" selected="0">
            <x v="2"/>
          </reference>
          <reference field="1" count="4">
            <x v="13"/>
            <x v="14"/>
            <x v="15"/>
            <x v="16"/>
          </reference>
        </references>
      </pivotArea>
    </format>
    <format dxfId="5">
      <pivotArea field="0" grandRow="1" outline="0" collapsedLevelsAreSubtotals="1" axis="axisRow" fieldPosition="0">
        <references count="1">
          <reference field="4294967294" count="1" selected="0">
            <x v="2"/>
          </reference>
        </references>
      </pivotArea>
    </format>
    <format dxfId="6">
      <pivotArea field="0" type="button" dataOnly="0" labelOnly="1" outline="0" axis="axisRow" fieldPosition="0"/>
    </format>
    <format dxfId="7">
      <pivotArea dataOnly="0" labelOnly="1" outline="0" fieldPosition="0">
        <references count="1">
          <reference field="4294967294" count="4">
            <x v="0"/>
            <x v="1"/>
            <x v="2"/>
            <x v="3"/>
          </reference>
        </references>
      </pivotArea>
    </format>
    <format dxfId="8">
      <pivotArea field="0" type="button" dataOnly="0" labelOnly="1" outline="0" axis="axisRow" fieldPosition="0"/>
    </format>
    <format dxfId="9">
      <pivotArea dataOnly="0" labelOnly="1" outline="0" fieldPosition="0">
        <references count="1">
          <reference field="4294967294" count="4">
            <x v="0"/>
            <x v="1"/>
            <x v="2"/>
            <x v="3"/>
          </reference>
        </references>
      </pivotArea>
    </format>
  </formats>
  <conditionalFormats count="2">
    <conditionalFormat priority="1">
      <pivotAreas count="5">
        <pivotArea type="data" collapsedLevelsAreSubtotals="1" fieldPosition="0">
          <references count="3">
            <reference field="4294967294" count="1" selected="0">
              <x v="1"/>
            </reference>
            <reference field="0" count="1" selected="0">
              <x v="0"/>
            </reference>
            <reference field="1" count="4">
              <x v="0"/>
              <x v="1"/>
              <x v="2"/>
              <x v="3"/>
            </reference>
          </references>
        </pivotArea>
        <pivotArea type="data" collapsedLevelsAreSubtotals="1" fieldPosition="0">
          <references count="2">
            <reference field="4294967294" count="1" selected="0">
              <x v="1"/>
            </reference>
            <reference field="0" count="1">
              <x v="1"/>
            </reference>
          </references>
        </pivotArea>
        <pivotArea type="data" collapsedLevelsAreSubtotals="1" fieldPosition="0">
          <references count="3">
            <reference field="4294967294" count="1" selected="0">
              <x v="1"/>
            </reference>
            <reference field="0" count="1" selected="0">
              <x v="1"/>
            </reference>
            <reference field="1" count="9">
              <x v="4"/>
              <x v="5"/>
              <x v="6"/>
              <x v="7"/>
              <x v="8"/>
              <x v="9"/>
              <x v="10"/>
              <x v="11"/>
              <x v="12"/>
            </reference>
          </references>
        </pivotArea>
        <pivotArea type="data" collapsedLevelsAreSubtotals="1" fieldPosition="0">
          <references count="2">
            <reference field="4294967294" count="1" selected="0">
              <x v="1"/>
            </reference>
            <reference field="0" count="1">
              <x v="2"/>
            </reference>
          </references>
        </pivotArea>
        <pivotArea type="data" collapsedLevelsAreSubtotals="1" fieldPosition="0">
          <references count="3">
            <reference field="4294967294" count="1" selected="0">
              <x v="1"/>
            </reference>
            <reference field="0" count="1" selected="0">
              <x v="2"/>
            </reference>
            <reference field="1" count="4">
              <x v="13"/>
              <x v="14"/>
              <x v="15"/>
              <x v="16"/>
            </reference>
          </references>
        </pivotArea>
      </pivotAreas>
    </conditionalFormat>
    <conditionalFormat priority="4">
      <pivotAreas count="5">
        <pivotArea type="data" collapsedLevelsAreSubtotals="1" fieldPosition="0">
          <references count="3">
            <reference field="4294967294" count="1" selected="0">
              <x v="1"/>
            </reference>
            <reference field="0" count="1" selected="0">
              <x v="0"/>
            </reference>
            <reference field="1" count="4">
              <x v="0"/>
              <x v="1"/>
              <x v="2"/>
              <x v="3"/>
            </reference>
          </references>
        </pivotArea>
        <pivotArea type="data" collapsedLevelsAreSubtotals="1" fieldPosition="0">
          <references count="2">
            <reference field="4294967294" count="1" selected="0">
              <x v="1"/>
            </reference>
            <reference field="0" count="1">
              <x v="1"/>
            </reference>
          </references>
        </pivotArea>
        <pivotArea type="data" collapsedLevelsAreSubtotals="1" fieldPosition="0">
          <references count="3">
            <reference field="4294967294" count="1" selected="0">
              <x v="1"/>
            </reference>
            <reference field="0" count="1" selected="0">
              <x v="1"/>
            </reference>
            <reference field="1" count="9">
              <x v="4"/>
              <x v="5"/>
              <x v="6"/>
              <x v="7"/>
              <x v="8"/>
              <x v="9"/>
              <x v="10"/>
              <x v="11"/>
              <x v="12"/>
            </reference>
          </references>
        </pivotArea>
        <pivotArea type="data" collapsedLevelsAreSubtotals="1" fieldPosition="0">
          <references count="2">
            <reference field="4294967294" count="1" selected="0">
              <x v="1"/>
            </reference>
            <reference field="0" count="1">
              <x v="2"/>
            </reference>
          </references>
        </pivotArea>
        <pivotArea type="data" collapsedLevelsAreSubtotals="1" fieldPosition="0">
          <references count="3">
            <reference field="4294967294" count="1" selected="0">
              <x v="1"/>
            </reference>
            <reference field="0" count="1" selected="0">
              <x v="2"/>
            </reference>
            <reference field="1" count="4">
              <x v="13"/>
              <x v="14"/>
              <x v="15"/>
              <x v="16"/>
            </reference>
          </references>
        </pivotArea>
      </pivotAreas>
    </conditionalFormat>
  </conditionalFormats>
  <pivotHierarchies count="48">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StdDev of Discount"/>
  </pivotHierarchies>
  <pivotTableStyleInfo name="PivotStyleLight16" showRowHeaders="1" showColHeaders="1" showRowStripes="0" showColStripes="0" showLastColumn="1"/>
  <filters count="1">
    <filter fld="6" type="dateBetween" evalOrder="-1" id="3" name="[Calendar].[Date]">
      <autoFilter ref="A1">
        <filterColumn colId="0">
          <customFilters and="1">
            <customFilter operator="greaterThanOrEqual" val="40544"/>
            <customFilter operator="lessThanOrEqual" val="42369"/>
          </customFilters>
        </filterColumn>
      </autoFilter>
      <extLst>
        <ext xmlns:x15="http://schemas.microsoft.com/office/spreadsheetml/2010/11/main" uri="{0605FD5F-26C8-4aeb-8148-2DB25E43C511}">
          <x15:pivotFilter useWholeDay="1"/>
        </ext>
      </extLst>
    </filter>
  </filters>
  <rowHierarchiesUsage count="2">
    <rowHierarchyUsage hierarchyUsage="22"/>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8D25F45-D5A4-4D31-BF15-68B76D5F54A1}" name="ProfitMarginKPI" cacheId="204" applyNumberFormats="0" applyBorderFormats="0" applyFontFormats="0" applyPatternFormats="0" applyAlignmentFormats="0" applyWidthHeightFormats="1" dataCaption="Values" tag="cd664498-331d-4f78-98dc-2b44ce12845e" updatedVersion="8" minRefreshableVersion="5" useAutoFormatting="1" subtotalHiddenItems="1" itemPrintTitles="1" createdVersion="8" indent="0" outline="1" outlineData="1" multipleFieldFilters="0">
  <location ref="E1:E2"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fld="0" subtotal="count" baseField="0" baseItem="0" numFmtId="9"/>
  </dataFields>
  <formats count="25">
    <format dxfId="126">
      <pivotArea type="all" dataOnly="0" outline="0" fieldPosition="0"/>
    </format>
    <format dxfId="125">
      <pivotArea outline="0" collapsedLevelsAreSubtotals="1" fieldPosition="0"/>
    </format>
    <format dxfId="124">
      <pivotArea dataOnly="0" labelOnly="1" outline="0" axis="axisValues" fieldPosition="0"/>
    </format>
    <format dxfId="123">
      <pivotArea outline="0" collapsedLevelsAreSubtotals="1" fieldPosition="0"/>
    </format>
    <format dxfId="122">
      <pivotArea dataOnly="0" labelOnly="1" outline="0" axis="axisValues" fieldPosition="0"/>
    </format>
    <format dxfId="121">
      <pivotArea type="all" dataOnly="0" outline="0" fieldPosition="0"/>
    </format>
    <format dxfId="120">
      <pivotArea outline="0" collapsedLevelsAreSubtotals="1" fieldPosition="0"/>
    </format>
    <format dxfId="119">
      <pivotArea dataOnly="0" labelOnly="1" outline="0" axis="axisValues" fieldPosition="0"/>
    </format>
    <format dxfId="118">
      <pivotArea type="all" dataOnly="0" outline="0" fieldPosition="0"/>
    </format>
    <format dxfId="117">
      <pivotArea outline="0" collapsedLevelsAreSubtotals="1" fieldPosition="0"/>
    </format>
    <format dxfId="116">
      <pivotArea dataOnly="0" labelOnly="1" outline="0" axis="axisValues" fieldPosition="0"/>
    </format>
    <format dxfId="115">
      <pivotArea dataOnly="0" labelOnly="1" outline="0" axis="axisValues" fieldPosition="0"/>
    </format>
    <format dxfId="114">
      <pivotArea type="all" dataOnly="0" outline="0" fieldPosition="0"/>
    </format>
    <format dxfId="113">
      <pivotArea outline="0" collapsedLevelsAreSubtotals="1" fieldPosition="0"/>
    </format>
    <format dxfId="112">
      <pivotArea dataOnly="0" labelOnly="1" outline="0" axis="axisValues" fieldPosition="0"/>
    </format>
    <format dxfId="111">
      <pivotArea type="all" dataOnly="0" outline="0" fieldPosition="0"/>
    </format>
    <format dxfId="110">
      <pivotArea outline="0" collapsedLevelsAreSubtotals="1" fieldPosition="0"/>
    </format>
    <format dxfId="109">
      <pivotArea dataOnly="0" labelOnly="1" outline="0" axis="axisValues" fieldPosition="0"/>
    </format>
    <format dxfId="108">
      <pivotArea dataOnly="0" labelOnly="1" outline="0" axis="axisValues" fieldPosition="0"/>
    </format>
    <format dxfId="107">
      <pivotArea outline="0" collapsedLevelsAreSubtotals="1" fieldPosition="0"/>
    </format>
    <format dxfId="106">
      <pivotArea type="all" dataOnly="0" outline="0" fieldPosition="0"/>
    </format>
    <format dxfId="105">
      <pivotArea outline="0" collapsedLevelsAreSubtotals="1" fieldPosition="0"/>
    </format>
    <format dxfId="104">
      <pivotArea dataOnly="0" labelOnly="1" outline="0" axis="axisValues" fieldPosition="0"/>
    </format>
    <format dxfId="103">
      <pivotArea dataOnly="0" labelOnly="1" outline="0" axis="axisValues" fieldPosition="0"/>
    </format>
    <format dxfId="102">
      <pivotArea outline="0" collapsedLevelsAreSubtotals="1" fieldPosition="0"/>
    </format>
  </formats>
  <pivotHierarchies count="4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0" showColHeaders="0" showRowStripes="0" showColStripes="0" showLastColumn="1"/>
  <filters count="1">
    <filter fld="1" type="dateBetween" evalOrder="-1" id="3" name="[Calendar].[Date]">
      <autoFilter ref="A1">
        <filterColumn colId="0">
          <customFilters and="1">
            <customFilter operator="greaterThanOrEqual" val="40544"/>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D7014FE-9554-4C6D-BFEC-27FF5F3B87E8}" name="Sales/OrderKPI" cacheId="210" applyNumberFormats="0" applyBorderFormats="0" applyFontFormats="0" applyPatternFormats="0" applyAlignmentFormats="0" applyWidthHeightFormats="1" dataCaption="Values" tag="fe87fc47-07ef-44e9-ba84-98f4d0d74d2f" updatedVersion="8" minRefreshableVersion="5" useAutoFormatting="1" subtotalHiddenItems="1" itemPrintTitles="1" createdVersion="8" indent="0" outline="1" outlineData="1" multipleFieldFilters="0">
  <location ref="C4:C5"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ales/Order" fld="0" subtotal="count" baseField="0" baseItem="0" numFmtId="3"/>
  </dataFields>
  <formats count="24">
    <format dxfId="150">
      <pivotArea type="all" dataOnly="0" outline="0" fieldPosition="0"/>
    </format>
    <format dxfId="149">
      <pivotArea outline="0" collapsedLevelsAreSubtotals="1" fieldPosition="0"/>
    </format>
    <format dxfId="148">
      <pivotArea dataOnly="0" labelOnly="1" outline="0" axis="axisValues" fieldPosition="0"/>
    </format>
    <format dxfId="147">
      <pivotArea outline="0" collapsedLevelsAreSubtotals="1" fieldPosition="0"/>
    </format>
    <format dxfId="146">
      <pivotArea dataOnly="0" labelOnly="1" outline="0" axis="axisValues" fieldPosition="0"/>
    </format>
    <format dxfId="145">
      <pivotArea type="all" dataOnly="0" outline="0" fieldPosition="0"/>
    </format>
    <format dxfId="144">
      <pivotArea outline="0" collapsedLevelsAreSubtotals="1" fieldPosition="0"/>
    </format>
    <format dxfId="143">
      <pivotArea dataOnly="0" labelOnly="1" outline="0" axis="axisValues" fieldPosition="0"/>
    </format>
    <format dxfId="142">
      <pivotArea type="all" dataOnly="0" outline="0" fieldPosition="0"/>
    </format>
    <format dxfId="141">
      <pivotArea outline="0" collapsedLevelsAreSubtotals="1" fieldPosition="0"/>
    </format>
    <format dxfId="140">
      <pivotArea dataOnly="0" labelOnly="1" outline="0" axis="axisValues" fieldPosition="0"/>
    </format>
    <format dxfId="139">
      <pivotArea dataOnly="0" labelOnly="1" outline="0" axis="axisValues" fieldPosition="0"/>
    </format>
    <format dxfId="138">
      <pivotArea type="all" dataOnly="0" outline="0" fieldPosition="0"/>
    </format>
    <format dxfId="137">
      <pivotArea outline="0" collapsedLevelsAreSubtotals="1" fieldPosition="0"/>
    </format>
    <format dxfId="136">
      <pivotArea dataOnly="0" labelOnly="1" outline="0" axis="axisValues" fieldPosition="0"/>
    </format>
    <format dxfId="135">
      <pivotArea type="all" dataOnly="0" outline="0" fieldPosition="0"/>
    </format>
    <format dxfId="134">
      <pivotArea outline="0" collapsedLevelsAreSubtotals="1" fieldPosition="0"/>
    </format>
    <format dxfId="133">
      <pivotArea dataOnly="0" labelOnly="1" outline="0" axis="axisValues" fieldPosition="0"/>
    </format>
    <format dxfId="132">
      <pivotArea dataOnly="0" labelOnly="1" outline="0" axis="axisValues" fieldPosition="0"/>
    </format>
    <format dxfId="131">
      <pivotArea outline="0" collapsedLevelsAreSubtotals="1" fieldPosition="0"/>
    </format>
    <format dxfId="130">
      <pivotArea type="all" dataOnly="0" outline="0" fieldPosition="0"/>
    </format>
    <format dxfId="129">
      <pivotArea outline="0" collapsedLevelsAreSubtotals="1" fieldPosition="0"/>
    </format>
    <format dxfId="128">
      <pivotArea dataOnly="0" labelOnly="1" outline="0" axis="axisValues" fieldPosition="0"/>
    </format>
    <format dxfId="127">
      <pivotArea dataOnly="0" labelOnly="1" outline="0" axis="axisValues" fieldPosition="0"/>
    </format>
  </formats>
  <pivotHierarchies count="48">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Sales/Order"/>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0" showColHeaders="0" showRowStripes="0" showColStripes="0" showLastColumn="1"/>
  <filters count="1">
    <filter fld="1" type="dateBetween" evalOrder="-1" id="3" name="[Calendar].[Date]">
      <autoFilter ref="A1">
        <filterColumn colId="0">
          <customFilters and="1">
            <customFilter operator="greaterThanOrEqual" val="40544"/>
            <customFilter operator="lessThanOrEqual" val="42369"/>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84FBA443-6878-46E7-AFC9-F600DC36688E}" sourceName="[Calendar].[Year]">
  <pivotTables>
    <pivotTable tabId="4" name="Sub-Category Profit"/>
  </pivotTables>
  <data>
    <olap pivotCacheId="162502462">
      <levels count="2">
        <level uniqueName="[Calendar].[Year].[(All)]" sourceCaption="(All)" count="0"/>
        <level uniqueName="[Calendar].[Year].[Year]" sourceCaption="Year" count="5">
          <ranges>
            <range startItem="0">
              <i n="[Calendar].[Year].&amp;[2011]" c="2011"/>
              <i n="[Calendar].[Year].&amp;[2012]" c="2012"/>
              <i n="[Calendar].[Year].&amp;[2013]" c="2013"/>
              <i n="[Calendar].[Year].&amp;[2014]" c="2014"/>
              <i n="[Calendar].[Year].&amp;[2015]" c="2015" nd="1"/>
            </range>
          </ranges>
        </level>
      </levels>
      <selections count="1">
        <selection n="[Calendar].[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BAE37D1B-6B55-4707-9890-B2E6861612AC}" sourceName="[Sales].[Ship Mode]">
  <pivotTables>
    <pivotTable tabId="14" name="Dashboard_SubCats"/>
    <pivotTable tabId="9" name="Customer Profitability"/>
    <pivotTable tabId="16" name="PivotTable9"/>
    <pivotTable tabId="14" name="Tot_SalesKPI"/>
    <pivotTable tabId="14" name="Tot_ProfKPI"/>
    <pivotTable tabId="14" name="ProfitMarginKPI"/>
    <pivotTable tabId="14" name="Profit/OrderKPI"/>
    <pivotTable tabId="14" name="Sales/OrderKPI"/>
    <pivotTable tabId="14" name="Avg_DisKPI"/>
  </pivotTables>
  <data>
    <olap pivotCacheId="379684123">
      <levels count="2">
        <level uniqueName="[Sales].[Ship Mode].[(All)]" sourceCaption="(All)" count="0"/>
        <level uniqueName="[Sales].[Ship Mode].[Ship Mode]" sourceCaption="Ship Mode" count="4">
          <ranges>
            <range startItem="0">
              <i n="[Sales].[Ship Mode].&amp;[First Class]" c="First Class"/>
              <i n="[Sales].[Ship Mode].&amp;[Same Day]" c="Same Day"/>
              <i n="[Sales].[Ship Mode].&amp;[Second Class]" c="Second Class"/>
              <i n="[Sales].[Ship Mode].&amp;[Standard Class]" c="Standard Class"/>
            </range>
          </ranges>
        </level>
      </levels>
      <selections count="1">
        <selection n="[Sales].[Ship 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A06385A9-F196-4F0B-8680-CF0B351615FF}" cache="Slicer_Year1" caption="Year"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 Mode" xr10:uid="{3D756874-4CFC-4108-825F-253A384D82E3}" cache="Slicer_Ship_Mode" caption="Ship Mode" level="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1" xr10:uid="{0F669722-CAEC-4266-9CA0-66D1CBBA1633}" sourceName="[Calendar].[Date]">
  <pivotTables>
    <pivotTable tabId="9" name="Customer Profitability"/>
    <pivotTable tabId="14" name="Avg_DisKPI"/>
    <pivotTable tabId="14" name="Dashboard_SubCats"/>
    <pivotTable tabId="14" name="Profit/OrderKPI"/>
    <pivotTable tabId="14" name="ProfitMarginKPI"/>
    <pivotTable tabId="14" name="Sales/OrderKPI"/>
    <pivotTable tabId="14" name="Tot_ProfKPI"/>
    <pivotTable tabId="14" name="Tot_SalesKPI"/>
    <pivotTable tabId="16" name="PivotTable9"/>
  </pivotTables>
  <state minimalRefreshVersion="6" lastRefreshVersion="6" pivotCacheId="1050231619" filterType="dateBetween">
    <selection startDate="2011-01-01T00:00:00" endDate="2015-12-31T00:00:00"/>
    <bounds startDate="2011-01-01T00:00:00" endDate="201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D94A00C3-F4B9-424B-92DB-14D5981EB5AA}" cache="Timeline_Date1" caption="Quarters" level="0" selectionLevel="0" scrollPosition="2011-01-01T00:00:00"/>
</timeline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6.xml"/><Relationship Id="rId7" Type="http://schemas.openxmlformats.org/officeDocument/2006/relationships/pivotTable" Target="../pivotTables/pivotTable10.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microsoft.com/office/2011/relationships/timeline" Target="../timelines/timeline1.xml"/><Relationship Id="rId5" Type="http://schemas.openxmlformats.org/officeDocument/2006/relationships/pivotTable" Target="../pivotTables/pivotTable8.xml"/><Relationship Id="rId10" Type="http://schemas.microsoft.com/office/2007/relationships/slicer" Target="../slicers/slicer2.xml"/><Relationship Id="rId4" Type="http://schemas.openxmlformats.org/officeDocument/2006/relationships/pivotTable" Target="../pivotTables/pivotTable7.xml"/><Relationship Id="rId9"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47C9D-C640-4098-8806-55A655BC9459}">
  <dimension ref="A1"/>
  <sheetViews>
    <sheetView workbookViewId="0"/>
  </sheetViews>
  <sheetFormatPr defaultRowHeight="14.4" x14ac:dyDescent="0.3"/>
  <cols>
    <col min="1" max="1" width="8.77734375" bestFit="1" customWidth="1"/>
    <col min="2" max="2" width="14.77734375" bestFit="1" customWidth="1"/>
    <col min="3" max="3" width="12.21875" bestFit="1" customWidth="1"/>
    <col min="4" max="4" width="11.21875" bestFit="1" customWidth="1"/>
    <col min="5" max="5" width="13.109375" bestFit="1" customWidth="1"/>
    <col min="6" max="6" width="13.44140625" bestFit="1" customWidth="1"/>
    <col min="7" max="7" width="20.44140625" bestFit="1" customWidth="1"/>
    <col min="8" max="8" width="11.109375" bestFit="1" customWidth="1"/>
    <col min="9" max="9" width="11.5546875" bestFit="1" customWidth="1"/>
    <col min="10" max="10" width="17.33203125" bestFit="1" customWidth="1"/>
    <col min="11" max="11" width="16.77734375" bestFit="1" customWidth="1"/>
    <col min="12" max="12" width="13.109375" bestFit="1" customWidth="1"/>
    <col min="13" max="13" width="8.77734375" bestFit="1" customWidth="1"/>
    <col min="14" max="14" width="16.33203125" bestFit="1" customWidth="1"/>
    <col min="15" max="15" width="13.109375" bestFit="1" customWidth="1"/>
    <col min="16" max="16" width="14.44140625" bestFit="1" customWidth="1"/>
    <col min="17" max="17" width="80.88671875" bestFit="1" customWidth="1"/>
    <col min="18" max="18" width="10" bestFit="1" customWidth="1"/>
    <col min="19" max="19" width="10.33203125" bestFit="1" customWidth="1"/>
    <col min="20" max="20" width="10.5546875" bestFit="1" customWidth="1"/>
    <col min="21" max="21" width="10.6640625" bestFit="1" customWidth="1"/>
    <col min="22" max="22" width="13.5546875" bestFit="1" customWidth="1"/>
    <col min="23" max="23" width="9.5546875" bestFit="1" customWidth="1"/>
    <col min="24" max="24" width="13.21875" bestFit="1" customWidth="1"/>
    <col min="25" max="25" width="16.10937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80FF9-C0B5-441F-A5F7-292E91A6BE48}">
  <dimension ref="A2:C4"/>
  <sheetViews>
    <sheetView zoomScale="84" workbookViewId="0">
      <selection activeCell="A2" sqref="A2:C4"/>
    </sheetView>
  </sheetViews>
  <sheetFormatPr defaultRowHeight="14.4" x14ac:dyDescent="0.3"/>
  <cols>
    <col min="1" max="1" width="13.21875" bestFit="1" customWidth="1"/>
  </cols>
  <sheetData>
    <row r="2" spans="1:3" x14ac:dyDescent="0.3">
      <c r="A2" s="20" t="s">
        <v>1</v>
      </c>
      <c r="B2" s="21">
        <v>18451.272799999999</v>
      </c>
      <c r="C2" s="22">
        <v>741999.7953</v>
      </c>
    </row>
    <row r="3" spans="1:3" x14ac:dyDescent="0.3">
      <c r="A3" s="20" t="s">
        <v>2</v>
      </c>
      <c r="B3" s="21">
        <v>122490.8008</v>
      </c>
      <c r="C3" s="22">
        <v>719047.03200000001</v>
      </c>
    </row>
    <row r="4" spans="1:3" x14ac:dyDescent="0.3">
      <c r="A4" s="20" t="s">
        <v>3</v>
      </c>
      <c r="B4" s="21">
        <v>145454.94810000001</v>
      </c>
      <c r="C4" s="22">
        <v>836154.03300000005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F3563-0797-472C-9188-528F67127E7E}">
  <dimension ref="A3:D24"/>
  <sheetViews>
    <sheetView workbookViewId="0">
      <selection activeCell="I9" sqref="I9"/>
    </sheetView>
  </sheetViews>
  <sheetFormatPr defaultRowHeight="14.4" x14ac:dyDescent="0.3"/>
  <cols>
    <col min="1" max="1" width="15.44140625" bestFit="1" customWidth="1"/>
    <col min="2" max="2" width="10" bestFit="1" customWidth="1"/>
    <col min="3" max="3" width="10.109375" bestFit="1" customWidth="1"/>
    <col min="4" max="4" width="15.33203125" bestFit="1" customWidth="1"/>
  </cols>
  <sheetData>
    <row r="3" spans="1:4" x14ac:dyDescent="0.3">
      <c r="A3" s="1" t="s">
        <v>0</v>
      </c>
      <c r="B3" t="s">
        <v>5</v>
      </c>
      <c r="C3" t="s">
        <v>4</v>
      </c>
      <c r="D3" t="s">
        <v>25</v>
      </c>
    </row>
    <row r="4" spans="1:4" x14ac:dyDescent="0.3">
      <c r="A4" s="2" t="s">
        <v>1</v>
      </c>
      <c r="B4" s="14"/>
      <c r="C4" s="14"/>
      <c r="D4" s="6"/>
    </row>
    <row r="5" spans="1:4" x14ac:dyDescent="0.3">
      <c r="A5" s="5" t="s">
        <v>8</v>
      </c>
      <c r="B5" s="3">
        <v>-3472.556</v>
      </c>
      <c r="C5" s="3">
        <v>114879.9963</v>
      </c>
      <c r="D5" s="6">
        <v>0.21114035087719285</v>
      </c>
    </row>
    <row r="6" spans="1:4" x14ac:dyDescent="0.3">
      <c r="A6" s="5" t="s">
        <v>9</v>
      </c>
      <c r="B6" s="3">
        <v>26590.166300000001</v>
      </c>
      <c r="C6" s="3">
        <v>328449.103</v>
      </c>
      <c r="D6" s="6">
        <v>0.17017828200972357</v>
      </c>
    </row>
    <row r="7" spans="1:4" x14ac:dyDescent="0.3">
      <c r="A7" s="5" t="s">
        <v>10</v>
      </c>
      <c r="B7" s="3">
        <v>13059.143599999999</v>
      </c>
      <c r="C7" s="3">
        <v>91705.164000000004</v>
      </c>
      <c r="D7" s="6">
        <v>0.1383490073145239</v>
      </c>
    </row>
    <row r="8" spans="1:4" x14ac:dyDescent="0.3">
      <c r="A8" s="5" t="s">
        <v>11</v>
      </c>
      <c r="B8" s="3">
        <v>-17725.481100000001</v>
      </c>
      <c r="C8" s="3">
        <v>206965.53200000001</v>
      </c>
      <c r="D8" s="6">
        <v>0.26128526645767997</v>
      </c>
    </row>
    <row r="9" spans="1:4" x14ac:dyDescent="0.3">
      <c r="A9" s="2" t="s">
        <v>2</v>
      </c>
      <c r="B9" s="14"/>
      <c r="C9" s="14"/>
      <c r="D9" s="6"/>
    </row>
    <row r="10" spans="1:4" x14ac:dyDescent="0.3">
      <c r="A10" s="5" t="s">
        <v>12</v>
      </c>
      <c r="B10" s="3">
        <v>18138.005399999998</v>
      </c>
      <c r="C10" s="3">
        <v>107532.16099999999</v>
      </c>
      <c r="D10" s="6">
        <v>0.1665236051502143</v>
      </c>
    </row>
    <row r="11" spans="1:4" x14ac:dyDescent="0.3">
      <c r="A11" s="5" t="s">
        <v>13</v>
      </c>
      <c r="B11" s="3">
        <v>6527.7870000000003</v>
      </c>
      <c r="C11" s="3">
        <v>27118.792000000001</v>
      </c>
      <c r="D11" s="6">
        <v>7.487437185929649E-2</v>
      </c>
    </row>
    <row r="12" spans="1:4" x14ac:dyDescent="0.3">
      <c r="A12" s="5" t="s">
        <v>14</v>
      </c>
      <c r="B12" s="3">
        <v>30221.763299999999</v>
      </c>
      <c r="C12" s="3">
        <v>203412.73300000001</v>
      </c>
      <c r="D12" s="6">
        <v>0.37229152987524622</v>
      </c>
    </row>
    <row r="13" spans="1:4" x14ac:dyDescent="0.3">
      <c r="A13" s="5" t="s">
        <v>15</v>
      </c>
      <c r="B13" s="3">
        <v>6964.1767</v>
      </c>
      <c r="C13" s="3">
        <v>16476.401999999998</v>
      </c>
      <c r="D13" s="6">
        <v>8.0314960629921259E-2</v>
      </c>
    </row>
    <row r="14" spans="1:4" x14ac:dyDescent="0.3">
      <c r="A14" s="5" t="s">
        <v>16</v>
      </c>
      <c r="B14" s="3">
        <v>949.51819999999998</v>
      </c>
      <c r="C14" s="3">
        <v>3024.28</v>
      </c>
      <c r="D14" s="6">
        <v>8.2027649769585251E-2</v>
      </c>
    </row>
    <row r="15" spans="1:4" x14ac:dyDescent="0.3">
      <c r="A15" s="5" t="s">
        <v>17</v>
      </c>
      <c r="B15" s="3">
        <v>5546.2539999999999</v>
      </c>
      <c r="C15" s="3">
        <v>12486.312</v>
      </c>
      <c r="D15" s="6">
        <v>6.8681318681318687E-2</v>
      </c>
    </row>
    <row r="16" spans="1:4" x14ac:dyDescent="0.3">
      <c r="A16" s="5" t="s">
        <v>18</v>
      </c>
      <c r="B16" s="3">
        <v>34053.569300000003</v>
      </c>
      <c r="C16" s="3">
        <v>78479.206000000006</v>
      </c>
      <c r="D16" s="6">
        <v>7.4890510948905115E-2</v>
      </c>
    </row>
    <row r="17" spans="1:4" x14ac:dyDescent="0.3">
      <c r="A17" s="5" t="s">
        <v>19</v>
      </c>
      <c r="B17" s="3">
        <v>21278.826400000002</v>
      </c>
      <c r="C17" s="3">
        <v>223843.60800000001</v>
      </c>
      <c r="D17" s="6">
        <v>7.4704491725768318E-2</v>
      </c>
    </row>
    <row r="18" spans="1:4" x14ac:dyDescent="0.3">
      <c r="A18" s="5" t="s">
        <v>20</v>
      </c>
      <c r="B18" s="3">
        <v>-1189.0995</v>
      </c>
      <c r="C18" s="3">
        <v>46673.538</v>
      </c>
      <c r="D18" s="6">
        <v>7.6842105263157906E-2</v>
      </c>
    </row>
    <row r="19" spans="1:4" x14ac:dyDescent="0.3">
      <c r="A19" s="2" t="s">
        <v>3</v>
      </c>
      <c r="B19" s="14"/>
      <c r="C19" s="14"/>
      <c r="D19" s="6"/>
    </row>
    <row r="20" spans="1:4" x14ac:dyDescent="0.3">
      <c r="A20" s="5" t="s">
        <v>21</v>
      </c>
      <c r="B20" s="3">
        <v>41936.635699999999</v>
      </c>
      <c r="C20" s="3">
        <v>167380.318</v>
      </c>
      <c r="D20" s="6">
        <v>7.8451612903225817E-2</v>
      </c>
    </row>
    <row r="21" spans="1:4" x14ac:dyDescent="0.3">
      <c r="A21" s="5" t="s">
        <v>22</v>
      </c>
      <c r="B21" s="3">
        <v>55617.8249</v>
      </c>
      <c r="C21" s="3">
        <v>149528.03</v>
      </c>
      <c r="D21" s="6">
        <v>0.16176470588235303</v>
      </c>
    </row>
    <row r="22" spans="1:4" x14ac:dyDescent="0.3">
      <c r="A22" s="5" t="s">
        <v>23</v>
      </c>
      <c r="B22" s="3">
        <v>3384.7568999999999</v>
      </c>
      <c r="C22" s="3">
        <v>189238.63099999999</v>
      </c>
      <c r="D22" s="6">
        <v>0.3060869565217389</v>
      </c>
    </row>
    <row r="23" spans="1:4" x14ac:dyDescent="0.3">
      <c r="A23" s="5" t="s">
        <v>24</v>
      </c>
      <c r="B23" s="3">
        <v>44515.730600000003</v>
      </c>
      <c r="C23" s="3">
        <v>330007.054</v>
      </c>
      <c r="D23" s="6">
        <v>0.15455568053993352</v>
      </c>
    </row>
    <row r="24" spans="1:4" x14ac:dyDescent="0.3">
      <c r="A24" s="2" t="s">
        <v>7</v>
      </c>
      <c r="B24" s="3">
        <v>286397.02169999998</v>
      </c>
      <c r="C24" s="3">
        <v>2297200.8602999998</v>
      </c>
      <c r="D24" s="6">
        <v>0.15620272163297977</v>
      </c>
    </row>
  </sheetData>
  <conditionalFormatting pivot="1" sqref="B5:B8 B10:B18 B20:B23">
    <cfRule type="cellIs" dxfId="152" priority="1" operator="lessThan">
      <formula>0</formula>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FA50-E6DB-47ED-9D72-B7A5B2E5E771}">
  <dimension ref="A3:C7"/>
  <sheetViews>
    <sheetView workbookViewId="0">
      <selection activeCell="M7" sqref="M7"/>
    </sheetView>
  </sheetViews>
  <sheetFormatPr defaultRowHeight="14.4" x14ac:dyDescent="0.3"/>
  <cols>
    <col min="1" max="1" width="12.44140625" bestFit="1" customWidth="1"/>
    <col min="2" max="2" width="10.109375" bestFit="1" customWidth="1"/>
    <col min="3" max="3" width="10" bestFit="1" customWidth="1"/>
  </cols>
  <sheetData>
    <row r="3" spans="1:3" x14ac:dyDescent="0.3">
      <c r="A3" s="1" t="s">
        <v>0</v>
      </c>
      <c r="B3" t="s">
        <v>4</v>
      </c>
      <c r="C3" t="s">
        <v>5</v>
      </c>
    </row>
    <row r="4" spans="1:3" x14ac:dyDescent="0.3">
      <c r="A4" s="2" t="s">
        <v>26</v>
      </c>
      <c r="B4" s="3">
        <v>1161401.345</v>
      </c>
      <c r="C4" s="3">
        <v>134119.20920000001</v>
      </c>
    </row>
    <row r="5" spans="1:3" x14ac:dyDescent="0.3">
      <c r="A5" s="2" t="s">
        <v>28</v>
      </c>
      <c r="B5" s="3">
        <v>706146.36679999996</v>
      </c>
      <c r="C5" s="3">
        <v>91979.134000000005</v>
      </c>
    </row>
    <row r="6" spans="1:3" x14ac:dyDescent="0.3">
      <c r="A6" s="2" t="s">
        <v>27</v>
      </c>
      <c r="B6" s="3">
        <v>429653.14850000001</v>
      </c>
      <c r="C6" s="3">
        <v>60298.678500000002</v>
      </c>
    </row>
    <row r="7" spans="1:3" x14ac:dyDescent="0.3">
      <c r="A7" s="2" t="s">
        <v>7</v>
      </c>
      <c r="B7" s="3">
        <v>2297200.8602999998</v>
      </c>
      <c r="C7" s="3">
        <v>286397.02169999998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9C4E0-B8EC-4E60-A4A3-156D9E1F2CE7}">
  <dimension ref="A3:B7"/>
  <sheetViews>
    <sheetView workbookViewId="0">
      <selection activeCell="A3" sqref="A3"/>
    </sheetView>
  </sheetViews>
  <sheetFormatPr defaultRowHeight="14.4" x14ac:dyDescent="0.3"/>
  <cols>
    <col min="1" max="1" width="13.109375" bestFit="1" customWidth="1"/>
    <col min="2" max="2" width="10.109375" bestFit="1" customWidth="1"/>
  </cols>
  <sheetData>
    <row r="3" spans="1:2" x14ac:dyDescent="0.3">
      <c r="A3" s="1" t="s">
        <v>0</v>
      </c>
      <c r="B3" t="s">
        <v>4</v>
      </c>
    </row>
    <row r="4" spans="1:2" x14ac:dyDescent="0.3">
      <c r="A4" s="2" t="s">
        <v>1</v>
      </c>
      <c r="B4" s="3">
        <v>741999.7953</v>
      </c>
    </row>
    <row r="5" spans="1:2" x14ac:dyDescent="0.3">
      <c r="A5" s="2" t="s">
        <v>2</v>
      </c>
      <c r="B5" s="3">
        <v>719047.03200000001</v>
      </c>
    </row>
    <row r="6" spans="1:2" x14ac:dyDescent="0.3">
      <c r="A6" s="2" t="s">
        <v>3</v>
      </c>
      <c r="B6" s="3">
        <v>836154.03300000005</v>
      </c>
    </row>
    <row r="7" spans="1:2" x14ac:dyDescent="0.3">
      <c r="A7" s="2" t="s">
        <v>7</v>
      </c>
      <c r="B7" s="3">
        <v>2297200.8602999998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872EC-9047-4F00-80BC-79787ECD768B}">
  <dimension ref="A1:Q27"/>
  <sheetViews>
    <sheetView showGridLines="0" tabSelected="1" zoomScale="80" zoomScaleNormal="80" workbookViewId="0">
      <selection activeCell="Z7" sqref="Z7"/>
    </sheetView>
  </sheetViews>
  <sheetFormatPr defaultRowHeight="14.4" x14ac:dyDescent="0.3"/>
  <cols>
    <col min="1" max="1" width="21.88671875" bestFit="1" customWidth="1"/>
    <col min="2" max="2" width="5.5546875" customWidth="1"/>
    <col min="3" max="3" width="18.44140625" bestFit="1" customWidth="1"/>
    <col min="4" max="4" width="5.6640625" customWidth="1"/>
    <col min="5" max="5" width="23.109375" bestFit="1" customWidth="1"/>
    <col min="6" max="6" width="5.44140625" customWidth="1"/>
    <col min="7" max="7" width="29.21875" bestFit="1" customWidth="1"/>
    <col min="8" max="8" width="16.6640625" bestFit="1" customWidth="1"/>
    <col min="9" max="9" width="15.88671875" bestFit="1" customWidth="1"/>
    <col min="10" max="10" width="16.109375" bestFit="1" customWidth="1"/>
    <col min="11" max="11" width="10.44140625" bestFit="1" customWidth="1"/>
    <col min="12" max="12" width="10.5546875" bestFit="1" customWidth="1"/>
    <col min="13" max="13" width="18.21875" bestFit="1" customWidth="1"/>
    <col min="14" max="14" width="11.77734375" bestFit="1" customWidth="1"/>
    <col min="15" max="16" width="14.88671875" bestFit="1" customWidth="1"/>
    <col min="17" max="17" width="5.109375" bestFit="1" customWidth="1"/>
    <col min="18" max="18" width="14.88671875" customWidth="1"/>
  </cols>
  <sheetData>
    <row r="1" spans="1:17" ht="21" x14ac:dyDescent="0.3">
      <c r="A1" s="16" t="s">
        <v>4</v>
      </c>
      <c r="C1" s="16" t="s">
        <v>5</v>
      </c>
      <c r="E1" s="16" t="s">
        <v>6</v>
      </c>
      <c r="G1" s="13" t="s">
        <v>35</v>
      </c>
    </row>
    <row r="2" spans="1:17" ht="31.2" x14ac:dyDescent="0.3">
      <c r="A2" s="15">
        <v>2297200.8602999998</v>
      </c>
      <c r="C2" s="15">
        <v>286397.02169999998</v>
      </c>
      <c r="E2" s="17">
        <v>0.12467217240315605</v>
      </c>
      <c r="G2" s="12" t="str">
        <f>J23</f>
        <v>Copiers</v>
      </c>
    </row>
    <row r="4" spans="1:17" ht="21" x14ac:dyDescent="0.3">
      <c r="A4" s="16" t="s">
        <v>30</v>
      </c>
      <c r="C4" s="16" t="s">
        <v>31</v>
      </c>
      <c r="E4" s="16" t="s">
        <v>25</v>
      </c>
    </row>
    <row r="5" spans="1:17" ht="31.2" x14ac:dyDescent="0.3">
      <c r="A5" s="18">
        <v>57.176486664004791</v>
      </c>
      <c r="C5" s="19">
        <v>458.61466566180871</v>
      </c>
      <c r="E5" s="17">
        <v>0.15620272163297977</v>
      </c>
    </row>
    <row r="6" spans="1:17" ht="21" x14ac:dyDescent="0.4">
      <c r="J6" s="8" t="s">
        <v>32</v>
      </c>
      <c r="K6" s="9" t="s">
        <v>4</v>
      </c>
      <c r="L6" s="9" t="s">
        <v>5</v>
      </c>
      <c r="M6" s="9" t="s">
        <v>33</v>
      </c>
      <c r="N6" s="9" t="s">
        <v>29</v>
      </c>
      <c r="P6" s="10" t="s">
        <v>34</v>
      </c>
      <c r="Q6" s="11">
        <f>CORREL(Correlation_Table!B2:B4,Correlation_Table!C2:C4)</f>
        <v>0.48649734330573552</v>
      </c>
    </row>
    <row r="7" spans="1:17" x14ac:dyDescent="0.3">
      <c r="J7" s="2" t="s">
        <v>1</v>
      </c>
      <c r="K7" s="14"/>
      <c r="L7" s="14"/>
      <c r="M7" s="14"/>
      <c r="N7" s="14"/>
    </row>
    <row r="8" spans="1:17" x14ac:dyDescent="0.3">
      <c r="J8" s="5" t="s">
        <v>9</v>
      </c>
      <c r="K8" s="3">
        <v>328449.103</v>
      </c>
      <c r="L8" s="3">
        <v>26590.166300000001</v>
      </c>
      <c r="M8" s="4">
        <v>0.10744434068737728</v>
      </c>
      <c r="N8" s="7">
        <v>576</v>
      </c>
    </row>
    <row r="9" spans="1:17" x14ac:dyDescent="0.3">
      <c r="J9" s="5" t="s">
        <v>10</v>
      </c>
      <c r="K9" s="3">
        <v>91705.164000000004</v>
      </c>
      <c r="L9" s="3">
        <v>13059.143599999999</v>
      </c>
      <c r="M9" s="4">
        <v>0.20780429981224441</v>
      </c>
      <c r="N9" s="7">
        <v>877</v>
      </c>
    </row>
    <row r="10" spans="1:17" x14ac:dyDescent="0.3">
      <c r="J10" s="5" t="s">
        <v>8</v>
      </c>
      <c r="K10" s="3">
        <v>114879.9963</v>
      </c>
      <c r="L10" s="3">
        <v>-3472.556</v>
      </c>
      <c r="M10" s="4">
        <v>0.19191251114222857</v>
      </c>
      <c r="N10" s="7">
        <v>224</v>
      </c>
    </row>
    <row r="11" spans="1:17" x14ac:dyDescent="0.3">
      <c r="J11" s="5" t="s">
        <v>11</v>
      </c>
      <c r="K11" s="3">
        <v>206965.53200000001</v>
      </c>
      <c r="L11" s="3">
        <v>-17725.481100000001</v>
      </c>
      <c r="M11" s="4">
        <v>0.16962197185417754</v>
      </c>
      <c r="N11" s="7">
        <v>307</v>
      </c>
    </row>
    <row r="12" spans="1:17" x14ac:dyDescent="0.3">
      <c r="J12" s="2" t="s">
        <v>2</v>
      </c>
      <c r="K12" s="14"/>
      <c r="L12" s="14"/>
      <c r="M12" s="14"/>
      <c r="N12" s="14"/>
    </row>
    <row r="13" spans="1:17" x14ac:dyDescent="0.3">
      <c r="J13" s="5" t="s">
        <v>18</v>
      </c>
      <c r="K13" s="3">
        <v>78479.206000000006</v>
      </c>
      <c r="L13" s="3">
        <v>34053.569300000003</v>
      </c>
      <c r="M13" s="4">
        <v>9.6831594101549012E-2</v>
      </c>
      <c r="N13" s="7">
        <v>1191</v>
      </c>
    </row>
    <row r="14" spans="1:17" x14ac:dyDescent="0.3">
      <c r="J14" s="5" t="s">
        <v>14</v>
      </c>
      <c r="K14" s="3">
        <v>203412.73300000001</v>
      </c>
      <c r="L14" s="3">
        <v>30221.763299999999</v>
      </c>
      <c r="M14" s="4">
        <v>0.31093803076419591</v>
      </c>
      <c r="N14" s="7">
        <v>1316</v>
      </c>
    </row>
    <row r="15" spans="1:17" x14ac:dyDescent="0.3">
      <c r="J15" s="5" t="s">
        <v>19</v>
      </c>
      <c r="K15" s="3">
        <v>223843.60800000001</v>
      </c>
      <c r="L15" s="3">
        <v>21278.826400000002</v>
      </c>
      <c r="M15" s="4">
        <v>9.6805032651533313E-2</v>
      </c>
      <c r="N15" s="7">
        <v>777</v>
      </c>
    </row>
    <row r="16" spans="1:17" x14ac:dyDescent="0.3">
      <c r="J16" s="5" t="s">
        <v>12</v>
      </c>
      <c r="K16" s="3">
        <v>107532.16099999999</v>
      </c>
      <c r="L16" s="3">
        <v>18138.005399999998</v>
      </c>
      <c r="M16" s="4">
        <v>0.27277060447820478</v>
      </c>
      <c r="N16" s="7">
        <v>451</v>
      </c>
    </row>
    <row r="17" spans="10:14" x14ac:dyDescent="0.3">
      <c r="J17" s="5" t="s">
        <v>15</v>
      </c>
      <c r="K17" s="3">
        <v>16476.401999999998</v>
      </c>
      <c r="L17" s="3">
        <v>6964.1767</v>
      </c>
      <c r="M17" s="4">
        <v>9.8236924285532545E-2</v>
      </c>
      <c r="N17" s="7">
        <v>249</v>
      </c>
    </row>
    <row r="18" spans="10:14" x14ac:dyDescent="0.3">
      <c r="J18" s="5" t="s">
        <v>13</v>
      </c>
      <c r="K18" s="3">
        <v>27118.792000000001</v>
      </c>
      <c r="L18" s="3">
        <v>6527.7870000000003</v>
      </c>
      <c r="M18" s="4">
        <v>9.6852916024104493E-2</v>
      </c>
      <c r="N18" s="7">
        <v>731</v>
      </c>
    </row>
    <row r="19" spans="10:14" x14ac:dyDescent="0.3">
      <c r="J19" s="5" t="s">
        <v>17</v>
      </c>
      <c r="K19" s="3">
        <v>12486.312</v>
      </c>
      <c r="L19" s="3">
        <v>5546.2539999999999</v>
      </c>
      <c r="M19" s="4">
        <v>9.5099875482114016E-2</v>
      </c>
      <c r="N19" s="7">
        <v>346</v>
      </c>
    </row>
    <row r="20" spans="10:14" x14ac:dyDescent="0.3">
      <c r="J20" s="5" t="s">
        <v>16</v>
      </c>
      <c r="K20" s="3">
        <v>3024.28</v>
      </c>
      <c r="L20" s="3">
        <v>949.51819999999998</v>
      </c>
      <c r="M20" s="4">
        <v>9.859916596121461E-2</v>
      </c>
      <c r="N20" s="7">
        <v>215</v>
      </c>
    </row>
    <row r="21" spans="10:14" x14ac:dyDescent="0.3">
      <c r="J21" s="5" t="s">
        <v>20</v>
      </c>
      <c r="K21" s="3">
        <v>46673.538</v>
      </c>
      <c r="L21" s="3">
        <v>-1189.0995</v>
      </c>
      <c r="M21" s="4">
        <v>9.7538630609378993E-2</v>
      </c>
      <c r="N21" s="7">
        <v>187</v>
      </c>
    </row>
    <row r="22" spans="10:14" x14ac:dyDescent="0.3">
      <c r="J22" s="2" t="s">
        <v>3</v>
      </c>
      <c r="K22" s="14"/>
      <c r="L22" s="14"/>
      <c r="M22" s="14"/>
      <c r="N22" s="14"/>
    </row>
    <row r="23" spans="10:14" x14ac:dyDescent="0.3">
      <c r="J23" s="5" t="s">
        <v>22</v>
      </c>
      <c r="K23" s="3">
        <v>149528.03</v>
      </c>
      <c r="L23" s="3">
        <v>55617.8249</v>
      </c>
      <c r="M23" s="4">
        <v>0.13047492097866858</v>
      </c>
      <c r="N23" s="7">
        <v>68</v>
      </c>
    </row>
    <row r="24" spans="10:14" x14ac:dyDescent="0.3">
      <c r="J24" s="5" t="s">
        <v>24</v>
      </c>
      <c r="K24" s="3">
        <v>330007.054</v>
      </c>
      <c r="L24" s="3">
        <v>44515.730600000003</v>
      </c>
      <c r="M24" s="4">
        <v>0.12981296964335678</v>
      </c>
      <c r="N24" s="7">
        <v>814</v>
      </c>
    </row>
    <row r="25" spans="10:14" x14ac:dyDescent="0.3">
      <c r="J25" s="5" t="s">
        <v>21</v>
      </c>
      <c r="K25" s="3">
        <v>167380.318</v>
      </c>
      <c r="L25" s="3">
        <v>41936.635699999999</v>
      </c>
      <c r="M25" s="4">
        <v>9.7713801465039676E-2</v>
      </c>
      <c r="N25" s="7">
        <v>718</v>
      </c>
    </row>
    <row r="26" spans="10:14" x14ac:dyDescent="0.3">
      <c r="J26" s="5" t="s">
        <v>23</v>
      </c>
      <c r="K26" s="3">
        <v>189238.63099999999</v>
      </c>
      <c r="L26" s="3">
        <v>3384.7568999999999</v>
      </c>
      <c r="M26" s="4">
        <v>0.25280425702949527</v>
      </c>
      <c r="N26" s="7">
        <v>112</v>
      </c>
    </row>
    <row r="27" spans="10:14" x14ac:dyDescent="0.3">
      <c r="J27" s="2" t="s">
        <v>7</v>
      </c>
      <c r="K27" s="3">
        <v>2297200.8602999998</v>
      </c>
      <c r="L27" s="3">
        <v>286397.02169999998</v>
      </c>
      <c r="M27" s="4">
        <v>0.20645196782571631</v>
      </c>
      <c r="N27" s="7">
        <v>5009</v>
      </c>
    </row>
  </sheetData>
  <sheetProtection selectLockedCells="1" pivotTables="0"/>
  <conditionalFormatting pivot="1" sqref="L8:L11 L13:L21 L23:L26">
    <cfRule type="cellIs" dxfId="151" priority="4" operator="lessThan">
      <formula>0</formula>
    </cfRule>
  </conditionalFormatting>
  <conditionalFormatting pivot="1" sqref="L8:L11 L13:L21 L23:L26">
    <cfRule type="dataBar" priority="1">
      <dataBar>
        <cfvo type="min"/>
        <cfvo type="max"/>
        <color rgb="FF63C384"/>
      </dataBar>
      <extLst>
        <ext xmlns:x14="http://schemas.microsoft.com/office/spreadsheetml/2009/9/main" uri="{B025F937-C7B1-47D3-B67F-A62EFF666E3E}">
          <x14:id>{F088899B-7FA9-4FE7-B039-E83318F34493}</x14:id>
        </ext>
      </extLst>
    </cfRule>
  </conditionalFormatting>
  <pageMargins left="0.25" right="0.25" top="0.75" bottom="0.75" header="0.3" footer="0.3"/>
  <pageSetup paperSize="9" orientation="landscape" r:id="rId8"/>
  <drawing r:id="rId9"/>
  <extLst>
    <ext xmlns:x14="http://schemas.microsoft.com/office/spreadsheetml/2009/9/main" uri="{78C0D931-6437-407d-A8EE-F0AAD7539E65}">
      <x14:conditionalFormattings>
        <x14:conditionalFormatting xmlns:xm="http://schemas.microsoft.com/office/excel/2006/main" pivot="1">
          <x14:cfRule type="dataBar" id="{F088899B-7FA9-4FE7-B039-E83318F34493}">
            <x14:dataBar minLength="0" maxLength="100" gradient="0">
              <x14:cfvo type="autoMin"/>
              <x14:cfvo type="autoMax"/>
              <x14:negativeFillColor rgb="FFFF0000"/>
              <x14:axisColor rgb="FF000000"/>
            </x14:dataBar>
          </x14:cfRule>
          <xm:sqref>L8:L11 L13:L21 L23:L26</xm:sqref>
        </x14:conditionalFormatting>
      </x14:conditionalFormattings>
    </ext>
    <ext xmlns:x14="http://schemas.microsoft.com/office/spreadsheetml/2009/9/main" uri="{A8765BA9-456A-4dab-B4F3-ACF838C121DE}">
      <x14:slicerList>
        <x14:slicer r:id="rId10"/>
      </x14:slicerList>
    </ext>
    <ext xmlns:x15="http://schemas.microsoft.com/office/spreadsheetml/2010/11/main" uri="{7E03D99C-DC04-49d9-9315-930204A7B6E9}">
      <x15:timelineRefs>
        <x15:timelineRef r:id="rId11"/>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Props1.xml><?xml version="1.0" encoding="utf-8"?>
<ds:datastoreItem xmlns:ds="http://schemas.openxmlformats.org/officeDocument/2006/customXml" ds:itemID="{EA623818-24A0-4AD9-BEDA-EA5487E9F80C}">
  <ds:schemaRefs/>
</ds:datastoreItem>
</file>

<file path=customXml/itemProps2.xml><?xml version="1.0" encoding="utf-8"?>
<ds:datastoreItem xmlns:ds="http://schemas.openxmlformats.org/officeDocument/2006/customXml" ds:itemID="{6255B0F2-4141-4A3E-91EB-2A41FE1113F7}">
  <ds:schemaRefs/>
</ds:datastoreItem>
</file>

<file path=customXml/itemProps3.xml><?xml version="1.0" encoding="utf-8"?>
<ds:datastoreItem xmlns:ds="http://schemas.openxmlformats.org/officeDocument/2006/customXml" ds:itemID="{A05FF585-63EC-4A83-97B8-1878512D90A7}">
  <ds:schemaRefs/>
</ds:datastoreItem>
</file>

<file path=customXml/itemProps4.xml><?xml version="1.0" encoding="utf-8"?>
<ds:datastoreItem xmlns:ds="http://schemas.openxmlformats.org/officeDocument/2006/customXml" ds:itemID="{C1F13301-B220-4AF9-A2E5-25AB0217520B}">
  <ds:schemaRefs/>
</ds:datastoreItem>
</file>

<file path=customXml/itemProps5.xml><?xml version="1.0" encoding="utf-8"?>
<ds:datastoreItem xmlns:ds="http://schemas.openxmlformats.org/officeDocument/2006/customXml" ds:itemID="{FDDAF8A8-F340-40FD-BF52-29CD3B2E7FE6}">
  <ds:schemaRefs/>
</ds:datastoreItem>
</file>

<file path=customXml/itemProps6.xml><?xml version="1.0" encoding="utf-8"?>
<ds:datastoreItem xmlns:ds="http://schemas.openxmlformats.org/officeDocument/2006/customXml" ds:itemID="{C794BB4E-D6AB-4679-955C-9FFAE772DB41}">
  <ds:schemaRefs/>
</ds:datastoreItem>
</file>

<file path=customXml/itemProps7.xml><?xml version="1.0" encoding="utf-8"?>
<ds:datastoreItem xmlns:ds="http://schemas.openxmlformats.org/officeDocument/2006/customXml" ds:itemID="{CB7C20AD-B624-4A26-97EE-EF1FB4539AED}">
  <ds:schemaRefs/>
</ds:datastoreItem>
</file>

<file path=customXml/itemProps8.xml><?xml version="1.0" encoding="utf-8"?>
<ds:datastoreItem xmlns:ds="http://schemas.openxmlformats.org/officeDocument/2006/customXml" ds:itemID="{4C50541C-E063-4E47-88DE-B42C74989665}">
  <ds:schemaRefs/>
</ds:datastoreItem>
</file>

<file path=customXml/itemProps9.xml><?xml version="1.0" encoding="utf-8"?>
<ds:datastoreItem xmlns:ds="http://schemas.openxmlformats.org/officeDocument/2006/customXml" ds:itemID="{9A5EF5A6-7C69-47F2-957F-5200184E1C22}">
  <ds:schemaRefs/>
</ds:datastoreItem>
</file>

<file path=customXml/itemProps10.xml><?xml version="1.0" encoding="utf-8"?>
<ds:datastoreItem xmlns:ds="http://schemas.openxmlformats.org/officeDocument/2006/customXml" ds:itemID="{96C60FD5-155A-4DAC-9B22-74A0DE27F58C}">
  <ds:schemaRefs/>
</ds:datastoreItem>
</file>

<file path=customXml/itemProps11.xml><?xml version="1.0" encoding="utf-8"?>
<ds:datastoreItem xmlns:ds="http://schemas.openxmlformats.org/officeDocument/2006/customXml" ds:itemID="{80C89BAA-5572-48AA-AE03-63039A8CA70F}">
  <ds:schemaRefs/>
</ds:datastoreItem>
</file>

<file path=customXml/itemProps12.xml><?xml version="1.0" encoding="utf-8"?>
<ds:datastoreItem xmlns:ds="http://schemas.openxmlformats.org/officeDocument/2006/customXml" ds:itemID="{67E0CA23-9FC1-4505-96BF-E08F20D6BF03}">
  <ds:schemaRefs/>
</ds:datastoreItem>
</file>

<file path=customXml/itemProps13.xml><?xml version="1.0" encoding="utf-8"?>
<ds:datastoreItem xmlns:ds="http://schemas.openxmlformats.org/officeDocument/2006/customXml" ds:itemID="{61D429D2-6297-4BE9-8097-264EF5829B20}">
  <ds:schemaRefs/>
</ds:datastoreItem>
</file>

<file path=customXml/itemProps14.xml><?xml version="1.0" encoding="utf-8"?>
<ds:datastoreItem xmlns:ds="http://schemas.openxmlformats.org/officeDocument/2006/customXml" ds:itemID="{11B8C319-1E19-4727-9AF6-FF6392406A47}">
  <ds:schemaRefs/>
</ds:datastoreItem>
</file>

<file path=customXml/itemProps15.xml><?xml version="1.0" encoding="utf-8"?>
<ds:datastoreItem xmlns:ds="http://schemas.openxmlformats.org/officeDocument/2006/customXml" ds:itemID="{DD6856CE-0150-42E9-A434-D8D175E3E923}">
  <ds:schemaRefs/>
</ds:datastoreItem>
</file>

<file path=customXml/itemProps16.xml><?xml version="1.0" encoding="utf-8"?>
<ds:datastoreItem xmlns:ds="http://schemas.openxmlformats.org/officeDocument/2006/customXml" ds:itemID="{A8572689-C23A-478F-ACA4-1DD23AA466FD}">
  <ds:schemaRefs/>
</ds:datastoreItem>
</file>

<file path=customXml/itemProps17.xml><?xml version="1.0" encoding="utf-8"?>
<ds:datastoreItem xmlns:ds="http://schemas.openxmlformats.org/officeDocument/2006/customXml" ds:itemID="{6BE51D27-AD5F-4536-9FE9-AB1007D1294E}">
  <ds:schemaRefs/>
</ds:datastoreItem>
</file>

<file path=customXml/itemProps18.xml><?xml version="1.0" encoding="utf-8"?>
<ds:datastoreItem xmlns:ds="http://schemas.openxmlformats.org/officeDocument/2006/customXml" ds:itemID="{FDAB3453-4269-48E0-B2C1-B434A2B6CD3A}">
  <ds:schemaRefs/>
</ds:datastoreItem>
</file>

<file path=customXml/itemProps19.xml><?xml version="1.0" encoding="utf-8"?>
<ds:datastoreItem xmlns:ds="http://schemas.openxmlformats.org/officeDocument/2006/customXml" ds:itemID="{B7377223-3103-49CF-8FA2-4443134B3E7C}">
  <ds:schemaRefs/>
</ds:datastoreItem>
</file>

<file path=customXml/itemProps20.xml><?xml version="1.0" encoding="utf-8"?>
<ds:datastoreItem xmlns:ds="http://schemas.openxmlformats.org/officeDocument/2006/customXml" ds:itemID="{736DA778-D6AE-4088-9B80-DE61125B7251}">
  <ds:schemaRefs/>
</ds:datastoreItem>
</file>

<file path=customXml/itemProps21.xml><?xml version="1.0" encoding="utf-8"?>
<ds:datastoreItem xmlns:ds="http://schemas.openxmlformats.org/officeDocument/2006/customXml" ds:itemID="{79A9E2AE-91D0-489B-A299-31C09EB70579}">
  <ds:schemaRefs/>
</ds:datastoreItem>
</file>

<file path=customXml/itemProps22.xml><?xml version="1.0" encoding="utf-8"?>
<ds:datastoreItem xmlns:ds="http://schemas.openxmlformats.org/officeDocument/2006/customXml" ds:itemID="{4B95DD85-E2FE-4D10-85B4-2572DA9108A4}">
  <ds:schemaRefs/>
</ds:datastoreItem>
</file>

<file path=customXml/itemProps23.xml><?xml version="1.0" encoding="utf-8"?>
<ds:datastoreItem xmlns:ds="http://schemas.openxmlformats.org/officeDocument/2006/customXml" ds:itemID="{C8E10279-553A-4FED-BFE8-BBB8DAAA304C}">
  <ds:schemaRefs/>
</ds:datastoreItem>
</file>

<file path=customXml/itemProps24.xml><?xml version="1.0" encoding="utf-8"?>
<ds:datastoreItem xmlns:ds="http://schemas.openxmlformats.org/officeDocument/2006/customXml" ds:itemID="{50E9C0AE-60A6-4708-9003-F85C3897E474}">
  <ds:schemaRefs/>
</ds:datastoreItem>
</file>

<file path=customXml/itemProps25.xml><?xml version="1.0" encoding="utf-8"?>
<ds:datastoreItem xmlns:ds="http://schemas.openxmlformats.org/officeDocument/2006/customXml" ds:itemID="{E32B1318-E610-4002-9BA3-9DF923BC1CBB}">
  <ds:schemaRefs/>
</ds:datastoreItem>
</file>

<file path=customXml/itemProps26.xml><?xml version="1.0" encoding="utf-8"?>
<ds:datastoreItem xmlns:ds="http://schemas.openxmlformats.org/officeDocument/2006/customXml" ds:itemID="{869595A1-FB78-43C5-9014-84A22EF4DE95}">
  <ds:schemaRefs/>
</ds:datastoreItem>
</file>

<file path=customXml/itemProps27.xml><?xml version="1.0" encoding="utf-8"?>
<ds:datastoreItem xmlns:ds="http://schemas.openxmlformats.org/officeDocument/2006/customXml" ds:itemID="{95561092-1961-4B56-9269-21290BE91BDF}">
  <ds:schemaRefs/>
</ds:datastoreItem>
</file>

<file path=customXml/itemProps28.xml><?xml version="1.0" encoding="utf-8"?>
<ds:datastoreItem xmlns:ds="http://schemas.openxmlformats.org/officeDocument/2006/customXml" ds:itemID="{7CF40742-D89A-417C-8A77-6A6CE3A16649}">
  <ds:schemaRefs/>
</ds:datastoreItem>
</file>

<file path=customXml/itemProps29.xml><?xml version="1.0" encoding="utf-8"?>
<ds:datastoreItem xmlns:ds="http://schemas.openxmlformats.org/officeDocument/2006/customXml" ds:itemID="{880D96A9-FCED-41FF-A0A6-CCB225C81293}">
  <ds:schemaRefs/>
</ds:datastoreItem>
</file>

<file path=customXml/itemProps30.xml><?xml version="1.0" encoding="utf-8"?>
<ds:datastoreItem xmlns:ds="http://schemas.openxmlformats.org/officeDocument/2006/customXml" ds:itemID="{7E44C055-8B95-429F-9026-7F617931BDCA}">
  <ds:schemaRefs/>
</ds:datastoreItem>
</file>

<file path=customXml/itemProps31.xml><?xml version="1.0" encoding="utf-8"?>
<ds:datastoreItem xmlns:ds="http://schemas.openxmlformats.org/officeDocument/2006/customXml" ds:itemID="{AF3C375D-AD2A-43A9-9422-E2FDF74ADAAD}">
  <ds:schemaRefs/>
</ds:datastoreItem>
</file>

<file path=customXml/itemProps32.xml><?xml version="1.0" encoding="utf-8"?>
<ds:datastoreItem xmlns:ds="http://schemas.openxmlformats.org/officeDocument/2006/customXml" ds:itemID="{613C0770-7119-4536-8AEA-820FF755804C}">
  <ds:schemaRefs/>
</ds:datastoreItem>
</file>

<file path=customXml/itemProps33.xml><?xml version="1.0" encoding="utf-8"?>
<ds:datastoreItem xmlns:ds="http://schemas.openxmlformats.org/officeDocument/2006/customXml" ds:itemID="{11BD03D8-D84C-4C1C-863F-DC3C2DE2AD42}">
  <ds:schemaRefs/>
</ds:datastoreItem>
</file>

<file path=customXml/itemProps34.xml><?xml version="1.0" encoding="utf-8"?>
<ds:datastoreItem xmlns:ds="http://schemas.openxmlformats.org/officeDocument/2006/customXml" ds:itemID="{71BEBD4A-3ACB-4B5A-8DD1-EB67C0565CD7}">
  <ds:schemaRefs/>
</ds:datastoreItem>
</file>

<file path=customXml/itemProps35.xml><?xml version="1.0" encoding="utf-8"?>
<ds:datastoreItem xmlns:ds="http://schemas.openxmlformats.org/officeDocument/2006/customXml" ds:itemID="{CC3449A4-1F07-4361-9275-9ED2DEADB47B}">
  <ds:schemaRefs/>
</ds:datastoreItem>
</file>

<file path=customXml/itemProps36.xml><?xml version="1.0" encoding="utf-8"?>
<ds:datastoreItem xmlns:ds="http://schemas.openxmlformats.org/officeDocument/2006/customXml" ds:itemID="{C877EA13-94D1-4238-BBD7-27A325247741}">
  <ds:schemaRefs/>
</ds:datastoreItem>
</file>

<file path=customXml/itemProps37.xml><?xml version="1.0" encoding="utf-8"?>
<ds:datastoreItem xmlns:ds="http://schemas.openxmlformats.org/officeDocument/2006/customXml" ds:itemID="{54AFAFDA-E52C-4893-A38F-D83BF266A220}">
  <ds:schemaRefs/>
</ds:datastoreItem>
</file>

<file path=customXml/itemProps38.xml><?xml version="1.0" encoding="utf-8"?>
<ds:datastoreItem xmlns:ds="http://schemas.openxmlformats.org/officeDocument/2006/customXml" ds:itemID="{E66FF4CC-62BF-45FF-A30C-94914A926930}">
  <ds:schemaRefs/>
</ds:datastoreItem>
</file>

<file path=customXml/itemProps39.xml><?xml version="1.0" encoding="utf-8"?>
<ds:datastoreItem xmlns:ds="http://schemas.openxmlformats.org/officeDocument/2006/customXml" ds:itemID="{CDA94600-DA0D-4F38-A816-AB27CC4C60EF}">
  <ds:schemaRefs/>
</ds:datastoreItem>
</file>

<file path=customXml/itemProps40.xml><?xml version="1.0" encoding="utf-8"?>
<ds:datastoreItem xmlns:ds="http://schemas.openxmlformats.org/officeDocument/2006/customXml" ds:itemID="{92F27DA4-5DA5-4BB9-BB37-DA1562B92745}">
  <ds:schemaRefs/>
</ds:datastoreItem>
</file>

<file path=customXml/itemProps41.xml><?xml version="1.0" encoding="utf-8"?>
<ds:datastoreItem xmlns:ds="http://schemas.openxmlformats.org/officeDocument/2006/customXml" ds:itemID="{27D49AB4-57E9-443E-B0A3-CB5F2B29A1B5}">
  <ds:schemaRefs/>
</ds:datastoreItem>
</file>

<file path=customXml/itemProps42.xml><?xml version="1.0" encoding="utf-8"?>
<ds:datastoreItem xmlns:ds="http://schemas.openxmlformats.org/officeDocument/2006/customXml" ds:itemID="{9B003CBF-6C3E-42AC-8F81-22E7DCA5A30D}">
  <ds:schemaRefs/>
</ds:datastoreItem>
</file>

<file path=customXml/itemProps43.xml><?xml version="1.0" encoding="utf-8"?>
<ds:datastoreItem xmlns:ds="http://schemas.openxmlformats.org/officeDocument/2006/customXml" ds:itemID="{707CAED2-2485-4251-9E9D-FE0BCE804D5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Sales</vt:lpstr>
      <vt:lpstr>Correlation_Table</vt:lpstr>
      <vt:lpstr>Sub-Category Profit Drilldown</vt:lpstr>
      <vt:lpstr>Customer_Profitability</vt:lpstr>
      <vt:lpstr>Sales_Category</vt:lpstr>
      <vt:lpstr>Dashboards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Begad Ehab</dc:creator>
  <cp:lastModifiedBy>Begad Ehab</cp:lastModifiedBy>
  <cp:lastPrinted>2025-12-13T09:16:10Z</cp:lastPrinted>
  <dcterms:created xsi:type="dcterms:W3CDTF">2025-12-03T19:33:46Z</dcterms:created>
  <dcterms:modified xsi:type="dcterms:W3CDTF">2025-12-17T18:47:10Z</dcterms:modified>
</cp:coreProperties>
</file>