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sql" sheetId="3" r:id="rId1"/>
  </sheets>
  <externalReferences>
    <externalReference r:id="rId2"/>
  </externalReferences>
  <definedNames>
    <definedName name="oldrub">#REF!</definedName>
    <definedName name="rubel">'[1]Business Lunch'!$B$1</definedName>
  </definedNames>
  <calcPr calcId="145621"/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O7" i="3" l="1"/>
  <c r="O8" i="3" s="1"/>
  <c r="K228" i="3"/>
  <c r="L228" i="3"/>
  <c r="K227" i="3"/>
  <c r="L227" i="3"/>
  <c r="K226" i="3"/>
  <c r="L226" i="3"/>
  <c r="K225" i="3"/>
  <c r="L225" i="3"/>
  <c r="K224" i="3"/>
  <c r="L224" i="3"/>
  <c r="K223" i="3"/>
  <c r="L223" i="3"/>
  <c r="K222" i="3"/>
  <c r="L222" i="3"/>
  <c r="K221" i="3"/>
  <c r="L221" i="3"/>
  <c r="K220" i="3"/>
  <c r="L220" i="3"/>
  <c r="K219" i="3"/>
  <c r="L219" i="3"/>
  <c r="K218" i="3"/>
  <c r="L218" i="3"/>
  <c r="K217" i="3"/>
  <c r="L217" i="3"/>
  <c r="K216" i="3"/>
  <c r="L216" i="3"/>
  <c r="K215" i="3"/>
  <c r="L215" i="3"/>
  <c r="K214" i="3"/>
  <c r="L214" i="3"/>
  <c r="K213" i="3"/>
  <c r="L213" i="3"/>
  <c r="K212" i="3"/>
  <c r="L212" i="3"/>
  <c r="K211" i="3"/>
  <c r="L211" i="3"/>
  <c r="K210" i="3"/>
  <c r="L210" i="3"/>
  <c r="K209" i="3"/>
  <c r="L209" i="3"/>
  <c r="K208" i="3"/>
  <c r="L208" i="3"/>
  <c r="K207" i="3"/>
  <c r="L207" i="3"/>
  <c r="K206" i="3"/>
  <c r="L206" i="3"/>
  <c r="K205" i="3"/>
  <c r="L205" i="3"/>
  <c r="K204" i="3"/>
  <c r="L204" i="3"/>
  <c r="K203" i="3"/>
  <c r="L203" i="3"/>
  <c r="K202" i="3"/>
  <c r="L202" i="3"/>
  <c r="K201" i="3"/>
  <c r="L201" i="3"/>
  <c r="K200" i="3"/>
  <c r="L200" i="3"/>
  <c r="K199" i="3"/>
  <c r="L199" i="3"/>
  <c r="K198" i="3"/>
  <c r="L198" i="3"/>
  <c r="K197" i="3"/>
  <c r="L197" i="3"/>
  <c r="K196" i="3"/>
  <c r="L196" i="3"/>
  <c r="K195" i="3"/>
  <c r="L195" i="3"/>
  <c r="K194" i="3"/>
  <c r="L194" i="3"/>
  <c r="K193" i="3"/>
  <c r="L193" i="3"/>
  <c r="K192" i="3"/>
  <c r="L192" i="3"/>
  <c r="K191" i="3"/>
  <c r="L191" i="3"/>
  <c r="K190" i="3"/>
  <c r="L190" i="3"/>
  <c r="K189" i="3"/>
  <c r="L189" i="3"/>
  <c r="K188" i="3"/>
  <c r="L188" i="3"/>
  <c r="K187" i="3"/>
  <c r="L187" i="3"/>
  <c r="K186" i="3"/>
  <c r="L186" i="3"/>
  <c r="K185" i="3"/>
  <c r="L185" i="3"/>
  <c r="K184" i="3"/>
  <c r="L184" i="3"/>
  <c r="K183" i="3"/>
  <c r="L183" i="3"/>
  <c r="K182" i="3"/>
  <c r="L182" i="3"/>
  <c r="K181" i="3"/>
  <c r="L181" i="3"/>
  <c r="K180" i="3"/>
  <c r="L180" i="3"/>
  <c r="K179" i="3"/>
  <c r="L179" i="3"/>
  <c r="K178" i="3"/>
  <c r="L178" i="3"/>
  <c r="K177" i="3"/>
  <c r="L177" i="3"/>
  <c r="K176" i="3"/>
  <c r="L176" i="3"/>
  <c r="K175" i="3"/>
  <c r="L175" i="3"/>
  <c r="K174" i="3"/>
  <c r="L174" i="3"/>
  <c r="K173" i="3"/>
  <c r="L173" i="3"/>
  <c r="K172" i="3"/>
  <c r="L172" i="3"/>
  <c r="K171" i="3"/>
  <c r="L171" i="3"/>
  <c r="K170" i="3"/>
  <c r="L170" i="3"/>
  <c r="K169" i="3"/>
  <c r="L169" i="3"/>
  <c r="K168" i="3"/>
  <c r="L168" i="3"/>
  <c r="K167" i="3"/>
  <c r="L167" i="3"/>
  <c r="K166" i="3"/>
  <c r="L166" i="3"/>
  <c r="K165" i="3"/>
  <c r="L165" i="3"/>
  <c r="K164" i="3"/>
  <c r="L164" i="3"/>
  <c r="K163" i="3"/>
  <c r="L163" i="3"/>
  <c r="K162" i="3"/>
  <c r="L162" i="3"/>
  <c r="K161" i="3"/>
  <c r="L161" i="3"/>
  <c r="K160" i="3"/>
  <c r="L160" i="3"/>
  <c r="K159" i="3"/>
  <c r="L159" i="3"/>
  <c r="K158" i="3"/>
  <c r="L158" i="3"/>
  <c r="K157" i="3"/>
  <c r="L157" i="3"/>
  <c r="K156" i="3"/>
  <c r="L156" i="3"/>
  <c r="K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K143" i="3"/>
  <c r="L143" i="3"/>
  <c r="K142" i="3"/>
  <c r="L142" i="3"/>
  <c r="K141" i="3"/>
  <c r="L141" i="3"/>
  <c r="K140" i="3"/>
  <c r="L140" i="3"/>
  <c r="K139" i="3"/>
  <c r="L139" i="3"/>
  <c r="K138" i="3"/>
  <c r="L138" i="3"/>
  <c r="K137" i="3"/>
  <c r="L137" i="3"/>
  <c r="K136" i="3"/>
  <c r="L136" i="3"/>
  <c r="K135" i="3"/>
  <c r="L135" i="3"/>
  <c r="K134" i="3"/>
  <c r="L134" i="3"/>
  <c r="K133" i="3"/>
  <c r="L133" i="3"/>
  <c r="K132" i="3"/>
  <c r="L132" i="3"/>
  <c r="K131" i="3"/>
  <c r="L131" i="3"/>
  <c r="K130" i="3"/>
  <c r="L130" i="3"/>
  <c r="K129" i="3"/>
  <c r="L129" i="3"/>
  <c r="K128" i="3"/>
  <c r="L128" i="3"/>
  <c r="K127" i="3"/>
  <c r="L127" i="3"/>
  <c r="K126" i="3"/>
  <c r="L126" i="3"/>
  <c r="K125" i="3"/>
  <c r="L125" i="3"/>
  <c r="K124" i="3"/>
  <c r="L124" i="3"/>
  <c r="K123" i="3"/>
  <c r="L123" i="3"/>
  <c r="K122" i="3"/>
  <c r="L122" i="3"/>
  <c r="K121" i="3"/>
  <c r="L121" i="3"/>
  <c r="K120" i="3"/>
  <c r="L120" i="3"/>
  <c r="K119" i="3"/>
  <c r="L119" i="3"/>
  <c r="K118" i="3"/>
  <c r="L118" i="3"/>
  <c r="K117" i="3"/>
  <c r="L117" i="3"/>
  <c r="K116" i="3"/>
  <c r="L116" i="3"/>
  <c r="K115" i="3"/>
  <c r="L115" i="3"/>
  <c r="K114" i="3"/>
  <c r="L114" i="3"/>
  <c r="K113" i="3"/>
  <c r="L113" i="3"/>
  <c r="K112" i="3"/>
  <c r="L112" i="3"/>
  <c r="K111" i="3"/>
  <c r="L111" i="3"/>
  <c r="K110" i="3"/>
  <c r="L110" i="3"/>
  <c r="K109" i="3"/>
  <c r="L109" i="3"/>
  <c r="K108" i="3"/>
  <c r="L108" i="3"/>
  <c r="K107" i="3"/>
  <c r="L107" i="3"/>
  <c r="K106" i="3"/>
  <c r="L106" i="3"/>
  <c r="K105" i="3"/>
  <c r="L105" i="3"/>
  <c r="K104" i="3"/>
  <c r="L104" i="3"/>
  <c r="K103" i="3"/>
  <c r="L103" i="3"/>
  <c r="K102" i="3"/>
  <c r="L102" i="3"/>
  <c r="K101" i="3"/>
  <c r="L101" i="3"/>
  <c r="K100" i="3"/>
  <c r="L100" i="3"/>
  <c r="K99" i="3"/>
  <c r="L99" i="3"/>
  <c r="K98" i="3"/>
  <c r="L98" i="3"/>
  <c r="K97" i="3"/>
  <c r="L97" i="3"/>
  <c r="K96" i="3"/>
  <c r="L96" i="3"/>
  <c r="K95" i="3"/>
  <c r="L95" i="3"/>
  <c r="K94" i="3"/>
  <c r="L94" i="3"/>
  <c r="K93" i="3"/>
  <c r="L93" i="3"/>
  <c r="K92" i="3"/>
  <c r="L92" i="3"/>
  <c r="K91" i="3"/>
  <c r="L91" i="3"/>
  <c r="K90" i="3"/>
  <c r="L90" i="3"/>
  <c r="K89" i="3"/>
  <c r="L89" i="3"/>
  <c r="K88" i="3"/>
  <c r="L88" i="3"/>
  <c r="K87" i="3"/>
  <c r="L87" i="3"/>
  <c r="K86" i="3"/>
  <c r="L86" i="3"/>
  <c r="K85" i="3"/>
  <c r="L85" i="3"/>
  <c r="K84" i="3"/>
  <c r="L84" i="3"/>
  <c r="K83" i="3"/>
  <c r="L83" i="3"/>
  <c r="K82" i="3"/>
  <c r="L82" i="3"/>
  <c r="K81" i="3"/>
  <c r="L81" i="3"/>
  <c r="K80" i="3"/>
  <c r="L80" i="3"/>
  <c r="K79" i="3"/>
  <c r="L79" i="3"/>
  <c r="K78" i="3"/>
  <c r="L78" i="3"/>
  <c r="K77" i="3"/>
  <c r="L77" i="3"/>
  <c r="K76" i="3"/>
  <c r="L76" i="3"/>
  <c r="K75" i="3"/>
  <c r="L75" i="3"/>
  <c r="K74" i="3"/>
  <c r="L74" i="3"/>
  <c r="K73" i="3"/>
  <c r="L73" i="3"/>
  <c r="K72" i="3"/>
  <c r="L72" i="3"/>
  <c r="K71" i="3"/>
  <c r="L71" i="3"/>
  <c r="K70" i="3"/>
  <c r="L70" i="3"/>
  <c r="K69" i="3"/>
  <c r="L69" i="3"/>
  <c r="K68" i="3"/>
  <c r="L68" i="3"/>
  <c r="K67" i="3"/>
  <c r="L67" i="3"/>
  <c r="K66" i="3"/>
  <c r="L66" i="3"/>
  <c r="K65" i="3"/>
  <c r="L65" i="3"/>
  <c r="K64" i="3"/>
  <c r="L64" i="3"/>
  <c r="K63" i="3"/>
  <c r="L63" i="3"/>
  <c r="K62" i="3"/>
  <c r="L62" i="3"/>
  <c r="K61" i="3"/>
  <c r="L61" i="3"/>
  <c r="K60" i="3"/>
  <c r="L60" i="3"/>
  <c r="K59" i="3"/>
  <c r="L59" i="3"/>
  <c r="K58" i="3"/>
  <c r="L58" i="3"/>
  <c r="K57" i="3"/>
  <c r="L57" i="3"/>
  <c r="K56" i="3"/>
  <c r="L56" i="3"/>
  <c r="K55" i="3"/>
  <c r="L55" i="3"/>
  <c r="K54" i="3"/>
  <c r="L54" i="3"/>
  <c r="K53" i="3"/>
  <c r="L53" i="3"/>
  <c r="K52" i="3"/>
  <c r="L52" i="3"/>
  <c r="K51" i="3"/>
  <c r="L51" i="3"/>
  <c r="K50" i="3"/>
  <c r="L50" i="3"/>
  <c r="K49" i="3"/>
  <c r="L49" i="3"/>
  <c r="K48" i="3"/>
  <c r="L48" i="3"/>
  <c r="K47" i="3"/>
  <c r="L47" i="3"/>
  <c r="K46" i="3"/>
  <c r="L46" i="3"/>
  <c r="K45" i="3"/>
  <c r="L45" i="3"/>
  <c r="K44" i="3"/>
  <c r="L44" i="3"/>
  <c r="K43" i="3"/>
  <c r="L43" i="3"/>
  <c r="K42" i="3"/>
  <c r="L42" i="3"/>
  <c r="K41" i="3"/>
  <c r="L41" i="3"/>
  <c r="K40" i="3"/>
  <c r="L40" i="3"/>
  <c r="K39" i="3"/>
  <c r="L39" i="3"/>
  <c r="K38" i="3"/>
  <c r="L38" i="3"/>
  <c r="K37" i="3"/>
  <c r="L37" i="3"/>
  <c r="K36" i="3"/>
  <c r="L36" i="3"/>
  <c r="K35" i="3"/>
  <c r="L35" i="3"/>
  <c r="K34" i="3"/>
  <c r="L34" i="3"/>
  <c r="K33" i="3"/>
  <c r="L33" i="3"/>
  <c r="K32" i="3"/>
  <c r="L32" i="3"/>
  <c r="K31" i="3"/>
  <c r="L31" i="3"/>
  <c r="K30" i="3"/>
  <c r="L30" i="3"/>
  <c r="K29" i="3"/>
  <c r="L29" i="3"/>
  <c r="K28" i="3"/>
  <c r="L28" i="3"/>
  <c r="K27" i="3"/>
  <c r="L27" i="3"/>
  <c r="K26" i="3"/>
  <c r="L26" i="3"/>
  <c r="K25" i="3"/>
  <c r="L25" i="3"/>
  <c r="K24" i="3"/>
  <c r="L24" i="3"/>
  <c r="K23" i="3"/>
  <c r="L23" i="3"/>
  <c r="K22" i="3"/>
  <c r="L22" i="3"/>
  <c r="K21" i="3"/>
  <c r="L21" i="3"/>
  <c r="K20" i="3"/>
  <c r="L20" i="3"/>
  <c r="K19" i="3"/>
  <c r="L19" i="3"/>
  <c r="K18" i="3"/>
  <c r="L18" i="3"/>
  <c r="K17" i="3"/>
  <c r="L17" i="3"/>
  <c r="K16" i="3"/>
  <c r="L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9" i="3" l="1"/>
  <c r="O10" i="3" l="1"/>
  <c r="O11" i="3" l="1"/>
  <c r="O12" i="3" l="1"/>
  <c r="O13" i="3" l="1"/>
  <c r="O14" i="3" l="1"/>
  <c r="O15" i="3" l="1"/>
  <c r="O16" i="3" l="1"/>
  <c r="O17" i="3" l="1"/>
  <c r="O18" i="3" l="1"/>
  <c r="O19" i="3" l="1"/>
  <c r="O20" i="3" l="1"/>
  <c r="O21" i="3" l="1"/>
  <c r="O22" i="3" l="1"/>
  <c r="O23" i="3" l="1"/>
  <c r="O24" i="3" l="1"/>
  <c r="O25" i="3" l="1"/>
  <c r="O26" i="3" l="1"/>
  <c r="O27" i="3" l="1"/>
  <c r="O28" i="3" l="1"/>
  <c r="O29" i="3" l="1"/>
  <c r="O30" i="3" l="1"/>
  <c r="O31" i="3" l="1"/>
  <c r="O32" i="3" l="1"/>
  <c r="O33" i="3" l="1"/>
  <c r="O34" i="3" l="1"/>
  <c r="O35" i="3" l="1"/>
  <c r="O36" i="3" l="1"/>
  <c r="O37" i="3" l="1"/>
  <c r="O38" i="3" l="1"/>
  <c r="O39" i="3" l="1"/>
  <c r="O40" i="3" l="1"/>
  <c r="O41" i="3" l="1"/>
  <c r="O42" i="3" l="1"/>
  <c r="O43" i="3" l="1"/>
  <c r="O44" i="3" l="1"/>
  <c r="O45" i="3" l="1"/>
  <c r="O46" i="3" l="1"/>
  <c r="O47" i="3" l="1"/>
  <c r="O48" i="3" l="1"/>
  <c r="O49" i="3" l="1"/>
  <c r="O50" i="3" l="1"/>
  <c r="O51" i="3" l="1"/>
  <c r="O52" i="3" l="1"/>
  <c r="O53" i="3" l="1"/>
  <c r="O54" i="3" l="1"/>
  <c r="O55" i="3" l="1"/>
  <c r="O56" i="3" l="1"/>
  <c r="O57" i="3" l="1"/>
  <c r="O58" i="3" l="1"/>
  <c r="O59" i="3" l="1"/>
  <c r="O60" i="3" l="1"/>
  <c r="O61" i="3" l="1"/>
  <c r="O62" i="3" l="1"/>
  <c r="O63" i="3" l="1"/>
  <c r="O64" i="3" l="1"/>
  <c r="O65" i="3" l="1"/>
  <c r="O66" i="3" l="1"/>
  <c r="O67" i="3" l="1"/>
  <c r="O68" i="3" l="1"/>
  <c r="O69" i="3" l="1"/>
  <c r="O70" i="3" l="1"/>
  <c r="O71" i="3" l="1"/>
  <c r="O72" i="3" l="1"/>
  <c r="O73" i="3" l="1"/>
  <c r="O74" i="3" l="1"/>
  <c r="O75" i="3" l="1"/>
  <c r="O76" i="3" l="1"/>
  <c r="O77" i="3" l="1"/>
  <c r="O78" i="3" l="1"/>
  <c r="O79" i="3" l="1"/>
  <c r="O80" i="3" l="1"/>
  <c r="O81" i="3" l="1"/>
  <c r="O82" i="3" l="1"/>
  <c r="O83" i="3" l="1"/>
  <c r="O84" i="3" l="1"/>
  <c r="O85" i="3" l="1"/>
  <c r="O86" i="3" l="1"/>
  <c r="O87" i="3" l="1"/>
  <c r="O88" i="3" l="1"/>
  <c r="O89" i="3" l="1"/>
  <c r="O90" i="3" l="1"/>
  <c r="O91" i="3" l="1"/>
  <c r="O92" i="3" l="1"/>
  <c r="O93" i="3" l="1"/>
  <c r="O94" i="3" l="1"/>
  <c r="O95" i="3" l="1"/>
  <c r="O96" i="3" l="1"/>
  <c r="O97" i="3" l="1"/>
  <c r="O98" i="3" l="1"/>
  <c r="O99" i="3" l="1"/>
  <c r="O100" i="3" l="1"/>
  <c r="O101" i="3" l="1"/>
  <c r="O102" i="3" l="1"/>
  <c r="O103" i="3" l="1"/>
  <c r="O104" i="3" l="1"/>
  <c r="O105" i="3" l="1"/>
  <c r="O106" i="3" l="1"/>
  <c r="O107" i="3" l="1"/>
  <c r="O108" i="3" l="1"/>
  <c r="O109" i="3" l="1"/>
  <c r="O110" i="3" l="1"/>
  <c r="O111" i="3" l="1"/>
  <c r="O112" i="3" l="1"/>
  <c r="O113" i="3" l="1"/>
  <c r="O114" i="3" l="1"/>
  <c r="O115" i="3" l="1"/>
  <c r="O116" i="3" l="1"/>
  <c r="O117" i="3" l="1"/>
  <c r="O118" i="3" l="1"/>
  <c r="O119" i="3" l="1"/>
  <c r="O120" i="3" l="1"/>
  <c r="O121" i="3" l="1"/>
  <c r="O122" i="3" l="1"/>
  <c r="O123" i="3" l="1"/>
  <c r="O124" i="3" l="1"/>
  <c r="O125" i="3" l="1"/>
  <c r="O126" i="3" l="1"/>
  <c r="O127" i="3" l="1"/>
  <c r="O128" i="3" l="1"/>
  <c r="O129" i="3" l="1"/>
  <c r="O130" i="3" l="1"/>
  <c r="O131" i="3" l="1"/>
  <c r="O132" i="3" l="1"/>
  <c r="O133" i="3" l="1"/>
  <c r="O134" i="3" l="1"/>
  <c r="O135" i="3" l="1"/>
  <c r="O136" i="3" l="1"/>
  <c r="O137" i="3" l="1"/>
  <c r="O138" i="3" l="1"/>
  <c r="O139" i="3" l="1"/>
  <c r="O140" i="3" l="1"/>
  <c r="O141" i="3" l="1"/>
  <c r="O142" i="3" l="1"/>
  <c r="O143" i="3" l="1"/>
  <c r="O144" i="3" l="1"/>
  <c r="O145" i="3" l="1"/>
  <c r="O146" i="3" l="1"/>
  <c r="O147" i="3" l="1"/>
  <c r="O148" i="3" l="1"/>
  <c r="O149" i="3" l="1"/>
  <c r="O150" i="3" l="1"/>
  <c r="O151" i="3" l="1"/>
  <c r="O152" i="3" l="1"/>
  <c r="O153" i="3" l="1"/>
  <c r="O154" i="3" l="1"/>
  <c r="O155" i="3" l="1"/>
  <c r="O156" i="3" l="1"/>
  <c r="O157" i="3" l="1"/>
  <c r="O158" i="3" l="1"/>
  <c r="O159" i="3" l="1"/>
  <c r="O160" i="3" l="1"/>
  <c r="O161" i="3" l="1"/>
  <c r="O162" i="3" l="1"/>
  <c r="O163" i="3" l="1"/>
  <c r="O164" i="3" l="1"/>
  <c r="O165" i="3" l="1"/>
  <c r="O166" i="3" l="1"/>
  <c r="O167" i="3" l="1"/>
  <c r="O168" i="3" l="1"/>
  <c r="O169" i="3" l="1"/>
  <c r="O170" i="3" l="1"/>
  <c r="O171" i="3" l="1"/>
  <c r="O172" i="3" l="1"/>
  <c r="O173" i="3" l="1"/>
  <c r="O174" i="3" l="1"/>
  <c r="O175" i="3" l="1"/>
  <c r="O176" i="3" l="1"/>
  <c r="O177" i="3" l="1"/>
  <c r="O178" i="3" l="1"/>
  <c r="O179" i="3" l="1"/>
  <c r="O180" i="3" l="1"/>
  <c r="O181" i="3" l="1"/>
  <c r="O182" i="3" l="1"/>
  <c r="O183" i="3" l="1"/>
  <c r="O184" i="3" l="1"/>
  <c r="O185" i="3" l="1"/>
  <c r="O186" i="3" l="1"/>
  <c r="O187" i="3" l="1"/>
  <c r="O188" i="3" l="1"/>
  <c r="O189" i="3" l="1"/>
  <c r="O190" i="3" l="1"/>
  <c r="O191" i="3" l="1"/>
  <c r="O192" i="3" l="1"/>
  <c r="O193" i="3" l="1"/>
  <c r="O194" i="3" l="1"/>
  <c r="O195" i="3" l="1"/>
  <c r="O196" i="3" l="1"/>
  <c r="O197" i="3" l="1"/>
  <c r="O198" i="3" l="1"/>
  <c r="O199" i="3" l="1"/>
  <c r="O200" i="3" l="1"/>
  <c r="O201" i="3" l="1"/>
  <c r="O202" i="3" l="1"/>
  <c r="O203" i="3" l="1"/>
  <c r="O204" i="3" l="1"/>
  <c r="O205" i="3" l="1"/>
  <c r="O206" i="3" l="1"/>
  <c r="O207" i="3" l="1"/>
  <c r="O208" i="3" l="1"/>
  <c r="O209" i="3" l="1"/>
  <c r="O210" i="3" l="1"/>
  <c r="O211" i="3" l="1"/>
  <c r="O212" i="3" l="1"/>
  <c r="O213" i="3" l="1"/>
  <c r="O214" i="3" l="1"/>
  <c r="O215" i="3" l="1"/>
  <c r="O216" i="3" l="1"/>
  <c r="O217" i="3" l="1"/>
  <c r="O218" i="3" l="1"/>
  <c r="O219" i="3" l="1"/>
  <c r="O220" i="3" l="1"/>
  <c r="O221" i="3" l="1"/>
  <c r="O222" i="3" l="1"/>
  <c r="O223" i="3" l="1"/>
  <c r="O224" i="3" l="1"/>
  <c r="O225" i="3" l="1"/>
  <c r="O226" i="3" l="1"/>
  <c r="O227" i="3" l="1"/>
  <c r="O228" i="3" l="1"/>
</calcChain>
</file>

<file path=xl/sharedStrings.xml><?xml version="1.0" encoding="utf-8"?>
<sst xmlns="http://schemas.openxmlformats.org/spreadsheetml/2006/main" count="1043" uniqueCount="642">
  <si>
    <t>грамм</t>
  </si>
  <si>
    <t>price</t>
  </si>
  <si>
    <t>section</t>
  </si>
  <si>
    <t>isbasic</t>
  </si>
  <si>
    <t>description</t>
  </si>
  <si>
    <t>weight</t>
  </si>
  <si>
    <t>Икра кетовая</t>
  </si>
  <si>
    <t>подается со сливочным маслом</t>
  </si>
  <si>
    <t>50/25</t>
  </si>
  <si>
    <t>ХОЛОДНЫЕ ЗАКУСКИ</t>
  </si>
  <si>
    <t>Сёмга слабой соли по-домашнему рецепту</t>
  </si>
  <si>
    <t>подается с маслинами, оливками и лимоном</t>
  </si>
  <si>
    <t>Масляная рыба холодного копчения</t>
  </si>
  <si>
    <t xml:space="preserve">Сельдь слабой соли </t>
  </si>
  <si>
    <t xml:space="preserve">Филе сельди с отварным картофелем и красным луком </t>
  </si>
  <si>
    <t>100/100/20</t>
  </si>
  <si>
    <r>
      <t xml:space="preserve">Хамон </t>
    </r>
    <r>
      <rPr>
        <i/>
        <sz val="14"/>
        <rFont val="Times New Roman Cyr"/>
        <charset val="204"/>
      </rPr>
      <t>(сыровяленый окорок)</t>
    </r>
  </si>
  <si>
    <t>подаётся  с чесночными гренками, маслинами и оливками</t>
  </si>
  <si>
    <t>100/80/20</t>
  </si>
  <si>
    <t>Буженина запечёная домашняя</t>
  </si>
  <si>
    <t>подаётся с хреном и горчицей</t>
  </si>
  <si>
    <t>100/25/25</t>
  </si>
  <si>
    <t>Язык говяжий отварной</t>
  </si>
  <si>
    <t>Ростбиф запечёный по-домашнему</t>
  </si>
  <si>
    <t>Рулет из курицы с курагой и грецким орехом</t>
  </si>
  <si>
    <t>домашний рулет из курицы, приготовленный на пару</t>
  </si>
  <si>
    <t>Галантин из утки с фисташками</t>
  </si>
  <si>
    <t>Рулет из утки с куриным мясом и фисташками</t>
  </si>
  <si>
    <t>Рулет из кролика с черносливом в беконе</t>
  </si>
  <si>
    <t>Мясо кролика с черносливом, беконом и запеченое в духовке</t>
  </si>
  <si>
    <t>Ассорти мясных деликатесов приготовленных по-домашнему</t>
  </si>
  <si>
    <t>Ростбиф, буженина по-домашнему, язык говяжий, рулет из курицы, рулет из кролика, галантин из утки</t>
  </si>
  <si>
    <t>50/50/50/50/50/50</t>
  </si>
  <si>
    <t>Соленья "по-домашнему"</t>
  </si>
  <si>
    <t>Огурцы малосольные и солёные, квашеная капуста и солёные помидоры</t>
  </si>
  <si>
    <t>100/100/100/100</t>
  </si>
  <si>
    <t>Белые грибы маринованные</t>
  </si>
  <si>
    <t>подаются с красным луком и помидрами черри</t>
  </si>
  <si>
    <t>Маслины и оливки " Maestro de Oliva" Испания</t>
  </si>
  <si>
    <t>Ассорти гигантских  маслин и оливок с косточкой</t>
  </si>
  <si>
    <t>75/75</t>
  </si>
  <si>
    <t>Овощи натуральные со свежей зеленью</t>
  </si>
  <si>
    <t>Свежие помидоры, огурцы, редис, сладкий перец и зелень</t>
  </si>
  <si>
    <t>50/50/30/50/20</t>
  </si>
  <si>
    <t>Ассорти из разнообразных сыров</t>
  </si>
  <si>
    <t>Сыр Камамбер, Грана Подана, Дор Блю,Чеддер, козий сыр подаётся с медом, грецкими орехами и виноградом</t>
  </si>
  <si>
    <t>30/30/30/30/30/50/15/50</t>
  </si>
  <si>
    <t>Салат овощной</t>
  </si>
  <si>
    <t>Бакинские помидоры, огурец, редис, болгарский перец, зелень Заправляется ароматным маслом</t>
  </si>
  <si>
    <t>САЛАТЫ</t>
  </si>
  <si>
    <t xml:space="preserve">Салат из свежих огурцов и бакинских томатов </t>
  </si>
  <si>
    <t>с творожным соусом</t>
  </si>
  <si>
    <t>180/60</t>
  </si>
  <si>
    <t xml:space="preserve">Салат из томатов с красным луком </t>
  </si>
  <si>
    <t>Салат из томатови красного лука Заправляется "Бальзамико" и соусом Песто</t>
  </si>
  <si>
    <t>200/15/30</t>
  </si>
  <si>
    <t>Салат с руккола, креветками и сыром моцарелла</t>
  </si>
  <si>
    <t>Листья салата руккола, бакинские помидоры, тигровые креветки и сыр моцарелла Заправляется соусом бальзамик</t>
  </si>
  <si>
    <t>Салат "Цезарь" с курицей</t>
  </si>
  <si>
    <t>Листья салата с классической заправкой</t>
  </si>
  <si>
    <t>170/80</t>
  </si>
  <si>
    <t>Салат "Цезарь" с тигровыми креветками</t>
  </si>
  <si>
    <t>160/60</t>
  </si>
  <si>
    <t>Салат с ростбифом, овощами и соусом Цезарь</t>
  </si>
  <si>
    <t>Кусочки ростбифа, свежий огурец, редис, пармезан и соус Цезарь</t>
  </si>
  <si>
    <t>Салат с говяжьим языком, шампиньонами и малиновым соусом</t>
  </si>
  <si>
    <t>Отварной говяжий язык и шампиньоны, обжаренные с луком Заправляется сметаной и дижонской горчицей Подается с малиновым соусом</t>
  </si>
  <si>
    <t>220/10</t>
  </si>
  <si>
    <t>Мидии запечёные с белыми грибами и помидорами черри</t>
  </si>
  <si>
    <t>в сливочно-сырном  соусе "Дор Блю"</t>
  </si>
  <si>
    <t>120/50</t>
  </si>
  <si>
    <t>ГОРЯЧИЕ ЗАКУСКИ</t>
  </si>
  <si>
    <t>Жульен грибной по-домашнему</t>
  </si>
  <si>
    <t xml:space="preserve">из шампиньонов в  сливочном соусе </t>
  </si>
  <si>
    <t>Пирожки печеные с капустой</t>
  </si>
  <si>
    <t>ДОМАШНЯЯ ВЫПЕЧКА</t>
  </si>
  <si>
    <t>Пирожки печеные с грибами и сыром</t>
  </si>
  <si>
    <t>Пирожки печеные с мясом</t>
  </si>
  <si>
    <t>Тальятелли с дарами моря</t>
  </si>
  <si>
    <t xml:space="preserve"> в сливочном соусе</t>
  </si>
  <si>
    <t>ПАСТА</t>
  </si>
  <si>
    <t>Тальятелли с тигровыми креветками</t>
  </si>
  <si>
    <t>в остром томатном соусе</t>
  </si>
  <si>
    <t>Тальятелли с белыми грибами</t>
  </si>
  <si>
    <r>
      <t>Уха</t>
    </r>
    <r>
      <rPr>
        <b/>
        <i/>
        <strike/>
        <sz val="28"/>
        <rFont val="Times New Roman Cyr"/>
        <charset val="204"/>
      </rPr>
      <t/>
    </r>
  </si>
  <si>
    <t>СУПЫ</t>
  </si>
  <si>
    <r>
      <t>Суп щавелевый</t>
    </r>
    <r>
      <rPr>
        <i/>
        <sz val="14"/>
        <rFont val="Times New Roman Cyr"/>
        <charset val="204"/>
      </rPr>
      <t xml:space="preserve"> со сметаной</t>
    </r>
  </si>
  <si>
    <t>300/50</t>
  </si>
  <si>
    <r>
      <t xml:space="preserve">Борщ </t>
    </r>
    <r>
      <rPr>
        <i/>
        <sz val="14"/>
        <rFont val="Times New Roman Cyr"/>
        <charset val="204"/>
      </rPr>
      <t>со сметаной и чесночными гренками</t>
    </r>
  </si>
  <si>
    <t>300/50/30</t>
  </si>
  <si>
    <t>Крем-суп из шампиньонов и белых грибов</t>
  </si>
  <si>
    <t>Стейк из лосося</t>
  </si>
  <si>
    <t>подаётся с соусом Бешамель</t>
  </si>
  <si>
    <t>150/50</t>
  </si>
  <si>
    <t>ГОРЯЧИЕ БЛЮДА ИЗ РЫБЫ</t>
  </si>
  <si>
    <t>Дорада</t>
  </si>
  <si>
    <t>Запеченая Дорада с ароматом тимьяна</t>
  </si>
  <si>
    <t>Филе сибас в "рукаве"</t>
  </si>
  <si>
    <t>Филе сибас, запечёный в "рукаве" с помидорами "черри", сельдереем и маслинами в белом вине</t>
  </si>
  <si>
    <t>Филе палтуса с грибами и щавелем</t>
  </si>
  <si>
    <t>с соусом медово-горчичным</t>
  </si>
  <si>
    <t>130/130/30</t>
  </si>
  <si>
    <r>
      <t xml:space="preserve">Телятина на косточке </t>
    </r>
    <r>
      <rPr>
        <i/>
        <sz val="14"/>
        <rFont val="Times New Roman Cyr"/>
        <charset val="204"/>
      </rPr>
      <t>с домашней аджикой с чесноком</t>
    </r>
  </si>
  <si>
    <t>170/50/40</t>
  </si>
  <si>
    <t>БЛЮДА НА МАНГАЛЕ</t>
  </si>
  <si>
    <t>Риб-ай стейк из мраморной говядины</t>
  </si>
  <si>
    <r>
      <t>Люля-кебаб из баранины</t>
    </r>
    <r>
      <rPr>
        <b/>
        <i/>
        <sz val="14"/>
        <rFont val="Times New Roman CYR"/>
        <charset val="204"/>
      </rPr>
      <t xml:space="preserve"> </t>
    </r>
    <r>
      <rPr>
        <i/>
        <sz val="14"/>
        <rFont val="Times New Roman Cyr"/>
        <charset val="204"/>
      </rPr>
      <t>с домашней аджикой с чесноком</t>
    </r>
  </si>
  <si>
    <t>120/50/40</t>
  </si>
  <si>
    <r>
      <t xml:space="preserve">Ягнятины на косточке </t>
    </r>
    <r>
      <rPr>
        <i/>
        <sz val="14"/>
        <rFont val="Times New Roman Cyr"/>
        <charset val="204"/>
      </rPr>
      <t>с домашней аджикой с чесноком</t>
    </r>
  </si>
  <si>
    <t>180/50/40</t>
  </si>
  <si>
    <r>
      <t xml:space="preserve">Шашлык из даров моря </t>
    </r>
    <r>
      <rPr>
        <i/>
        <sz val="14"/>
        <rFont val="Times New Roman Cyr"/>
        <charset val="204"/>
      </rPr>
      <t xml:space="preserve">с острым соусом </t>
    </r>
  </si>
  <si>
    <t xml:space="preserve">тигровые креветки, морские гребешки, филе кальмара </t>
  </si>
  <si>
    <t>35/35/35/50/40</t>
  </si>
  <si>
    <t>Шашлык</t>
  </si>
  <si>
    <r>
      <t xml:space="preserve">Шашлык из свинины </t>
    </r>
    <r>
      <rPr>
        <i/>
        <sz val="14"/>
        <rFont val="Times New Roman Cyr"/>
        <charset val="204"/>
      </rPr>
      <t xml:space="preserve">с домашней аджикой </t>
    </r>
  </si>
  <si>
    <t>150/50/40</t>
  </si>
  <si>
    <t>Медальоны из свинины в сливочном соусе</t>
  </si>
  <si>
    <t xml:space="preserve">Обжаренные в беконе  медальоны из филе свинины, подаются со сливочным соусом с хреном </t>
  </si>
  <si>
    <t>140/60</t>
  </si>
  <si>
    <t>ГОРЯЧИЕ БЛЮДА ИЗ МЯСА</t>
  </si>
  <si>
    <t>Вырезка из говядины</t>
  </si>
  <si>
    <t>подаётся с мясным соусом</t>
  </si>
  <si>
    <t>Бефстроганов по-старорусски</t>
  </si>
  <si>
    <t>Кусочки вырезки говядины с грибами, луком в сметанном соусе и маринованными огурчиками Подается с печеным картофелем и томатами</t>
  </si>
  <si>
    <t>320/50/45</t>
  </si>
  <si>
    <r>
      <t xml:space="preserve">Каре ягнёнка </t>
    </r>
    <r>
      <rPr>
        <i/>
        <sz val="14"/>
        <rFont val="Times New Roman Cyr"/>
        <charset val="204"/>
      </rPr>
      <t>(НОВАЯ ЗЕЛАНДИЯ )</t>
    </r>
  </si>
  <si>
    <t>Ягнятина на косточке, жареная в духовке, подаётся  с соусом из красного вина с розмарином и овощами</t>
  </si>
  <si>
    <t>180/40/50</t>
  </si>
  <si>
    <t>Куриные потрошка</t>
  </si>
  <si>
    <t>Куриные сердечки и печень в сметанном соусе</t>
  </si>
  <si>
    <t xml:space="preserve">ГОРЯЧИЕ БЛЮДА ИЗ ПТИЦЫ </t>
  </si>
  <si>
    <t>Домашние куриные котлетки с картофельным пюре</t>
  </si>
  <si>
    <t xml:space="preserve">подаются с солёным огурцом </t>
  </si>
  <si>
    <t>150/100/60</t>
  </si>
  <si>
    <t>Цыплёнок маринованный</t>
  </si>
  <si>
    <t>Цыпленок маринованный и приготовленный по оригинальному рецепту от шефа</t>
  </si>
  <si>
    <t>Утиное бедро с гречкой с белыми грибами и сливочным соусом</t>
  </si>
  <si>
    <t>150/150/50</t>
  </si>
  <si>
    <t>Овощи на пару</t>
  </si>
  <si>
    <t>ГАРНИРЫ</t>
  </si>
  <si>
    <t>Овощи на гриле</t>
  </si>
  <si>
    <t>Сладкий болгарский перец, баклажаны, цуккини и помидоры</t>
  </si>
  <si>
    <t>Картофельное пюре</t>
  </si>
  <si>
    <t>Картофель запечёный</t>
  </si>
  <si>
    <t>Картофель фри</t>
  </si>
  <si>
    <t>Рис Басмати</t>
  </si>
  <si>
    <t>Домашняя аджика из свежих томатов с чесноком</t>
  </si>
  <si>
    <t xml:space="preserve">СОУСЫ И ЗАПРАВКИ </t>
  </si>
  <si>
    <t>Соус гранатовый "Наршараб"</t>
  </si>
  <si>
    <t xml:space="preserve">"Тар-Тар" соус </t>
  </si>
  <si>
    <t>Соус: майонез с огурцом</t>
  </si>
  <si>
    <t>Сливочно-сырный соус</t>
  </si>
  <si>
    <t>с ароматом белого вина и сыром "Дор Блю"</t>
  </si>
  <si>
    <t>Сливочный соус с добавлением хрена</t>
  </si>
  <si>
    <t>"Миль-фёй" с вишней</t>
  </si>
  <si>
    <t>Домашний "Наполеон" с вишней</t>
  </si>
  <si>
    <t>105/60</t>
  </si>
  <si>
    <t>ДЕСЕРТЫ</t>
  </si>
  <si>
    <t>Торт Медовик</t>
  </si>
  <si>
    <t>Торт медовый с ягодами и ванильным мороженым</t>
  </si>
  <si>
    <t>115/60</t>
  </si>
  <si>
    <t>Торт "Эстерхази"</t>
  </si>
  <si>
    <t>подается с ягодами и карамельным соусом</t>
  </si>
  <si>
    <t>90/15</t>
  </si>
  <si>
    <t>Торт "Птичье Молоко"</t>
  </si>
  <si>
    <t>Оригинальный рецепт от шефа-кондитера  ресторана "Времена Года"</t>
  </si>
  <si>
    <t>Мусс шоколадный "Времена Года"</t>
  </si>
  <si>
    <t>Мусс на основе творожного сыра, взбитых сливок и шоколада подается с ассорти орехов и вишневым соком</t>
  </si>
  <si>
    <t>Ассорти свежих ягод</t>
  </si>
  <si>
    <t>Голубика, ежевика, малина, клубника</t>
  </si>
  <si>
    <t>40/40/40/40</t>
  </si>
  <si>
    <t>Летняя фруктово-ягодная тарелка</t>
  </si>
  <si>
    <t>Клубника, виноград, персик, груша, черешня, абрикос, слива, физалис (100/300/250/250/200/250/250/10)</t>
  </si>
  <si>
    <t>Мороженое "Mövenpick" Ванильное</t>
  </si>
  <si>
    <t>Мороженое "Mövenpick" Шоколадное</t>
  </si>
  <si>
    <t>Мороженое "Mövenpick" Клубничное</t>
  </si>
  <si>
    <t>name</t>
  </si>
  <si>
    <t>Судак фаршированный муссом из семги, судака и креветок с красной икрой</t>
  </si>
  <si>
    <t>2,2-2,5 кг</t>
  </si>
  <si>
    <t xml:space="preserve"> СПЕЦИАЛЬНЫЕ БАНКЕТНЫЕ БЛЮДА И ЗАКУСКИ  </t>
  </si>
  <si>
    <t>Сёмга запеченая целиком</t>
  </si>
  <si>
    <t>3,5-4,0 кг</t>
  </si>
  <si>
    <t>Стерлядь запеченая</t>
  </si>
  <si>
    <t>1,3 кг</t>
  </si>
  <si>
    <t>Осетрина целиком</t>
  </si>
  <si>
    <t>3-3,5 кг</t>
  </si>
  <si>
    <t xml:space="preserve">Поросёнок, жареный целиком "по-боярски" </t>
  </si>
  <si>
    <t>фаршированный вырезкой, курагой и черносливом</t>
  </si>
  <si>
    <t>4,5-5 кг</t>
  </si>
  <si>
    <t xml:space="preserve">Поросенок жареный целиком </t>
  </si>
  <si>
    <t>Нога телячья, запеченая целиком</t>
  </si>
  <si>
    <t>4,0-4,5 кг</t>
  </si>
  <si>
    <t>Нога ягненка запеченая целиком</t>
  </si>
  <si>
    <t>2-2,3 кг</t>
  </si>
  <si>
    <t>Индейка, запеченная с фруктами (малая)</t>
  </si>
  <si>
    <t>Индейка, запеченная с фруктами (большая)</t>
  </si>
  <si>
    <t>3,2-3,5 кг</t>
  </si>
  <si>
    <t xml:space="preserve">Курица запеченая, фаршированная потрахами </t>
  </si>
  <si>
    <t>1,0-1,2 кг</t>
  </si>
  <si>
    <t>Цесарка, запеченая с прованскими травами</t>
  </si>
  <si>
    <t>0,6-0,8 кг</t>
  </si>
  <si>
    <r>
      <t>Утка запеченая</t>
    </r>
    <r>
      <rPr>
        <b/>
        <i/>
        <strike/>
        <sz val="28"/>
        <color rgb="FFFF0000"/>
        <rFont val="Times New Roman Cyr"/>
        <charset val="204"/>
      </rPr>
      <t/>
    </r>
  </si>
  <si>
    <t>подается с карамелизированным яблоком</t>
  </si>
  <si>
    <t>1,3-1,5 кг</t>
  </si>
  <si>
    <t>Кулебяка с капустой, семгой, яйцом и блинами (по-русски)</t>
  </si>
  <si>
    <t>2,0 кг</t>
  </si>
  <si>
    <t>подаётся со сливочным маслом</t>
  </si>
  <si>
    <t xml:space="preserve">Осетрина заливная </t>
  </si>
  <si>
    <t>Севрюга горячего копчения, оливки, лимон</t>
  </si>
  <si>
    <t>Балык из белуги, оливки, лимон</t>
  </si>
  <si>
    <t>Сёмга слабой соли</t>
  </si>
  <si>
    <t>Рыбная тарелка</t>
  </si>
  <si>
    <t>Осетрина горячего копчения, семга слабосоленая, масляная рыба, лимон, маслины, оливки</t>
  </si>
  <si>
    <t>100/100/100/50</t>
  </si>
  <si>
    <t xml:space="preserve">Сельдь филе с отварным картофелем и красным луком </t>
  </si>
  <si>
    <t>100/120</t>
  </si>
  <si>
    <t xml:space="preserve">Холодец домашний </t>
  </si>
  <si>
    <t xml:space="preserve">Витки из ветчины, фаршированные сыром с чесноком и грецким орехом </t>
  </si>
  <si>
    <t>Витки из сыра с ветчиной и грибами</t>
  </si>
  <si>
    <t xml:space="preserve">Хамон с чесночными гренками </t>
  </si>
  <si>
    <t xml:space="preserve">Сыровяленый окорок, подаётся  с чесночными гренками </t>
  </si>
  <si>
    <t>100/100</t>
  </si>
  <si>
    <t xml:space="preserve">Язык говяжий заливной </t>
  </si>
  <si>
    <t>Ассорти колбас по домашним рецептам</t>
  </si>
  <si>
    <t>Колбаса свиная с/к, колбаса печеночная, колбаса телячья, бастурма</t>
  </si>
  <si>
    <t>50/50/50/50</t>
  </si>
  <si>
    <t xml:space="preserve">Рулетики из баклажан с курицей и грецким орехом </t>
  </si>
  <si>
    <t>Рулетики из баклажан с сыром Фета и зеленью</t>
  </si>
  <si>
    <t>Бакинские помидоры, фаршированные сыром,шампиньонами и зеленью</t>
  </si>
  <si>
    <t>Бакинские помидоры, фаршированные с куриным мясом, сыром и зеленью</t>
  </si>
  <si>
    <t>Свежие помидоры, огурцы, редис, сладкий болгарский перец и зелень</t>
  </si>
  <si>
    <t xml:space="preserve">Огурцы малосольные и солёные, квашенная капуста, малосольные помидоры </t>
  </si>
  <si>
    <t>Белые маринованные грибы " Премиум"</t>
  </si>
  <si>
    <t>Ассорти из лесных маринованные грибов</t>
  </si>
  <si>
    <t>Сыр Сулугини с бакинскими помидорами и свежей зеленью</t>
  </si>
  <si>
    <t>60/100/10</t>
  </si>
  <si>
    <t>Блины с красной икрой</t>
  </si>
  <si>
    <t>150/30</t>
  </si>
  <si>
    <t>Сёмга "под шубой"</t>
  </si>
  <si>
    <t>Cельдь "под шубой"</t>
  </si>
  <si>
    <t>Салат "Мимоза"</t>
  </si>
  <si>
    <t>Традиционный рыбный салат</t>
  </si>
  <si>
    <t>Салат с тунцом</t>
  </si>
  <si>
    <t>Салат с тунцом, томатами, красной фасолью, микс салатом и красным луком</t>
  </si>
  <si>
    <t>Салат "Оливье" с раковыми шейками и красной икрой</t>
  </si>
  <si>
    <t>Салат "Оливье" с крабовым мясом</t>
  </si>
  <si>
    <t>Салат "Оливье" с курицей</t>
  </si>
  <si>
    <t xml:space="preserve">Салат из камчатских крабов </t>
  </si>
  <si>
    <t>Салат из мяса камчатских крабов с авокадо и томатами</t>
  </si>
  <si>
    <t>180/20</t>
  </si>
  <si>
    <t xml:space="preserve">Салат “Руккола” с тигровыми креветками </t>
  </si>
  <si>
    <t>Салат из свиной вырезки с овощами, кедровым орехом и жареным беконом</t>
  </si>
  <si>
    <t>Салат с говядиной, дайкон и маринованными опятами</t>
  </si>
  <si>
    <t>Кусочки маринованной говядины с дайконом, грибамии рисовой лапшой под соусом "Террияки"</t>
  </si>
  <si>
    <t>Салат с ростбифом, маринованными огурчиками и опятами</t>
  </si>
  <si>
    <t>Салат с говяжим языком и бакинскими томатами</t>
  </si>
  <si>
    <t>Салат c сыром Моццарелла, баклажанами гриль с соусом "Песто"</t>
  </si>
  <si>
    <t>Салат "Капрезе" с сыром Моццарелла, помидорамии базиликом</t>
  </si>
  <si>
    <t>Греческий салат с сыром Фета и цитрусовой запрвкой</t>
  </si>
  <si>
    <t>Салат Винегрет с белыми грибами</t>
  </si>
  <si>
    <t>Классический русский салат с белыми грибами</t>
  </si>
  <si>
    <t>Филе лосося</t>
  </si>
  <si>
    <t xml:space="preserve">Филе лосося в хрустящем тесте с розовым имбирем </t>
  </si>
  <si>
    <t>Кулебяка с лососем и шпинатом</t>
  </si>
  <si>
    <t>Креветки в корзиночках из рисового теста со спаржей и сушеными томатами</t>
  </si>
  <si>
    <t>Жульен из даров моря в кокотнице</t>
  </si>
  <si>
    <t>Жульен из даров моря в корзиночках из слоёного теста</t>
  </si>
  <si>
    <t>Креветки, кальмары, морские гребешки и филе лосося в лёгком сливочном соусе "Бешамель" в корзиночках из слоёного теста</t>
  </si>
  <si>
    <t>Жульен грибной в кокотнице</t>
  </si>
  <si>
    <t>Жульен из курицы в кокотнице</t>
  </si>
  <si>
    <t>Жульен из курицы в корзиночках из слоёного теста</t>
  </si>
  <si>
    <t>Кусочки курицы в лёгком сливочном соусе "Бешамель" в корзиночках из слоёного теста</t>
  </si>
  <si>
    <t>Жареные кольца кальмара с соусом "тар-тар"</t>
  </si>
  <si>
    <t>120/30</t>
  </si>
  <si>
    <t>Хрустящие конверты из слоёного теста со свининой и соусом чили</t>
  </si>
  <si>
    <t>220/30</t>
  </si>
  <si>
    <t>Хрустящие конверты из слоёного теста с говяжьей вырезкой и соусом чили</t>
  </si>
  <si>
    <t>Хрустящие конверты из слоёного теста с бараниной и соусом чили</t>
  </si>
  <si>
    <t>Запеченая перепелка</t>
  </si>
  <si>
    <t>Перепелка, запеченая в духовке на овощном жульене с имбирным соусом</t>
  </si>
  <si>
    <t>50/45/10</t>
  </si>
  <si>
    <t>Штрудель с шампиньонами, сыром и овощами</t>
  </si>
  <si>
    <t>Баклажаны, запеченые со спелыми томатами, базиликом и сыром Пармезан</t>
  </si>
  <si>
    <t>Стейк из осетрины по-московски</t>
  </si>
  <si>
    <t>Стейк из осетрины под соусом Терияки</t>
  </si>
  <si>
    <t>130/40</t>
  </si>
  <si>
    <t>Филе судака с соусом Терияки</t>
  </si>
  <si>
    <t>170/30</t>
  </si>
  <si>
    <t>Форель запечёная в духовке</t>
  </si>
  <si>
    <t>1 шт</t>
  </si>
  <si>
    <t>Филе палтуса в рисовом тесте</t>
  </si>
  <si>
    <t>Филе палтуса, запечёное в лёгком рисовом тесте, с апельсиновым соусом</t>
  </si>
  <si>
    <t>130/50</t>
  </si>
  <si>
    <t>Обжаренный стейк из лосося с соусом Бешамель</t>
  </si>
  <si>
    <t>Стейк из лосося с шампиньонами и сыром</t>
  </si>
  <si>
    <t>Стейк из лосося с крабовым мясом</t>
  </si>
  <si>
    <t>Дорада с ароматом тимьяна</t>
  </si>
  <si>
    <t>Сибас с анисовым соусом</t>
  </si>
  <si>
    <t>1 шт/50</t>
  </si>
  <si>
    <t>Стейк из свиной вырезки с домашней аджикой</t>
  </si>
  <si>
    <t>170/40</t>
  </si>
  <si>
    <t>Свинина на косточке с грибным соусом</t>
  </si>
  <si>
    <t>180/30</t>
  </si>
  <si>
    <t xml:space="preserve">Медальоны из филе свинины, обжаренные в беконе Подаётся со сливочным соусом с хреном </t>
  </si>
  <si>
    <t>Риб-ай стейк из мраморной говядины жареный на мангале</t>
  </si>
  <si>
    <t>сертификат (U.S. PREMIUM BEEF) зерновой откорм</t>
  </si>
  <si>
    <t>Голень ягненка, тушеная с овощами с мясным соусом</t>
  </si>
  <si>
    <t>240/30</t>
  </si>
  <si>
    <t>Каре ягненка "Велингтон"</t>
  </si>
  <si>
    <t>Каре ягнёнка с запеченое в слоеном тесте с горчичным соусом</t>
  </si>
  <si>
    <t>200/40</t>
  </si>
  <si>
    <t>Каре ягнёнка с запечёными овощами (НОВАЯ ЗЕЛАНДИЯ )</t>
  </si>
  <si>
    <t>Ягнятина на косточке, жареная в духовке, Подаётся с соусом из красного вина с розмарином</t>
  </si>
  <si>
    <t>180/50</t>
  </si>
  <si>
    <t>Цыплёнок "Табака"</t>
  </si>
  <si>
    <t>ГОРЯЧИЕ БЛЮДА ИЗ ПТИЦЫ</t>
  </si>
  <si>
    <t>Курица, запеченая в фольге с грибным соусом</t>
  </si>
  <si>
    <t>250/40</t>
  </si>
  <si>
    <t>Перепелка на гриле с перечным соусом</t>
  </si>
  <si>
    <t>Утиное бедро тушеное в собственном соку</t>
  </si>
  <si>
    <t>Филе оленины с ягодным соусом</t>
  </si>
  <si>
    <t>160/30</t>
  </si>
  <si>
    <t>ГОРЯЧИЕ БЛЮДА ИЗ ДИЧИ</t>
  </si>
  <si>
    <t>Ножка зайца, тушеная в сметане с грибами</t>
  </si>
  <si>
    <r>
      <t xml:space="preserve">Ягнятина на косточке </t>
    </r>
    <r>
      <rPr>
        <i/>
        <sz val="12"/>
        <rFont val="Times New Roman Cyr"/>
        <charset val="204"/>
      </rPr>
      <t>с домашней аджикой с чесноком</t>
    </r>
  </si>
  <si>
    <t>180/40</t>
  </si>
  <si>
    <r>
      <t xml:space="preserve">Люля-кебаб из баранины </t>
    </r>
    <r>
      <rPr>
        <i/>
        <sz val="12"/>
        <rFont val="Times New Roman Cyr"/>
        <charset val="204"/>
      </rPr>
      <t>с домашней аджикой с чесноком</t>
    </r>
  </si>
  <si>
    <t>120/40</t>
  </si>
  <si>
    <r>
      <t xml:space="preserve">Куриное бедро маринованое в соевом соусе </t>
    </r>
    <r>
      <rPr>
        <i/>
        <sz val="12"/>
        <rFont val="Times New Roman Cyr"/>
        <charset val="204"/>
      </rPr>
      <t>с домашней аджикой с чесноком</t>
    </r>
  </si>
  <si>
    <t>35/35/35/40</t>
  </si>
  <si>
    <t>ШАШЛЫК</t>
  </si>
  <si>
    <r>
      <t>из осетрины</t>
    </r>
    <r>
      <rPr>
        <i/>
        <sz val="12"/>
        <rFont val="Times New Roman Cyr"/>
        <charset val="204"/>
      </rPr>
      <t xml:space="preserve"> с соусом тар-тар</t>
    </r>
  </si>
  <si>
    <t>150/40</t>
  </si>
  <si>
    <t>Картофель жаренный</t>
  </si>
  <si>
    <t>Ассорти из запеченых овощей с ароматом чеснока и тимьяна</t>
  </si>
  <si>
    <t>Баклажаны, цуккини, сладкий перец, томаты и картофель</t>
  </si>
  <si>
    <t xml:space="preserve">Рис Басмати </t>
  </si>
  <si>
    <t>Булочка французская белая с кунжутом</t>
  </si>
  <si>
    <t>Булочка французская чёрная с кориандром</t>
  </si>
  <si>
    <t>Домашний каравай ( для свадьбы)</t>
  </si>
  <si>
    <t>Пирожки слоеные с капустой</t>
  </si>
  <si>
    <t>Пирожки слоеные с грибами и сыром</t>
  </si>
  <si>
    <t>Пирожки слоеные с мясом</t>
  </si>
  <si>
    <t>Расстегаи</t>
  </si>
  <si>
    <t>Кулебяка из лосося и шпината</t>
  </si>
  <si>
    <t>Торт на заказ Шоколадный</t>
  </si>
  <si>
    <t>от 1 кг.</t>
  </si>
  <si>
    <t>ТОРТЫ И ПИРОЖНЫЕ НА ЗАКАЗ</t>
  </si>
  <si>
    <t>Торт на заказ Йогурто-фруктовый</t>
  </si>
  <si>
    <t xml:space="preserve">Торт на заказ Сырный </t>
  </si>
  <si>
    <t>Мини-пирожные Йогуртовые</t>
  </si>
  <si>
    <t>Мини-пирожные Медовые</t>
  </si>
  <si>
    <t>Мини-пирожные Шоколадные</t>
  </si>
  <si>
    <t>Мини-эклеры Ореховые</t>
  </si>
  <si>
    <t>Мини-эклеры Ванильные</t>
  </si>
  <si>
    <t>Мини-эклеры Шоколадные</t>
  </si>
  <si>
    <t>Камамбер, Грана Подана, Дор Блю,Чеддер, козий сыр подаётся с грецкими орехами, виноградом и медом</t>
  </si>
  <si>
    <t>СЫР И ДЕСЕРТЫ</t>
  </si>
  <si>
    <t>Ягодная тарелка</t>
  </si>
  <si>
    <t>Голубика, ежевика, малина, клубника (40/40/40/40)</t>
  </si>
  <si>
    <t>Замок из ананаса</t>
  </si>
  <si>
    <t>1 шт.</t>
  </si>
  <si>
    <t>Молочная телятина на косточке с домашней аджикой с чесноком</t>
  </si>
  <si>
    <t xml:space="preserve">из даров моря с острым соусом </t>
  </si>
  <si>
    <t>из говяжьей вырезки с домашней аджикой с чесноком</t>
  </si>
  <si>
    <t>из свинины с домашней аджикой с чесноком</t>
  </si>
  <si>
    <t xml:space="preserve">Икра кетовая </t>
  </si>
  <si>
    <t xml:space="preserve">Рулетики из баклажан с томатами, грецким орехом и кинзой </t>
  </si>
  <si>
    <t>id</t>
  </si>
  <si>
    <t>INSERT INTO `dishes` (`id`, `title`, `description`, `price`, `weight`, `isdrink`, `isbasic`, `menu_section`, `createdate`, `orderby`) VALUES</t>
  </si>
  <si>
    <t>Российское Шампанское. Санкт-Питербург</t>
  </si>
  <si>
    <t>Российск. Шампанское Абрау -Дюрсо, Белое, золотой брют</t>
  </si>
  <si>
    <t>Российское Шампанское Абрау -Дюрсо, Красное, полусладкое</t>
  </si>
  <si>
    <t>Де Перрьер Блан де Блан. Брют. Эф. Джи. Ви. Эс .Франция</t>
  </si>
  <si>
    <t>Вальдо Просекко Экстра Драй Док. Венето. Италия</t>
  </si>
  <si>
    <t>Мартини Асти (сладкое). Песьоне, Турин. Италия</t>
  </si>
  <si>
    <t>Мартини Просекко. Венето. Италия</t>
  </si>
  <si>
    <t>Креман д’Эльзас Деми-сек. Рене Мюре. Франция</t>
  </si>
  <si>
    <t>Лансон Блэк Лейбл Брют. Лансон. Франция</t>
  </si>
  <si>
    <t>Лансон Розе Лейбл Брют Розе. Лансон. Франция</t>
  </si>
  <si>
    <t>Моэт Шандон. Брют Империал. Франция</t>
  </si>
  <si>
    <t>Пеш Рок Блан. (полусухое)</t>
  </si>
  <si>
    <t xml:space="preserve">Шато Мейн Паргад. Бордо </t>
  </si>
  <si>
    <t>Бордо. Барон Филипп де Ротшильд Блан</t>
  </si>
  <si>
    <t>Шардонне."Шевалье Лакассан"</t>
  </si>
  <si>
    <t>Шардонне. Ла Гаре. Жорж Дюбеф</t>
  </si>
  <si>
    <t>Совиньон "Таркет". Кот де Гасконь</t>
  </si>
  <si>
    <t xml:space="preserve">Сансерр Блан "Ле Кайотт". Жан-Макс Роже </t>
  </si>
  <si>
    <t xml:space="preserve">Шабли. Ларош </t>
  </si>
  <si>
    <t>Шабли Премьер Крю. Симоне-Февр. Бургундия</t>
  </si>
  <si>
    <t xml:space="preserve">Шабли Премьер Крю. Домейн Ларош. </t>
  </si>
  <si>
    <t>Орвието. Минини</t>
  </si>
  <si>
    <t>Пино Гриджио. Конте Фоско делле Венецие</t>
  </si>
  <si>
    <t xml:space="preserve">Соаве Классико Корте Менини </t>
  </si>
  <si>
    <t>Ла Сегрета. Планета. Сицилия</t>
  </si>
  <si>
    <t>Мастро. Мастроберардино. Кампания</t>
  </si>
  <si>
    <t xml:space="preserve">Гави ди Гави. Вилла Спарина </t>
  </si>
  <si>
    <t>Маркес де Касерес Бланко</t>
  </si>
  <si>
    <t xml:space="preserve">Шардоне Монтемар Андес. Централ Вэлли </t>
  </si>
  <si>
    <t xml:space="preserve">Мапу Совиньон Блан. Барон Филипп де Ротшильд </t>
  </si>
  <si>
    <t xml:space="preserve">Савиньон Блан  "Такун". Резерва. Централ Вэлли </t>
  </si>
  <si>
    <t>Шардоне Эскудо Рохо. Барон Филипп де Ротшильд</t>
  </si>
  <si>
    <t>Бордо. Барон Филипп де Ротшильд Розе.Франция</t>
  </si>
  <si>
    <t>Тускулум Бьянко. Казама. Италия (полусладкое)</t>
  </si>
  <si>
    <t>Бордо. Барон Филипп де Ротшильд Руж</t>
  </si>
  <si>
    <t>Мерло "Шевалье Лакассан". Лангедок-Руссильон</t>
  </si>
  <si>
    <t>Шато Де Креси. Бордо</t>
  </si>
  <si>
    <t xml:space="preserve">Каберне Совиньон. Жорж Дюбеф </t>
  </si>
  <si>
    <t>Бургонь Пино Нуар. Шарль Эне</t>
  </si>
  <si>
    <t>Бруйи. Анри Фесси. Бургундия</t>
  </si>
  <si>
    <t>Кот дю Рон. Долина Роны. Е. Гигаль</t>
  </si>
  <si>
    <t xml:space="preserve">Шато Гайар. Гран Крю. Сэнт-Эмильон. Бордо </t>
  </si>
  <si>
    <t>Терре Аллегре. Санджовезе. Апулия (полусладкое)</t>
  </si>
  <si>
    <t>Терре Аллегре. Санджовезе. Апулия (полусухое)</t>
  </si>
  <si>
    <t xml:space="preserve">Кьянти. Минини. Тоскана. Италия </t>
  </si>
  <si>
    <t>Вальполичелла Классико</t>
  </si>
  <si>
    <t>Кьянти Классико. Иль Молино ди Граче</t>
  </si>
  <si>
    <t xml:space="preserve">Брунелло Ди Монтальчино. Капарцо </t>
  </si>
  <si>
    <t>Ла Вендимия. Риоха. Бодегас Паласиос Ремондо</t>
  </si>
  <si>
    <t xml:space="preserve">Маркиз де Касерес Резерва. Риоха  </t>
  </si>
  <si>
    <t xml:space="preserve">Карменер Резерва.  Барон Филипп де Ротшильд    </t>
  </si>
  <si>
    <t xml:space="preserve">МАПУ Мерло. Барон Филипп де Ротшильд    </t>
  </si>
  <si>
    <t xml:space="preserve">Эскудо Рохо.  Барон Филипп де Ротшильд </t>
  </si>
  <si>
    <t>Мерло, Монтес Альфа , Колчагуа Вэлли</t>
  </si>
  <si>
    <t>Мальбек. Финка ла Линда. Мендоса</t>
  </si>
  <si>
    <t>Ла Капра Пинотаж. Паарл. Фэирвью</t>
  </si>
  <si>
    <t xml:space="preserve">Эвиан </t>
  </si>
  <si>
    <t>Вода "Арджи" б/г</t>
  </si>
  <si>
    <t>Вода Архыз Б/Г</t>
  </si>
  <si>
    <t>Вита "Архыз" с/г</t>
  </si>
  <si>
    <t>Клюквенный морс</t>
  </si>
  <si>
    <t xml:space="preserve">Перрье </t>
  </si>
  <si>
    <t>Борожоми</t>
  </si>
  <si>
    <t xml:space="preserve">Нарзан Элит </t>
  </si>
  <si>
    <t xml:space="preserve">Ессентуки № 4 </t>
  </si>
  <si>
    <t>Кока-Кола</t>
  </si>
  <si>
    <t xml:space="preserve">Кока-Кола лайт </t>
  </si>
  <si>
    <t xml:space="preserve">Спрайт </t>
  </si>
  <si>
    <t xml:space="preserve">Швепс Тоник </t>
  </si>
  <si>
    <t xml:space="preserve">Апельсиновый  </t>
  </si>
  <si>
    <t xml:space="preserve">Грейпфрутовый </t>
  </si>
  <si>
    <t xml:space="preserve">Апельсиново-грейпфрутовый </t>
  </si>
  <si>
    <t>Яблочный</t>
  </si>
  <si>
    <t xml:space="preserve">Морковный </t>
  </si>
  <si>
    <t xml:space="preserve">Яблочно-морковный </t>
  </si>
  <si>
    <t xml:space="preserve">Ананасовый </t>
  </si>
  <si>
    <t xml:space="preserve">Сок сельдерея </t>
  </si>
  <si>
    <t>Лимонный</t>
  </si>
  <si>
    <t xml:space="preserve">Гранатовый </t>
  </si>
  <si>
    <t xml:space="preserve">СОКИ "RICH" В АСCОРТИМЕНТЕ </t>
  </si>
  <si>
    <t xml:space="preserve">Апельсиновый </t>
  </si>
  <si>
    <t xml:space="preserve">Мандариновый </t>
  </si>
  <si>
    <t xml:space="preserve">Яблочный </t>
  </si>
  <si>
    <t xml:space="preserve">Ананасовый  </t>
  </si>
  <si>
    <t xml:space="preserve">Лимонный </t>
  </si>
  <si>
    <t xml:space="preserve">Имбирный с лимоном  </t>
  </si>
  <si>
    <t xml:space="preserve">Безалкогольный Мохито </t>
  </si>
  <si>
    <t>Безалкогольный Мохито - Клубничный</t>
  </si>
  <si>
    <t xml:space="preserve">Имбирный коктейль </t>
  </si>
  <si>
    <t xml:space="preserve">Ванильный Молочный Коктейль </t>
  </si>
  <si>
    <t xml:space="preserve">Шоколадный Молочный Коктейль </t>
  </si>
  <si>
    <t xml:space="preserve">Клубничный Молочный Коктейль </t>
  </si>
  <si>
    <t>Крушовице Империал светлое</t>
  </si>
  <si>
    <t xml:space="preserve">Велкопоповицкий Козел светлое </t>
  </si>
  <si>
    <t xml:space="preserve">Велкопоповицкий Козел тёмное </t>
  </si>
  <si>
    <t xml:space="preserve">"Гролш" безалкогольное </t>
  </si>
  <si>
    <t xml:space="preserve">Глинтвейн </t>
  </si>
  <si>
    <t xml:space="preserve">Кир Ройал </t>
  </si>
  <si>
    <t xml:space="preserve">Кровавая Мэри </t>
  </si>
  <si>
    <t xml:space="preserve">Кампари Оранж </t>
  </si>
  <si>
    <t xml:space="preserve">Куба Либре (Ром Кола) </t>
  </si>
  <si>
    <t>Голубая Лагуна</t>
  </si>
  <si>
    <t xml:space="preserve">Джин Тоник </t>
  </si>
  <si>
    <t xml:space="preserve">Виски Кола </t>
  </si>
  <si>
    <t xml:space="preserve">Лонг Айленд Айс Ти </t>
  </si>
  <si>
    <t xml:space="preserve">Мохито </t>
  </si>
  <si>
    <t xml:space="preserve">Мохито Клубничный </t>
  </si>
  <si>
    <t xml:space="preserve">Маргарита Классическая </t>
  </si>
  <si>
    <t>Маргарита Клубничная</t>
  </si>
  <si>
    <t xml:space="preserve">Космополитен </t>
  </si>
  <si>
    <t xml:space="preserve">Б-52 </t>
  </si>
  <si>
    <t>Кампари</t>
  </si>
  <si>
    <t xml:space="preserve">Мартини Бьянко или Розе </t>
  </si>
  <si>
    <t xml:space="preserve">Мартини Россо </t>
  </si>
  <si>
    <t xml:space="preserve">Фернет Бранка </t>
  </si>
  <si>
    <t xml:space="preserve">Фернет Бранка Менте </t>
  </si>
  <si>
    <t>Порто Рамош Пинто Руби</t>
  </si>
  <si>
    <t xml:space="preserve">Самбука </t>
  </si>
  <si>
    <t>Крем де Кассис (Чёрная смородина)</t>
  </si>
  <si>
    <t xml:space="preserve">Бейлиз </t>
  </si>
  <si>
    <t xml:space="preserve">Куантро </t>
  </si>
  <si>
    <t xml:space="preserve">Калуа </t>
  </si>
  <si>
    <t>Ягермайстер</t>
  </si>
  <si>
    <t>Биффитер</t>
  </si>
  <si>
    <t xml:space="preserve">Столичная </t>
  </si>
  <si>
    <t xml:space="preserve">Русский Стандарт </t>
  </si>
  <si>
    <t xml:space="preserve">Русский Стандарт Платинум </t>
  </si>
  <si>
    <t xml:space="preserve">Белое Золото </t>
  </si>
  <si>
    <t>Белое Золото Премиум</t>
  </si>
  <si>
    <t xml:space="preserve">Белуга </t>
  </si>
  <si>
    <t xml:space="preserve">Камино Реал Бланко </t>
  </si>
  <si>
    <t xml:space="preserve">Текила Ольмека Серебряная </t>
  </si>
  <si>
    <t>Текила Ольмека Золотая</t>
  </si>
  <si>
    <t xml:space="preserve">Бакарди Белый </t>
  </si>
  <si>
    <t>Бакарди Чёрный</t>
  </si>
  <si>
    <t xml:space="preserve">Бакарди Оакхарт Пряный </t>
  </si>
  <si>
    <t xml:space="preserve">Бакарди Золотой </t>
  </si>
  <si>
    <t>Джеймесон</t>
  </si>
  <si>
    <t>Вильям Лоусонс</t>
  </si>
  <si>
    <t>Дюарс Уайт Лейбл</t>
  </si>
  <si>
    <t xml:space="preserve">Баллантайнс </t>
  </si>
  <si>
    <t>Джек Дениэлс</t>
  </si>
  <si>
    <t xml:space="preserve">Джонни Уокер Ред Лэйбл </t>
  </si>
  <si>
    <t xml:space="preserve">Джонни Уокер Блэк Лэйбл </t>
  </si>
  <si>
    <t xml:space="preserve">Чивас Ригал 12 л. </t>
  </si>
  <si>
    <t xml:space="preserve">Чивас Ригал 18 л. </t>
  </si>
  <si>
    <t>Мартель V.S.O.P.</t>
  </si>
  <si>
    <t>Мартель ХО</t>
  </si>
  <si>
    <t xml:space="preserve">Мартель X.O. </t>
  </si>
  <si>
    <t xml:space="preserve">Хеннесси V.S.O.P. </t>
  </si>
  <si>
    <t xml:space="preserve">Хеннесси X.O. </t>
  </si>
  <si>
    <t xml:space="preserve">Арарат ***** 5л.  </t>
  </si>
  <si>
    <t xml:space="preserve">Арарат "Ани"  6 л. </t>
  </si>
  <si>
    <t>Арарат "Отборный" 7 л.</t>
  </si>
  <si>
    <t xml:space="preserve">Ристретто </t>
  </si>
  <si>
    <t xml:space="preserve">Эспрессо </t>
  </si>
  <si>
    <t xml:space="preserve">Двойной эспрессо </t>
  </si>
  <si>
    <t xml:space="preserve">Американо </t>
  </si>
  <si>
    <t xml:space="preserve">Каппучино </t>
  </si>
  <si>
    <t>Латте</t>
  </si>
  <si>
    <t xml:space="preserve">По-восточному </t>
  </si>
  <si>
    <t xml:space="preserve">Ирландский Кофе </t>
  </si>
  <si>
    <t>Кофе “Бейлиз”</t>
  </si>
  <si>
    <t xml:space="preserve">Какао </t>
  </si>
  <si>
    <t xml:space="preserve">Цейлон </t>
  </si>
  <si>
    <t xml:space="preserve">Чёрный байховый с чабрецом </t>
  </si>
  <si>
    <t xml:space="preserve">Дарджилинг </t>
  </si>
  <si>
    <t xml:space="preserve">Эрл Грей </t>
  </si>
  <si>
    <t xml:space="preserve">Пуэр Императорский </t>
  </si>
  <si>
    <t>Чунь-Ми</t>
  </si>
  <si>
    <t>Жасмин Чунг Хао</t>
  </si>
  <si>
    <t>Молочный Улун</t>
  </si>
  <si>
    <t xml:space="preserve">Серебряные Иглы </t>
  </si>
  <si>
    <t>Земляника со сливками</t>
  </si>
  <si>
    <t xml:space="preserve">Мятный отвар </t>
  </si>
  <si>
    <t>690.00</t>
  </si>
  <si>
    <t>950.00</t>
  </si>
  <si>
    <t>1550.00</t>
  </si>
  <si>
    <t>1950.00</t>
  </si>
  <si>
    <t>2500.00</t>
  </si>
  <si>
    <t>2300.00</t>
  </si>
  <si>
    <t>2800.00</t>
  </si>
  <si>
    <t>4300.00</t>
  </si>
  <si>
    <t>6300.00</t>
  </si>
  <si>
    <t>6900.00</t>
  </si>
  <si>
    <t>1150.00</t>
  </si>
  <si>
    <t>1200.00</t>
  </si>
  <si>
    <t>1490.00</t>
  </si>
  <si>
    <t>1900.00</t>
  </si>
  <si>
    <t>3750.00</t>
  </si>
  <si>
    <t>3700.00</t>
  </si>
  <si>
    <t>3950.00</t>
  </si>
  <si>
    <t>5925.00</t>
  </si>
  <si>
    <t>1280.00</t>
  </si>
  <si>
    <t>1300.00</t>
  </si>
  <si>
    <t>2100.00</t>
  </si>
  <si>
    <t>2400.00</t>
  </si>
  <si>
    <t>2690.00</t>
  </si>
  <si>
    <t>1450.00</t>
  </si>
  <si>
    <t>1190.00</t>
  </si>
  <si>
    <t>980.00</t>
  </si>
  <si>
    <t>2200.00</t>
  </si>
  <si>
    <t>2450.00</t>
  </si>
  <si>
    <t>3150.00</t>
  </si>
  <si>
    <t>5250.00</t>
  </si>
  <si>
    <t>3200.00</t>
  </si>
  <si>
    <t>5400.00</t>
  </si>
  <si>
    <t>8900.00</t>
  </si>
  <si>
    <t>4750.00</t>
  </si>
  <si>
    <t>2710.00</t>
  </si>
  <si>
    <t>1800.00</t>
  </si>
  <si>
    <t>190.00</t>
  </si>
  <si>
    <t>150.00</t>
  </si>
  <si>
    <t>90.00</t>
  </si>
  <si>
    <t>140.00</t>
  </si>
  <si>
    <t>120.00</t>
  </si>
  <si>
    <t>300.00</t>
  </si>
  <si>
    <t>200.00</t>
  </si>
  <si>
    <t>350.00</t>
  </si>
  <si>
    <t>250.00</t>
  </si>
  <si>
    <t>450.00</t>
  </si>
  <si>
    <t>360.00</t>
  </si>
  <si>
    <t>800.00</t>
  </si>
  <si>
    <t>850.00</t>
  </si>
  <si>
    <t>900.00</t>
  </si>
  <si>
    <t>290.00</t>
  </si>
  <si>
    <t>340.00</t>
  </si>
  <si>
    <t>180.00</t>
  </si>
  <si>
    <t>260.00</t>
  </si>
  <si>
    <t>240.00</t>
  </si>
  <si>
    <t>410.00</t>
  </si>
  <si>
    <t>390.00</t>
  </si>
  <si>
    <t>3800.00</t>
  </si>
  <si>
    <t>4000.00</t>
  </si>
  <si>
    <t>4400.00</t>
  </si>
  <si>
    <t>4620.00</t>
  </si>
  <si>
    <t>4760.00</t>
  </si>
  <si>
    <t>5600.00</t>
  </si>
  <si>
    <t>7000.00</t>
  </si>
  <si>
    <t>6000.00</t>
  </si>
  <si>
    <t>3900.00</t>
  </si>
  <si>
    <t>1600.00</t>
  </si>
  <si>
    <t>2380.00</t>
  </si>
  <si>
    <t>1700.00</t>
  </si>
  <si>
    <t>3000.00</t>
  </si>
  <si>
    <t>7200.00</t>
  </si>
  <si>
    <t>7600.00</t>
  </si>
  <si>
    <t>5000.00</t>
  </si>
  <si>
    <t>4125.00</t>
  </si>
  <si>
    <t>2250.00</t>
  </si>
  <si>
    <t>4980.00</t>
  </si>
  <si>
    <t>8400.00</t>
  </si>
  <si>
    <t>11200.00</t>
  </si>
  <si>
    <t>11800.00</t>
  </si>
  <si>
    <t>19800.00</t>
  </si>
  <si>
    <t>17000.00</t>
  </si>
  <si>
    <t>11900.00</t>
  </si>
  <si>
    <t>37000.00</t>
  </si>
  <si>
    <t>25900.00</t>
  </si>
  <si>
    <t>18000.00</t>
  </si>
  <si>
    <t>12600.00</t>
  </si>
  <si>
    <t>35560.00</t>
  </si>
  <si>
    <t>3500.00</t>
  </si>
  <si>
    <t>4200.00</t>
  </si>
  <si>
    <t>220.00</t>
  </si>
  <si>
    <t>160.00</t>
  </si>
  <si>
    <t>320.00</t>
  </si>
  <si>
    <t>210.00</t>
  </si>
  <si>
    <t>isdrink</t>
  </si>
  <si>
    <t>orderby</t>
  </si>
  <si>
    <t xml:space="preserve">INSERT INTO `dishes_history` (`id`, `dishid`, `name`, `description`, `price`, `weight`, `isbasic`, `menu_section`, `menu`, `createdby`, `isactive`, `changes`, `kogda`) VALUES 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</si>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</sst>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0" x14ac:knownFonts="1">
    <font>
      <sz val="10"/>
      <color indexed="8"/>
      <name val="MS Sans Serif"/>
      <family val="2"/>
      <charset val="204"/>
    </font>
    <font>
      <sz val="10"/>
      <name val="Arial"/>
      <family val="2"/>
    </font>
    <font>
      <i/>
      <sz val="14"/>
      <name val="Times New Roman Cyr"/>
      <family val="1"/>
      <charset val="204"/>
    </font>
    <font>
      <i/>
      <sz val="14"/>
      <name val="Times New Roman Cyr"/>
      <charset val="204"/>
    </font>
    <font>
      <i/>
      <sz val="12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sz val="10"/>
      <color indexed="8"/>
      <name val="MS Sans Serif"/>
      <family val="2"/>
      <charset val="204"/>
    </font>
    <font>
      <b/>
      <i/>
      <sz val="14"/>
      <color rgb="FF808080"/>
      <name val="Times New Roman"/>
      <family val="1"/>
    </font>
    <font>
      <b/>
      <i/>
      <sz val="14"/>
      <name val="Times New Roman CYR"/>
      <charset val="204"/>
    </font>
    <font>
      <b/>
      <i/>
      <sz val="14"/>
      <color theme="0" tint="-0.499984740745262"/>
      <name val="Times New Roman"/>
      <family val="1"/>
    </font>
    <font>
      <b/>
      <i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color theme="0" tint="-0.499984740745262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4"/>
      <name val="Times New Roman"/>
      <family val="1"/>
    </font>
    <font>
      <b/>
      <i/>
      <sz val="14"/>
      <color theme="0" tint="-0.499984740745262"/>
      <name val="Times New Roman Cyr"/>
      <charset val="204"/>
    </font>
    <font>
      <b/>
      <i/>
      <sz val="12"/>
      <name val="Times New Roman Cyr"/>
      <family val="1"/>
      <charset val="204"/>
    </font>
    <font>
      <b/>
      <i/>
      <sz val="14"/>
      <name val="Times New Roman"/>
      <family val="1"/>
    </font>
    <font>
      <b/>
      <i/>
      <sz val="14"/>
      <color rgb="FF808080"/>
      <name val="Times New Roman"/>
      <family val="1"/>
      <charset val="204"/>
    </font>
    <font>
      <b/>
      <i/>
      <strike/>
      <sz val="28"/>
      <name val="Times New Roman Cyr"/>
      <charset val="204"/>
    </font>
    <font>
      <sz val="11"/>
      <color theme="1"/>
      <name val="Calibri"/>
      <family val="2"/>
      <scheme val="minor"/>
    </font>
    <font>
      <i/>
      <sz val="12"/>
      <name val="Times New Roman Cyr"/>
      <charset val="204"/>
    </font>
    <font>
      <b/>
      <i/>
      <sz val="12"/>
      <color indexed="9"/>
      <name val="Times New Roman Cyr"/>
      <family val="1"/>
      <charset val="204"/>
    </font>
    <font>
      <b/>
      <i/>
      <sz val="12"/>
      <color theme="0" tint="-0.499984740745262"/>
      <name val="Times New Roman"/>
      <family val="1"/>
    </font>
    <font>
      <b/>
      <i/>
      <sz val="12"/>
      <color rgb="FF808080"/>
      <name val="Times New Roman"/>
      <family val="1"/>
    </font>
    <font>
      <b/>
      <i/>
      <strike/>
      <sz val="12"/>
      <color rgb="FFFF0000"/>
      <name val="Times New Roman Cyr"/>
      <family val="1"/>
      <charset val="204"/>
    </font>
    <font>
      <b/>
      <i/>
      <strike/>
      <sz val="28"/>
      <color rgb="FFFF0000"/>
      <name val="Times New Roman Cyr"/>
      <charset val="204"/>
    </font>
    <font>
      <b/>
      <i/>
      <sz val="12"/>
      <name val="Times New Roman Cyr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</font>
    <font>
      <b/>
      <i/>
      <sz val="12"/>
      <color theme="0" tint="-0.499984740745262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color theme="0" tint="-0.499984740745262"/>
      <name val="Times New Roman Cyr"/>
      <family val="1"/>
      <charset val="204"/>
    </font>
    <font>
      <b/>
      <i/>
      <sz val="12"/>
      <color theme="1" tint="0.499984740745262"/>
      <name val="Times New Roman"/>
      <family val="1"/>
    </font>
    <font>
      <b/>
      <i/>
      <sz val="12"/>
      <color theme="0" tint="-0.499984740745262"/>
      <name val="Times New Roman Cyr"/>
      <charset val="204"/>
    </font>
    <font>
      <b/>
      <i/>
      <sz val="12"/>
      <color theme="1"/>
      <name val="Times New Roman Cyr"/>
      <family val="1"/>
      <charset val="204"/>
    </font>
    <font>
      <i/>
      <sz val="12"/>
      <color indexed="8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21" fillId="0" borderId="0"/>
    <xf numFmtId="0" fontId="39" fillId="0" borderId="0"/>
  </cellStyleXfs>
  <cellXfs count="127">
    <xf numFmtId="0" fontId="0" fillId="0" borderId="0" xfId="0"/>
    <xf numFmtId="0" fontId="2" fillId="0" borderId="0" xfId="1" applyFont="1" applyFill="1" applyAlignment="1" applyProtection="1">
      <alignment horizontal="left"/>
    </xf>
    <xf numFmtId="0" fontId="2" fillId="0" borderId="0" xfId="1" applyFont="1" applyAlignment="1" applyProtection="1"/>
    <xf numFmtId="0" fontId="4" fillId="0" borderId="0" xfId="1" applyFont="1" applyAlignment="1" applyProtection="1"/>
    <xf numFmtId="0" fontId="5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2" fontId="5" fillId="0" borderId="0" xfId="1" applyNumberFormat="1" applyFont="1" applyFill="1" applyAlignment="1" applyProtection="1">
      <alignment horizontal="right"/>
    </xf>
    <xf numFmtId="0" fontId="4" fillId="2" borderId="0" xfId="1" applyFont="1" applyFill="1" applyAlignment="1" applyProtection="1"/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2" fillId="3" borderId="0" xfId="1" applyFont="1" applyFill="1" applyAlignment="1" applyProtection="1"/>
    <xf numFmtId="0" fontId="8" fillId="0" borderId="0" xfId="0" applyFont="1" applyFill="1" applyAlignment="1" applyProtection="1">
      <alignment horizontal="left"/>
    </xf>
    <xf numFmtId="0" fontId="9" fillId="0" borderId="0" xfId="0" applyFont="1" applyFill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8" fillId="0" borderId="0" xfId="1" applyFont="1" applyFill="1" applyAlignment="1" applyProtection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1" quotePrefix="1" applyFont="1" applyFill="1" applyAlignment="1" applyProtection="1">
      <alignment horizontal="left"/>
    </xf>
    <xf numFmtId="0" fontId="10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2" fontId="10" fillId="0" borderId="0" xfId="1" applyNumberFormat="1" applyFont="1" applyFill="1" applyBorder="1" applyAlignment="1" applyProtection="1">
      <alignment horizontal="right"/>
    </xf>
    <xf numFmtId="0" fontId="5" fillId="0" borderId="0" xfId="1" quotePrefix="1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2" fontId="5" fillId="0" borderId="0" xfId="1" applyNumberFormat="1" applyFont="1" applyFill="1" applyBorder="1" applyAlignment="1" applyProtection="1">
      <alignment horizontal="right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 applyProtection="1">
      <alignment horizontal="right"/>
    </xf>
    <xf numFmtId="0" fontId="17" fillId="0" borderId="0" xfId="1" applyFont="1" applyFill="1" applyAlignment="1" applyProtection="1">
      <alignment horizontal="left"/>
    </xf>
    <xf numFmtId="0" fontId="18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/>
    </xf>
    <xf numFmtId="0" fontId="19" fillId="0" borderId="0" xfId="0" applyFont="1" applyFill="1" applyAlignment="1">
      <alignment horizontal="right"/>
    </xf>
    <xf numFmtId="0" fontId="8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1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8" fillId="0" borderId="0" xfId="1" quotePrefix="1" applyFont="1" applyFill="1" applyAlignment="1" applyProtection="1">
      <alignment horizontal="left"/>
    </xf>
    <xf numFmtId="0" fontId="8" fillId="0" borderId="0" xfId="1" applyFont="1" applyAlignment="1" applyProtection="1">
      <alignment horizontal="left"/>
    </xf>
    <xf numFmtId="2" fontId="5" fillId="0" borderId="0" xfId="2" applyNumberFormat="1" applyFont="1" applyFill="1" applyAlignment="1" applyProtection="1">
      <alignment horizontal="right"/>
    </xf>
    <xf numFmtId="0" fontId="8" fillId="0" borderId="0" xfId="0" quotePrefix="1" applyFont="1" applyFill="1" applyAlignment="1" applyProtection="1">
      <alignment horizontal="left"/>
    </xf>
    <xf numFmtId="0" fontId="8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0" borderId="0" xfId="1" applyFont="1" applyFill="1" applyBorder="1" applyAlignment="1" applyProtection="1">
      <alignment horizontal="left"/>
    </xf>
    <xf numFmtId="0" fontId="7" fillId="0" borderId="0" xfId="0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5" fillId="0" borderId="0" xfId="1" applyFont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0" fontId="7" fillId="0" borderId="0" xfId="3" applyFont="1" applyAlignment="1">
      <alignment horizontal="right"/>
    </xf>
    <xf numFmtId="0" fontId="4" fillId="0" borderId="0" xfId="0" applyFont="1" applyFill="1" applyAlignment="1" applyProtection="1">
      <alignment horizontal="left"/>
    </xf>
    <xf numFmtId="0" fontId="9" fillId="0" borderId="0" xfId="0" applyFont="1" applyAlignment="1">
      <alignment horizontal="right"/>
    </xf>
    <xf numFmtId="0" fontId="4" fillId="0" borderId="0" xfId="1" applyFont="1" applyAlignment="1" applyProtection="1">
      <alignment horizontal="left"/>
    </xf>
    <xf numFmtId="0" fontId="22" fillId="0" borderId="0" xfId="1" applyFont="1" applyFill="1" applyAlignment="1" applyProtection="1">
      <alignment horizontal="right"/>
    </xf>
    <xf numFmtId="2" fontId="22" fillId="0" borderId="0" xfId="1" applyNumberFormat="1" applyFont="1" applyFill="1" applyAlignment="1" applyProtection="1">
      <alignment horizontal="right"/>
    </xf>
    <xf numFmtId="2" fontId="23" fillId="0" borderId="0" xfId="2" applyNumberFormat="1" applyFont="1" applyAlignment="1" applyProtection="1">
      <alignment horizontal="right"/>
    </xf>
    <xf numFmtId="0" fontId="24" fillId="0" borderId="0" xfId="0" applyFont="1" applyFill="1" applyAlignment="1">
      <alignment horizontal="right"/>
    </xf>
    <xf numFmtId="2" fontId="17" fillId="0" borderId="0" xfId="1" applyNumberFormat="1" applyFont="1" applyFill="1" applyAlignment="1" applyProtection="1">
      <alignment horizontal="center"/>
    </xf>
    <xf numFmtId="0" fontId="4" fillId="3" borderId="0" xfId="1" applyFont="1" applyFill="1" applyAlignment="1" applyProtection="1"/>
    <xf numFmtId="0" fontId="17" fillId="0" borderId="0" xfId="1" applyFont="1" applyFill="1" applyAlignment="1" applyProtection="1">
      <alignment horizontal="center"/>
    </xf>
    <xf numFmtId="0" fontId="25" fillId="0" borderId="0" xfId="0" applyFont="1" applyAlignment="1">
      <alignment horizontal="right"/>
    </xf>
    <xf numFmtId="0" fontId="26" fillId="0" borderId="0" xfId="1" applyFont="1" applyFill="1" applyAlignment="1" applyProtection="1">
      <alignment horizontal="center"/>
    </xf>
    <xf numFmtId="0" fontId="22" fillId="0" borderId="0" xfId="1" applyFont="1" applyFill="1" applyAlignment="1" applyProtection="1">
      <alignment horizontal="left"/>
    </xf>
    <xf numFmtId="0" fontId="28" fillId="0" borderId="0" xfId="1" applyFont="1" applyFill="1" applyAlignment="1" applyProtection="1">
      <alignment horizontal="left"/>
    </xf>
    <xf numFmtId="0" fontId="28" fillId="0" borderId="0" xfId="1" applyFont="1" applyFill="1" applyAlignment="1" applyProtection="1">
      <alignment horizontal="center"/>
    </xf>
    <xf numFmtId="2" fontId="17" fillId="0" borderId="0" xfId="1" applyNumberFormat="1" applyFont="1" applyFill="1" applyAlignment="1" applyProtection="1">
      <alignment horizontal="right"/>
    </xf>
    <xf numFmtId="0" fontId="17" fillId="0" borderId="0" xfId="0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7" fillId="0" borderId="0" xfId="1" quotePrefix="1" applyFont="1" applyFill="1" applyAlignment="1">
      <alignment horizontal="left"/>
    </xf>
    <xf numFmtId="0" fontId="17" fillId="0" borderId="0" xfId="1" quotePrefix="1" applyFont="1" applyFill="1" applyAlignment="1" applyProtection="1">
      <alignment horizontal="left"/>
    </xf>
    <xf numFmtId="0" fontId="25" fillId="0" borderId="0" xfId="0" applyFont="1" applyFill="1" applyAlignment="1">
      <alignment horizontal="righ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8" fillId="0" borderId="0" xfId="1" applyFont="1" applyAlignment="1" applyProtection="1">
      <alignment horizontal="left"/>
    </xf>
    <xf numFmtId="0" fontId="22" fillId="0" borderId="0" xfId="1" applyFont="1" applyAlignment="1" applyProtection="1">
      <alignment horizontal="left"/>
    </xf>
    <xf numFmtId="3" fontId="32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right"/>
    </xf>
    <xf numFmtId="2" fontId="28" fillId="0" borderId="0" xfId="1" applyNumberFormat="1" applyFont="1" applyFill="1" applyAlignment="1" applyProtection="1">
      <alignment horizontal="right"/>
    </xf>
    <xf numFmtId="0" fontId="22" fillId="0" borderId="0" xfId="0" applyFont="1" applyFill="1" applyAlignment="1" applyProtection="1">
      <alignment horizontal="left"/>
    </xf>
    <xf numFmtId="0" fontId="4" fillId="0" borderId="0" xfId="1" applyFont="1" applyAlignment="1"/>
    <xf numFmtId="0" fontId="28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/>
    <xf numFmtId="0" fontId="17" fillId="0" borderId="0" xfId="1" applyFont="1" applyFill="1" applyAlignment="1" applyProtection="1"/>
    <xf numFmtId="0" fontId="28" fillId="0" borderId="0" xfId="0" applyFont="1" applyFill="1" applyAlignment="1" applyProtection="1">
      <alignment horizontal="left"/>
    </xf>
    <xf numFmtId="0" fontId="28" fillId="0" borderId="0" xfId="1" applyFont="1" applyAlignment="1"/>
    <xf numFmtId="0" fontId="28" fillId="0" borderId="0" xfId="0" quotePrefix="1" applyFont="1" applyFill="1" applyAlignment="1" applyProtection="1"/>
    <xf numFmtId="0" fontId="4" fillId="0" borderId="0" xfId="1" applyFont="1" applyFill="1" applyAlignment="1" applyProtection="1">
      <alignment horizontal="center"/>
    </xf>
    <xf numFmtId="0" fontId="28" fillId="0" borderId="0" xfId="1" quotePrefix="1" applyFont="1" applyFill="1" applyAlignment="1" applyProtection="1">
      <alignment horizontal="left"/>
    </xf>
    <xf numFmtId="0" fontId="4" fillId="0" borderId="0" xfId="1" applyFont="1" applyAlignment="1" applyProtection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/>
    <xf numFmtId="0" fontId="34" fillId="0" borderId="0" xfId="1" applyFont="1" applyFill="1" applyAlignment="1" applyProtection="1">
      <alignment horizontal="right"/>
    </xf>
    <xf numFmtId="0" fontId="35" fillId="0" borderId="0" xfId="0" applyFont="1" applyFill="1" applyAlignment="1">
      <alignment horizontal="right"/>
    </xf>
    <xf numFmtId="0" fontId="36" fillId="0" borderId="0" xfId="1" applyFont="1" applyFill="1" applyAlignment="1" applyProtection="1">
      <alignment horizontal="right"/>
    </xf>
    <xf numFmtId="0" fontId="37" fillId="0" borderId="0" xfId="1" applyFont="1" applyFill="1" applyAlignment="1" applyProtection="1">
      <alignment horizontal="left"/>
    </xf>
    <xf numFmtId="0" fontId="34" fillId="0" borderId="0" xfId="1" applyFont="1" applyFill="1" applyAlignment="1" applyProtection="1"/>
    <xf numFmtId="0" fontId="38" fillId="0" borderId="0" xfId="0" applyFont="1" applyAlignment="1">
      <alignment horizontal="left"/>
    </xf>
    <xf numFmtId="0" fontId="24" fillId="0" borderId="0" xfId="0" applyFont="1" applyFill="1" applyBorder="1" applyAlignment="1">
      <alignment horizontal="right"/>
    </xf>
    <xf numFmtId="0" fontId="25" fillId="0" borderId="0" xfId="5" applyFont="1" applyAlignment="1">
      <alignment horizontal="right"/>
    </xf>
    <xf numFmtId="0" fontId="28" fillId="0" borderId="0" xfId="1" applyFont="1" applyFill="1" applyAlignment="1" applyProtection="1">
      <alignment horizontal="right"/>
    </xf>
    <xf numFmtId="0" fontId="2" fillId="0" borderId="0" xfId="1" applyFont="1" applyFill="1" applyAlignment="1" applyProtection="1"/>
    <xf numFmtId="0" fontId="4" fillId="0" borderId="0" xfId="1" applyFont="1" applyFill="1" applyAlignment="1" applyProtection="1"/>
  </cellXfs>
  <cellStyles count="6">
    <cellStyle name="Currency_menu english russian october 2003" xfId="2"/>
    <cellStyle name="Normal_menu english russian october 2003" xfId="1"/>
    <cellStyle name="Обычный" xfId="0" builtinId="0"/>
    <cellStyle name="Обычный 2" xfId="3"/>
    <cellStyle name="Обычный 2 2" xfId="5"/>
    <cellStyle name="Обычный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43</xdr:row>
      <xdr:rowOff>0</xdr:rowOff>
    </xdr:from>
    <xdr:to>
      <xdr:col>5</xdr:col>
      <xdr:colOff>133350</xdr:colOff>
      <xdr:row>44</xdr:row>
      <xdr:rowOff>1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7019925" y="10648950"/>
          <a:ext cx="104775" cy="247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7" name="Text Box 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8" name="Text Box 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29" name="Text Box 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0" name="Text Box 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1" name="Text Box 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2" name="Text Box 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3" name="Text Box 1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4" name="Text Box 1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5" name="Text Box 1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6" name="Text Box 1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7" name="Text Box 1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8" name="Text Box 1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39" name="Text Box 1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0" name="Text Box 1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1" name="Text Box 1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2" name="Text Box 1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3" name="Text Box 2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4" name="Text Box 2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43</xdr:row>
      <xdr:rowOff>0</xdr:rowOff>
    </xdr:from>
    <xdr:to>
      <xdr:col>5</xdr:col>
      <xdr:colOff>133350</xdr:colOff>
      <xdr:row>44</xdr:row>
      <xdr:rowOff>1</xdr:rowOff>
    </xdr:to>
    <xdr:sp macro="" textlink="">
      <xdr:nvSpPr>
        <xdr:cNvPr id="45" name="Text Box 22"/>
        <xdr:cNvSpPr txBox="1">
          <a:spLocks noChangeArrowheads="1"/>
        </xdr:cNvSpPr>
      </xdr:nvSpPr>
      <xdr:spPr bwMode="auto">
        <a:xfrm>
          <a:off x="7019925" y="10648950"/>
          <a:ext cx="104775" cy="247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7" name="Text Box 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8" name="Text Box 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49" name="Text Box 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0" name="Text Box 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1" name="Text Box 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2" name="Text Box 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3" name="Text Box 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4" name="Text Box 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5" name="Text Box 1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6" name="Text Box 1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7" name="Text Box 12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8" name="Text Box 13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59" name="Text Box 14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0" name="Text Box 15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2" name="Text Box 17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3" name="Text Box 18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4" name="Text Box 19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5" name="Text Box 20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44</xdr:row>
      <xdr:rowOff>0</xdr:rowOff>
    </xdr:to>
    <xdr:sp macro="" textlink="">
      <xdr:nvSpPr>
        <xdr:cNvPr id="66" name="Text Box 21"/>
        <xdr:cNvSpPr txBox="1">
          <a:spLocks noChangeArrowheads="1"/>
        </xdr:cNvSpPr>
      </xdr:nvSpPr>
      <xdr:spPr bwMode="auto">
        <a:xfrm>
          <a:off x="699135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43</xdr:row>
      <xdr:rowOff>0</xdr:rowOff>
    </xdr:from>
    <xdr:to>
      <xdr:col>5</xdr:col>
      <xdr:colOff>133350</xdr:colOff>
      <xdr:row>44</xdr:row>
      <xdr:rowOff>1</xdr:rowOff>
    </xdr:to>
    <xdr:sp macro="" textlink="">
      <xdr:nvSpPr>
        <xdr:cNvPr id="67" name="Text Box 22"/>
        <xdr:cNvSpPr txBox="1">
          <a:spLocks noChangeArrowheads="1"/>
        </xdr:cNvSpPr>
      </xdr:nvSpPr>
      <xdr:spPr bwMode="auto">
        <a:xfrm>
          <a:off x="7019925" y="10648950"/>
          <a:ext cx="104775" cy="247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0" name="Text Box 1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1" name="Text Box 1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2" name="Text Box 1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3" name="Text Box 1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4" name="Text Box 1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5" name="Text Box 1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6" name="Text Box 1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7" name="Text Box 2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88" name="Text Box 2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28575</xdr:colOff>
      <xdr:row>43</xdr:row>
      <xdr:rowOff>0</xdr:rowOff>
    </xdr:from>
    <xdr:ext cx="104775" cy="244929"/>
    <xdr:sp macro="" textlink="">
      <xdr:nvSpPr>
        <xdr:cNvPr id="89" name="Text Box 22"/>
        <xdr:cNvSpPr txBox="1">
          <a:spLocks noChangeArrowheads="1"/>
        </xdr:cNvSpPr>
      </xdr:nvSpPr>
      <xdr:spPr bwMode="auto">
        <a:xfrm>
          <a:off x="29365575" y="10648950"/>
          <a:ext cx="104775" cy="244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1" name="Text Box 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3" name="Text Box 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5" name="Text Box 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6" name="Text Box 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7" name="Text Box 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8" name="Text Box 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99" name="Text Box 1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0" name="Text Box 1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1" name="Text Box 1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2" name="Text Box 1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3" name="Text Box 1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4" name="Text Box 1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5" name="Text Box 1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6" name="Text Box 1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7" name="Text Box 1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8" name="Text Box 1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09" name="Text Box 2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0" name="Text Box 2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28575</xdr:colOff>
      <xdr:row>43</xdr:row>
      <xdr:rowOff>0</xdr:rowOff>
    </xdr:from>
    <xdr:ext cx="104775" cy="244929"/>
    <xdr:sp macro="" textlink="">
      <xdr:nvSpPr>
        <xdr:cNvPr id="111" name="Text Box 22"/>
        <xdr:cNvSpPr txBox="1">
          <a:spLocks noChangeArrowheads="1"/>
        </xdr:cNvSpPr>
      </xdr:nvSpPr>
      <xdr:spPr bwMode="auto">
        <a:xfrm>
          <a:off x="29365575" y="10648950"/>
          <a:ext cx="104775" cy="244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3" name="Text Box 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4" name="Text Box 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5" name="Text Box 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6" name="Text Box 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7" name="Text Box 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8" name="Text Box 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19" name="Text Box 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0" name="Text Box 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1" name="Text Box 1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2" name="Text Box 1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3" name="Text Box 12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4" name="Text Box 13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5" name="Text Box 14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6" name="Text Box 15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7" name="Text Box 16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8" name="Text Box 17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29" name="Text Box 18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30" name="Text Box 19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31" name="Text Box 20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43</xdr:row>
      <xdr:rowOff>0</xdr:rowOff>
    </xdr:from>
    <xdr:ext cx="104775" cy="228600"/>
    <xdr:sp macro="" textlink="">
      <xdr:nvSpPr>
        <xdr:cNvPr id="132" name="Text Box 21"/>
        <xdr:cNvSpPr txBox="1">
          <a:spLocks noChangeArrowheads="1"/>
        </xdr:cNvSpPr>
      </xdr:nvSpPr>
      <xdr:spPr bwMode="auto">
        <a:xfrm>
          <a:off x="29337000" y="106489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28575</xdr:colOff>
      <xdr:row>43</xdr:row>
      <xdr:rowOff>0</xdr:rowOff>
    </xdr:from>
    <xdr:ext cx="104775" cy="244929"/>
    <xdr:sp macro="" textlink="">
      <xdr:nvSpPr>
        <xdr:cNvPr id="133" name="Text Box 22"/>
        <xdr:cNvSpPr txBox="1">
          <a:spLocks noChangeArrowheads="1"/>
        </xdr:cNvSpPr>
      </xdr:nvSpPr>
      <xdr:spPr bwMode="auto">
        <a:xfrm>
          <a:off x="29365575" y="10648950"/>
          <a:ext cx="104775" cy="244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5" name="Text Box 2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6" name="Text Box 3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7" name="Text Box 4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8" name="Text Box 5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39" name="Text Box 6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0" name="Text Box 7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1" name="Text Box 8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2" name="Text Box 9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3" name="Text Box 10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4" name="Text Box 11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5" name="Text Box 12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6" name="Text Box 13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7" name="Text Box 14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8" name="Text Box 15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49" name="Text Box 16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50" name="Text Box 17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51" name="Text Box 18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52" name="Text Box 19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53" name="Text Box 20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104775</xdr:colOff>
      <xdr:row>166</xdr:row>
      <xdr:rowOff>66675</xdr:rowOff>
    </xdr:to>
    <xdr:sp macro="" textlink="">
      <xdr:nvSpPr>
        <xdr:cNvPr id="154" name="Text Box 21"/>
        <xdr:cNvSpPr txBox="1">
          <a:spLocks noChangeArrowheads="1"/>
        </xdr:cNvSpPr>
      </xdr:nvSpPr>
      <xdr:spPr bwMode="auto">
        <a:xfrm>
          <a:off x="6629400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28575</xdr:colOff>
      <xdr:row>165</xdr:row>
      <xdr:rowOff>0</xdr:rowOff>
    </xdr:from>
    <xdr:to>
      <xdr:col>5</xdr:col>
      <xdr:colOff>133350</xdr:colOff>
      <xdr:row>166</xdr:row>
      <xdr:rowOff>85725</xdr:rowOff>
    </xdr:to>
    <xdr:sp macro="" textlink="">
      <xdr:nvSpPr>
        <xdr:cNvPr id="155" name="Text Box 22"/>
        <xdr:cNvSpPr txBox="1">
          <a:spLocks noChangeArrowheads="1"/>
        </xdr:cNvSpPr>
      </xdr:nvSpPr>
      <xdr:spPr bwMode="auto">
        <a:xfrm>
          <a:off x="6657975" y="52863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57" name="Text Box 2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58" name="Text Box 3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59" name="Text Box 4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0" name="Text Box 5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1" name="Text Box 6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2" name="Text Box 7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3" name="Text Box 8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4" name="Text Box 9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5" name="Text Box 10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6" name="Text Box 11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7" name="Text Box 12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8" name="Text Box 13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69" name="Text Box 14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0" name="Text Box 15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1" name="Text Box 16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2" name="Text Box 17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3" name="Text Box 18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4" name="Text Box 19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5" name="Text Box 20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165</xdr:row>
      <xdr:rowOff>0</xdr:rowOff>
    </xdr:from>
    <xdr:ext cx="104775" cy="228600"/>
    <xdr:sp macro="" textlink="">
      <xdr:nvSpPr>
        <xdr:cNvPr id="176" name="Text Box 21"/>
        <xdr:cNvSpPr txBox="1">
          <a:spLocks noChangeArrowheads="1"/>
        </xdr:cNvSpPr>
      </xdr:nvSpPr>
      <xdr:spPr bwMode="auto">
        <a:xfrm>
          <a:off x="19307175" y="5286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28575</xdr:colOff>
      <xdr:row>165</xdr:row>
      <xdr:rowOff>0</xdr:rowOff>
    </xdr:from>
    <xdr:ext cx="104775" cy="247650"/>
    <xdr:sp macro="" textlink="">
      <xdr:nvSpPr>
        <xdr:cNvPr id="177" name="Text Box 22"/>
        <xdr:cNvSpPr txBox="1">
          <a:spLocks noChangeArrowheads="1"/>
        </xdr:cNvSpPr>
      </xdr:nvSpPr>
      <xdr:spPr bwMode="auto">
        <a:xfrm>
          <a:off x="19335750" y="52863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84;&#1077;&#1085;&#1102;\&#1052;&#1077;&#1085;&#1102;\My%20Documents\Menu\Business%20Lanch%20%3f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Lunch"/>
    </sheetNames>
    <sheetDataSet>
      <sheetData sheetId="0">
        <row r="1">
          <cell r="B1">
            <v>24.7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0"/>
  <sheetViews>
    <sheetView tabSelected="1" topLeftCell="C380" zoomScale="60" zoomScaleNormal="60" workbookViewId="0">
      <selection activeCell="J383" sqref="J383"/>
    </sheetView>
  </sheetViews>
  <sheetFormatPr defaultRowHeight="12.75" x14ac:dyDescent="0.2"/>
  <cols>
    <col min="7" max="7" width="14.5703125" customWidth="1"/>
    <col min="13" max="13" width="76.28515625" customWidth="1"/>
    <col min="14" max="14" width="89.85546875" customWidth="1"/>
  </cols>
  <sheetData>
    <row r="1" spans="1:17" s="3" customFormat="1" ht="19.5" customHeight="1" x14ac:dyDescent="0.3">
      <c r="A1" s="3" t="s">
        <v>641</v>
      </c>
      <c r="B1" s="3" t="s">
        <v>639</v>
      </c>
      <c r="C1" s="2" t="s">
        <v>638</v>
      </c>
      <c r="D1" s="69" t="s">
        <v>176</v>
      </c>
      <c r="E1" s="69"/>
      <c r="F1" s="70" t="s">
        <v>0</v>
      </c>
      <c r="G1" s="71" t="s">
        <v>1</v>
      </c>
      <c r="H1" s="72"/>
      <c r="I1" s="3" t="s">
        <v>2</v>
      </c>
      <c r="J1" s="3" t="s">
        <v>3</v>
      </c>
      <c r="K1" s="3" t="s">
        <v>4</v>
      </c>
      <c r="L1" s="3" t="s">
        <v>5</v>
      </c>
      <c r="M1" s="3" t="s">
        <v>369</v>
      </c>
      <c r="N1" s="3" t="s">
        <v>640</v>
      </c>
      <c r="O1" s="3" t="s">
        <v>368</v>
      </c>
      <c r="P1" s="70" t="s">
        <v>0</v>
      </c>
    </row>
    <row r="2" spans="1:17" s="3" customFormat="1" ht="19.5" customHeight="1" x14ac:dyDescent="0.3">
      <c r="A2" s="3">
        <v>1</v>
      </c>
      <c r="B2" s="3">
        <v>1</v>
      </c>
      <c r="C2" s="2">
        <v>0</v>
      </c>
      <c r="D2" s="38" t="s">
        <v>177</v>
      </c>
      <c r="E2" s="38"/>
      <c r="F2" s="73" t="s">
        <v>178</v>
      </c>
      <c r="G2" s="74">
        <v>7000</v>
      </c>
      <c r="H2" s="71" t="s">
        <v>179</v>
      </c>
      <c r="I2" s="3">
        <v>1</v>
      </c>
      <c r="J2" s="3">
        <v>0</v>
      </c>
      <c r="K2" s="8" t="str">
        <f>E2&amp;" (" &amp;F2&amp; ")"</f>
        <v xml:space="preserve"> (2,2-2,5 кг)</v>
      </c>
      <c r="L2" s="75">
        <v>2350</v>
      </c>
      <c r="M2" s="3" t="str">
        <f>"(NULL, '"&amp;D2&amp;"', '"&amp;K2&amp;"',  '"&amp;G2&amp;"',  '"&amp;L2&amp;"', '"&amp;C2&amp;"', '"&amp;J2&amp;"', '"&amp;I2&amp;"', NOW(), '"&amp;B2&amp;"' ),"</f>
        <v>(NULL, 'Судак фаршированный муссом из семги, судака и креветок с красной икрой', ' (2,2-2,5 кг)',  '7000',  '2350', '0', '0', '1', NOW(), '1' ),</v>
      </c>
      <c r="N2" s="3" t="str">
        <f>"(NULL, '"&amp;O2&amp;"','"&amp;D2&amp;"', '"&amp;K2&amp;"',  '"&amp;G2&amp;"',  '"&amp;L2&amp;"','"&amp;J2&amp;"','"&amp;I2&amp;"', '"&amp;A2&amp;"',  '1',  '1', '4,', NOW() ),"</f>
        <v>(NULL, '1','Судак фаршированный муссом из семги, судака и креветок с красной икрой', ' (2,2-2,5 кг)',  '7000',  '2350','0','1', '1',  '1',  '1', '4,', NOW() ),</v>
      </c>
      <c r="O2" s="3">
        <v>1</v>
      </c>
      <c r="P2" s="73" t="s">
        <v>178</v>
      </c>
    </row>
    <row r="3" spans="1:17" s="3" customFormat="1" ht="19.5" customHeight="1" x14ac:dyDescent="0.3">
      <c r="A3" s="3">
        <v>1</v>
      </c>
      <c r="B3" s="3">
        <v>1</v>
      </c>
      <c r="C3" s="2">
        <v>0</v>
      </c>
      <c r="D3" s="38" t="s">
        <v>180</v>
      </c>
      <c r="E3" s="76"/>
      <c r="F3" s="73" t="s">
        <v>181</v>
      </c>
      <c r="G3" s="74">
        <v>7500</v>
      </c>
      <c r="H3" s="71" t="s">
        <v>179</v>
      </c>
      <c r="I3" s="3">
        <v>1</v>
      </c>
      <c r="J3" s="3">
        <v>0</v>
      </c>
      <c r="K3" s="8" t="str">
        <f t="shared" ref="K3" si="0">E3&amp;" (" &amp;F3&amp; ")"</f>
        <v xml:space="preserve"> (3,5-4,0 кг)</v>
      </c>
      <c r="L3" s="3">
        <v>3750</v>
      </c>
      <c r="M3" s="3" t="str">
        <f t="shared" ref="M3:M66" si="1">"(NULL, '"&amp;D3&amp;"', '"&amp;K3&amp;"',  '"&amp;G3&amp;"',  '"&amp;L3&amp;"', '"&amp;C3&amp;"', '"&amp;J3&amp;"', '"&amp;I3&amp;"', NOW(), '"&amp;B3&amp;"' ),"</f>
        <v>(NULL, 'Сёмга запеченая целиком', ' (3,5-4,0 кг)',  '7500',  '3750', '0', '0', '1', NOW(), '1' ),</v>
      </c>
      <c r="N3" s="3" t="str">
        <f t="shared" ref="N3:N66" si="2">"(NULL, '"&amp;O3&amp;"','"&amp;D3&amp;"', '"&amp;K3&amp;"',  '"&amp;G3&amp;"',  '"&amp;L3&amp;"','"&amp;J3&amp;"','"&amp;I3&amp;"', '"&amp;A3&amp;"',  '1',  '1', '4,', NOW() ),"</f>
        <v>(NULL, '2','Сёмга запеченая целиком', ' (3,5-4,0 кг)',  '7500',  '3750','0','1', '1',  '1',  '1', '4,', NOW() ),</v>
      </c>
      <c r="O3" s="3">
        <v>2</v>
      </c>
      <c r="P3" s="73" t="s">
        <v>181</v>
      </c>
    </row>
    <row r="4" spans="1:17" s="3" customFormat="1" ht="19.5" customHeight="1" x14ac:dyDescent="0.3">
      <c r="A4" s="3">
        <v>1</v>
      </c>
      <c r="B4" s="3">
        <v>1</v>
      </c>
      <c r="C4" s="2">
        <v>0</v>
      </c>
      <c r="D4" s="38" t="s">
        <v>182</v>
      </c>
      <c r="E4" s="76"/>
      <c r="F4" s="77" t="s">
        <v>183</v>
      </c>
      <c r="G4" s="74">
        <v>6500</v>
      </c>
      <c r="H4" s="71" t="s">
        <v>179</v>
      </c>
      <c r="I4" s="3">
        <v>1</v>
      </c>
      <c r="J4" s="3">
        <v>0</v>
      </c>
      <c r="K4" s="75" t="str">
        <f>E4 &amp; ""</f>
        <v/>
      </c>
      <c r="L4" s="75">
        <v>1300</v>
      </c>
      <c r="M4" s="3" t="str">
        <f t="shared" si="1"/>
        <v>(NULL, 'Стерлядь запеченая', '',  '6500',  '1300', '0', '0', '1', NOW(), '1' ),</v>
      </c>
      <c r="N4" s="3" t="str">
        <f t="shared" si="2"/>
        <v>(NULL, '3','Стерлядь запеченая', '',  '6500',  '1300','0','1', '1',  '1',  '1', '4,', NOW() ),</v>
      </c>
      <c r="O4" s="3">
        <v>3</v>
      </c>
      <c r="P4" s="77" t="s">
        <v>183</v>
      </c>
    </row>
    <row r="5" spans="1:17" s="3" customFormat="1" ht="19.5" customHeight="1" x14ac:dyDescent="0.3">
      <c r="A5" s="3">
        <v>1</v>
      </c>
      <c r="B5" s="3">
        <v>1</v>
      </c>
      <c r="C5" s="2">
        <v>0</v>
      </c>
      <c r="D5" s="38" t="s">
        <v>184</v>
      </c>
      <c r="E5" s="76"/>
      <c r="F5" s="73" t="s">
        <v>185</v>
      </c>
      <c r="G5" s="74">
        <v>32000</v>
      </c>
      <c r="H5" s="71" t="s">
        <v>179</v>
      </c>
      <c r="I5" s="3">
        <v>1</v>
      </c>
      <c r="J5" s="3">
        <v>0</v>
      </c>
      <c r="K5" s="8" t="str">
        <f t="shared" ref="K5:K14" si="3">E5&amp;" (" &amp;F5&amp; ")"</f>
        <v xml:space="preserve"> (3-3,5 кг)</v>
      </c>
      <c r="L5" s="3">
        <v>3250</v>
      </c>
      <c r="M5" s="3" t="str">
        <f t="shared" si="1"/>
        <v>(NULL, 'Осетрина целиком', ' (3-3,5 кг)',  '32000',  '3250', '0', '0', '1', NOW(), '1' ),</v>
      </c>
      <c r="N5" s="3" t="str">
        <f t="shared" si="2"/>
        <v>(NULL, '4','Осетрина целиком', ' (3-3,5 кг)',  '32000',  '3250','0','1', '1',  '1',  '1', '4,', NOW() ),</v>
      </c>
      <c r="O5" s="3">
        <v>4</v>
      </c>
      <c r="P5" s="73" t="s">
        <v>185</v>
      </c>
    </row>
    <row r="6" spans="1:17" s="3" customFormat="1" ht="19.5" customHeight="1" x14ac:dyDescent="0.3">
      <c r="A6" s="3">
        <v>1</v>
      </c>
      <c r="B6" s="3">
        <v>1</v>
      </c>
      <c r="C6" s="2">
        <v>0</v>
      </c>
      <c r="D6" s="38" t="s">
        <v>186</v>
      </c>
      <c r="E6" s="38" t="s">
        <v>187</v>
      </c>
      <c r="F6" s="77" t="s">
        <v>188</v>
      </c>
      <c r="G6" s="74">
        <v>24000</v>
      </c>
      <c r="H6" s="71" t="s">
        <v>179</v>
      </c>
      <c r="I6" s="3">
        <v>1</v>
      </c>
      <c r="J6" s="3">
        <v>0</v>
      </c>
      <c r="K6" s="8" t="str">
        <f t="shared" si="3"/>
        <v>фаршированный вырезкой, курагой и черносливом (4,5-5 кг)</v>
      </c>
      <c r="L6" s="3">
        <v>4750</v>
      </c>
      <c r="M6" s="3" t="str">
        <f t="shared" si="1"/>
        <v>(NULL, 'Поросёнок, жареный целиком "по-боярски" ', 'фаршированный вырезкой, курагой и черносливом (4,5-5 кг)',  '24000',  '4750', '0', '0', '1', NOW(), '1' ),</v>
      </c>
      <c r="N6" s="3" t="str">
        <f t="shared" si="2"/>
        <v>(NULL, '5','Поросёнок, жареный целиком "по-боярски" ', 'фаршированный вырезкой, курагой и черносливом (4,5-5 кг)',  '24000',  '4750','0','1', '1',  '1',  '1', '4,', NOW() ),</v>
      </c>
      <c r="O6" s="3">
        <v>5</v>
      </c>
      <c r="P6" s="77" t="s">
        <v>188</v>
      </c>
    </row>
    <row r="7" spans="1:17" s="3" customFormat="1" ht="19.5" customHeight="1" x14ac:dyDescent="0.3">
      <c r="A7" s="3">
        <v>1</v>
      </c>
      <c r="B7" s="3">
        <v>1</v>
      </c>
      <c r="C7" s="2">
        <v>0</v>
      </c>
      <c r="D7" s="38" t="s">
        <v>189</v>
      </c>
      <c r="E7" s="76"/>
      <c r="F7" s="77" t="s">
        <v>185</v>
      </c>
      <c r="G7" s="74">
        <v>17000</v>
      </c>
      <c r="H7" s="71" t="s">
        <v>179</v>
      </c>
      <c r="I7" s="3">
        <v>1</v>
      </c>
      <c r="J7" s="3">
        <v>0</v>
      </c>
      <c r="K7" s="8" t="str">
        <f t="shared" si="3"/>
        <v xml:space="preserve"> (3-3,5 кг)</v>
      </c>
      <c r="L7" s="3">
        <v>3250</v>
      </c>
      <c r="M7" s="3" t="str">
        <f t="shared" si="1"/>
        <v>(NULL, 'Поросенок жареный целиком ', ' (3-3,5 кг)',  '17000',  '3250', '0', '0', '1', NOW(), '1' ),</v>
      </c>
      <c r="N7" s="3" t="str">
        <f t="shared" si="2"/>
        <v>(NULL, '6','Поросенок жареный целиком ', ' (3-3,5 кг)',  '17000',  '3250','0','1', '1',  '1',  '1', '4,', NOW() ),</v>
      </c>
      <c r="O7" s="3">
        <f>O6+1</f>
        <v>6</v>
      </c>
      <c r="P7" s="77" t="s">
        <v>185</v>
      </c>
    </row>
    <row r="8" spans="1:17" s="3" customFormat="1" ht="19.5" customHeight="1" x14ac:dyDescent="0.3">
      <c r="A8" s="3">
        <v>1</v>
      </c>
      <c r="B8" s="3">
        <v>1</v>
      </c>
      <c r="C8" s="2">
        <v>0</v>
      </c>
      <c r="D8" s="38" t="s">
        <v>190</v>
      </c>
      <c r="E8" s="76"/>
      <c r="F8" s="77" t="s">
        <v>191</v>
      </c>
      <c r="G8" s="74">
        <v>19000</v>
      </c>
      <c r="H8" s="71" t="s">
        <v>179</v>
      </c>
      <c r="I8" s="3">
        <v>1</v>
      </c>
      <c r="J8" s="3">
        <v>0</v>
      </c>
      <c r="K8" s="8" t="str">
        <f t="shared" si="3"/>
        <v xml:space="preserve"> (4,0-4,5 кг)</v>
      </c>
      <c r="L8" s="3">
        <v>4250</v>
      </c>
      <c r="M8" s="3" t="str">
        <f t="shared" si="1"/>
        <v>(NULL, 'Нога телячья, запеченая целиком', ' (4,0-4,5 кг)',  '19000',  '4250', '0', '0', '1', NOW(), '1' ),</v>
      </c>
      <c r="N8" s="3" t="str">
        <f t="shared" si="2"/>
        <v>(NULL, '7','Нога телячья, запеченая целиком', ' (4,0-4,5 кг)',  '19000',  '4250','0','1', '1',  '1',  '1', '4,', NOW() ),</v>
      </c>
      <c r="O8" s="3">
        <f t="shared" ref="O8:O71" si="4">O7+1</f>
        <v>7</v>
      </c>
      <c r="P8" s="77" t="s">
        <v>191</v>
      </c>
    </row>
    <row r="9" spans="1:17" s="3" customFormat="1" ht="19.5" customHeight="1" x14ac:dyDescent="0.3">
      <c r="A9" s="3">
        <v>1</v>
      </c>
      <c r="B9" s="3">
        <v>1</v>
      </c>
      <c r="C9" s="2">
        <v>0</v>
      </c>
      <c r="D9" s="38" t="s">
        <v>192</v>
      </c>
      <c r="E9" s="76"/>
      <c r="F9" s="77" t="s">
        <v>193</v>
      </c>
      <c r="G9" s="74">
        <v>7500</v>
      </c>
      <c r="H9" s="71" t="s">
        <v>179</v>
      </c>
      <c r="I9" s="3">
        <v>1</v>
      </c>
      <c r="J9" s="3">
        <v>0</v>
      </c>
      <c r="K9" s="8" t="str">
        <f t="shared" si="3"/>
        <v xml:space="preserve"> (2-2,3 кг)</v>
      </c>
      <c r="L9" s="3">
        <v>2150</v>
      </c>
      <c r="M9" s="3" t="str">
        <f t="shared" si="1"/>
        <v>(NULL, 'Нога ягненка запеченая целиком', ' (2-2,3 кг)',  '7500',  '2150', '0', '0', '1', NOW(), '1' ),</v>
      </c>
      <c r="N9" s="3" t="str">
        <f t="shared" si="2"/>
        <v>(NULL, '8','Нога ягненка запеченая целиком', ' (2-2,3 кг)',  '7500',  '2150','0','1', '1',  '1',  '1', '4,', NOW() ),</v>
      </c>
      <c r="O9" s="3">
        <f t="shared" si="4"/>
        <v>8</v>
      </c>
      <c r="P9" s="77" t="s">
        <v>193</v>
      </c>
    </row>
    <row r="10" spans="1:17" s="3" customFormat="1" ht="19.5" customHeight="1" x14ac:dyDescent="0.3">
      <c r="A10" s="3">
        <v>1</v>
      </c>
      <c r="B10" s="3">
        <v>1</v>
      </c>
      <c r="C10" s="2">
        <v>0</v>
      </c>
      <c r="D10" s="38" t="s">
        <v>194</v>
      </c>
      <c r="E10" s="76"/>
      <c r="F10" s="77" t="s">
        <v>178</v>
      </c>
      <c r="G10" s="74">
        <v>6500</v>
      </c>
      <c r="H10" s="71" t="s">
        <v>179</v>
      </c>
      <c r="I10" s="3">
        <v>1</v>
      </c>
      <c r="J10" s="3">
        <v>0</v>
      </c>
      <c r="K10" s="8" t="str">
        <f t="shared" si="3"/>
        <v xml:space="preserve"> (2,2-2,5 кг)</v>
      </c>
      <c r="L10" s="3">
        <v>2350</v>
      </c>
      <c r="M10" s="3" t="str">
        <f t="shared" si="1"/>
        <v>(NULL, 'Индейка, запеченная с фруктами (малая)', ' (2,2-2,5 кг)',  '6500',  '2350', '0', '0', '1', NOW(), '1' ),</v>
      </c>
      <c r="N10" s="3" t="str">
        <f t="shared" si="2"/>
        <v>(NULL, '9','Индейка, запеченная с фруктами (малая)', ' (2,2-2,5 кг)',  '6500',  '2350','0','1', '1',  '1',  '1', '4,', NOW() ),</v>
      </c>
      <c r="O10" s="3">
        <f t="shared" si="4"/>
        <v>9</v>
      </c>
      <c r="P10" s="77" t="s">
        <v>178</v>
      </c>
    </row>
    <row r="11" spans="1:17" s="3" customFormat="1" ht="19.5" customHeight="1" x14ac:dyDescent="0.3">
      <c r="A11" s="3">
        <v>1</v>
      </c>
      <c r="B11" s="3">
        <v>1</v>
      </c>
      <c r="C11" s="2">
        <v>0</v>
      </c>
      <c r="D11" s="38" t="s">
        <v>195</v>
      </c>
      <c r="E11" s="78"/>
      <c r="F11" s="77" t="s">
        <v>196</v>
      </c>
      <c r="G11" s="74">
        <v>9800</v>
      </c>
      <c r="H11" s="71" t="s">
        <v>179</v>
      </c>
      <c r="I11" s="3">
        <v>1</v>
      </c>
      <c r="J11" s="3">
        <v>0</v>
      </c>
      <c r="K11" s="8" t="str">
        <f t="shared" si="3"/>
        <v xml:space="preserve"> (3,2-3,5 кг)</v>
      </c>
      <c r="L11" s="3">
        <v>3350</v>
      </c>
      <c r="M11" s="3" t="str">
        <f t="shared" si="1"/>
        <v>(NULL, 'Индейка, запеченная с фруктами (большая)', ' (3,2-3,5 кг)',  '9800',  '3350', '0', '0', '1', NOW(), '1' ),</v>
      </c>
      <c r="N11" s="3" t="str">
        <f t="shared" si="2"/>
        <v>(NULL, '10','Индейка, запеченная с фруктами (большая)', ' (3,2-3,5 кг)',  '9800',  '3350','0','1', '1',  '1',  '1', '4,', NOW() ),</v>
      </c>
      <c r="O11" s="3">
        <f t="shared" si="4"/>
        <v>10</v>
      </c>
      <c r="P11" s="77" t="s">
        <v>196</v>
      </c>
    </row>
    <row r="12" spans="1:17" s="3" customFormat="1" ht="19.5" customHeight="1" x14ac:dyDescent="0.3">
      <c r="A12" s="3">
        <v>1</v>
      </c>
      <c r="B12" s="3">
        <v>1</v>
      </c>
      <c r="C12" s="2">
        <v>0</v>
      </c>
      <c r="D12" s="38" t="s">
        <v>197</v>
      </c>
      <c r="E12" s="76"/>
      <c r="F12" s="77" t="s">
        <v>198</v>
      </c>
      <c r="G12" s="74">
        <v>3500</v>
      </c>
      <c r="H12" s="71" t="s">
        <v>179</v>
      </c>
      <c r="I12" s="3">
        <v>1</v>
      </c>
      <c r="J12" s="3">
        <v>0</v>
      </c>
      <c r="K12" s="8" t="str">
        <f t="shared" si="3"/>
        <v xml:space="preserve"> (1,0-1,2 кг)</v>
      </c>
      <c r="L12" s="3">
        <v>1100</v>
      </c>
      <c r="M12" s="3" t="str">
        <f t="shared" si="1"/>
        <v>(NULL, 'Курица запеченая, фаршированная потрахами ', ' (1,0-1,2 кг)',  '3500',  '1100', '0', '0', '1', NOW(), '1' ),</v>
      </c>
      <c r="N12" s="3" t="str">
        <f t="shared" si="2"/>
        <v>(NULL, '11','Курица запеченая, фаршированная потрахами ', ' (1,0-1,2 кг)',  '3500',  '1100','0','1', '1',  '1',  '1', '4,', NOW() ),</v>
      </c>
      <c r="O12" s="3">
        <f t="shared" si="4"/>
        <v>11</v>
      </c>
      <c r="P12" s="77" t="s">
        <v>198</v>
      </c>
    </row>
    <row r="13" spans="1:17" s="3" customFormat="1" ht="19.5" customHeight="1" x14ac:dyDescent="0.3">
      <c r="A13" s="3">
        <v>1</v>
      </c>
      <c r="B13" s="3">
        <v>1</v>
      </c>
      <c r="C13" s="2">
        <v>0</v>
      </c>
      <c r="D13" s="38" t="s">
        <v>199</v>
      </c>
      <c r="E13" s="76"/>
      <c r="F13" s="77" t="s">
        <v>200</v>
      </c>
      <c r="G13" s="74">
        <v>3800</v>
      </c>
      <c r="H13" s="71" t="s">
        <v>179</v>
      </c>
      <c r="I13" s="3">
        <v>1</v>
      </c>
      <c r="J13" s="3">
        <v>0</v>
      </c>
      <c r="K13" s="8" t="str">
        <f t="shared" si="3"/>
        <v xml:space="preserve"> (0,6-0,8 кг)</v>
      </c>
      <c r="L13" s="3">
        <v>700</v>
      </c>
      <c r="M13" s="3" t="str">
        <f t="shared" si="1"/>
        <v>(NULL, 'Цесарка, запеченая с прованскими травами', ' (0,6-0,8 кг)',  '3800',  '700', '0', '0', '1', NOW(), '1' ),</v>
      </c>
      <c r="N13" s="3" t="str">
        <f t="shared" si="2"/>
        <v>(NULL, '12','Цесарка, запеченая с прованскими травами', ' (0,6-0,8 кг)',  '3800',  '700','0','1', '1',  '1',  '1', '4,', NOW() ),</v>
      </c>
      <c r="O13" s="3">
        <f t="shared" si="4"/>
        <v>12</v>
      </c>
      <c r="P13" s="77" t="s">
        <v>200</v>
      </c>
    </row>
    <row r="14" spans="1:17" s="3" customFormat="1" ht="19.5" customHeight="1" x14ac:dyDescent="0.45">
      <c r="A14" s="3">
        <v>1</v>
      </c>
      <c r="B14" s="3">
        <v>1</v>
      </c>
      <c r="C14" s="2">
        <v>0</v>
      </c>
      <c r="D14" s="38" t="s">
        <v>201</v>
      </c>
      <c r="E14" s="79" t="s">
        <v>202</v>
      </c>
      <c r="F14" s="77" t="s">
        <v>203</v>
      </c>
      <c r="G14" s="74">
        <v>5500</v>
      </c>
      <c r="H14" s="71" t="s">
        <v>179</v>
      </c>
      <c r="I14" s="3">
        <v>1</v>
      </c>
      <c r="J14" s="3">
        <v>0</v>
      </c>
      <c r="K14" s="8" t="str">
        <f t="shared" si="3"/>
        <v>подается с карамелизированным яблоком (1,3-1,5 кг)</v>
      </c>
      <c r="L14" s="3">
        <v>1400</v>
      </c>
      <c r="M14" s="3" t="str">
        <f t="shared" si="1"/>
        <v>(NULL, 'Утка запеченая', 'подается с карамелизированным яблоком (1,3-1,5 кг)',  '5500',  '1400', '0', '0', '1', NOW(), '1' ),</v>
      </c>
      <c r="N14" s="3" t="str">
        <f t="shared" si="2"/>
        <v>(NULL, '13','Утка запеченая', 'подается с карамелизированным яблоком (1,3-1,5 кг)',  '5500',  '1400','0','1', '1',  '1',  '1', '4,', NOW() ),</v>
      </c>
      <c r="O14" s="3">
        <f t="shared" si="4"/>
        <v>13</v>
      </c>
      <c r="P14" s="77" t="s">
        <v>203</v>
      </c>
    </row>
    <row r="15" spans="1:17" s="3" customFormat="1" ht="19.5" customHeight="1" x14ac:dyDescent="0.3">
      <c r="A15" s="3">
        <v>1</v>
      </c>
      <c r="B15" s="3">
        <v>1</v>
      </c>
      <c r="C15" s="2">
        <v>0</v>
      </c>
      <c r="D15" s="80" t="s">
        <v>204</v>
      </c>
      <c r="E15" s="81"/>
      <c r="F15" s="77" t="s">
        <v>205</v>
      </c>
      <c r="G15" s="74">
        <v>3000</v>
      </c>
      <c r="H15" s="71" t="s">
        <v>179</v>
      </c>
      <c r="I15" s="3">
        <v>1</v>
      </c>
      <c r="J15" s="3">
        <v>0</v>
      </c>
      <c r="K15" s="75" t="str">
        <f>E15 &amp; ""</f>
        <v/>
      </c>
      <c r="L15" s="75">
        <v>2000</v>
      </c>
      <c r="M15" s="3" t="str">
        <f t="shared" si="1"/>
        <v>(NULL, 'Кулебяка с капустой, семгой, яйцом и блинами (по-русски)', '',  '3000',  '2000', '0', '0', '1', NOW(), '1' ),</v>
      </c>
      <c r="N15" s="3" t="str">
        <f t="shared" si="2"/>
        <v>(NULL, '14','Кулебяка с капустой, семгой, яйцом и блинами (по-русски)', '',  '3000',  '2000','0','1', '1',  '1',  '1', '4,', NOW() ),</v>
      </c>
      <c r="O15" s="3">
        <f t="shared" si="4"/>
        <v>14</v>
      </c>
      <c r="P15" s="77" t="s">
        <v>205</v>
      </c>
    </row>
    <row r="16" spans="1:17" s="3" customFormat="1" ht="19.5" customHeight="1" x14ac:dyDescent="0.3">
      <c r="A16" s="3">
        <v>1</v>
      </c>
      <c r="B16" s="3">
        <v>1</v>
      </c>
      <c r="C16" s="2">
        <v>0</v>
      </c>
      <c r="D16" s="38" t="s">
        <v>366</v>
      </c>
      <c r="E16" s="79" t="s">
        <v>206</v>
      </c>
      <c r="F16" s="77" t="s">
        <v>8</v>
      </c>
      <c r="G16" s="82">
        <v>510</v>
      </c>
      <c r="H16" s="38" t="s">
        <v>9</v>
      </c>
      <c r="I16" s="3">
        <v>2</v>
      </c>
      <c r="J16" s="3">
        <v>0</v>
      </c>
      <c r="K16" s="8" t="str">
        <f>E16&amp;" (" &amp;F16&amp; ")"</f>
        <v>подаётся со сливочным маслом (50/25)</v>
      </c>
      <c r="L16" s="3">
        <f>SUM(P16:AH16)</f>
        <v>75</v>
      </c>
      <c r="M16" s="3" t="str">
        <f t="shared" si="1"/>
        <v>(NULL, 'Икра кетовая ', 'подаётся со сливочным маслом (50/25)',  '510',  '75', '0', '0', '2', NOW(), '1' ),</v>
      </c>
      <c r="N16" s="3" t="str">
        <f t="shared" si="2"/>
        <v>(NULL, '15','Икра кетовая ', 'подаётся со сливочным маслом (50/25)',  '510',  '75','0','2', '1',  '1',  '1', '4,', NOW() ),</v>
      </c>
      <c r="O16" s="3">
        <f t="shared" si="4"/>
        <v>15</v>
      </c>
      <c r="P16" s="77">
        <v>50</v>
      </c>
      <c r="Q16" s="3">
        <v>25</v>
      </c>
    </row>
    <row r="17" spans="1:19" s="3" customFormat="1" ht="19.5" customHeight="1" x14ac:dyDescent="0.3">
      <c r="A17" s="3">
        <v>1</v>
      </c>
      <c r="B17" s="3">
        <v>1</v>
      </c>
      <c r="C17" s="2">
        <v>0</v>
      </c>
      <c r="D17" s="38" t="s">
        <v>207</v>
      </c>
      <c r="E17" s="38"/>
      <c r="F17" s="77">
        <v>150</v>
      </c>
      <c r="G17" s="82">
        <v>610</v>
      </c>
      <c r="H17" s="38" t="s">
        <v>9</v>
      </c>
      <c r="I17" s="3">
        <v>2</v>
      </c>
      <c r="J17" s="3">
        <v>0</v>
      </c>
      <c r="K17" s="75" t="str">
        <f t="shared" ref="K17:K21" si="5">E17 &amp; ""</f>
        <v/>
      </c>
      <c r="L17" s="75">
        <f>F17</f>
        <v>150</v>
      </c>
      <c r="M17" s="3" t="str">
        <f t="shared" si="1"/>
        <v>(NULL, 'Осетрина заливная ', '',  '610',  '150', '0', '0', '2', NOW(), '1' ),</v>
      </c>
      <c r="N17" s="3" t="str">
        <f t="shared" si="2"/>
        <v>(NULL, '16','Осетрина заливная ', '',  '610',  '150','0','2', '1',  '1',  '1', '4,', NOW() ),</v>
      </c>
      <c r="O17" s="3">
        <f t="shared" si="4"/>
        <v>16</v>
      </c>
      <c r="P17" s="77">
        <v>150</v>
      </c>
    </row>
    <row r="18" spans="1:19" s="3" customFormat="1" ht="19.5" customHeight="1" x14ac:dyDescent="0.3">
      <c r="A18" s="3">
        <v>1</v>
      </c>
      <c r="B18" s="3">
        <v>1</v>
      </c>
      <c r="C18" s="2">
        <v>0</v>
      </c>
      <c r="D18" s="83" t="s">
        <v>208</v>
      </c>
      <c r="E18" s="83"/>
      <c r="F18" s="77">
        <v>100</v>
      </c>
      <c r="G18" s="82">
        <v>1100</v>
      </c>
      <c r="H18" s="38" t="s">
        <v>9</v>
      </c>
      <c r="I18" s="3">
        <v>2</v>
      </c>
      <c r="J18" s="3">
        <v>0</v>
      </c>
      <c r="K18" s="75" t="str">
        <f t="shared" si="5"/>
        <v/>
      </c>
      <c r="L18" s="75">
        <f t="shared" ref="L18:L21" si="6">F18</f>
        <v>100</v>
      </c>
      <c r="M18" s="3" t="str">
        <f t="shared" si="1"/>
        <v>(NULL, 'Севрюга горячего копчения, оливки, лимон', '',  '1100',  '100', '0', '0', '2', NOW(), '1' ),</v>
      </c>
      <c r="N18" s="3" t="str">
        <f t="shared" si="2"/>
        <v>(NULL, '17','Севрюга горячего копчения, оливки, лимон', '',  '1100',  '100','0','2', '1',  '1',  '1', '4,', NOW() ),</v>
      </c>
      <c r="O18" s="3">
        <f t="shared" si="4"/>
        <v>17</v>
      </c>
      <c r="P18" s="77">
        <v>100</v>
      </c>
    </row>
    <row r="19" spans="1:19" s="3" customFormat="1" ht="19.5" customHeight="1" x14ac:dyDescent="0.3">
      <c r="A19" s="3">
        <v>1</v>
      </c>
      <c r="B19" s="3">
        <v>1</v>
      </c>
      <c r="C19" s="2">
        <v>0</v>
      </c>
      <c r="D19" s="83" t="s">
        <v>209</v>
      </c>
      <c r="E19" s="83"/>
      <c r="F19" s="77">
        <v>100</v>
      </c>
      <c r="G19" s="82">
        <v>1300</v>
      </c>
      <c r="H19" s="38" t="s">
        <v>9</v>
      </c>
      <c r="I19" s="3">
        <v>2</v>
      </c>
      <c r="J19" s="3">
        <v>0</v>
      </c>
      <c r="K19" s="75" t="str">
        <f t="shared" si="5"/>
        <v/>
      </c>
      <c r="L19" s="75">
        <f t="shared" si="6"/>
        <v>100</v>
      </c>
      <c r="M19" s="3" t="str">
        <f t="shared" si="1"/>
        <v>(NULL, 'Балык из белуги, оливки, лимон', '',  '1300',  '100', '0', '0', '2', NOW(), '1' ),</v>
      </c>
      <c r="N19" s="3" t="str">
        <f t="shared" si="2"/>
        <v>(NULL, '18','Балык из белуги, оливки, лимон', '',  '1300',  '100','0','2', '1',  '1',  '1', '4,', NOW() ),</v>
      </c>
      <c r="O19" s="3">
        <f t="shared" si="4"/>
        <v>18</v>
      </c>
      <c r="P19" s="77">
        <v>100</v>
      </c>
    </row>
    <row r="20" spans="1:19" s="3" customFormat="1" ht="19.5" customHeight="1" x14ac:dyDescent="0.3">
      <c r="A20" s="3">
        <v>1</v>
      </c>
      <c r="B20" s="3">
        <v>1</v>
      </c>
      <c r="C20" s="2">
        <v>0</v>
      </c>
      <c r="D20" s="83" t="s">
        <v>210</v>
      </c>
      <c r="E20" s="83"/>
      <c r="F20" s="77">
        <v>100</v>
      </c>
      <c r="G20" s="82">
        <v>440</v>
      </c>
      <c r="H20" s="38" t="s">
        <v>9</v>
      </c>
      <c r="I20" s="3">
        <v>2</v>
      </c>
      <c r="J20" s="3">
        <v>0</v>
      </c>
      <c r="K20" s="75" t="str">
        <f t="shared" si="5"/>
        <v/>
      </c>
      <c r="L20" s="75">
        <f t="shared" si="6"/>
        <v>100</v>
      </c>
      <c r="M20" s="3" t="str">
        <f t="shared" si="1"/>
        <v>(NULL, 'Сёмга слабой соли', '',  '440',  '100', '0', '0', '2', NOW(), '1' ),</v>
      </c>
      <c r="N20" s="3" t="str">
        <f t="shared" si="2"/>
        <v>(NULL, '19','Сёмга слабой соли', '',  '440',  '100','0','2', '1',  '1',  '1', '4,', NOW() ),</v>
      </c>
      <c r="O20" s="3">
        <f t="shared" si="4"/>
        <v>19</v>
      </c>
      <c r="P20" s="77">
        <v>100</v>
      </c>
    </row>
    <row r="21" spans="1:19" s="3" customFormat="1" ht="19.5" customHeight="1" x14ac:dyDescent="0.3">
      <c r="A21" s="3">
        <v>1</v>
      </c>
      <c r="B21" s="3">
        <v>1</v>
      </c>
      <c r="C21" s="2">
        <v>0</v>
      </c>
      <c r="D21" s="83" t="s">
        <v>12</v>
      </c>
      <c r="E21" s="83"/>
      <c r="F21" s="77">
        <v>100</v>
      </c>
      <c r="G21" s="82">
        <v>430</v>
      </c>
      <c r="H21" s="38" t="s">
        <v>9</v>
      </c>
      <c r="I21" s="3">
        <v>2</v>
      </c>
      <c r="J21" s="3">
        <v>0</v>
      </c>
      <c r="K21" s="75" t="str">
        <f t="shared" si="5"/>
        <v/>
      </c>
      <c r="L21" s="75">
        <f t="shared" si="6"/>
        <v>100</v>
      </c>
      <c r="M21" s="3" t="str">
        <f t="shared" si="1"/>
        <v>(NULL, 'Масляная рыба холодного копчения', '',  '430',  '100', '0', '0', '2', NOW(), '1' ),</v>
      </c>
      <c r="N21" s="3" t="str">
        <f t="shared" si="2"/>
        <v>(NULL, '20','Масляная рыба холодного копчения', '',  '430',  '100','0','2', '1',  '1',  '1', '4,', NOW() ),</v>
      </c>
      <c r="O21" s="3">
        <f t="shared" si="4"/>
        <v>20</v>
      </c>
      <c r="P21" s="77">
        <v>100</v>
      </c>
    </row>
    <row r="22" spans="1:19" s="3" customFormat="1" ht="19.5" customHeight="1" x14ac:dyDescent="0.3">
      <c r="A22" s="3">
        <v>1</v>
      </c>
      <c r="B22" s="3">
        <v>1</v>
      </c>
      <c r="C22" s="2">
        <v>0</v>
      </c>
      <c r="D22" s="38" t="s">
        <v>211</v>
      </c>
      <c r="E22" s="84" t="s">
        <v>212</v>
      </c>
      <c r="F22" s="73" t="s">
        <v>213</v>
      </c>
      <c r="G22" s="82">
        <v>1450</v>
      </c>
      <c r="H22" s="38" t="s">
        <v>9</v>
      </c>
      <c r="I22" s="3">
        <v>2</v>
      </c>
      <c r="J22" s="3">
        <v>0</v>
      </c>
      <c r="K22" s="8" t="str">
        <f>E22&amp;" (" &amp;F22&amp; ")"</f>
        <v>Осетрина горячего копчения, семга слабосоленая, масляная рыба, лимон, маслины, оливки (100/100/100/50)</v>
      </c>
      <c r="L22" s="3">
        <f t="shared" ref="L22:L23" si="7">SUM(P22:AH22)</f>
        <v>350</v>
      </c>
      <c r="M22" s="3" t="str">
        <f t="shared" si="1"/>
        <v>(NULL, 'Рыбная тарелка', 'Осетрина горячего копчения, семга слабосоленая, масляная рыба, лимон, маслины, оливки (100/100/100/50)',  '1450',  '350', '0', '0', '2', NOW(), '1' ),</v>
      </c>
      <c r="N22" s="3" t="str">
        <f t="shared" si="2"/>
        <v>(NULL, '21','Рыбная тарелка', 'Осетрина горячего копчения, семга слабосоленая, масляная рыба, лимон, маслины, оливки (100/100/100/50)',  '1450',  '350','0','2', '1',  '1',  '1', '4,', NOW() ),</v>
      </c>
      <c r="O22" s="3">
        <f t="shared" si="4"/>
        <v>21</v>
      </c>
      <c r="P22" s="73">
        <v>100</v>
      </c>
      <c r="Q22" s="3">
        <v>100</v>
      </c>
      <c r="R22" s="3">
        <v>100</v>
      </c>
      <c r="S22" s="3">
        <v>50</v>
      </c>
    </row>
    <row r="23" spans="1:19" s="3" customFormat="1" ht="19.5" customHeight="1" x14ac:dyDescent="0.3">
      <c r="A23" s="3">
        <v>1</v>
      </c>
      <c r="B23" s="3">
        <v>1</v>
      </c>
      <c r="C23" s="2">
        <v>0</v>
      </c>
      <c r="D23" s="38" t="s">
        <v>214</v>
      </c>
      <c r="E23" s="38"/>
      <c r="F23" s="77" t="s">
        <v>215</v>
      </c>
      <c r="G23" s="82">
        <v>450</v>
      </c>
      <c r="H23" s="38" t="s">
        <v>9</v>
      </c>
      <c r="I23" s="3">
        <v>2</v>
      </c>
      <c r="J23" s="3">
        <v>0</v>
      </c>
      <c r="K23" s="8" t="str">
        <f>E23&amp;" (" &amp;F23&amp; ")"</f>
        <v xml:space="preserve"> (100/120)</v>
      </c>
      <c r="L23" s="3">
        <f t="shared" si="7"/>
        <v>220</v>
      </c>
      <c r="M23" s="3" t="str">
        <f t="shared" si="1"/>
        <v>(NULL, 'Сельдь филе с отварным картофелем и красным луком ', ' (100/120)',  '450',  '220', '0', '0', '2', NOW(), '1' ),</v>
      </c>
      <c r="N23" s="3" t="str">
        <f t="shared" si="2"/>
        <v>(NULL, '22','Сельдь филе с отварным картофелем и красным луком ', ' (100/120)',  '450',  '220','0','2', '1',  '1',  '1', '4,', NOW() ),</v>
      </c>
      <c r="O23" s="3">
        <f t="shared" si="4"/>
        <v>22</v>
      </c>
      <c r="P23" s="77">
        <v>100</v>
      </c>
      <c r="Q23" s="3">
        <v>120</v>
      </c>
    </row>
    <row r="24" spans="1:19" s="3" customFormat="1" ht="19.5" customHeight="1" x14ac:dyDescent="0.3">
      <c r="A24" s="3">
        <v>1</v>
      </c>
      <c r="B24" s="3">
        <v>1</v>
      </c>
      <c r="C24" s="2">
        <v>0</v>
      </c>
      <c r="D24" s="80" t="s">
        <v>216</v>
      </c>
      <c r="E24" s="80"/>
      <c r="F24" s="77">
        <v>200</v>
      </c>
      <c r="G24" s="82">
        <v>300</v>
      </c>
      <c r="H24" s="38" t="s">
        <v>9</v>
      </c>
      <c r="I24" s="3">
        <v>2</v>
      </c>
      <c r="J24" s="3">
        <v>0</v>
      </c>
      <c r="K24" s="75" t="str">
        <f t="shared" ref="K24:K26" si="8">E24 &amp; ""</f>
        <v/>
      </c>
      <c r="L24" s="75">
        <f t="shared" ref="L24:L26" si="9">F24</f>
        <v>200</v>
      </c>
      <c r="M24" s="3" t="str">
        <f t="shared" si="1"/>
        <v>(NULL, 'Холодец домашний ', '',  '300',  '200', '0', '0', '2', NOW(), '1' ),</v>
      </c>
      <c r="N24" s="3" t="str">
        <f t="shared" si="2"/>
        <v>(NULL, '23','Холодец домашний ', '',  '300',  '200','0','2', '1',  '1',  '1', '4,', NOW() ),</v>
      </c>
      <c r="O24" s="3">
        <f t="shared" si="4"/>
        <v>23</v>
      </c>
      <c r="P24" s="77">
        <v>200</v>
      </c>
    </row>
    <row r="25" spans="1:19" s="3" customFormat="1" ht="19.5" customHeight="1" x14ac:dyDescent="0.3">
      <c r="A25" s="3">
        <v>1</v>
      </c>
      <c r="B25" s="3">
        <v>1</v>
      </c>
      <c r="C25" s="2">
        <v>0</v>
      </c>
      <c r="D25" s="80" t="s">
        <v>217</v>
      </c>
      <c r="E25" s="80"/>
      <c r="F25" s="77">
        <v>150</v>
      </c>
      <c r="G25" s="82">
        <v>390</v>
      </c>
      <c r="H25" s="38" t="s">
        <v>9</v>
      </c>
      <c r="I25" s="3">
        <v>2</v>
      </c>
      <c r="J25" s="3">
        <v>0</v>
      </c>
      <c r="K25" s="75" t="str">
        <f t="shared" si="8"/>
        <v/>
      </c>
      <c r="L25" s="75">
        <f t="shared" si="9"/>
        <v>150</v>
      </c>
      <c r="M25" s="3" t="str">
        <f t="shared" si="1"/>
        <v>(NULL, 'Витки из ветчины, фаршированные сыром с чесноком и грецким орехом ', '',  '390',  '150', '0', '0', '2', NOW(), '1' ),</v>
      </c>
      <c r="N25" s="3" t="str">
        <f t="shared" si="2"/>
        <v>(NULL, '24','Витки из ветчины, фаршированные сыром с чесноком и грецким орехом ', '',  '390',  '150','0','2', '1',  '1',  '1', '4,', NOW() ),</v>
      </c>
      <c r="O25" s="3">
        <f t="shared" si="4"/>
        <v>24</v>
      </c>
      <c r="P25" s="77">
        <v>150</v>
      </c>
    </row>
    <row r="26" spans="1:19" s="3" customFormat="1" ht="19.5" customHeight="1" x14ac:dyDescent="0.3">
      <c r="A26" s="3">
        <v>1</v>
      </c>
      <c r="B26" s="3">
        <v>1</v>
      </c>
      <c r="C26" s="2">
        <v>0</v>
      </c>
      <c r="D26" s="80" t="s">
        <v>218</v>
      </c>
      <c r="E26" s="80"/>
      <c r="F26" s="85">
        <v>150</v>
      </c>
      <c r="G26" s="82">
        <v>390</v>
      </c>
      <c r="H26" s="38" t="s">
        <v>9</v>
      </c>
      <c r="I26" s="3">
        <v>2</v>
      </c>
      <c r="J26" s="3">
        <v>0</v>
      </c>
      <c r="K26" s="75" t="str">
        <f t="shared" si="8"/>
        <v/>
      </c>
      <c r="L26" s="75">
        <f t="shared" si="9"/>
        <v>150</v>
      </c>
      <c r="M26" s="3" t="str">
        <f t="shared" si="1"/>
        <v>(NULL, 'Витки из сыра с ветчиной и грибами', '',  '390',  '150', '0', '0', '2', NOW(), '1' ),</v>
      </c>
      <c r="N26" s="3" t="str">
        <f t="shared" si="2"/>
        <v>(NULL, '25','Витки из сыра с ветчиной и грибами', '',  '390',  '150','0','2', '1',  '1',  '1', '4,', NOW() ),</v>
      </c>
      <c r="O26" s="3">
        <f t="shared" si="4"/>
        <v>25</v>
      </c>
      <c r="P26" s="85">
        <v>150</v>
      </c>
    </row>
    <row r="27" spans="1:19" s="3" customFormat="1" ht="19.5" customHeight="1" x14ac:dyDescent="0.3">
      <c r="A27" s="3">
        <v>1</v>
      </c>
      <c r="B27" s="3">
        <v>1</v>
      </c>
      <c r="C27" s="2">
        <v>0</v>
      </c>
      <c r="D27" s="83" t="s">
        <v>219</v>
      </c>
      <c r="E27" s="67" t="s">
        <v>220</v>
      </c>
      <c r="F27" s="77" t="s">
        <v>221</v>
      </c>
      <c r="G27" s="82">
        <v>610</v>
      </c>
      <c r="H27" s="38" t="s">
        <v>9</v>
      </c>
      <c r="I27" s="3">
        <v>2</v>
      </c>
      <c r="J27" s="3">
        <v>0</v>
      </c>
      <c r="K27" s="8" t="str">
        <f t="shared" ref="K27:K28" si="10">E27&amp;" (" &amp;F27&amp; ")"</f>
        <v>Сыровяленый окорок, подаётся  с чесночными гренками  (100/100)</v>
      </c>
      <c r="L27" s="3">
        <f t="shared" ref="L27:L28" si="11">SUM(P27:AH27)</f>
        <v>200</v>
      </c>
      <c r="M27" s="3" t="str">
        <f t="shared" si="1"/>
        <v>(NULL, 'Хамон с чесночными гренками ', 'Сыровяленый окорок, подаётся  с чесночными гренками  (100/100)',  '610',  '200', '0', '0', '2', NOW(), '1' ),</v>
      </c>
      <c r="N27" s="3" t="str">
        <f t="shared" si="2"/>
        <v>(NULL, '26','Хамон с чесночными гренками ', 'Сыровяленый окорок, подаётся  с чесночными гренками  (100/100)',  '610',  '200','0','2', '1',  '1',  '1', '4,', NOW() ),</v>
      </c>
      <c r="O27" s="3">
        <f t="shared" si="4"/>
        <v>26</v>
      </c>
      <c r="P27" s="77">
        <v>100</v>
      </c>
      <c r="Q27" s="3">
        <v>100</v>
      </c>
    </row>
    <row r="28" spans="1:19" s="3" customFormat="1" ht="19.5" customHeight="1" x14ac:dyDescent="0.3">
      <c r="A28" s="3">
        <v>1</v>
      </c>
      <c r="B28" s="3">
        <v>1</v>
      </c>
      <c r="C28" s="2">
        <v>0</v>
      </c>
      <c r="D28" s="80" t="s">
        <v>19</v>
      </c>
      <c r="E28" s="79" t="s">
        <v>20</v>
      </c>
      <c r="F28" s="77" t="s">
        <v>21</v>
      </c>
      <c r="G28" s="82">
        <v>350</v>
      </c>
      <c r="H28" s="38" t="s">
        <v>9</v>
      </c>
      <c r="I28" s="3">
        <v>2</v>
      </c>
      <c r="J28" s="3">
        <v>0</v>
      </c>
      <c r="K28" s="8" t="str">
        <f t="shared" si="10"/>
        <v>подаётся с хреном и горчицей (100/25/25)</v>
      </c>
      <c r="L28" s="3">
        <f t="shared" si="11"/>
        <v>150</v>
      </c>
      <c r="M28" s="3" t="str">
        <f t="shared" si="1"/>
        <v>(NULL, 'Буженина запечёная домашняя', 'подаётся с хреном и горчицей (100/25/25)',  '350',  '150', '0', '0', '2', NOW(), '1' ),</v>
      </c>
      <c r="N28" s="3" t="str">
        <f t="shared" si="2"/>
        <v>(NULL, '27','Буженина запечёная домашняя', 'подаётся с хреном и горчицей (100/25/25)',  '350',  '150','0','2', '1',  '1',  '1', '4,', NOW() ),</v>
      </c>
      <c r="O28" s="3">
        <f t="shared" si="4"/>
        <v>27</v>
      </c>
      <c r="P28" s="77">
        <v>100</v>
      </c>
      <c r="Q28" s="3">
        <v>25</v>
      </c>
      <c r="R28" s="3">
        <v>25</v>
      </c>
    </row>
    <row r="29" spans="1:19" s="3" customFormat="1" ht="19.5" customHeight="1" x14ac:dyDescent="0.3">
      <c r="A29" s="3">
        <v>1</v>
      </c>
      <c r="B29" s="3">
        <v>1</v>
      </c>
      <c r="C29" s="2">
        <v>0</v>
      </c>
      <c r="D29" s="80" t="s">
        <v>222</v>
      </c>
      <c r="E29" s="80"/>
      <c r="F29" s="77">
        <v>150</v>
      </c>
      <c r="G29" s="82">
        <v>410</v>
      </c>
      <c r="H29" s="38" t="s">
        <v>9</v>
      </c>
      <c r="I29" s="3">
        <v>2</v>
      </c>
      <c r="J29" s="3">
        <v>0</v>
      </c>
      <c r="K29" s="75" t="str">
        <f>E29 &amp; ""</f>
        <v/>
      </c>
      <c r="L29" s="75">
        <f>F29</f>
        <v>150</v>
      </c>
      <c r="M29" s="3" t="str">
        <f t="shared" si="1"/>
        <v>(NULL, 'Язык говяжий заливной ', '',  '410',  '150', '0', '0', '2', NOW(), '1' ),</v>
      </c>
      <c r="N29" s="3" t="str">
        <f t="shared" si="2"/>
        <v>(NULL, '28','Язык говяжий заливной ', '',  '410',  '150','0','2', '1',  '1',  '1', '4,', NOW() ),</v>
      </c>
      <c r="O29" s="3">
        <f t="shared" si="4"/>
        <v>28</v>
      </c>
      <c r="P29" s="77">
        <v>150</v>
      </c>
    </row>
    <row r="30" spans="1:19" s="3" customFormat="1" ht="19.5" customHeight="1" x14ac:dyDescent="0.3">
      <c r="A30" s="3">
        <v>1</v>
      </c>
      <c r="B30" s="3">
        <v>1</v>
      </c>
      <c r="C30" s="2">
        <v>0</v>
      </c>
      <c r="D30" s="38" t="s">
        <v>22</v>
      </c>
      <c r="E30" s="84" t="s">
        <v>20</v>
      </c>
      <c r="F30" s="77" t="s">
        <v>21</v>
      </c>
      <c r="G30" s="82">
        <v>400</v>
      </c>
      <c r="H30" s="38" t="s">
        <v>9</v>
      </c>
      <c r="I30" s="3">
        <v>2</v>
      </c>
      <c r="J30" s="3">
        <v>0</v>
      </c>
      <c r="K30" s="8" t="str">
        <f t="shared" ref="K30:K33" si="12">E30&amp;" (" &amp;F30&amp; ")"</f>
        <v>подаётся с хреном и горчицей (100/25/25)</v>
      </c>
      <c r="L30" s="3">
        <f t="shared" ref="L30:L33" si="13">SUM(P30:AH30)</f>
        <v>150</v>
      </c>
      <c r="M30" s="3" t="str">
        <f t="shared" si="1"/>
        <v>(NULL, 'Язык говяжий отварной', 'подаётся с хреном и горчицей (100/25/25)',  '400',  '150', '0', '0', '2', NOW(), '1' ),</v>
      </c>
      <c r="N30" s="3" t="str">
        <f t="shared" si="2"/>
        <v>(NULL, '29','Язык говяжий отварной', 'подаётся с хреном и горчицей (100/25/25)',  '400',  '150','0','2', '1',  '1',  '1', '4,', NOW() ),</v>
      </c>
      <c r="O30" s="3">
        <f t="shared" si="4"/>
        <v>29</v>
      </c>
      <c r="P30" s="77">
        <v>100</v>
      </c>
      <c r="Q30" s="3">
        <v>25</v>
      </c>
      <c r="R30" s="3">
        <v>25</v>
      </c>
    </row>
    <row r="31" spans="1:19" s="3" customFormat="1" ht="19.5" customHeight="1" x14ac:dyDescent="0.3">
      <c r="A31" s="3">
        <v>1</v>
      </c>
      <c r="B31" s="3">
        <v>1</v>
      </c>
      <c r="C31" s="2">
        <v>0</v>
      </c>
      <c r="D31" s="80" t="s">
        <v>23</v>
      </c>
      <c r="E31" s="79" t="s">
        <v>20</v>
      </c>
      <c r="F31" s="77" t="s">
        <v>21</v>
      </c>
      <c r="G31" s="82">
        <v>430</v>
      </c>
      <c r="H31" s="38" t="s">
        <v>9</v>
      </c>
      <c r="I31" s="3">
        <v>2</v>
      </c>
      <c r="J31" s="3">
        <v>0</v>
      </c>
      <c r="K31" s="8" t="str">
        <f t="shared" si="12"/>
        <v>подаётся с хреном и горчицей (100/25/25)</v>
      </c>
      <c r="L31" s="3">
        <f t="shared" si="13"/>
        <v>150</v>
      </c>
      <c r="M31" s="3" t="str">
        <f t="shared" si="1"/>
        <v>(NULL, 'Ростбиф запечёный по-домашнему', 'подаётся с хреном и горчицей (100/25/25)',  '430',  '150', '0', '0', '2', NOW(), '1' ),</v>
      </c>
      <c r="N31" s="3" t="str">
        <f t="shared" si="2"/>
        <v>(NULL, '30','Ростбиф запечёный по-домашнему', 'подаётся с хреном и горчицей (100/25/25)',  '430',  '150','0','2', '1',  '1',  '1', '4,', NOW() ),</v>
      </c>
      <c r="O31" s="3">
        <f t="shared" si="4"/>
        <v>30</v>
      </c>
      <c r="P31" s="77">
        <v>100</v>
      </c>
      <c r="Q31" s="3">
        <v>25</v>
      </c>
      <c r="R31" s="3">
        <v>25</v>
      </c>
    </row>
    <row r="32" spans="1:19" s="3" customFormat="1" ht="19.5" customHeight="1" x14ac:dyDescent="0.3">
      <c r="A32" s="3">
        <v>1</v>
      </c>
      <c r="B32" s="3">
        <v>1</v>
      </c>
      <c r="C32" s="2">
        <v>0</v>
      </c>
      <c r="D32" s="86" t="s">
        <v>223</v>
      </c>
      <c r="E32" s="87" t="s">
        <v>224</v>
      </c>
      <c r="F32" s="77" t="s">
        <v>225</v>
      </c>
      <c r="G32" s="82">
        <v>1250</v>
      </c>
      <c r="H32" s="38" t="s">
        <v>9</v>
      </c>
      <c r="I32" s="3">
        <v>2</v>
      </c>
      <c r="J32" s="3">
        <v>0</v>
      </c>
      <c r="K32" s="8" t="str">
        <f t="shared" si="12"/>
        <v>Колбаса свиная с/к, колбаса печеночная, колбаса телячья, бастурма (50/50/50/50)</v>
      </c>
      <c r="L32" s="3">
        <f t="shared" si="13"/>
        <v>200</v>
      </c>
      <c r="M32" s="3" t="str">
        <f t="shared" si="1"/>
        <v>(NULL, 'Ассорти колбас по домашним рецептам', 'Колбаса свиная с/к, колбаса печеночная, колбаса телячья, бастурма (50/50/50/50)',  '1250',  '200', '0', '0', '2', NOW(), '1' ),</v>
      </c>
      <c r="N32" s="3" t="str">
        <f t="shared" si="2"/>
        <v>(NULL, '31','Ассорти колбас по домашним рецептам', 'Колбаса свиная с/к, колбаса печеночная, колбаса телячья, бастурма (50/50/50/50)',  '1250',  '200','0','2', '1',  '1',  '1', '4,', NOW() ),</v>
      </c>
      <c r="O32" s="3">
        <f t="shared" si="4"/>
        <v>31</v>
      </c>
      <c r="P32" s="77">
        <v>50</v>
      </c>
      <c r="Q32" s="3">
        <v>50</v>
      </c>
      <c r="R32" s="3">
        <v>50</v>
      </c>
      <c r="S32" s="3">
        <v>50</v>
      </c>
    </row>
    <row r="33" spans="1:21" s="3" customFormat="1" ht="19.5" customHeight="1" x14ac:dyDescent="0.3">
      <c r="A33" s="3">
        <v>1</v>
      </c>
      <c r="B33" s="3">
        <v>1</v>
      </c>
      <c r="C33" s="2">
        <v>0</v>
      </c>
      <c r="D33" s="86" t="s">
        <v>30</v>
      </c>
      <c r="E33" s="88" t="s">
        <v>31</v>
      </c>
      <c r="F33" s="89" t="s">
        <v>32</v>
      </c>
      <c r="G33" s="82">
        <v>1500</v>
      </c>
      <c r="H33" s="38" t="s">
        <v>9</v>
      </c>
      <c r="I33" s="3">
        <v>2</v>
      </c>
      <c r="J33" s="3">
        <v>0</v>
      </c>
      <c r="K33" s="8" t="str">
        <f t="shared" si="12"/>
        <v>Ростбиф, буженина по-домашнему, язык говяжий, рулет из курицы, рулет из кролика, галантин из утки (50/50/50/50/50/50)</v>
      </c>
      <c r="L33" s="3">
        <f t="shared" si="13"/>
        <v>300</v>
      </c>
      <c r="M33" s="3" t="str">
        <f t="shared" si="1"/>
        <v>(NULL, 'Ассорти мясных деликатесов приготовленных по-домашнему', 'Ростбиф, буженина по-домашнему, язык говяжий, рулет из курицы, рулет из кролика, галантин из утки (50/50/50/50/50/50)',  '1500',  '300', '0', '0', '2', NOW(), '1' ),</v>
      </c>
      <c r="N33" s="3" t="str">
        <f t="shared" si="2"/>
        <v>(NULL, '32','Ассорти мясных деликатесов приготовленных по-домашнему', 'Ростбиф, буженина по-домашнему, язык говяжий, рулет из курицы, рулет из кролика, галантин из утки (50/50/50/50/50/50)',  '1500',  '300','0','2', '1',  '1',  '1', '4,', NOW() ),</v>
      </c>
      <c r="O33" s="3">
        <f t="shared" si="4"/>
        <v>32</v>
      </c>
      <c r="P33" s="89">
        <v>50</v>
      </c>
      <c r="Q33" s="3">
        <v>50</v>
      </c>
      <c r="R33" s="3">
        <v>50</v>
      </c>
      <c r="S33" s="3">
        <v>50</v>
      </c>
      <c r="T33" s="3">
        <v>50</v>
      </c>
      <c r="U33" s="3">
        <v>50</v>
      </c>
    </row>
    <row r="34" spans="1:21" s="3" customFormat="1" ht="19.5" customHeight="1" x14ac:dyDescent="0.3">
      <c r="A34" s="3">
        <v>1</v>
      </c>
      <c r="B34" s="3">
        <v>1</v>
      </c>
      <c r="C34" s="2">
        <v>0</v>
      </c>
      <c r="D34" s="80" t="s">
        <v>28</v>
      </c>
      <c r="E34" s="80"/>
      <c r="F34" s="77">
        <v>150</v>
      </c>
      <c r="G34" s="82">
        <v>510</v>
      </c>
      <c r="H34" s="38" t="s">
        <v>9</v>
      </c>
      <c r="I34" s="3">
        <v>2</v>
      </c>
      <c r="J34" s="3">
        <v>0</v>
      </c>
      <c r="K34" s="75" t="str">
        <f t="shared" ref="K34:K41" si="14">E34 &amp; ""</f>
        <v/>
      </c>
      <c r="L34" s="75">
        <f t="shared" ref="L34:L41" si="15">F34</f>
        <v>150</v>
      </c>
      <c r="M34" s="3" t="str">
        <f t="shared" si="1"/>
        <v>(NULL, 'Рулет из кролика с черносливом в беконе', '',  '510',  '150', '0', '0', '2', NOW(), '1' ),</v>
      </c>
      <c r="N34" s="3" t="str">
        <f t="shared" si="2"/>
        <v>(NULL, '33','Рулет из кролика с черносливом в беконе', '',  '510',  '150','0','2', '1',  '1',  '1', '4,', NOW() ),</v>
      </c>
      <c r="O34" s="3">
        <f t="shared" si="4"/>
        <v>33</v>
      </c>
      <c r="P34" s="77">
        <v>150</v>
      </c>
    </row>
    <row r="35" spans="1:21" s="3" customFormat="1" ht="19.5" customHeight="1" x14ac:dyDescent="0.3">
      <c r="A35" s="3">
        <v>1</v>
      </c>
      <c r="B35" s="3">
        <v>1</v>
      </c>
      <c r="C35" s="2">
        <v>0</v>
      </c>
      <c r="D35" s="80" t="s">
        <v>24</v>
      </c>
      <c r="E35" s="80"/>
      <c r="F35" s="77">
        <v>150</v>
      </c>
      <c r="G35" s="82">
        <v>390</v>
      </c>
      <c r="H35" s="38" t="s">
        <v>9</v>
      </c>
      <c r="I35" s="3">
        <v>2</v>
      </c>
      <c r="J35" s="3">
        <v>0</v>
      </c>
      <c r="K35" s="75" t="str">
        <f t="shared" si="14"/>
        <v/>
      </c>
      <c r="L35" s="75">
        <f t="shared" si="15"/>
        <v>150</v>
      </c>
      <c r="M35" s="3" t="str">
        <f t="shared" si="1"/>
        <v>(NULL, 'Рулет из курицы с курагой и грецким орехом', '',  '390',  '150', '0', '0', '2', NOW(), '1' ),</v>
      </c>
      <c r="N35" s="3" t="str">
        <f t="shared" si="2"/>
        <v>(NULL, '34','Рулет из курицы с курагой и грецким орехом', '',  '390',  '150','0','2', '1',  '1',  '1', '4,', NOW() ),</v>
      </c>
      <c r="O35" s="3">
        <f t="shared" si="4"/>
        <v>34</v>
      </c>
      <c r="P35" s="77">
        <v>150</v>
      </c>
    </row>
    <row r="36" spans="1:21" s="3" customFormat="1" ht="19.5" customHeight="1" x14ac:dyDescent="0.3">
      <c r="A36" s="3">
        <v>1</v>
      </c>
      <c r="B36" s="3">
        <v>1</v>
      </c>
      <c r="C36" s="2">
        <v>0</v>
      </c>
      <c r="D36" s="80" t="s">
        <v>26</v>
      </c>
      <c r="E36" s="80"/>
      <c r="F36" s="77">
        <v>150</v>
      </c>
      <c r="G36" s="82">
        <v>450</v>
      </c>
      <c r="H36" s="38" t="s">
        <v>9</v>
      </c>
      <c r="I36" s="3">
        <v>2</v>
      </c>
      <c r="J36" s="3">
        <v>0</v>
      </c>
      <c r="K36" s="75" t="str">
        <f t="shared" si="14"/>
        <v/>
      </c>
      <c r="L36" s="75">
        <f t="shared" si="15"/>
        <v>150</v>
      </c>
      <c r="M36" s="3" t="str">
        <f t="shared" si="1"/>
        <v>(NULL, 'Галантин из утки с фисташками', '',  '450',  '150', '0', '0', '2', NOW(), '1' ),</v>
      </c>
      <c r="N36" s="3" t="str">
        <f t="shared" si="2"/>
        <v>(NULL, '35','Галантин из утки с фисташками', '',  '450',  '150','0','2', '1',  '1',  '1', '4,', NOW() ),</v>
      </c>
      <c r="O36" s="3">
        <f t="shared" si="4"/>
        <v>35</v>
      </c>
      <c r="P36" s="77">
        <v>150</v>
      </c>
    </row>
    <row r="37" spans="1:21" s="3" customFormat="1" ht="19.5" customHeight="1" x14ac:dyDescent="0.3">
      <c r="A37" s="3">
        <v>1</v>
      </c>
      <c r="B37" s="3">
        <v>1</v>
      </c>
      <c r="C37" s="2">
        <v>0</v>
      </c>
      <c r="D37" s="80" t="s">
        <v>367</v>
      </c>
      <c r="E37" s="80"/>
      <c r="F37" s="77">
        <v>200</v>
      </c>
      <c r="G37" s="82">
        <v>430</v>
      </c>
      <c r="H37" s="38" t="s">
        <v>9</v>
      </c>
      <c r="I37" s="3">
        <v>2</v>
      </c>
      <c r="J37" s="3">
        <v>0</v>
      </c>
      <c r="K37" s="75" t="str">
        <f t="shared" si="14"/>
        <v/>
      </c>
      <c r="L37" s="75">
        <f t="shared" si="15"/>
        <v>200</v>
      </c>
      <c r="M37" s="3" t="str">
        <f t="shared" si="1"/>
        <v>(NULL, 'Рулетики из баклажан с томатами, грецким орехом и кинзой ', '',  '430',  '200', '0', '0', '2', NOW(), '1' ),</v>
      </c>
      <c r="N37" s="3" t="str">
        <f t="shared" si="2"/>
        <v>(NULL, '36','Рулетики из баклажан с томатами, грецким орехом и кинзой ', '',  '430',  '200','0','2', '1',  '1',  '1', '4,', NOW() ),</v>
      </c>
      <c r="O37" s="3">
        <f t="shared" si="4"/>
        <v>36</v>
      </c>
      <c r="P37" s="77">
        <v>200</v>
      </c>
    </row>
    <row r="38" spans="1:21" s="3" customFormat="1" ht="19.5" customHeight="1" x14ac:dyDescent="0.3">
      <c r="A38" s="3">
        <v>1</v>
      </c>
      <c r="B38" s="3">
        <v>1</v>
      </c>
      <c r="C38" s="2">
        <v>0</v>
      </c>
      <c r="D38" s="80" t="s">
        <v>226</v>
      </c>
      <c r="E38" s="80"/>
      <c r="F38" s="77">
        <v>200</v>
      </c>
      <c r="G38" s="82">
        <v>450</v>
      </c>
      <c r="H38" s="38" t="s">
        <v>9</v>
      </c>
      <c r="I38" s="3">
        <v>2</v>
      </c>
      <c r="J38" s="3">
        <v>0</v>
      </c>
      <c r="K38" s="75" t="str">
        <f t="shared" si="14"/>
        <v/>
      </c>
      <c r="L38" s="75">
        <f t="shared" si="15"/>
        <v>200</v>
      </c>
      <c r="M38" s="3" t="str">
        <f t="shared" si="1"/>
        <v>(NULL, 'Рулетики из баклажан с курицей и грецким орехом ', '',  '450',  '200', '0', '0', '2', NOW(), '1' ),</v>
      </c>
      <c r="N38" s="3" t="str">
        <f t="shared" si="2"/>
        <v>(NULL, '37','Рулетики из баклажан с курицей и грецким орехом ', '',  '450',  '200','0','2', '1',  '1',  '1', '4,', NOW() ),</v>
      </c>
      <c r="O38" s="3">
        <f t="shared" si="4"/>
        <v>37</v>
      </c>
      <c r="P38" s="77">
        <v>200</v>
      </c>
    </row>
    <row r="39" spans="1:21" s="3" customFormat="1" ht="19.5" customHeight="1" x14ac:dyDescent="0.3">
      <c r="A39" s="3">
        <v>1</v>
      </c>
      <c r="B39" s="3">
        <v>1</v>
      </c>
      <c r="C39" s="2">
        <v>0</v>
      </c>
      <c r="D39" s="80" t="s">
        <v>227</v>
      </c>
      <c r="E39" s="80"/>
      <c r="F39" s="77">
        <v>200</v>
      </c>
      <c r="G39" s="82">
        <v>430</v>
      </c>
      <c r="H39" s="38" t="s">
        <v>9</v>
      </c>
      <c r="I39" s="3">
        <v>2</v>
      </c>
      <c r="J39" s="3">
        <v>0</v>
      </c>
      <c r="K39" s="75" t="str">
        <f t="shared" si="14"/>
        <v/>
      </c>
      <c r="L39" s="75">
        <f t="shared" si="15"/>
        <v>200</v>
      </c>
      <c r="M39" s="3" t="str">
        <f t="shared" si="1"/>
        <v>(NULL, 'Рулетики из баклажан с сыром Фета и зеленью', '',  '430',  '200', '0', '0', '2', NOW(), '1' ),</v>
      </c>
      <c r="N39" s="3" t="str">
        <f t="shared" si="2"/>
        <v>(NULL, '38','Рулетики из баклажан с сыром Фета и зеленью', '',  '430',  '200','0','2', '1',  '1',  '1', '4,', NOW() ),</v>
      </c>
      <c r="O39" s="3">
        <f t="shared" si="4"/>
        <v>38</v>
      </c>
      <c r="P39" s="77">
        <v>200</v>
      </c>
    </row>
    <row r="40" spans="1:21" s="3" customFormat="1" ht="19.5" customHeight="1" x14ac:dyDescent="0.3">
      <c r="A40" s="3">
        <v>1</v>
      </c>
      <c r="B40" s="3">
        <v>1</v>
      </c>
      <c r="C40" s="2">
        <v>0</v>
      </c>
      <c r="D40" s="80" t="s">
        <v>228</v>
      </c>
      <c r="E40" s="80"/>
      <c r="F40" s="77">
        <v>215</v>
      </c>
      <c r="G40" s="82">
        <v>450</v>
      </c>
      <c r="H40" s="38" t="s">
        <v>9</v>
      </c>
      <c r="I40" s="3">
        <v>2</v>
      </c>
      <c r="J40" s="3">
        <v>0</v>
      </c>
      <c r="K40" s="75" t="str">
        <f t="shared" si="14"/>
        <v/>
      </c>
      <c r="L40" s="75">
        <f t="shared" si="15"/>
        <v>215</v>
      </c>
      <c r="M40" s="3" t="str">
        <f t="shared" si="1"/>
        <v>(NULL, 'Бакинские помидоры, фаршированные сыром,шампиньонами и зеленью', '',  '450',  '215', '0', '0', '2', NOW(), '1' ),</v>
      </c>
      <c r="N40" s="3" t="str">
        <f t="shared" si="2"/>
        <v>(NULL, '39','Бакинские помидоры, фаршированные сыром,шампиньонами и зеленью', '',  '450',  '215','0','2', '1',  '1',  '1', '4,', NOW() ),</v>
      </c>
      <c r="O40" s="3">
        <f t="shared" si="4"/>
        <v>39</v>
      </c>
      <c r="P40" s="77">
        <v>215</v>
      </c>
    </row>
    <row r="41" spans="1:21" s="3" customFormat="1" ht="19.5" customHeight="1" x14ac:dyDescent="0.3">
      <c r="A41" s="3">
        <v>1</v>
      </c>
      <c r="B41" s="3">
        <v>1</v>
      </c>
      <c r="C41" s="2">
        <v>0</v>
      </c>
      <c r="D41" s="80" t="s">
        <v>229</v>
      </c>
      <c r="E41" s="80"/>
      <c r="F41" s="77">
        <v>215</v>
      </c>
      <c r="G41" s="82">
        <v>470</v>
      </c>
      <c r="H41" s="38" t="s">
        <v>9</v>
      </c>
      <c r="I41" s="3">
        <v>2</v>
      </c>
      <c r="J41" s="3">
        <v>0</v>
      </c>
      <c r="K41" s="75" t="str">
        <f t="shared" si="14"/>
        <v/>
      </c>
      <c r="L41" s="75">
        <f t="shared" si="15"/>
        <v>215</v>
      </c>
      <c r="M41" s="3" t="str">
        <f t="shared" si="1"/>
        <v>(NULL, 'Бакинские помидоры, фаршированные с куриным мясом, сыром и зеленью', '',  '470',  '215', '0', '0', '2', NOW(), '1' ),</v>
      </c>
      <c r="N41" s="3" t="str">
        <f t="shared" si="2"/>
        <v>(NULL, '40','Бакинские помидоры, фаршированные с куриным мясом, сыром и зеленью', '',  '470',  '215','0','2', '1',  '1',  '1', '4,', NOW() ),</v>
      </c>
      <c r="O41" s="3">
        <f t="shared" si="4"/>
        <v>40</v>
      </c>
      <c r="P41" s="77">
        <v>215</v>
      </c>
    </row>
    <row r="42" spans="1:21" s="3" customFormat="1" ht="19.5" customHeight="1" x14ac:dyDescent="0.3">
      <c r="A42" s="3">
        <v>1</v>
      </c>
      <c r="B42" s="3">
        <v>1</v>
      </c>
      <c r="C42" s="2">
        <v>0</v>
      </c>
      <c r="D42" s="90" t="s">
        <v>41</v>
      </c>
      <c r="E42" s="84" t="s">
        <v>230</v>
      </c>
      <c r="F42" s="77" t="s">
        <v>43</v>
      </c>
      <c r="G42" s="82">
        <v>390</v>
      </c>
      <c r="H42" s="38" t="s">
        <v>9</v>
      </c>
      <c r="I42" s="3">
        <v>2</v>
      </c>
      <c r="J42" s="3">
        <v>0</v>
      </c>
      <c r="K42" s="8" t="str">
        <f t="shared" ref="K42:K43" si="16">E42&amp;" (" &amp;F42&amp; ")"</f>
        <v>Свежие помидоры, огурцы, редис, сладкий болгарский перец и зелень (50/50/30/50/20)</v>
      </c>
      <c r="L42" s="3">
        <f t="shared" ref="L42:L43" si="17">SUM(P42:AH42)</f>
        <v>200</v>
      </c>
      <c r="M42" s="3" t="str">
        <f t="shared" si="1"/>
        <v>(NULL, 'Овощи натуральные со свежей зеленью', 'Свежие помидоры, огурцы, редис, сладкий болгарский перец и зелень (50/50/30/50/20)',  '390',  '200', '0', '0', '2', NOW(), '1' ),</v>
      </c>
      <c r="N42" s="3" t="str">
        <f t="shared" si="2"/>
        <v>(NULL, '41','Овощи натуральные со свежей зеленью', 'Свежие помидоры, огурцы, редис, сладкий болгарский перец и зелень (50/50/30/50/20)',  '390',  '200','0','2', '1',  '1',  '1', '4,', NOW() ),</v>
      </c>
      <c r="O42" s="3">
        <f t="shared" si="4"/>
        <v>41</v>
      </c>
      <c r="P42" s="77">
        <v>50</v>
      </c>
      <c r="Q42" s="3">
        <v>50</v>
      </c>
      <c r="R42" s="3">
        <v>30</v>
      </c>
      <c r="S42" s="3">
        <v>50</v>
      </c>
      <c r="T42" s="3">
        <v>20</v>
      </c>
    </row>
    <row r="43" spans="1:21" s="3" customFormat="1" ht="19.5" customHeight="1" x14ac:dyDescent="0.3">
      <c r="A43" s="3">
        <v>1</v>
      </c>
      <c r="B43" s="3">
        <v>1</v>
      </c>
      <c r="C43" s="2">
        <v>0</v>
      </c>
      <c r="D43" s="91" t="s">
        <v>33</v>
      </c>
      <c r="E43" s="84" t="s">
        <v>231</v>
      </c>
      <c r="F43" s="77" t="s">
        <v>35</v>
      </c>
      <c r="G43" s="82">
        <v>350</v>
      </c>
      <c r="H43" s="38" t="s">
        <v>9</v>
      </c>
      <c r="I43" s="3">
        <v>2</v>
      </c>
      <c r="J43" s="3">
        <v>0</v>
      </c>
      <c r="K43" s="8" t="str">
        <f t="shared" si="16"/>
        <v>Огурцы малосольные и солёные, квашенная капуста, малосольные помидоры  (100/100/100/100)</v>
      </c>
      <c r="L43" s="3">
        <f t="shared" si="17"/>
        <v>400</v>
      </c>
      <c r="M43" s="3" t="str">
        <f t="shared" si="1"/>
        <v>(NULL, 'Соленья "по-домашнему"', 'Огурцы малосольные и солёные, квашенная капуста, малосольные помидоры  (100/100/100/100)',  '350',  '400', '0', '0', '2', NOW(), '1' ),</v>
      </c>
      <c r="N43" s="3" t="str">
        <f t="shared" si="2"/>
        <v>(NULL, '42','Соленья "по-домашнему"', 'Огурцы малосольные и солёные, квашенная капуста, малосольные помидоры  (100/100/100/100)',  '350',  '400','0','2', '1',  '1',  '1', '4,', NOW() ),</v>
      </c>
      <c r="O43" s="3">
        <f t="shared" si="4"/>
        <v>42</v>
      </c>
      <c r="P43" s="77">
        <v>100</v>
      </c>
      <c r="Q43" s="3">
        <v>100</v>
      </c>
      <c r="R43" s="3">
        <v>100</v>
      </c>
      <c r="S43" s="3">
        <v>100</v>
      </c>
    </row>
    <row r="44" spans="1:21" s="3" customFormat="1" ht="19.5" customHeight="1" x14ac:dyDescent="0.3">
      <c r="A44" s="3">
        <v>1</v>
      </c>
      <c r="B44" s="3">
        <v>1</v>
      </c>
      <c r="C44" s="2">
        <v>0</v>
      </c>
      <c r="D44" s="38" t="s">
        <v>232</v>
      </c>
      <c r="E44" s="38"/>
      <c r="F44" s="77">
        <v>100</v>
      </c>
      <c r="G44" s="82">
        <v>450</v>
      </c>
      <c r="H44" s="38" t="s">
        <v>9</v>
      </c>
      <c r="I44" s="3">
        <v>2</v>
      </c>
      <c r="J44" s="3">
        <v>0</v>
      </c>
      <c r="K44" s="75" t="str">
        <f t="shared" ref="K44:K45" si="18">E44 &amp; ""</f>
        <v/>
      </c>
      <c r="L44" s="75">
        <f t="shared" ref="L44:L45" si="19">F44</f>
        <v>100</v>
      </c>
      <c r="M44" s="3" t="str">
        <f t="shared" si="1"/>
        <v>(NULL, 'Белые маринованные грибы " Премиум"', '',  '450',  '100', '0', '0', '2', NOW(), '1' ),</v>
      </c>
      <c r="N44" s="3" t="str">
        <f t="shared" si="2"/>
        <v>(NULL, '43','Белые маринованные грибы " Премиум"', '',  '450',  '100','0','2', '1',  '1',  '1', '4,', NOW() ),</v>
      </c>
      <c r="O44" s="3">
        <f t="shared" si="4"/>
        <v>43</v>
      </c>
      <c r="P44" s="77">
        <v>100</v>
      </c>
    </row>
    <row r="45" spans="1:21" s="3" customFormat="1" ht="19.5" customHeight="1" x14ac:dyDescent="0.3">
      <c r="A45" s="3">
        <v>1</v>
      </c>
      <c r="B45" s="3">
        <v>1</v>
      </c>
      <c r="C45" s="2">
        <v>0</v>
      </c>
      <c r="D45" s="38" t="s">
        <v>233</v>
      </c>
      <c r="E45" s="38"/>
      <c r="F45" s="77">
        <v>100</v>
      </c>
      <c r="G45" s="82">
        <v>410</v>
      </c>
      <c r="H45" s="38" t="s">
        <v>9</v>
      </c>
      <c r="I45" s="3">
        <v>2</v>
      </c>
      <c r="J45" s="3">
        <v>0</v>
      </c>
      <c r="K45" s="75" t="str">
        <f t="shared" si="18"/>
        <v/>
      </c>
      <c r="L45" s="75">
        <f t="shared" si="19"/>
        <v>100</v>
      </c>
      <c r="M45" s="3" t="str">
        <f t="shared" si="1"/>
        <v>(NULL, 'Ассорти из лесных маринованные грибов', '',  '410',  '100', '0', '0', '2', NOW(), '1' ),</v>
      </c>
      <c r="N45" s="3" t="str">
        <f t="shared" si="2"/>
        <v>(NULL, '44','Ассорти из лесных маринованные грибов', '',  '410',  '100','0','2', '1',  '1',  '1', '4,', NOW() ),</v>
      </c>
      <c r="O45" s="3">
        <f t="shared" si="4"/>
        <v>44</v>
      </c>
      <c r="P45" s="77">
        <v>100</v>
      </c>
    </row>
    <row r="46" spans="1:21" s="3" customFormat="1" ht="19.5" customHeight="1" x14ac:dyDescent="0.3">
      <c r="A46" s="3">
        <v>1</v>
      </c>
      <c r="B46" s="3">
        <v>1</v>
      </c>
      <c r="C46" s="2">
        <v>0</v>
      </c>
      <c r="D46" s="38" t="s">
        <v>38</v>
      </c>
      <c r="E46" s="38"/>
      <c r="F46" s="92" t="s">
        <v>40</v>
      </c>
      <c r="G46" s="82">
        <v>280</v>
      </c>
      <c r="H46" s="38" t="s">
        <v>9</v>
      </c>
      <c r="I46" s="3">
        <v>2</v>
      </c>
      <c r="J46" s="3">
        <v>0</v>
      </c>
      <c r="K46" s="8" t="str">
        <f t="shared" ref="K46:K48" si="20">E46&amp;" (" &amp;F46&amp; ")"</f>
        <v xml:space="preserve"> (75/75)</v>
      </c>
      <c r="L46" s="3">
        <f t="shared" ref="L46:L48" si="21">SUM(P46:AH46)</f>
        <v>150</v>
      </c>
      <c r="M46" s="3" t="str">
        <f t="shared" si="1"/>
        <v>(NULL, 'Маслины и оливки " Maestro de Oliva" Испания', ' (75/75)',  '280',  '150', '0', '0', '2', NOW(), '1' ),</v>
      </c>
      <c r="N46" s="3" t="str">
        <f t="shared" si="2"/>
        <v>(NULL, '45','Маслины и оливки " Maestro de Oliva" Испания', ' (75/75)',  '280',  '150','0','2', '1',  '1',  '1', '4,', NOW() ),</v>
      </c>
      <c r="O46" s="3">
        <f t="shared" si="4"/>
        <v>45</v>
      </c>
      <c r="P46" s="92">
        <v>75</v>
      </c>
      <c r="Q46" s="3">
        <v>75</v>
      </c>
    </row>
    <row r="47" spans="1:21" s="3" customFormat="1" ht="19.5" customHeight="1" x14ac:dyDescent="0.3">
      <c r="A47" s="3">
        <v>1</v>
      </c>
      <c r="B47" s="3">
        <v>1</v>
      </c>
      <c r="C47" s="2">
        <v>0</v>
      </c>
      <c r="D47" s="80" t="s">
        <v>234</v>
      </c>
      <c r="E47" s="80"/>
      <c r="F47" s="77" t="s">
        <v>235</v>
      </c>
      <c r="G47" s="82">
        <v>420</v>
      </c>
      <c r="H47" s="38" t="s">
        <v>9</v>
      </c>
      <c r="I47" s="3">
        <v>2</v>
      </c>
      <c r="J47" s="3">
        <v>0</v>
      </c>
      <c r="K47" s="8" t="str">
        <f t="shared" si="20"/>
        <v xml:space="preserve"> (60/100/10)</v>
      </c>
      <c r="L47" s="3">
        <f t="shared" si="21"/>
        <v>170</v>
      </c>
      <c r="M47" s="3" t="str">
        <f t="shared" si="1"/>
        <v>(NULL, 'Сыр Сулугини с бакинскими помидорами и свежей зеленью', ' (60/100/10)',  '420',  '170', '0', '0', '2', NOW(), '1' ),</v>
      </c>
      <c r="N47" s="3" t="str">
        <f t="shared" si="2"/>
        <v>(NULL, '46','Сыр Сулугини с бакинскими помидорами и свежей зеленью', ' (60/100/10)',  '420',  '170','0','2', '1',  '1',  '1', '4,', NOW() ),</v>
      </c>
      <c r="O47" s="3">
        <f t="shared" si="4"/>
        <v>46</v>
      </c>
      <c r="P47" s="77">
        <v>60</v>
      </c>
      <c r="Q47" s="3">
        <v>100</v>
      </c>
      <c r="R47" s="3">
        <v>10</v>
      </c>
    </row>
    <row r="48" spans="1:21" s="3" customFormat="1" ht="19.5" customHeight="1" x14ac:dyDescent="0.3">
      <c r="A48" s="3">
        <v>1</v>
      </c>
      <c r="B48" s="3">
        <v>1</v>
      </c>
      <c r="C48" s="2">
        <v>0</v>
      </c>
      <c r="D48" s="38" t="s">
        <v>236</v>
      </c>
      <c r="E48" s="38"/>
      <c r="F48" s="77" t="s">
        <v>237</v>
      </c>
      <c r="G48" s="82">
        <v>480</v>
      </c>
      <c r="H48" s="38" t="s">
        <v>9</v>
      </c>
      <c r="I48" s="3">
        <v>2</v>
      </c>
      <c r="J48" s="3">
        <v>0</v>
      </c>
      <c r="K48" s="8" t="str">
        <f t="shared" si="20"/>
        <v xml:space="preserve"> (150/30)</v>
      </c>
      <c r="L48" s="3">
        <f t="shared" si="21"/>
        <v>180</v>
      </c>
      <c r="M48" s="3" t="str">
        <f t="shared" si="1"/>
        <v>(NULL, 'Блины с красной икрой', ' (150/30)',  '480',  '180', '0', '0', '2', NOW(), '1' ),</v>
      </c>
      <c r="N48" s="3" t="str">
        <f t="shared" si="2"/>
        <v>(NULL, '47','Блины с красной икрой', ' (150/30)',  '480',  '180','0','2', '1',  '1',  '1', '4,', NOW() ),</v>
      </c>
      <c r="O48" s="3">
        <f t="shared" si="4"/>
        <v>47</v>
      </c>
      <c r="P48" s="77">
        <v>150</v>
      </c>
      <c r="Q48" s="3">
        <v>30</v>
      </c>
    </row>
    <row r="49" spans="1:17" s="3" customFormat="1" ht="19.5" customHeight="1" x14ac:dyDescent="0.3">
      <c r="A49" s="3">
        <v>1</v>
      </c>
      <c r="B49" s="3">
        <v>1</v>
      </c>
      <c r="C49" s="2">
        <v>0</v>
      </c>
      <c r="D49" s="38" t="s">
        <v>238</v>
      </c>
      <c r="E49" s="38"/>
      <c r="F49" s="77">
        <v>240</v>
      </c>
      <c r="G49" s="82">
        <v>480</v>
      </c>
      <c r="H49" s="38" t="s">
        <v>49</v>
      </c>
      <c r="I49" s="3">
        <v>3</v>
      </c>
      <c r="J49" s="3">
        <v>0</v>
      </c>
      <c r="K49" s="75" t="str">
        <f t="shared" ref="K49:K55" si="22">E49 &amp; ""</f>
        <v/>
      </c>
      <c r="L49" s="75">
        <f t="shared" ref="L49:L55" si="23">F49</f>
        <v>240</v>
      </c>
      <c r="M49" s="3" t="str">
        <f t="shared" si="1"/>
        <v>(NULL, 'Сёмга "под шубой"', '',  '480',  '240', '0', '0', '3', NOW(), '1' ),</v>
      </c>
      <c r="N49" s="3" t="str">
        <f t="shared" si="2"/>
        <v>(NULL, '48','Сёмга "под шубой"', '',  '480',  '240','0','3', '1',  '1',  '1', '4,', NOW() ),</v>
      </c>
      <c r="O49" s="3">
        <f t="shared" si="4"/>
        <v>48</v>
      </c>
      <c r="P49" s="77">
        <v>240</v>
      </c>
    </row>
    <row r="50" spans="1:17" s="3" customFormat="1" ht="19.5" customHeight="1" x14ac:dyDescent="0.3">
      <c r="A50" s="3">
        <v>1</v>
      </c>
      <c r="B50" s="3">
        <v>1</v>
      </c>
      <c r="C50" s="2">
        <v>0</v>
      </c>
      <c r="D50" s="38" t="s">
        <v>239</v>
      </c>
      <c r="E50" s="38"/>
      <c r="F50" s="77">
        <v>240</v>
      </c>
      <c r="G50" s="82">
        <v>460</v>
      </c>
      <c r="H50" s="38" t="s">
        <v>49</v>
      </c>
      <c r="I50" s="3">
        <v>3</v>
      </c>
      <c r="J50" s="3">
        <v>0</v>
      </c>
      <c r="K50" s="75" t="str">
        <f t="shared" si="22"/>
        <v/>
      </c>
      <c r="L50" s="75">
        <f t="shared" si="23"/>
        <v>240</v>
      </c>
      <c r="M50" s="3" t="str">
        <f t="shared" si="1"/>
        <v>(NULL, 'Cельдь "под шубой"', '',  '460',  '240', '0', '0', '3', NOW(), '1' ),</v>
      </c>
      <c r="N50" s="3" t="str">
        <f t="shared" si="2"/>
        <v>(NULL, '49','Cельдь "под шубой"', '',  '460',  '240','0','3', '1',  '1',  '1', '4,', NOW() ),</v>
      </c>
      <c r="O50" s="3">
        <f t="shared" si="4"/>
        <v>49</v>
      </c>
      <c r="P50" s="77">
        <v>240</v>
      </c>
    </row>
    <row r="51" spans="1:17" s="3" customFormat="1" ht="19.5" customHeight="1" x14ac:dyDescent="0.3">
      <c r="A51" s="3">
        <v>1</v>
      </c>
      <c r="B51" s="3">
        <v>1</v>
      </c>
      <c r="C51" s="2">
        <v>0</v>
      </c>
      <c r="D51" s="93" t="s">
        <v>240</v>
      </c>
      <c r="E51" s="94" t="s">
        <v>241</v>
      </c>
      <c r="F51" s="77">
        <v>300</v>
      </c>
      <c r="G51" s="82">
        <v>460</v>
      </c>
      <c r="H51" s="38" t="s">
        <v>49</v>
      </c>
      <c r="I51" s="3">
        <v>3</v>
      </c>
      <c r="J51" s="3">
        <v>0</v>
      </c>
      <c r="K51" s="75" t="str">
        <f t="shared" si="22"/>
        <v>Традиционный рыбный салат</v>
      </c>
      <c r="L51" s="75">
        <f t="shared" si="23"/>
        <v>300</v>
      </c>
      <c r="M51" s="3" t="str">
        <f t="shared" si="1"/>
        <v>(NULL, 'Салат "Мимоза"', 'Традиционный рыбный салат',  '460',  '300', '0', '0', '3', NOW(), '1' ),</v>
      </c>
      <c r="N51" s="3" t="str">
        <f t="shared" si="2"/>
        <v>(NULL, '50','Салат "Мимоза"', 'Традиционный рыбный салат',  '460',  '300','0','3', '1',  '1',  '1', '4,', NOW() ),</v>
      </c>
      <c r="O51" s="3">
        <f t="shared" si="4"/>
        <v>50</v>
      </c>
      <c r="P51" s="77">
        <v>300</v>
      </c>
    </row>
    <row r="52" spans="1:17" s="3" customFormat="1" ht="19.5" customHeight="1" x14ac:dyDescent="0.3">
      <c r="A52" s="3">
        <v>1</v>
      </c>
      <c r="B52" s="3">
        <v>1</v>
      </c>
      <c r="C52" s="2">
        <v>0</v>
      </c>
      <c r="D52" s="93" t="s">
        <v>242</v>
      </c>
      <c r="E52" s="94" t="s">
        <v>243</v>
      </c>
      <c r="F52" s="77">
        <v>250</v>
      </c>
      <c r="G52" s="82">
        <v>390</v>
      </c>
      <c r="H52" s="38" t="s">
        <v>49</v>
      </c>
      <c r="I52" s="3">
        <v>3</v>
      </c>
      <c r="J52" s="3">
        <v>0</v>
      </c>
      <c r="K52" s="75" t="str">
        <f t="shared" si="22"/>
        <v>Салат с тунцом, томатами, красной фасолью, микс салатом и красным луком</v>
      </c>
      <c r="L52" s="75">
        <f t="shared" si="23"/>
        <v>250</v>
      </c>
      <c r="M52" s="3" t="str">
        <f t="shared" si="1"/>
        <v>(NULL, 'Салат с тунцом', 'Салат с тунцом, томатами, красной фасолью, микс салатом и красным луком',  '390',  '250', '0', '0', '3', NOW(), '1' ),</v>
      </c>
      <c r="N52" s="3" t="str">
        <f t="shared" si="2"/>
        <v>(NULL, '51','Салат с тунцом', 'Салат с тунцом, томатами, красной фасолью, микс салатом и красным луком',  '390',  '250','0','3', '1',  '1',  '1', '4,', NOW() ),</v>
      </c>
      <c r="O52" s="3">
        <f t="shared" si="4"/>
        <v>51</v>
      </c>
      <c r="P52" s="77">
        <v>250</v>
      </c>
    </row>
    <row r="53" spans="1:17" s="3" customFormat="1" ht="19.5" customHeight="1" x14ac:dyDescent="0.3">
      <c r="A53" s="3">
        <v>1</v>
      </c>
      <c r="B53" s="3">
        <v>1</v>
      </c>
      <c r="C53" s="2">
        <v>0</v>
      </c>
      <c r="D53" s="93" t="s">
        <v>244</v>
      </c>
      <c r="E53" s="93"/>
      <c r="F53" s="77">
        <v>240</v>
      </c>
      <c r="G53" s="82">
        <v>480</v>
      </c>
      <c r="H53" s="38" t="s">
        <v>49</v>
      </c>
      <c r="I53" s="3">
        <v>3</v>
      </c>
      <c r="J53" s="3">
        <v>0</v>
      </c>
      <c r="K53" s="75" t="str">
        <f t="shared" si="22"/>
        <v/>
      </c>
      <c r="L53" s="75">
        <f t="shared" si="23"/>
        <v>240</v>
      </c>
      <c r="M53" s="3" t="str">
        <f t="shared" si="1"/>
        <v>(NULL, 'Салат "Оливье" с раковыми шейками и красной икрой', '',  '480',  '240', '0', '0', '3', NOW(), '1' ),</v>
      </c>
      <c r="N53" s="3" t="str">
        <f t="shared" si="2"/>
        <v>(NULL, '52','Салат "Оливье" с раковыми шейками и красной икрой', '',  '480',  '240','0','3', '1',  '1',  '1', '4,', NOW() ),</v>
      </c>
      <c r="O53" s="3">
        <f t="shared" si="4"/>
        <v>52</v>
      </c>
      <c r="P53" s="77">
        <v>240</v>
      </c>
    </row>
    <row r="54" spans="1:17" s="3" customFormat="1" ht="19.5" customHeight="1" x14ac:dyDescent="0.3">
      <c r="A54" s="3">
        <v>1</v>
      </c>
      <c r="B54" s="3">
        <v>1</v>
      </c>
      <c r="C54" s="2">
        <v>0</v>
      </c>
      <c r="D54" s="93" t="s">
        <v>245</v>
      </c>
      <c r="E54" s="93"/>
      <c r="F54" s="77">
        <v>200</v>
      </c>
      <c r="G54" s="82">
        <v>650</v>
      </c>
      <c r="H54" s="38" t="s">
        <v>49</v>
      </c>
      <c r="I54" s="3">
        <v>3</v>
      </c>
      <c r="J54" s="3">
        <v>0</v>
      </c>
      <c r="K54" s="75" t="str">
        <f t="shared" si="22"/>
        <v/>
      </c>
      <c r="L54" s="75">
        <f t="shared" si="23"/>
        <v>200</v>
      </c>
      <c r="M54" s="3" t="str">
        <f t="shared" si="1"/>
        <v>(NULL, 'Салат "Оливье" с крабовым мясом', '',  '650',  '200', '0', '0', '3', NOW(), '1' ),</v>
      </c>
      <c r="N54" s="3" t="str">
        <f t="shared" si="2"/>
        <v>(NULL, '53','Салат "Оливье" с крабовым мясом', '',  '650',  '200','0','3', '1',  '1',  '1', '4,', NOW() ),</v>
      </c>
      <c r="O54" s="3">
        <f t="shared" si="4"/>
        <v>53</v>
      </c>
      <c r="P54" s="77">
        <v>200</v>
      </c>
    </row>
    <row r="55" spans="1:17" s="3" customFormat="1" ht="19.5" customHeight="1" x14ac:dyDescent="0.3">
      <c r="A55" s="3">
        <v>1</v>
      </c>
      <c r="B55" s="3">
        <v>1</v>
      </c>
      <c r="C55" s="2">
        <v>0</v>
      </c>
      <c r="D55" s="95" t="s">
        <v>246</v>
      </c>
      <c r="E55" s="95"/>
      <c r="F55" s="77">
        <v>200</v>
      </c>
      <c r="G55" s="82">
        <v>310</v>
      </c>
      <c r="H55" s="38" t="s">
        <v>49</v>
      </c>
      <c r="I55" s="3">
        <v>3</v>
      </c>
      <c r="J55" s="3">
        <v>0</v>
      </c>
      <c r="K55" s="75" t="str">
        <f t="shared" si="22"/>
        <v/>
      </c>
      <c r="L55" s="75">
        <f t="shared" si="23"/>
        <v>200</v>
      </c>
      <c r="M55" s="3" t="str">
        <f t="shared" si="1"/>
        <v>(NULL, 'Салат "Оливье" с курицей', '',  '310',  '200', '0', '0', '3', NOW(), '1' ),</v>
      </c>
      <c r="N55" s="3" t="str">
        <f t="shared" si="2"/>
        <v>(NULL, '54','Салат "Оливье" с курицей', '',  '310',  '200','0','3', '1',  '1',  '1', '4,', NOW() ),</v>
      </c>
      <c r="O55" s="3">
        <f t="shared" si="4"/>
        <v>54</v>
      </c>
      <c r="P55" s="77">
        <v>200</v>
      </c>
    </row>
    <row r="56" spans="1:17" s="3" customFormat="1" ht="19.5" customHeight="1" x14ac:dyDescent="0.3">
      <c r="A56" s="3">
        <v>1</v>
      </c>
      <c r="B56" s="3">
        <v>1</v>
      </c>
      <c r="C56" s="2">
        <v>0</v>
      </c>
      <c r="D56" s="38" t="s">
        <v>247</v>
      </c>
      <c r="E56" s="79" t="s">
        <v>248</v>
      </c>
      <c r="F56" s="73" t="s">
        <v>249</v>
      </c>
      <c r="G56" s="82">
        <v>1200</v>
      </c>
      <c r="H56" s="38" t="s">
        <v>49</v>
      </c>
      <c r="I56" s="3">
        <v>3</v>
      </c>
      <c r="J56" s="3">
        <v>0</v>
      </c>
      <c r="K56" s="8" t="str">
        <f>E56&amp;" (" &amp;F56&amp; ")"</f>
        <v>Салат из мяса камчатских крабов с авокадо и томатами (180/20)</v>
      </c>
      <c r="L56" s="3">
        <f>SUM(P56:AH56)</f>
        <v>200</v>
      </c>
      <c r="M56" s="3" t="str">
        <f t="shared" si="1"/>
        <v>(NULL, 'Салат из камчатских крабов ', 'Салат из мяса камчатских крабов с авокадо и томатами (180/20)',  '1200',  '200', '0', '0', '3', NOW(), '1' ),</v>
      </c>
      <c r="N56" s="3" t="str">
        <f t="shared" si="2"/>
        <v>(NULL, '55','Салат из камчатских крабов ', 'Салат из мяса камчатских крабов с авокадо и томатами (180/20)',  '1200',  '200','0','3', '1',  '1',  '1', '4,', NOW() ),</v>
      </c>
      <c r="O56" s="3">
        <f t="shared" si="4"/>
        <v>55</v>
      </c>
      <c r="P56" s="73">
        <v>180</v>
      </c>
      <c r="Q56" s="3">
        <v>20</v>
      </c>
    </row>
    <row r="57" spans="1:17" s="3" customFormat="1" ht="19.5" customHeight="1" x14ac:dyDescent="0.3">
      <c r="A57" s="3">
        <v>1</v>
      </c>
      <c r="B57" s="3">
        <v>1</v>
      </c>
      <c r="C57" s="2">
        <v>0</v>
      </c>
      <c r="D57" s="38" t="s">
        <v>250</v>
      </c>
      <c r="E57" s="38"/>
      <c r="F57" s="77">
        <v>190</v>
      </c>
      <c r="G57" s="82">
        <v>570</v>
      </c>
      <c r="H57" s="38" t="s">
        <v>49</v>
      </c>
      <c r="I57" s="3">
        <v>3</v>
      </c>
      <c r="J57" s="3">
        <v>0</v>
      </c>
      <c r="K57" s="75" t="str">
        <f t="shared" ref="K57:K75" si="24">E57 &amp; ""</f>
        <v/>
      </c>
      <c r="L57" s="75">
        <f t="shared" ref="L57:L75" si="25">F57</f>
        <v>190</v>
      </c>
      <c r="M57" s="3" t="str">
        <f t="shared" si="1"/>
        <v>(NULL, 'Салат “Руккола” с тигровыми креветками ', '',  '570',  '190', '0', '0', '3', NOW(), '1' ),</v>
      </c>
      <c r="N57" s="3" t="str">
        <f t="shared" si="2"/>
        <v>(NULL, '56','Салат “Руккола” с тигровыми креветками ', '',  '570',  '190','0','3', '1',  '1',  '1', '4,', NOW() ),</v>
      </c>
      <c r="O57" s="3">
        <f t="shared" si="4"/>
        <v>56</v>
      </c>
      <c r="P57" s="77">
        <v>190</v>
      </c>
    </row>
    <row r="58" spans="1:17" s="3" customFormat="1" ht="19.5" customHeight="1" x14ac:dyDescent="0.3">
      <c r="A58" s="3">
        <v>1</v>
      </c>
      <c r="B58" s="3">
        <v>1</v>
      </c>
      <c r="C58" s="2">
        <v>0</v>
      </c>
      <c r="D58" s="38" t="s">
        <v>61</v>
      </c>
      <c r="E58" s="79" t="s">
        <v>59</v>
      </c>
      <c r="F58" s="77">
        <v>240</v>
      </c>
      <c r="G58" s="82">
        <v>690</v>
      </c>
      <c r="H58" s="38" t="s">
        <v>49</v>
      </c>
      <c r="I58" s="3">
        <v>3</v>
      </c>
      <c r="J58" s="3">
        <v>0</v>
      </c>
      <c r="K58" s="75" t="str">
        <f t="shared" si="24"/>
        <v>Листья салата с классической заправкой</v>
      </c>
      <c r="L58" s="75">
        <f t="shared" si="25"/>
        <v>240</v>
      </c>
      <c r="M58" s="3" t="str">
        <f t="shared" si="1"/>
        <v>(NULL, 'Салат "Цезарь" с тигровыми креветками', 'Листья салата с классической заправкой',  '690',  '240', '0', '0', '3', NOW(), '1' ),</v>
      </c>
      <c r="N58" s="3" t="str">
        <f t="shared" si="2"/>
        <v>(NULL, '57','Салат "Цезарь" с тигровыми креветками', 'Листья салата с классической заправкой',  '690',  '240','0','3', '1',  '1',  '1', '4,', NOW() ),</v>
      </c>
      <c r="O58" s="3">
        <f t="shared" si="4"/>
        <v>57</v>
      </c>
      <c r="P58" s="77">
        <v>240</v>
      </c>
    </row>
    <row r="59" spans="1:17" s="3" customFormat="1" ht="19.5" customHeight="1" x14ac:dyDescent="0.3">
      <c r="A59" s="3">
        <v>1</v>
      </c>
      <c r="B59" s="3">
        <v>1</v>
      </c>
      <c r="C59" s="2">
        <v>0</v>
      </c>
      <c r="D59" s="38" t="s">
        <v>58</v>
      </c>
      <c r="E59" s="79" t="s">
        <v>59</v>
      </c>
      <c r="F59" s="77">
        <v>250</v>
      </c>
      <c r="G59" s="82">
        <v>510</v>
      </c>
      <c r="H59" s="38" t="s">
        <v>49</v>
      </c>
      <c r="I59" s="3">
        <v>3</v>
      </c>
      <c r="J59" s="3">
        <v>0</v>
      </c>
      <c r="K59" s="75" t="str">
        <f t="shared" si="24"/>
        <v>Листья салата с классической заправкой</v>
      </c>
      <c r="L59" s="75">
        <f t="shared" si="25"/>
        <v>250</v>
      </c>
      <c r="M59" s="3" t="str">
        <f t="shared" si="1"/>
        <v>(NULL, 'Салат "Цезарь" с курицей', 'Листья салата с классической заправкой',  '510',  '250', '0', '0', '3', NOW(), '1' ),</v>
      </c>
      <c r="N59" s="3" t="str">
        <f t="shared" si="2"/>
        <v>(NULL, '58','Салат "Цезарь" с курицей', 'Листья салата с классической заправкой',  '510',  '250','0','3', '1',  '1',  '1', '4,', NOW() ),</v>
      </c>
      <c r="O59" s="3">
        <f t="shared" si="4"/>
        <v>58</v>
      </c>
      <c r="P59" s="77">
        <v>250</v>
      </c>
    </row>
    <row r="60" spans="1:17" s="3" customFormat="1" ht="19.5" customHeight="1" x14ac:dyDescent="0.3">
      <c r="A60" s="3">
        <v>1</v>
      </c>
      <c r="B60" s="3">
        <v>1</v>
      </c>
      <c r="C60" s="2">
        <v>0</v>
      </c>
      <c r="D60" s="80" t="s">
        <v>251</v>
      </c>
      <c r="E60" s="80"/>
      <c r="F60" s="77">
        <v>250</v>
      </c>
      <c r="G60" s="82">
        <v>530</v>
      </c>
      <c r="H60" s="38" t="s">
        <v>49</v>
      </c>
      <c r="I60" s="3">
        <v>3</v>
      </c>
      <c r="J60" s="3">
        <v>0</v>
      </c>
      <c r="K60" s="75" t="str">
        <f t="shared" si="24"/>
        <v/>
      </c>
      <c r="L60" s="75">
        <f t="shared" si="25"/>
        <v>250</v>
      </c>
      <c r="M60" s="3" t="str">
        <f t="shared" si="1"/>
        <v>(NULL, 'Салат из свиной вырезки с овощами, кедровым орехом и жареным беконом', '',  '530',  '250', '0', '0', '3', NOW(), '1' ),</v>
      </c>
      <c r="N60" s="3" t="str">
        <f t="shared" si="2"/>
        <v>(NULL, '59','Салат из свиной вырезки с овощами, кедровым орехом и жареным беконом', '',  '530',  '250','0','3', '1',  '1',  '1', '4,', NOW() ),</v>
      </c>
      <c r="O60" s="3">
        <f t="shared" si="4"/>
        <v>59</v>
      </c>
      <c r="P60" s="77">
        <v>250</v>
      </c>
    </row>
    <row r="61" spans="1:17" s="3" customFormat="1" ht="19.5" customHeight="1" x14ac:dyDescent="0.3">
      <c r="A61" s="3">
        <v>1</v>
      </c>
      <c r="B61" s="3">
        <v>1</v>
      </c>
      <c r="C61" s="2">
        <v>0</v>
      </c>
      <c r="D61" s="80" t="s">
        <v>252</v>
      </c>
      <c r="E61" s="84" t="s">
        <v>253</v>
      </c>
      <c r="F61" s="77">
        <v>250</v>
      </c>
      <c r="G61" s="82">
        <v>510</v>
      </c>
      <c r="H61" s="38" t="s">
        <v>49</v>
      </c>
      <c r="I61" s="3">
        <v>3</v>
      </c>
      <c r="J61" s="3">
        <v>0</v>
      </c>
      <c r="K61" s="75" t="str">
        <f t="shared" si="24"/>
        <v>Кусочки маринованной говядины с дайконом, грибамии рисовой лапшой под соусом "Террияки"</v>
      </c>
      <c r="L61" s="75">
        <f t="shared" si="25"/>
        <v>250</v>
      </c>
      <c r="M61" s="3" t="str">
        <f t="shared" si="1"/>
        <v>(NULL, 'Салат с говядиной, дайкон и маринованными опятами', 'Кусочки маринованной говядины с дайконом, грибамии рисовой лапшой под соусом "Террияки"',  '510',  '250', '0', '0', '3', NOW(), '1' ),</v>
      </c>
      <c r="N61" s="3" t="str">
        <f t="shared" si="2"/>
        <v>(NULL, '60','Салат с говядиной, дайкон и маринованными опятами', 'Кусочки маринованной говядины с дайконом, грибамии рисовой лапшой под соусом "Террияки"',  '510',  '250','0','3', '1',  '1',  '1', '4,', NOW() ),</v>
      </c>
      <c r="O61" s="3">
        <f t="shared" si="4"/>
        <v>60</v>
      </c>
      <c r="P61" s="77">
        <v>250</v>
      </c>
    </row>
    <row r="62" spans="1:17" s="3" customFormat="1" ht="19.5" customHeight="1" x14ac:dyDescent="0.3">
      <c r="A62" s="3">
        <v>1</v>
      </c>
      <c r="B62" s="3">
        <v>1</v>
      </c>
      <c r="C62" s="2">
        <v>0</v>
      </c>
      <c r="D62" s="93" t="s">
        <v>254</v>
      </c>
      <c r="E62" s="93"/>
      <c r="F62" s="77">
        <v>250</v>
      </c>
      <c r="G62" s="82">
        <v>430</v>
      </c>
      <c r="H62" s="38" t="s">
        <v>49</v>
      </c>
      <c r="I62" s="3">
        <v>3</v>
      </c>
      <c r="J62" s="3">
        <v>0</v>
      </c>
      <c r="K62" s="75" t="str">
        <f t="shared" si="24"/>
        <v/>
      </c>
      <c r="L62" s="75">
        <f t="shared" si="25"/>
        <v>250</v>
      </c>
      <c r="M62" s="3" t="str">
        <f t="shared" si="1"/>
        <v>(NULL, 'Салат с ростбифом, маринованными огурчиками и опятами', '',  '430',  '250', '0', '0', '3', NOW(), '1' ),</v>
      </c>
      <c r="N62" s="3" t="str">
        <f t="shared" si="2"/>
        <v>(NULL, '61','Салат с ростбифом, маринованными огурчиками и опятами', '',  '430',  '250','0','3', '1',  '1',  '1', '4,', NOW() ),</v>
      </c>
      <c r="O62" s="3">
        <f t="shared" si="4"/>
        <v>61</v>
      </c>
      <c r="P62" s="77">
        <v>250</v>
      </c>
    </row>
    <row r="63" spans="1:17" s="3" customFormat="1" ht="19.5" customHeight="1" x14ac:dyDescent="0.3">
      <c r="A63" s="3">
        <v>1</v>
      </c>
      <c r="B63" s="3">
        <v>1</v>
      </c>
      <c r="C63" s="2">
        <v>0</v>
      </c>
      <c r="D63" s="93" t="s">
        <v>255</v>
      </c>
      <c r="E63" s="93"/>
      <c r="F63" s="77">
        <v>250</v>
      </c>
      <c r="G63" s="82">
        <v>530</v>
      </c>
      <c r="H63" s="38" t="s">
        <v>49</v>
      </c>
      <c r="I63" s="3">
        <v>3</v>
      </c>
      <c r="J63" s="3">
        <v>0</v>
      </c>
      <c r="K63" s="75" t="str">
        <f t="shared" si="24"/>
        <v/>
      </c>
      <c r="L63" s="75">
        <f t="shared" si="25"/>
        <v>250</v>
      </c>
      <c r="M63" s="3" t="str">
        <f t="shared" si="1"/>
        <v>(NULL, 'Салат с говяжим языком и бакинскими томатами', '',  '530',  '250', '0', '0', '3', NOW(), '1' ),</v>
      </c>
      <c r="N63" s="3" t="str">
        <f t="shared" si="2"/>
        <v>(NULL, '62','Салат с говяжим языком и бакинскими томатами', '',  '530',  '250','0','3', '1',  '1',  '1', '4,', NOW() ),</v>
      </c>
      <c r="O63" s="3">
        <f t="shared" si="4"/>
        <v>62</v>
      </c>
      <c r="P63" s="77">
        <v>250</v>
      </c>
    </row>
    <row r="64" spans="1:17" s="3" customFormat="1" ht="19.5" customHeight="1" x14ac:dyDescent="0.3">
      <c r="A64" s="3">
        <v>1</v>
      </c>
      <c r="B64" s="3">
        <v>1</v>
      </c>
      <c r="C64" s="2">
        <v>0</v>
      </c>
      <c r="D64" s="80" t="s">
        <v>256</v>
      </c>
      <c r="E64" s="80"/>
      <c r="F64" s="77">
        <v>270</v>
      </c>
      <c r="G64" s="82">
        <v>520</v>
      </c>
      <c r="H64" s="38" t="s">
        <v>49</v>
      </c>
      <c r="I64" s="3">
        <v>3</v>
      </c>
      <c r="J64" s="3">
        <v>0</v>
      </c>
      <c r="K64" s="75" t="str">
        <f t="shared" si="24"/>
        <v/>
      </c>
      <c r="L64" s="75">
        <f t="shared" si="25"/>
        <v>270</v>
      </c>
      <c r="M64" s="3" t="str">
        <f t="shared" si="1"/>
        <v>(NULL, 'Салат c сыром Моццарелла, баклажанами гриль с соусом "Песто"', '',  '520',  '270', '0', '0', '3', NOW(), '1' ),</v>
      </c>
      <c r="N64" s="3" t="str">
        <f t="shared" si="2"/>
        <v>(NULL, '63','Салат c сыром Моццарелла, баклажанами гриль с соусом "Песто"', '',  '520',  '270','0','3', '1',  '1',  '1', '4,', NOW() ),</v>
      </c>
      <c r="O64" s="3">
        <f t="shared" si="4"/>
        <v>63</v>
      </c>
      <c r="P64" s="77">
        <v>270</v>
      </c>
    </row>
    <row r="65" spans="1:18" s="3" customFormat="1" ht="19.5" customHeight="1" x14ac:dyDescent="0.3">
      <c r="A65" s="3">
        <v>1</v>
      </c>
      <c r="B65" s="3">
        <v>1</v>
      </c>
      <c r="C65" s="2">
        <v>0</v>
      </c>
      <c r="D65" s="80" t="s">
        <v>257</v>
      </c>
      <c r="E65" s="80"/>
      <c r="F65" s="77">
        <v>220</v>
      </c>
      <c r="G65" s="82">
        <v>510</v>
      </c>
      <c r="H65" s="38" t="s">
        <v>49</v>
      </c>
      <c r="I65" s="3">
        <v>3</v>
      </c>
      <c r="J65" s="3">
        <v>0</v>
      </c>
      <c r="K65" s="75" t="str">
        <f t="shared" si="24"/>
        <v/>
      </c>
      <c r="L65" s="75">
        <f t="shared" si="25"/>
        <v>220</v>
      </c>
      <c r="M65" s="3" t="str">
        <f t="shared" si="1"/>
        <v>(NULL, 'Салат "Капрезе" с сыром Моццарелла, помидорамии базиликом', '',  '510',  '220', '0', '0', '3', NOW(), '1' ),</v>
      </c>
      <c r="N65" s="3" t="str">
        <f t="shared" si="2"/>
        <v>(NULL, '64','Салат "Капрезе" с сыром Моццарелла, помидорамии базиликом', '',  '510',  '220','0','3', '1',  '1',  '1', '4,', NOW() ),</v>
      </c>
      <c r="O65" s="3">
        <f t="shared" si="4"/>
        <v>64</v>
      </c>
      <c r="P65" s="77">
        <v>220</v>
      </c>
    </row>
    <row r="66" spans="1:18" s="3" customFormat="1" ht="19.5" customHeight="1" x14ac:dyDescent="0.3">
      <c r="A66" s="3">
        <v>1</v>
      </c>
      <c r="B66" s="3">
        <v>1</v>
      </c>
      <c r="C66" s="2">
        <v>0</v>
      </c>
      <c r="D66" s="93" t="s">
        <v>258</v>
      </c>
      <c r="E66" s="93"/>
      <c r="F66" s="77">
        <v>360</v>
      </c>
      <c r="G66" s="82">
        <v>440</v>
      </c>
      <c r="H66" s="38" t="s">
        <v>49</v>
      </c>
      <c r="I66" s="3">
        <v>3</v>
      </c>
      <c r="J66" s="3">
        <v>0</v>
      </c>
      <c r="K66" s="75" t="str">
        <f t="shared" si="24"/>
        <v/>
      </c>
      <c r="L66" s="75">
        <f t="shared" si="25"/>
        <v>360</v>
      </c>
      <c r="M66" s="3" t="str">
        <f t="shared" si="1"/>
        <v>(NULL, 'Греческий салат с сыром Фета и цитрусовой запрвкой', '',  '440',  '360', '0', '0', '3', NOW(), '1' ),</v>
      </c>
      <c r="N66" s="3" t="str">
        <f t="shared" si="2"/>
        <v>(NULL, '65','Греческий салат с сыром Фета и цитрусовой запрвкой', '',  '440',  '360','0','3', '1',  '1',  '1', '4,', NOW() ),</v>
      </c>
      <c r="O66" s="3">
        <f t="shared" si="4"/>
        <v>65</v>
      </c>
      <c r="P66" s="77">
        <v>360</v>
      </c>
    </row>
    <row r="67" spans="1:18" s="3" customFormat="1" ht="19.5" customHeight="1" x14ac:dyDescent="0.3">
      <c r="A67" s="3">
        <v>1</v>
      </c>
      <c r="B67" s="3">
        <v>1</v>
      </c>
      <c r="C67" s="2">
        <v>0</v>
      </c>
      <c r="D67" s="80" t="s">
        <v>259</v>
      </c>
      <c r="E67" s="94" t="s">
        <v>260</v>
      </c>
      <c r="F67" s="77">
        <v>275</v>
      </c>
      <c r="G67" s="82">
        <v>250</v>
      </c>
      <c r="H67" s="38" t="s">
        <v>49</v>
      </c>
      <c r="I67" s="3">
        <v>3</v>
      </c>
      <c r="J67" s="3">
        <v>0</v>
      </c>
      <c r="K67" s="75" t="str">
        <f t="shared" si="24"/>
        <v>Классический русский салат с белыми грибами</v>
      </c>
      <c r="L67" s="75">
        <f t="shared" si="25"/>
        <v>275</v>
      </c>
      <c r="M67" s="3" t="str">
        <f t="shared" ref="M67:M130" si="26">"(NULL, '"&amp;D67&amp;"', '"&amp;K67&amp;"',  '"&amp;G67&amp;"',  '"&amp;L67&amp;"', '"&amp;C67&amp;"', '"&amp;J67&amp;"', '"&amp;I67&amp;"', NOW(), '"&amp;B67&amp;"' ),"</f>
        <v>(NULL, 'Салат Винегрет с белыми грибами', 'Классический русский салат с белыми грибами',  '250',  '275', '0', '0', '3', NOW(), '1' ),</v>
      </c>
      <c r="N67" s="3" t="str">
        <f t="shared" ref="N67:N130" si="27">"(NULL, '"&amp;O67&amp;"','"&amp;D67&amp;"', '"&amp;K67&amp;"',  '"&amp;G67&amp;"',  '"&amp;L67&amp;"','"&amp;J67&amp;"','"&amp;I67&amp;"', '"&amp;A67&amp;"',  '1',  '1', '4,', NOW() ),"</f>
        <v>(NULL, '66','Салат Винегрет с белыми грибами', 'Классический русский салат с белыми грибами',  '250',  '275','0','3', '1',  '1',  '1', '4,', NOW() ),</v>
      </c>
      <c r="O67" s="3">
        <f t="shared" si="4"/>
        <v>66</v>
      </c>
      <c r="P67" s="77">
        <v>275</v>
      </c>
    </row>
    <row r="68" spans="1:18" s="3" customFormat="1" ht="19.5" customHeight="1" x14ac:dyDescent="0.3">
      <c r="A68" s="3">
        <v>1</v>
      </c>
      <c r="B68" s="3">
        <v>1</v>
      </c>
      <c r="C68" s="2">
        <v>0</v>
      </c>
      <c r="D68" s="96" t="s">
        <v>261</v>
      </c>
      <c r="E68" s="97" t="s">
        <v>262</v>
      </c>
      <c r="F68" s="77">
        <v>100</v>
      </c>
      <c r="G68" s="82">
        <v>490</v>
      </c>
      <c r="H68" s="38" t="s">
        <v>71</v>
      </c>
      <c r="I68" s="3">
        <v>4</v>
      </c>
      <c r="J68" s="3">
        <v>0</v>
      </c>
      <c r="K68" s="75" t="str">
        <f t="shared" si="24"/>
        <v xml:space="preserve">Филе лосося в хрустящем тесте с розовым имбирем </v>
      </c>
      <c r="L68" s="75">
        <f t="shared" si="25"/>
        <v>100</v>
      </c>
      <c r="M68" s="3" t="str">
        <f t="shared" si="26"/>
        <v>(NULL, 'Филе лосося', 'Филе лосося в хрустящем тесте с розовым имбирем ',  '490',  '100', '0', '0', '4', NOW(), '1' ),</v>
      </c>
      <c r="N68" s="3" t="str">
        <f t="shared" si="27"/>
        <v>(NULL, '67','Филе лосося', 'Филе лосося в хрустящем тесте с розовым имбирем ',  '490',  '100','0','4', '1',  '1',  '1', '4,', NOW() ),</v>
      </c>
      <c r="O68" s="3">
        <f t="shared" si="4"/>
        <v>67</v>
      </c>
      <c r="P68" s="77">
        <v>100</v>
      </c>
    </row>
    <row r="69" spans="1:18" s="3" customFormat="1" ht="19.5" customHeight="1" x14ac:dyDescent="0.3">
      <c r="A69" s="3">
        <v>1</v>
      </c>
      <c r="B69" s="3">
        <v>1</v>
      </c>
      <c r="C69" s="2">
        <v>0</v>
      </c>
      <c r="D69" s="80" t="s">
        <v>263</v>
      </c>
      <c r="E69" s="80"/>
      <c r="F69" s="77">
        <v>300</v>
      </c>
      <c r="G69" s="82">
        <v>550</v>
      </c>
      <c r="H69" s="38" t="s">
        <v>71</v>
      </c>
      <c r="I69" s="3">
        <v>4</v>
      </c>
      <c r="J69" s="3">
        <v>0</v>
      </c>
      <c r="K69" s="75" t="str">
        <f t="shared" si="24"/>
        <v/>
      </c>
      <c r="L69" s="75">
        <f t="shared" si="25"/>
        <v>300</v>
      </c>
      <c r="M69" s="3" t="str">
        <f t="shared" si="26"/>
        <v>(NULL, 'Кулебяка с лососем и шпинатом', '',  '550',  '300', '0', '0', '4', NOW(), '1' ),</v>
      </c>
      <c r="N69" s="3" t="str">
        <f t="shared" si="27"/>
        <v>(NULL, '68','Кулебяка с лососем и шпинатом', '',  '550',  '300','0','4', '1',  '1',  '1', '4,', NOW() ),</v>
      </c>
      <c r="O69" s="3">
        <f t="shared" si="4"/>
        <v>68</v>
      </c>
      <c r="P69" s="77">
        <v>300</v>
      </c>
    </row>
    <row r="70" spans="1:18" s="3" customFormat="1" ht="19.5" customHeight="1" x14ac:dyDescent="0.3">
      <c r="A70" s="3">
        <v>1</v>
      </c>
      <c r="B70" s="3">
        <v>1</v>
      </c>
      <c r="C70" s="2">
        <v>0</v>
      </c>
      <c r="D70" s="96" t="s">
        <v>264</v>
      </c>
      <c r="E70" s="96"/>
      <c r="F70" s="77">
        <v>100</v>
      </c>
      <c r="G70" s="82">
        <v>490</v>
      </c>
      <c r="H70" s="38" t="s">
        <v>71</v>
      </c>
      <c r="I70" s="3">
        <v>4</v>
      </c>
      <c r="J70" s="3">
        <v>0</v>
      </c>
      <c r="K70" s="75" t="str">
        <f t="shared" si="24"/>
        <v/>
      </c>
      <c r="L70" s="75">
        <f t="shared" si="25"/>
        <v>100</v>
      </c>
      <c r="M70" s="3" t="str">
        <f t="shared" si="26"/>
        <v>(NULL, 'Креветки в корзиночках из рисового теста со спаржей и сушеными томатами', '',  '490',  '100', '0', '0', '4', NOW(), '1' ),</v>
      </c>
      <c r="N70" s="3" t="str">
        <f t="shared" si="27"/>
        <v>(NULL, '69','Креветки в корзиночках из рисового теста со спаржей и сушеными томатами', '',  '490',  '100','0','4', '1',  '1',  '1', '4,', NOW() ),</v>
      </c>
      <c r="O70" s="3">
        <f t="shared" si="4"/>
        <v>69</v>
      </c>
      <c r="P70" s="77">
        <v>100</v>
      </c>
    </row>
    <row r="71" spans="1:18" s="3" customFormat="1" ht="19.5" customHeight="1" x14ac:dyDescent="0.3">
      <c r="A71" s="3">
        <v>1</v>
      </c>
      <c r="B71" s="3">
        <v>1</v>
      </c>
      <c r="C71" s="2">
        <v>0</v>
      </c>
      <c r="D71" s="80" t="s">
        <v>265</v>
      </c>
      <c r="E71" s="80"/>
      <c r="F71" s="77">
        <v>90</v>
      </c>
      <c r="G71" s="82">
        <v>310</v>
      </c>
      <c r="H71" s="38" t="s">
        <v>71</v>
      </c>
      <c r="I71" s="3">
        <v>4</v>
      </c>
      <c r="J71" s="3">
        <v>0</v>
      </c>
      <c r="K71" s="75" t="str">
        <f t="shared" si="24"/>
        <v/>
      </c>
      <c r="L71" s="75">
        <f t="shared" si="25"/>
        <v>90</v>
      </c>
      <c r="M71" s="3" t="str">
        <f t="shared" si="26"/>
        <v>(NULL, 'Жульен из даров моря в кокотнице', '',  '310',  '90', '0', '0', '4', NOW(), '1' ),</v>
      </c>
      <c r="N71" s="3" t="str">
        <f t="shared" si="27"/>
        <v>(NULL, '70','Жульен из даров моря в кокотнице', '',  '310',  '90','0','4', '1',  '1',  '1', '4,', NOW() ),</v>
      </c>
      <c r="O71" s="3">
        <f t="shared" si="4"/>
        <v>70</v>
      </c>
      <c r="P71" s="77">
        <v>90</v>
      </c>
    </row>
    <row r="72" spans="1:18" s="3" customFormat="1" ht="19.5" customHeight="1" x14ac:dyDescent="0.3">
      <c r="A72" s="3">
        <v>1</v>
      </c>
      <c r="B72" s="3">
        <v>1</v>
      </c>
      <c r="C72" s="2">
        <v>0</v>
      </c>
      <c r="D72" s="38" t="s">
        <v>266</v>
      </c>
      <c r="E72" s="87" t="s">
        <v>267</v>
      </c>
      <c r="F72" s="98">
        <v>100</v>
      </c>
      <c r="G72" s="82">
        <v>440</v>
      </c>
      <c r="H72" s="38" t="s">
        <v>71</v>
      </c>
      <c r="I72" s="3">
        <v>4</v>
      </c>
      <c r="J72" s="3">
        <v>0</v>
      </c>
      <c r="K72" s="75" t="str">
        <f t="shared" si="24"/>
        <v>Креветки, кальмары, морские гребешки и филе лосося в лёгком сливочном соусе "Бешамель" в корзиночках из слоёного теста</v>
      </c>
      <c r="L72" s="75">
        <f t="shared" si="25"/>
        <v>100</v>
      </c>
      <c r="M72" s="3" t="str">
        <f t="shared" si="26"/>
        <v>(NULL, 'Жульен из даров моря в корзиночках из слоёного теста', 'Креветки, кальмары, морские гребешки и филе лосося в лёгком сливочном соусе "Бешамель" в корзиночках из слоёного теста',  '440',  '100', '0', '0', '4', NOW(), '1' ),</v>
      </c>
      <c r="N72" s="3" t="str">
        <f t="shared" si="27"/>
        <v>(NULL, '71','Жульен из даров моря в корзиночках из слоёного теста', 'Креветки, кальмары, морские гребешки и филе лосося в лёгком сливочном соусе "Бешамель" в корзиночках из слоёного теста',  '440',  '100','0','4', '1',  '1',  '1', '4,', NOW() ),</v>
      </c>
      <c r="O72" s="3">
        <f t="shared" ref="O72:O135" si="28">O71+1</f>
        <v>71</v>
      </c>
      <c r="P72" s="98">
        <v>100</v>
      </c>
    </row>
    <row r="73" spans="1:18" s="3" customFormat="1" ht="19.5" customHeight="1" x14ac:dyDescent="0.3">
      <c r="A73" s="3">
        <v>1</v>
      </c>
      <c r="B73" s="3">
        <v>1</v>
      </c>
      <c r="C73" s="2">
        <v>0</v>
      </c>
      <c r="D73" s="80" t="s">
        <v>268</v>
      </c>
      <c r="E73" s="80"/>
      <c r="F73" s="77">
        <v>90</v>
      </c>
      <c r="G73" s="82">
        <v>280</v>
      </c>
      <c r="H73" s="38" t="s">
        <v>71</v>
      </c>
      <c r="I73" s="3">
        <v>4</v>
      </c>
      <c r="J73" s="3">
        <v>0</v>
      </c>
      <c r="K73" s="75" t="str">
        <f t="shared" si="24"/>
        <v/>
      </c>
      <c r="L73" s="75">
        <f t="shared" si="25"/>
        <v>90</v>
      </c>
      <c r="M73" s="3" t="str">
        <f t="shared" si="26"/>
        <v>(NULL, 'Жульен грибной в кокотнице', '',  '280',  '90', '0', '0', '4', NOW(), '1' ),</v>
      </c>
      <c r="N73" s="3" t="str">
        <f t="shared" si="27"/>
        <v>(NULL, '72','Жульен грибной в кокотнице', '',  '280',  '90','0','4', '1',  '1',  '1', '4,', NOW() ),</v>
      </c>
      <c r="O73" s="3">
        <f t="shared" si="28"/>
        <v>72</v>
      </c>
      <c r="P73" s="77">
        <v>90</v>
      </c>
    </row>
    <row r="74" spans="1:18" s="3" customFormat="1" ht="19.5" customHeight="1" x14ac:dyDescent="0.3">
      <c r="A74" s="3">
        <v>1</v>
      </c>
      <c r="B74" s="3">
        <v>1</v>
      </c>
      <c r="C74" s="2">
        <v>0</v>
      </c>
      <c r="D74" s="80" t="s">
        <v>269</v>
      </c>
      <c r="E74" s="80"/>
      <c r="F74" s="77">
        <v>90</v>
      </c>
      <c r="G74" s="82">
        <v>290</v>
      </c>
      <c r="H74" s="38" t="s">
        <v>71</v>
      </c>
      <c r="I74" s="3">
        <v>4</v>
      </c>
      <c r="J74" s="3">
        <v>0</v>
      </c>
      <c r="K74" s="75" t="str">
        <f t="shared" si="24"/>
        <v/>
      </c>
      <c r="L74" s="75">
        <f t="shared" si="25"/>
        <v>90</v>
      </c>
      <c r="M74" s="3" t="str">
        <f t="shared" si="26"/>
        <v>(NULL, 'Жульен из курицы в кокотнице', '',  '290',  '90', '0', '0', '4', NOW(), '1' ),</v>
      </c>
      <c r="N74" s="3" t="str">
        <f t="shared" si="27"/>
        <v>(NULL, '73','Жульен из курицы в кокотнице', '',  '290',  '90','0','4', '1',  '1',  '1', '4,', NOW() ),</v>
      </c>
      <c r="O74" s="3">
        <f t="shared" si="28"/>
        <v>73</v>
      </c>
      <c r="P74" s="77">
        <v>90</v>
      </c>
    </row>
    <row r="75" spans="1:18" s="3" customFormat="1" ht="19.5" customHeight="1" x14ac:dyDescent="0.3">
      <c r="A75" s="3">
        <v>1</v>
      </c>
      <c r="B75" s="3">
        <v>1</v>
      </c>
      <c r="C75" s="2">
        <v>0</v>
      </c>
      <c r="D75" s="38" t="s">
        <v>270</v>
      </c>
      <c r="E75" s="87" t="s">
        <v>271</v>
      </c>
      <c r="F75" s="77">
        <v>190</v>
      </c>
      <c r="G75" s="82">
        <v>420</v>
      </c>
      <c r="H75" s="38" t="s">
        <v>71</v>
      </c>
      <c r="I75" s="3">
        <v>4</v>
      </c>
      <c r="J75" s="3">
        <v>0</v>
      </c>
      <c r="K75" s="75" t="str">
        <f t="shared" si="24"/>
        <v>Кусочки курицы в лёгком сливочном соусе "Бешамель" в корзиночках из слоёного теста</v>
      </c>
      <c r="L75" s="75">
        <f t="shared" si="25"/>
        <v>190</v>
      </c>
      <c r="M75" s="3" t="str">
        <f t="shared" si="26"/>
        <v>(NULL, 'Жульен из курицы в корзиночках из слоёного теста', 'Кусочки курицы в лёгком сливочном соусе "Бешамель" в корзиночках из слоёного теста',  '420',  '190', '0', '0', '4', NOW(), '1' ),</v>
      </c>
      <c r="N75" s="3" t="str">
        <f t="shared" si="27"/>
        <v>(NULL, '74','Жульен из курицы в корзиночках из слоёного теста', 'Кусочки курицы в лёгком сливочном соусе "Бешамель" в корзиночках из слоёного теста',  '420',  '190','0','4', '1',  '1',  '1', '4,', NOW() ),</v>
      </c>
      <c r="O75" s="3">
        <f t="shared" si="28"/>
        <v>74</v>
      </c>
      <c r="P75" s="77">
        <v>190</v>
      </c>
    </row>
    <row r="76" spans="1:18" s="3" customFormat="1" ht="19.5" customHeight="1" x14ac:dyDescent="0.3">
      <c r="A76" s="3">
        <v>1</v>
      </c>
      <c r="B76" s="3">
        <v>1</v>
      </c>
      <c r="C76" s="2">
        <v>0</v>
      </c>
      <c r="D76" s="38" t="s">
        <v>272</v>
      </c>
      <c r="E76" s="38"/>
      <c r="F76" s="77" t="s">
        <v>273</v>
      </c>
      <c r="G76" s="82">
        <v>350</v>
      </c>
      <c r="H76" s="38" t="s">
        <v>71</v>
      </c>
      <c r="I76" s="3">
        <v>4</v>
      </c>
      <c r="J76" s="3">
        <v>0</v>
      </c>
      <c r="K76" s="8" t="str">
        <f t="shared" ref="K76:K80" si="29">E76&amp;" (" &amp;F76&amp; ")"</f>
        <v xml:space="preserve"> (120/30)</v>
      </c>
      <c r="L76" s="3">
        <f t="shared" ref="L76:L80" si="30">SUM(P76:AH76)</f>
        <v>150</v>
      </c>
      <c r="M76" s="3" t="str">
        <f t="shared" si="26"/>
        <v>(NULL, 'Жареные кольца кальмара с соусом "тар-тар"', ' (120/30)',  '350',  '150', '0', '0', '4', NOW(), '1' ),</v>
      </c>
      <c r="N76" s="3" t="str">
        <f t="shared" si="27"/>
        <v>(NULL, '75','Жареные кольца кальмара с соусом "тар-тар"', ' (120/30)',  '350',  '150','0','4', '1',  '1',  '1', '4,', NOW() ),</v>
      </c>
      <c r="O76" s="3">
        <f t="shared" si="28"/>
        <v>75</v>
      </c>
      <c r="P76" s="77">
        <v>120</v>
      </c>
      <c r="Q76" s="3">
        <v>30</v>
      </c>
    </row>
    <row r="77" spans="1:18" s="3" customFormat="1" ht="19.5" customHeight="1" x14ac:dyDescent="0.3">
      <c r="A77" s="3">
        <v>1</v>
      </c>
      <c r="B77" s="3">
        <v>1</v>
      </c>
      <c r="C77" s="2">
        <v>0</v>
      </c>
      <c r="D77" s="83" t="s">
        <v>274</v>
      </c>
      <c r="E77" s="83"/>
      <c r="F77" s="99" t="s">
        <v>275</v>
      </c>
      <c r="G77" s="82">
        <v>450</v>
      </c>
      <c r="H77" s="38" t="s">
        <v>71</v>
      </c>
      <c r="I77" s="3">
        <v>4</v>
      </c>
      <c r="J77" s="3">
        <v>0</v>
      </c>
      <c r="K77" s="8" t="str">
        <f t="shared" si="29"/>
        <v xml:space="preserve"> (220/30)</v>
      </c>
      <c r="L77" s="3">
        <f t="shared" si="30"/>
        <v>250</v>
      </c>
      <c r="M77" s="3" t="str">
        <f t="shared" si="26"/>
        <v>(NULL, 'Хрустящие конверты из слоёного теста со свининой и соусом чили', ' (220/30)',  '450',  '250', '0', '0', '4', NOW(), '1' ),</v>
      </c>
      <c r="N77" s="3" t="str">
        <f t="shared" si="27"/>
        <v>(NULL, '76','Хрустящие конверты из слоёного теста со свининой и соусом чили', ' (220/30)',  '450',  '250','0','4', '1',  '1',  '1', '4,', NOW() ),</v>
      </c>
      <c r="O77" s="3">
        <f t="shared" si="28"/>
        <v>76</v>
      </c>
      <c r="P77" s="99">
        <v>220</v>
      </c>
      <c r="Q77" s="3">
        <v>30</v>
      </c>
    </row>
    <row r="78" spans="1:18" s="3" customFormat="1" ht="19.5" customHeight="1" x14ac:dyDescent="0.3">
      <c r="A78" s="3">
        <v>1</v>
      </c>
      <c r="B78" s="3">
        <v>1</v>
      </c>
      <c r="C78" s="2">
        <v>0</v>
      </c>
      <c r="D78" s="83" t="s">
        <v>276</v>
      </c>
      <c r="E78" s="83"/>
      <c r="F78" s="99" t="s">
        <v>275</v>
      </c>
      <c r="G78" s="82">
        <v>470</v>
      </c>
      <c r="H78" s="38" t="s">
        <v>71</v>
      </c>
      <c r="I78" s="3">
        <v>4</v>
      </c>
      <c r="J78" s="3">
        <v>0</v>
      </c>
      <c r="K78" s="8" t="str">
        <f t="shared" si="29"/>
        <v xml:space="preserve"> (220/30)</v>
      </c>
      <c r="L78" s="3">
        <f t="shared" si="30"/>
        <v>250</v>
      </c>
      <c r="M78" s="3" t="str">
        <f t="shared" si="26"/>
        <v>(NULL, 'Хрустящие конверты из слоёного теста с говяжьей вырезкой и соусом чили', ' (220/30)',  '470',  '250', '0', '0', '4', NOW(), '1' ),</v>
      </c>
      <c r="N78" s="3" t="str">
        <f t="shared" si="27"/>
        <v>(NULL, '77','Хрустящие конверты из слоёного теста с говяжьей вырезкой и соусом чили', ' (220/30)',  '470',  '250','0','4', '1',  '1',  '1', '4,', NOW() ),</v>
      </c>
      <c r="O78" s="3">
        <f t="shared" si="28"/>
        <v>77</v>
      </c>
      <c r="P78" s="99">
        <v>220</v>
      </c>
      <c r="Q78" s="3">
        <v>30</v>
      </c>
    </row>
    <row r="79" spans="1:18" s="3" customFormat="1" ht="19.5" customHeight="1" x14ac:dyDescent="0.3">
      <c r="A79" s="3">
        <v>1</v>
      </c>
      <c r="B79" s="3">
        <v>1</v>
      </c>
      <c r="C79" s="2">
        <v>0</v>
      </c>
      <c r="D79" s="83" t="s">
        <v>277</v>
      </c>
      <c r="E79" s="83"/>
      <c r="F79" s="99" t="s">
        <v>275</v>
      </c>
      <c r="G79" s="82">
        <v>450</v>
      </c>
      <c r="H79" s="38" t="s">
        <v>71</v>
      </c>
      <c r="I79" s="3">
        <v>4</v>
      </c>
      <c r="J79" s="3">
        <v>0</v>
      </c>
      <c r="K79" s="8" t="str">
        <f t="shared" si="29"/>
        <v xml:space="preserve"> (220/30)</v>
      </c>
      <c r="L79" s="3">
        <f t="shared" si="30"/>
        <v>250</v>
      </c>
      <c r="M79" s="3" t="str">
        <f t="shared" si="26"/>
        <v>(NULL, 'Хрустящие конверты из слоёного теста с бараниной и соусом чили', ' (220/30)',  '450',  '250', '0', '0', '4', NOW(), '1' ),</v>
      </c>
      <c r="N79" s="3" t="str">
        <f t="shared" si="27"/>
        <v>(NULL, '78','Хрустящие конверты из слоёного теста с бараниной и соусом чили', ' (220/30)',  '450',  '250','0','4', '1',  '1',  '1', '4,', NOW() ),</v>
      </c>
      <c r="O79" s="3">
        <f t="shared" si="28"/>
        <v>78</v>
      </c>
      <c r="P79" s="99">
        <v>220</v>
      </c>
      <c r="Q79" s="3">
        <v>30</v>
      </c>
    </row>
    <row r="80" spans="1:18" s="3" customFormat="1" ht="19.5" customHeight="1" x14ac:dyDescent="0.3">
      <c r="A80" s="3">
        <v>1</v>
      </c>
      <c r="B80" s="3">
        <v>1</v>
      </c>
      <c r="C80" s="2">
        <v>0</v>
      </c>
      <c r="D80" s="83" t="s">
        <v>278</v>
      </c>
      <c r="E80" s="79" t="s">
        <v>279</v>
      </c>
      <c r="F80" s="77" t="s">
        <v>280</v>
      </c>
      <c r="G80" s="82">
        <v>370</v>
      </c>
      <c r="H80" s="38" t="s">
        <v>71</v>
      </c>
      <c r="I80" s="3">
        <v>4</v>
      </c>
      <c r="J80" s="3">
        <v>0</v>
      </c>
      <c r="K80" s="8" t="str">
        <f t="shared" si="29"/>
        <v>Перепелка, запеченая в духовке на овощном жульене с имбирным соусом (50/45/10)</v>
      </c>
      <c r="L80" s="3">
        <f t="shared" si="30"/>
        <v>105</v>
      </c>
      <c r="M80" s="3" t="str">
        <f t="shared" si="26"/>
        <v>(NULL, 'Запеченая перепелка', 'Перепелка, запеченая в духовке на овощном жульене с имбирным соусом (50/45/10)',  '370',  '105', '0', '0', '4', NOW(), '1' ),</v>
      </c>
      <c r="N80" s="3" t="str">
        <f t="shared" si="27"/>
        <v>(NULL, '79','Запеченая перепелка', 'Перепелка, запеченая в духовке на овощном жульене с имбирным соусом (50/45/10)',  '370',  '105','0','4', '1',  '1',  '1', '4,', NOW() ),</v>
      </c>
      <c r="O80" s="3">
        <f t="shared" si="28"/>
        <v>79</v>
      </c>
      <c r="P80" s="77">
        <v>50</v>
      </c>
      <c r="Q80" s="3">
        <v>45</v>
      </c>
      <c r="R80" s="3">
        <v>10</v>
      </c>
    </row>
    <row r="81" spans="1:17" s="3" customFormat="1" ht="19.5" customHeight="1" x14ac:dyDescent="0.3">
      <c r="A81" s="3">
        <v>1</v>
      </c>
      <c r="B81" s="3">
        <v>1</v>
      </c>
      <c r="C81" s="2">
        <v>0</v>
      </c>
      <c r="D81" s="83" t="s">
        <v>281</v>
      </c>
      <c r="E81" s="83"/>
      <c r="F81" s="77">
        <v>120</v>
      </c>
      <c r="G81" s="82">
        <v>320</v>
      </c>
      <c r="H81" s="38" t="s">
        <v>71</v>
      </c>
      <c r="I81" s="3">
        <v>4</v>
      </c>
      <c r="J81" s="3">
        <v>0</v>
      </c>
      <c r="K81" s="75" t="str">
        <f t="shared" ref="K81:K83" si="31">E81 &amp; ""</f>
        <v/>
      </c>
      <c r="L81" s="75">
        <f t="shared" ref="L81:L83" si="32">F81</f>
        <v>120</v>
      </c>
      <c r="M81" s="3" t="str">
        <f t="shared" si="26"/>
        <v>(NULL, 'Штрудель с шампиньонами, сыром и овощами', '',  '320',  '120', '0', '0', '4', NOW(), '1' ),</v>
      </c>
      <c r="N81" s="3" t="str">
        <f t="shared" si="27"/>
        <v>(NULL, '80','Штрудель с шампиньонами, сыром и овощами', '',  '320',  '120','0','4', '1',  '1',  '1', '4,', NOW() ),</v>
      </c>
      <c r="O81" s="3">
        <f t="shared" si="28"/>
        <v>80</v>
      </c>
      <c r="P81" s="77">
        <v>120</v>
      </c>
    </row>
    <row r="82" spans="1:17" s="3" customFormat="1" ht="19.5" customHeight="1" x14ac:dyDescent="0.3">
      <c r="A82" s="3">
        <v>1</v>
      </c>
      <c r="B82" s="3">
        <v>1</v>
      </c>
      <c r="C82" s="2">
        <v>0</v>
      </c>
      <c r="D82" s="38" t="s">
        <v>282</v>
      </c>
      <c r="E82" s="38"/>
      <c r="F82" s="77">
        <v>120</v>
      </c>
      <c r="G82" s="82">
        <v>340</v>
      </c>
      <c r="H82" s="38" t="s">
        <v>71</v>
      </c>
      <c r="I82" s="3">
        <v>4</v>
      </c>
      <c r="J82" s="3">
        <v>0</v>
      </c>
      <c r="K82" s="75" t="str">
        <f t="shared" si="31"/>
        <v/>
      </c>
      <c r="L82" s="75">
        <f t="shared" si="32"/>
        <v>120</v>
      </c>
      <c r="M82" s="3" t="str">
        <f t="shared" si="26"/>
        <v>(NULL, 'Баклажаны, запеченые со спелыми томатами, базиликом и сыром Пармезан', '',  '340',  '120', '0', '0', '4', NOW(), '1' ),</v>
      </c>
      <c r="N82" s="3" t="str">
        <f t="shared" si="27"/>
        <v>(NULL, '81','Баклажаны, запеченые со спелыми томатами, базиликом и сыром Пармезан', '',  '340',  '120','0','4', '1',  '1',  '1', '4,', NOW() ),</v>
      </c>
      <c r="O82" s="3">
        <f t="shared" si="28"/>
        <v>81</v>
      </c>
      <c r="P82" s="77">
        <v>120</v>
      </c>
    </row>
    <row r="83" spans="1:17" s="3" customFormat="1" ht="19.5" customHeight="1" x14ac:dyDescent="0.3">
      <c r="A83" s="3">
        <v>1</v>
      </c>
      <c r="B83" s="3">
        <v>1</v>
      </c>
      <c r="C83" s="2">
        <v>0</v>
      </c>
      <c r="D83" s="80" t="s">
        <v>283</v>
      </c>
      <c r="E83" s="80"/>
      <c r="F83" s="92">
        <v>180</v>
      </c>
      <c r="G83" s="82">
        <v>1500</v>
      </c>
      <c r="H83" s="38" t="s">
        <v>94</v>
      </c>
      <c r="I83" s="3">
        <v>5</v>
      </c>
      <c r="J83" s="3">
        <v>0</v>
      </c>
      <c r="K83" s="75" t="str">
        <f t="shared" si="31"/>
        <v/>
      </c>
      <c r="L83" s="75">
        <f t="shared" si="32"/>
        <v>180</v>
      </c>
      <c r="M83" s="3" t="str">
        <f t="shared" si="26"/>
        <v>(NULL, 'Стейк из осетрины по-московски', '',  '1500',  '180', '0', '0', '5', NOW(), '1' ),</v>
      </c>
      <c r="N83" s="3" t="str">
        <f t="shared" si="27"/>
        <v>(NULL, '82','Стейк из осетрины по-московски', '',  '1500',  '180','0','5', '1',  '1',  '1', '4,', NOW() ),</v>
      </c>
      <c r="O83" s="3">
        <f t="shared" si="28"/>
        <v>82</v>
      </c>
      <c r="P83" s="92">
        <v>180</v>
      </c>
    </row>
    <row r="84" spans="1:17" s="3" customFormat="1" ht="19.5" customHeight="1" x14ac:dyDescent="0.3">
      <c r="A84" s="3">
        <v>1</v>
      </c>
      <c r="B84" s="3">
        <v>1</v>
      </c>
      <c r="C84" s="2">
        <v>0</v>
      </c>
      <c r="D84" s="80" t="s">
        <v>284</v>
      </c>
      <c r="E84" s="80"/>
      <c r="F84" s="92" t="s">
        <v>285</v>
      </c>
      <c r="G84" s="100">
        <v>1500</v>
      </c>
      <c r="H84" s="38" t="s">
        <v>94</v>
      </c>
      <c r="I84" s="3">
        <v>5</v>
      </c>
      <c r="J84" s="3">
        <v>0</v>
      </c>
      <c r="K84" s="8" t="str">
        <f t="shared" ref="K84:K85" si="33">E84&amp;" (" &amp;F84&amp; ")"</f>
        <v xml:space="preserve"> (130/40)</v>
      </c>
      <c r="L84" s="3">
        <f t="shared" ref="L84:L85" si="34">SUM(P84:AH84)</f>
        <v>170</v>
      </c>
      <c r="M84" s="3" t="str">
        <f t="shared" si="26"/>
        <v>(NULL, 'Стейк из осетрины под соусом Терияки', ' (130/40)',  '1500',  '170', '0', '0', '5', NOW(), '1' ),</v>
      </c>
      <c r="N84" s="3" t="str">
        <f t="shared" si="27"/>
        <v>(NULL, '83','Стейк из осетрины под соусом Терияки', ' (130/40)',  '1500',  '170','0','5', '1',  '1',  '1', '4,', NOW() ),</v>
      </c>
      <c r="O84" s="3">
        <f t="shared" si="28"/>
        <v>83</v>
      </c>
      <c r="P84" s="92">
        <v>130</v>
      </c>
      <c r="Q84" s="3">
        <v>40</v>
      </c>
    </row>
    <row r="85" spans="1:17" s="3" customFormat="1" ht="19.5" customHeight="1" x14ac:dyDescent="0.3">
      <c r="A85" s="3">
        <v>1</v>
      </c>
      <c r="B85" s="3">
        <v>1</v>
      </c>
      <c r="C85" s="2">
        <v>0</v>
      </c>
      <c r="D85" s="80" t="s">
        <v>286</v>
      </c>
      <c r="E85" s="80"/>
      <c r="F85" s="92" t="s">
        <v>287</v>
      </c>
      <c r="G85" s="82">
        <v>620</v>
      </c>
      <c r="H85" s="38" t="s">
        <v>94</v>
      </c>
      <c r="I85" s="3">
        <v>5</v>
      </c>
      <c r="J85" s="3">
        <v>0</v>
      </c>
      <c r="K85" s="8" t="str">
        <f t="shared" si="33"/>
        <v xml:space="preserve"> (170/30)</v>
      </c>
      <c r="L85" s="3">
        <f t="shared" si="34"/>
        <v>200</v>
      </c>
      <c r="M85" s="3" t="str">
        <f t="shared" si="26"/>
        <v>(NULL, 'Филе судака с соусом Терияки', ' (170/30)',  '620',  '200', '0', '0', '5', NOW(), '1' ),</v>
      </c>
      <c r="N85" s="3" t="str">
        <f t="shared" si="27"/>
        <v>(NULL, '84','Филе судака с соусом Терияки', ' (170/30)',  '620',  '200','0','5', '1',  '1',  '1', '4,', NOW() ),</v>
      </c>
      <c r="O85" s="3">
        <f t="shared" si="28"/>
        <v>84</v>
      </c>
      <c r="P85" s="92">
        <v>170</v>
      </c>
      <c r="Q85" s="3">
        <v>30</v>
      </c>
    </row>
    <row r="86" spans="1:17" s="3" customFormat="1" ht="19.5" customHeight="1" x14ac:dyDescent="0.3">
      <c r="A86" s="3">
        <v>1</v>
      </c>
      <c r="B86" s="3">
        <v>1</v>
      </c>
      <c r="C86" s="2">
        <v>0</v>
      </c>
      <c r="D86" s="80" t="s">
        <v>288</v>
      </c>
      <c r="E86" s="80"/>
      <c r="F86" s="92" t="s">
        <v>289</v>
      </c>
      <c r="G86" s="82">
        <v>550</v>
      </c>
      <c r="H86" s="38" t="s">
        <v>94</v>
      </c>
      <c r="I86" s="3">
        <v>5</v>
      </c>
      <c r="J86" s="3">
        <v>0</v>
      </c>
      <c r="K86" s="75" t="str">
        <f>E86 &amp; ""</f>
        <v/>
      </c>
      <c r="L86" s="75" t="str">
        <f>F86</f>
        <v>1 шт</v>
      </c>
      <c r="M86" s="3" t="str">
        <f t="shared" si="26"/>
        <v>(NULL, 'Форель запечёная в духовке', '',  '550',  '1 шт', '0', '0', '5', NOW(), '1' ),</v>
      </c>
      <c r="N86" s="3" t="str">
        <f t="shared" si="27"/>
        <v>(NULL, '85','Форель запечёная в духовке', '',  '550',  '1 шт','0','5', '1',  '1',  '1', '4,', NOW() ),</v>
      </c>
      <c r="O86" s="3">
        <f t="shared" si="28"/>
        <v>85</v>
      </c>
      <c r="P86" s="92" t="s">
        <v>289</v>
      </c>
    </row>
    <row r="87" spans="1:17" s="102" customFormat="1" ht="19.5" customHeight="1" x14ac:dyDescent="0.3">
      <c r="A87" s="3">
        <v>1</v>
      </c>
      <c r="B87" s="3">
        <v>1</v>
      </c>
      <c r="C87" s="2">
        <v>0</v>
      </c>
      <c r="D87" s="83" t="s">
        <v>290</v>
      </c>
      <c r="E87" s="101" t="s">
        <v>291</v>
      </c>
      <c r="F87" s="92" t="s">
        <v>292</v>
      </c>
      <c r="G87" s="82">
        <v>590</v>
      </c>
      <c r="H87" s="38" t="s">
        <v>94</v>
      </c>
      <c r="I87" s="3">
        <v>5</v>
      </c>
      <c r="J87" s="3">
        <v>0</v>
      </c>
      <c r="K87" s="8" t="str">
        <f t="shared" ref="K87:K88" si="35">E87&amp;" (" &amp;F87&amp; ")"</f>
        <v>Филе палтуса, запечёное в лёгком рисовом тесте, с апельсиновым соусом (130/50)</v>
      </c>
      <c r="L87" s="3">
        <f t="shared" ref="L87:L88" si="36">SUM(P87:AH87)</f>
        <v>180</v>
      </c>
      <c r="M87" s="3" t="str">
        <f t="shared" si="26"/>
        <v>(NULL, 'Филе палтуса в рисовом тесте', 'Филе палтуса, запечёное в лёгком рисовом тесте, с апельсиновым соусом (130/50)',  '590',  '180', '0', '0', '5', NOW(), '1' ),</v>
      </c>
      <c r="N87" s="3" t="str">
        <f t="shared" si="27"/>
        <v>(NULL, '86','Филе палтуса в рисовом тесте', 'Филе палтуса, запечёное в лёгком рисовом тесте, с апельсиновым соусом (130/50)',  '590',  '180','0','5', '1',  '1',  '1', '4,', NOW() ),</v>
      </c>
      <c r="O87" s="3">
        <f t="shared" si="28"/>
        <v>86</v>
      </c>
      <c r="P87" s="92">
        <v>130</v>
      </c>
      <c r="Q87" s="102">
        <v>50</v>
      </c>
    </row>
    <row r="88" spans="1:17" s="102" customFormat="1" ht="19.5" customHeight="1" x14ac:dyDescent="0.3">
      <c r="A88" s="3">
        <v>1</v>
      </c>
      <c r="B88" s="3">
        <v>1</v>
      </c>
      <c r="C88" s="2">
        <v>0</v>
      </c>
      <c r="D88" s="83" t="s">
        <v>91</v>
      </c>
      <c r="E88" s="101" t="s">
        <v>293</v>
      </c>
      <c r="F88" s="92" t="s">
        <v>93</v>
      </c>
      <c r="G88" s="82">
        <v>630</v>
      </c>
      <c r="H88" s="38" t="s">
        <v>94</v>
      </c>
      <c r="I88" s="3">
        <v>5</v>
      </c>
      <c r="J88" s="3">
        <v>0</v>
      </c>
      <c r="K88" s="8" t="str">
        <f t="shared" si="35"/>
        <v>Обжаренный стейк из лосося с соусом Бешамель (150/50)</v>
      </c>
      <c r="L88" s="3">
        <f t="shared" si="36"/>
        <v>200</v>
      </c>
      <c r="M88" s="3" t="str">
        <f t="shared" si="26"/>
        <v>(NULL, 'Стейк из лосося', 'Обжаренный стейк из лосося с соусом Бешамель (150/50)',  '630',  '200', '0', '0', '5', NOW(), '1' ),</v>
      </c>
      <c r="N88" s="3" t="str">
        <f t="shared" si="27"/>
        <v>(NULL, '87','Стейк из лосося', 'Обжаренный стейк из лосося с соусом Бешамель (150/50)',  '630',  '200','0','5', '1',  '1',  '1', '4,', NOW() ),</v>
      </c>
      <c r="O88" s="3">
        <f t="shared" si="28"/>
        <v>87</v>
      </c>
      <c r="P88" s="92">
        <v>150</v>
      </c>
      <c r="Q88" s="102">
        <v>50</v>
      </c>
    </row>
    <row r="89" spans="1:17" s="3" customFormat="1" ht="19.5" customHeight="1" x14ac:dyDescent="0.3">
      <c r="A89" s="3">
        <v>1</v>
      </c>
      <c r="B89" s="3">
        <v>1</v>
      </c>
      <c r="C89" s="2">
        <v>0</v>
      </c>
      <c r="D89" s="83" t="s">
        <v>294</v>
      </c>
      <c r="E89" s="83"/>
      <c r="F89" s="92">
        <v>170</v>
      </c>
      <c r="G89" s="82">
        <v>620</v>
      </c>
      <c r="H89" s="38" t="s">
        <v>94</v>
      </c>
      <c r="I89" s="3">
        <v>5</v>
      </c>
      <c r="J89" s="3">
        <v>0</v>
      </c>
      <c r="K89" s="75" t="str">
        <f t="shared" ref="K89:K91" si="37">E89 &amp; ""</f>
        <v/>
      </c>
      <c r="L89" s="75">
        <f t="shared" ref="L89:L91" si="38">F89</f>
        <v>170</v>
      </c>
      <c r="M89" s="3" t="str">
        <f t="shared" si="26"/>
        <v>(NULL, 'Стейк из лосося с шампиньонами и сыром', '',  '620',  '170', '0', '0', '5', NOW(), '1' ),</v>
      </c>
      <c r="N89" s="3" t="str">
        <f t="shared" si="27"/>
        <v>(NULL, '88','Стейк из лосося с шампиньонами и сыром', '',  '620',  '170','0','5', '1',  '1',  '1', '4,', NOW() ),</v>
      </c>
      <c r="O89" s="3">
        <f t="shared" si="28"/>
        <v>88</v>
      </c>
      <c r="P89" s="92">
        <v>170</v>
      </c>
    </row>
    <row r="90" spans="1:17" s="3" customFormat="1" ht="19.5" customHeight="1" x14ac:dyDescent="0.3">
      <c r="A90" s="3">
        <v>1</v>
      </c>
      <c r="B90" s="3">
        <v>1</v>
      </c>
      <c r="C90" s="2">
        <v>0</v>
      </c>
      <c r="D90" s="83" t="s">
        <v>295</v>
      </c>
      <c r="E90" s="83"/>
      <c r="F90" s="92">
        <v>160</v>
      </c>
      <c r="G90" s="82">
        <v>780</v>
      </c>
      <c r="H90" s="38" t="s">
        <v>94</v>
      </c>
      <c r="I90" s="3">
        <v>5</v>
      </c>
      <c r="J90" s="3">
        <v>0</v>
      </c>
      <c r="K90" s="75" t="str">
        <f t="shared" si="37"/>
        <v/>
      </c>
      <c r="L90" s="75">
        <f t="shared" si="38"/>
        <v>160</v>
      </c>
      <c r="M90" s="3" t="str">
        <f t="shared" si="26"/>
        <v>(NULL, 'Стейк из лосося с крабовым мясом', '',  '780',  '160', '0', '0', '5', NOW(), '1' ),</v>
      </c>
      <c r="N90" s="3" t="str">
        <f t="shared" si="27"/>
        <v>(NULL, '89','Стейк из лосося с крабовым мясом', '',  '780',  '160','0','5', '1',  '1',  '1', '4,', NOW() ),</v>
      </c>
      <c r="O90" s="3">
        <f t="shared" si="28"/>
        <v>89</v>
      </c>
      <c r="P90" s="92">
        <v>160</v>
      </c>
    </row>
    <row r="91" spans="1:17" s="102" customFormat="1" ht="19.5" customHeight="1" x14ac:dyDescent="0.3">
      <c r="A91" s="3">
        <v>1</v>
      </c>
      <c r="B91" s="3">
        <v>1</v>
      </c>
      <c r="C91" s="2">
        <v>0</v>
      </c>
      <c r="D91" s="83" t="s">
        <v>296</v>
      </c>
      <c r="E91" s="83"/>
      <c r="F91" s="92" t="s">
        <v>289</v>
      </c>
      <c r="G91" s="82">
        <v>650</v>
      </c>
      <c r="H91" s="38" t="s">
        <v>94</v>
      </c>
      <c r="I91" s="3">
        <v>5</v>
      </c>
      <c r="J91" s="3">
        <v>0</v>
      </c>
      <c r="K91" s="75" t="str">
        <f t="shared" si="37"/>
        <v/>
      </c>
      <c r="L91" s="75" t="str">
        <f t="shared" si="38"/>
        <v>1 шт</v>
      </c>
      <c r="M91" s="3" t="str">
        <f t="shared" si="26"/>
        <v>(NULL, 'Дорада с ароматом тимьяна', '',  '650',  '1 шт', '0', '0', '5', NOW(), '1' ),</v>
      </c>
      <c r="N91" s="3" t="str">
        <f t="shared" si="27"/>
        <v>(NULL, '90','Дорада с ароматом тимьяна', '',  '650',  '1 шт','0','5', '1',  '1',  '1', '4,', NOW() ),</v>
      </c>
      <c r="O91" s="3">
        <f t="shared" si="28"/>
        <v>90</v>
      </c>
      <c r="P91" s="92" t="s">
        <v>289</v>
      </c>
    </row>
    <row r="92" spans="1:17" s="102" customFormat="1" ht="19.5" customHeight="1" x14ac:dyDescent="0.3">
      <c r="A92" s="3">
        <v>1</v>
      </c>
      <c r="B92" s="3">
        <v>1</v>
      </c>
      <c r="C92" s="2">
        <v>0</v>
      </c>
      <c r="D92" s="83" t="s">
        <v>297</v>
      </c>
      <c r="E92" s="83"/>
      <c r="F92" s="92" t="s">
        <v>298</v>
      </c>
      <c r="G92" s="82">
        <v>650</v>
      </c>
      <c r="H92" s="38" t="s">
        <v>94</v>
      </c>
      <c r="I92" s="3">
        <v>5</v>
      </c>
      <c r="J92" s="3">
        <v>0</v>
      </c>
      <c r="K92" s="8" t="str">
        <f t="shared" ref="K92:K96" si="39">E92&amp;" (" &amp;F92&amp; ")"</f>
        <v xml:space="preserve"> (1 шт/50)</v>
      </c>
      <c r="L92" s="3">
        <f t="shared" ref="L92:L96" si="40">SUM(P92:AH92)</f>
        <v>50</v>
      </c>
      <c r="M92" s="3" t="str">
        <f t="shared" si="26"/>
        <v>(NULL, 'Сибас с анисовым соусом', ' (1 шт/50)',  '650',  '50', '0', '0', '5', NOW(), '1' ),</v>
      </c>
      <c r="N92" s="3" t="str">
        <f t="shared" si="27"/>
        <v>(NULL, '91','Сибас с анисовым соусом', ' (1 шт/50)',  '650',  '50','0','5', '1',  '1',  '1', '4,', NOW() ),</v>
      </c>
      <c r="O92" s="3">
        <f t="shared" si="28"/>
        <v>91</v>
      </c>
      <c r="P92" s="92" t="s">
        <v>289</v>
      </c>
      <c r="Q92" s="102">
        <v>50</v>
      </c>
    </row>
    <row r="93" spans="1:17" s="3" customFormat="1" ht="19.5" customHeight="1" x14ac:dyDescent="0.3">
      <c r="A93" s="3">
        <v>1</v>
      </c>
      <c r="B93" s="3">
        <v>1</v>
      </c>
      <c r="C93" s="2">
        <v>0</v>
      </c>
      <c r="D93" s="83" t="s">
        <v>299</v>
      </c>
      <c r="E93" s="83"/>
      <c r="F93" s="92" t="s">
        <v>300</v>
      </c>
      <c r="G93" s="82">
        <v>570</v>
      </c>
      <c r="H93" s="38" t="s">
        <v>119</v>
      </c>
      <c r="I93" s="3">
        <v>6</v>
      </c>
      <c r="J93" s="3">
        <v>0</v>
      </c>
      <c r="K93" s="8" t="str">
        <f t="shared" si="39"/>
        <v xml:space="preserve"> (170/40)</v>
      </c>
      <c r="L93" s="3">
        <f t="shared" si="40"/>
        <v>210</v>
      </c>
      <c r="M93" s="3" t="str">
        <f t="shared" si="26"/>
        <v>(NULL, 'Стейк из свиной вырезки с домашней аджикой', ' (170/40)',  '570',  '210', '0', '0', '6', NOW(), '1' ),</v>
      </c>
      <c r="N93" s="3" t="str">
        <f t="shared" si="27"/>
        <v>(NULL, '92','Стейк из свиной вырезки с домашней аджикой', ' (170/40)',  '570',  '210','0','6', '1',  '1',  '1', '4,', NOW() ),</v>
      </c>
      <c r="O93" s="3">
        <f t="shared" si="28"/>
        <v>92</v>
      </c>
      <c r="P93" s="92">
        <v>170</v>
      </c>
      <c r="Q93" s="3">
        <v>40</v>
      </c>
    </row>
    <row r="94" spans="1:17" s="3" customFormat="1" ht="19.5" customHeight="1" x14ac:dyDescent="0.3">
      <c r="A94" s="3">
        <v>1</v>
      </c>
      <c r="B94" s="3">
        <v>1</v>
      </c>
      <c r="C94" s="2">
        <v>0</v>
      </c>
      <c r="D94" s="83" t="s">
        <v>301</v>
      </c>
      <c r="E94" s="83"/>
      <c r="F94" s="92" t="s">
        <v>302</v>
      </c>
      <c r="G94" s="82">
        <v>620</v>
      </c>
      <c r="H94" s="38" t="s">
        <v>119</v>
      </c>
      <c r="I94" s="3">
        <v>6</v>
      </c>
      <c r="J94" s="3">
        <v>0</v>
      </c>
      <c r="K94" s="8" t="str">
        <f t="shared" si="39"/>
        <v xml:space="preserve"> (180/30)</v>
      </c>
      <c r="L94" s="3">
        <f t="shared" si="40"/>
        <v>210</v>
      </c>
      <c r="M94" s="3" t="str">
        <f t="shared" si="26"/>
        <v>(NULL, 'Свинина на косточке с грибным соусом', ' (180/30)',  '620',  '210', '0', '0', '6', NOW(), '1' ),</v>
      </c>
      <c r="N94" s="3" t="str">
        <f t="shared" si="27"/>
        <v>(NULL, '93','Свинина на косточке с грибным соусом', ' (180/30)',  '620',  '210','0','6', '1',  '1',  '1', '4,', NOW() ),</v>
      </c>
      <c r="O94" s="3">
        <f t="shared" si="28"/>
        <v>93</v>
      </c>
      <c r="P94" s="92">
        <v>180</v>
      </c>
      <c r="Q94" s="3">
        <v>30</v>
      </c>
    </row>
    <row r="95" spans="1:17" s="102" customFormat="1" ht="19.5" customHeight="1" x14ac:dyDescent="0.3">
      <c r="A95" s="3">
        <v>1</v>
      </c>
      <c r="B95" s="3">
        <v>1</v>
      </c>
      <c r="C95" s="2">
        <v>0</v>
      </c>
      <c r="D95" s="103" t="s">
        <v>116</v>
      </c>
      <c r="E95" s="104" t="s">
        <v>303</v>
      </c>
      <c r="F95" s="92" t="s">
        <v>118</v>
      </c>
      <c r="G95" s="82">
        <v>670</v>
      </c>
      <c r="H95" s="38" t="s">
        <v>119</v>
      </c>
      <c r="I95" s="3">
        <v>6</v>
      </c>
      <c r="J95" s="3">
        <v>0</v>
      </c>
      <c r="K95" s="8" t="str">
        <f t="shared" si="39"/>
        <v>Медальоны из филе свинины, обжаренные в беконе Подаётся со сливочным соусом с хреном  (140/60)</v>
      </c>
      <c r="L95" s="3">
        <f t="shared" si="40"/>
        <v>200</v>
      </c>
      <c r="M95" s="3" t="str">
        <f t="shared" si="26"/>
        <v>(NULL, 'Медальоны из свинины в сливочном соусе', 'Медальоны из филе свинины, обжаренные в беконе Подаётся со сливочным соусом с хреном  (140/60)',  '670',  '200', '0', '0', '6', NOW(), '1' ),</v>
      </c>
      <c r="N95" s="3" t="str">
        <f t="shared" si="27"/>
        <v>(NULL, '94','Медальоны из свинины в сливочном соусе', 'Медальоны из филе свинины, обжаренные в беконе Подаётся со сливочным соусом с хреном  (140/60)',  '670',  '200','0','6', '1',  '1',  '1', '4,', NOW() ),</v>
      </c>
      <c r="O95" s="3">
        <f t="shared" si="28"/>
        <v>94</v>
      </c>
      <c r="P95" s="92">
        <v>140</v>
      </c>
      <c r="Q95" s="102">
        <v>60</v>
      </c>
    </row>
    <row r="96" spans="1:17" s="3" customFormat="1" ht="19.5" customHeight="1" x14ac:dyDescent="0.3">
      <c r="A96" s="3">
        <v>1</v>
      </c>
      <c r="B96" s="3">
        <v>1</v>
      </c>
      <c r="C96" s="2">
        <v>0</v>
      </c>
      <c r="D96" s="80" t="s">
        <v>120</v>
      </c>
      <c r="E96" s="79" t="s">
        <v>121</v>
      </c>
      <c r="F96" s="92" t="s">
        <v>93</v>
      </c>
      <c r="G96" s="82">
        <v>790</v>
      </c>
      <c r="H96" s="38" t="s">
        <v>119</v>
      </c>
      <c r="I96" s="3">
        <v>6</v>
      </c>
      <c r="J96" s="3">
        <v>0</v>
      </c>
      <c r="K96" s="8" t="str">
        <f t="shared" si="39"/>
        <v>подаётся с мясным соусом (150/50)</v>
      </c>
      <c r="L96" s="3">
        <f t="shared" si="40"/>
        <v>200</v>
      </c>
      <c r="M96" s="3" t="str">
        <f t="shared" si="26"/>
        <v>(NULL, 'Вырезка из говядины', 'подаётся с мясным соусом (150/50)',  '790',  '200', '0', '0', '6', NOW(), '1' ),</v>
      </c>
      <c r="N96" s="3" t="str">
        <f t="shared" si="27"/>
        <v>(NULL, '95','Вырезка из говядины', 'подаётся с мясным соусом (150/50)',  '790',  '200','0','6', '1',  '1',  '1', '4,', NOW() ),</v>
      </c>
      <c r="O96" s="3">
        <f t="shared" si="28"/>
        <v>95</v>
      </c>
      <c r="P96" s="92">
        <v>150</v>
      </c>
      <c r="Q96" s="3">
        <v>50</v>
      </c>
    </row>
    <row r="97" spans="1:19" s="3" customFormat="1" ht="19.5" customHeight="1" x14ac:dyDescent="0.3">
      <c r="A97" s="3">
        <v>1</v>
      </c>
      <c r="B97" s="3">
        <v>1</v>
      </c>
      <c r="C97" s="2">
        <v>0</v>
      </c>
      <c r="D97" s="83" t="s">
        <v>304</v>
      </c>
      <c r="E97" s="101" t="s">
        <v>305</v>
      </c>
      <c r="F97" s="77">
        <v>300</v>
      </c>
      <c r="G97" s="82">
        <v>1900</v>
      </c>
      <c r="H97" s="38" t="s">
        <v>119</v>
      </c>
      <c r="I97" s="3">
        <v>6</v>
      </c>
      <c r="J97" s="3">
        <v>0</v>
      </c>
      <c r="K97" s="75" t="str">
        <f>E97 &amp; ""</f>
        <v>сертификат (U.S. PREMIUM BEEF) зерновой откорм</v>
      </c>
      <c r="L97" s="75">
        <f>F97</f>
        <v>300</v>
      </c>
      <c r="M97" s="3" t="str">
        <f t="shared" si="26"/>
        <v>(NULL, 'Риб-ай стейк из мраморной говядины жареный на мангале', 'сертификат (U.S. PREMIUM BEEF) зерновой откорм',  '1900',  '300', '0', '0', '6', NOW(), '1' ),</v>
      </c>
      <c r="N97" s="3" t="str">
        <f t="shared" si="27"/>
        <v>(NULL, '96','Риб-ай стейк из мраморной говядины жареный на мангале', 'сертификат (U.S. PREMIUM BEEF) зерновой откорм',  '1900',  '300','0','6', '1',  '1',  '1', '4,', NOW() ),</v>
      </c>
      <c r="O97" s="3">
        <f t="shared" si="28"/>
        <v>96</v>
      </c>
      <c r="P97" s="77">
        <v>300</v>
      </c>
    </row>
    <row r="98" spans="1:19" s="3" customFormat="1" ht="19.5" customHeight="1" x14ac:dyDescent="0.3">
      <c r="A98" s="3">
        <v>1</v>
      </c>
      <c r="B98" s="3">
        <v>1</v>
      </c>
      <c r="C98" s="2">
        <v>0</v>
      </c>
      <c r="D98" s="86" t="s">
        <v>306</v>
      </c>
      <c r="E98" s="86"/>
      <c r="F98" s="92" t="s">
        <v>307</v>
      </c>
      <c r="G98" s="82">
        <v>1100</v>
      </c>
      <c r="H98" s="38" t="s">
        <v>119</v>
      </c>
      <c r="I98" s="3">
        <v>6</v>
      </c>
      <c r="J98" s="3">
        <v>0</v>
      </c>
      <c r="K98" s="8" t="str">
        <f t="shared" ref="K98:K100" si="41">E98&amp;" (" &amp;F98&amp; ")"</f>
        <v xml:space="preserve"> (240/30)</v>
      </c>
      <c r="L98" s="3">
        <f t="shared" ref="L98:L100" si="42">SUM(P98:AH98)</f>
        <v>270</v>
      </c>
      <c r="M98" s="3" t="str">
        <f t="shared" si="26"/>
        <v>(NULL, 'Голень ягненка, тушеная с овощами с мясным соусом', ' (240/30)',  '1100',  '270', '0', '0', '6', NOW(), '1' ),</v>
      </c>
      <c r="N98" s="3" t="str">
        <f t="shared" si="27"/>
        <v>(NULL, '97','Голень ягненка, тушеная с овощами с мясным соусом', ' (240/30)',  '1100',  '270','0','6', '1',  '1',  '1', '4,', NOW() ),</v>
      </c>
      <c r="O98" s="3">
        <f t="shared" si="28"/>
        <v>97</v>
      </c>
      <c r="P98" s="92">
        <v>240</v>
      </c>
      <c r="Q98" s="3">
        <v>30</v>
      </c>
    </row>
    <row r="99" spans="1:19" s="3" customFormat="1" ht="19.5" customHeight="1" x14ac:dyDescent="0.3">
      <c r="A99" s="3">
        <v>1</v>
      </c>
      <c r="B99" s="3">
        <v>1</v>
      </c>
      <c r="C99" s="2">
        <v>0</v>
      </c>
      <c r="D99" s="96" t="s">
        <v>308</v>
      </c>
      <c r="E99" s="87" t="s">
        <v>309</v>
      </c>
      <c r="F99" s="92" t="s">
        <v>310</v>
      </c>
      <c r="G99" s="82">
        <v>1750</v>
      </c>
      <c r="H99" s="38" t="s">
        <v>119</v>
      </c>
      <c r="I99" s="3">
        <v>6</v>
      </c>
      <c r="J99" s="3">
        <v>0</v>
      </c>
      <c r="K99" s="8" t="str">
        <f t="shared" si="41"/>
        <v>Каре ягнёнка с запеченое в слоеном тесте с горчичным соусом (200/40)</v>
      </c>
      <c r="L99" s="3">
        <f t="shared" si="42"/>
        <v>240</v>
      </c>
      <c r="M99" s="3" t="str">
        <f t="shared" si="26"/>
        <v>(NULL, 'Каре ягненка "Велингтон"', 'Каре ягнёнка с запеченое в слоеном тесте с горчичным соусом (200/40)',  '1750',  '240', '0', '0', '6', NOW(), '1' ),</v>
      </c>
      <c r="N99" s="3" t="str">
        <f t="shared" si="27"/>
        <v>(NULL, '98','Каре ягненка "Велингтон"', 'Каре ягнёнка с запеченое в слоеном тесте с горчичным соусом (200/40)',  '1750',  '240','0','6', '1',  '1',  '1', '4,', NOW() ),</v>
      </c>
      <c r="O99" s="3">
        <f t="shared" si="28"/>
        <v>98</v>
      </c>
      <c r="P99" s="92">
        <v>200</v>
      </c>
      <c r="Q99" s="3">
        <v>40</v>
      </c>
    </row>
    <row r="100" spans="1:19" s="3" customFormat="1" ht="19.5" customHeight="1" x14ac:dyDescent="0.3">
      <c r="A100" s="3">
        <v>1</v>
      </c>
      <c r="B100" s="3">
        <v>1</v>
      </c>
      <c r="C100" s="2">
        <v>0</v>
      </c>
      <c r="D100" s="86" t="s">
        <v>311</v>
      </c>
      <c r="E100" s="97" t="s">
        <v>312</v>
      </c>
      <c r="F100" s="92" t="s">
        <v>313</v>
      </c>
      <c r="G100" s="82">
        <v>1510</v>
      </c>
      <c r="H100" s="38" t="s">
        <v>119</v>
      </c>
      <c r="I100" s="3">
        <v>6</v>
      </c>
      <c r="J100" s="3">
        <v>0</v>
      </c>
      <c r="K100" s="8" t="str">
        <f t="shared" si="41"/>
        <v>Ягнятина на косточке, жареная в духовке, Подаётся с соусом из красного вина с розмарином (180/50)</v>
      </c>
      <c r="L100" s="3">
        <f t="shared" si="42"/>
        <v>230</v>
      </c>
      <c r="M100" s="3" t="str">
        <f t="shared" si="26"/>
        <v>(NULL, 'Каре ягнёнка с запечёными овощами (НОВАЯ ЗЕЛАНДИЯ )', 'Ягнятина на косточке, жареная в духовке, Подаётся с соусом из красного вина с розмарином (180/50)',  '1510',  '230', '0', '0', '6', NOW(), '1' ),</v>
      </c>
      <c r="N100" s="3" t="str">
        <f t="shared" si="27"/>
        <v>(NULL, '99','Каре ягнёнка с запечёными овощами (НОВАЯ ЗЕЛАНДИЯ )', 'Ягнятина на косточке, жареная в духовке, Подаётся с соусом из красного вина с розмарином (180/50)',  '1510',  '230','0','6', '1',  '1',  '1', '4,', NOW() ),</v>
      </c>
      <c r="O100" s="3">
        <f t="shared" si="28"/>
        <v>99</v>
      </c>
      <c r="P100" s="92">
        <v>180</v>
      </c>
      <c r="Q100" s="3">
        <v>50</v>
      </c>
    </row>
    <row r="101" spans="1:19" s="3" customFormat="1" ht="19.5" customHeight="1" x14ac:dyDescent="0.3">
      <c r="A101" s="3">
        <v>1</v>
      </c>
      <c r="B101" s="3">
        <v>1</v>
      </c>
      <c r="C101" s="2">
        <v>0</v>
      </c>
      <c r="D101" s="105" t="s">
        <v>314</v>
      </c>
      <c r="E101" s="106"/>
      <c r="F101" s="77">
        <v>300</v>
      </c>
      <c r="G101" s="82">
        <v>480</v>
      </c>
      <c r="H101" s="107" t="s">
        <v>315</v>
      </c>
      <c r="I101" s="3">
        <v>7</v>
      </c>
      <c r="J101" s="3">
        <v>0</v>
      </c>
      <c r="K101" s="75" t="str">
        <f>E101 &amp; ""</f>
        <v/>
      </c>
      <c r="L101" s="75">
        <f>F101</f>
        <v>300</v>
      </c>
      <c r="M101" s="3" t="str">
        <f t="shared" si="26"/>
        <v>(NULL, 'Цыплёнок "Табака"', '',  '480',  '300', '0', '0', '7', NOW(), '1' ),</v>
      </c>
      <c r="N101" s="3" t="str">
        <f t="shared" si="27"/>
        <v>(NULL, '100','Цыплёнок "Табака"', '',  '480',  '300','0','7', '1',  '1',  '1', '4,', NOW() ),</v>
      </c>
      <c r="O101" s="3">
        <f t="shared" si="28"/>
        <v>100</v>
      </c>
      <c r="P101" s="77">
        <v>300</v>
      </c>
    </row>
    <row r="102" spans="1:19" s="3" customFormat="1" ht="19.5" customHeight="1" x14ac:dyDescent="0.3">
      <c r="A102" s="3">
        <v>1</v>
      </c>
      <c r="B102" s="3">
        <v>1</v>
      </c>
      <c r="C102" s="2">
        <v>0</v>
      </c>
      <c r="D102" s="105" t="s">
        <v>316</v>
      </c>
      <c r="E102" s="106"/>
      <c r="F102" s="77" t="s">
        <v>317</v>
      </c>
      <c r="G102" s="82">
        <v>530</v>
      </c>
      <c r="H102" s="107" t="s">
        <v>315</v>
      </c>
      <c r="I102" s="3">
        <v>7</v>
      </c>
      <c r="J102" s="3">
        <v>0</v>
      </c>
      <c r="K102" s="8" t="str">
        <f t="shared" ref="K102:K105" si="43">E102&amp;" (" &amp;F102&amp; ")"</f>
        <v xml:space="preserve"> (250/40)</v>
      </c>
      <c r="L102" s="3">
        <f t="shared" ref="L102:L105" si="44">SUM(P102:AH102)</f>
        <v>290</v>
      </c>
      <c r="M102" s="3" t="str">
        <f t="shared" si="26"/>
        <v>(NULL, 'Курица, запеченая в фольге с грибным соусом', ' (250/40)',  '530',  '290', '0', '0', '7', NOW(), '1' ),</v>
      </c>
      <c r="N102" s="3" t="str">
        <f t="shared" si="27"/>
        <v>(NULL, '101','Курица, запеченая в фольге с грибным соусом', ' (250/40)',  '530',  '290','0','7', '1',  '1',  '1', '4,', NOW() ),</v>
      </c>
      <c r="O102" s="3">
        <f t="shared" si="28"/>
        <v>101</v>
      </c>
      <c r="P102" s="77">
        <v>250</v>
      </c>
      <c r="Q102" s="3">
        <v>40</v>
      </c>
    </row>
    <row r="103" spans="1:19" s="102" customFormat="1" ht="19.5" customHeight="1" x14ac:dyDescent="0.3">
      <c r="A103" s="3">
        <v>1</v>
      </c>
      <c r="B103" s="3">
        <v>1</v>
      </c>
      <c r="C103" s="2">
        <v>0</v>
      </c>
      <c r="D103" s="83" t="s">
        <v>318</v>
      </c>
      <c r="E103" s="83"/>
      <c r="F103" s="77" t="s">
        <v>237</v>
      </c>
      <c r="G103" s="82">
        <v>660</v>
      </c>
      <c r="H103" s="107" t="s">
        <v>315</v>
      </c>
      <c r="I103" s="3">
        <v>7</v>
      </c>
      <c r="J103" s="3">
        <v>0</v>
      </c>
      <c r="K103" s="8" t="str">
        <f t="shared" si="43"/>
        <v xml:space="preserve"> (150/30)</v>
      </c>
      <c r="L103" s="3">
        <f t="shared" si="44"/>
        <v>180</v>
      </c>
      <c r="M103" s="3" t="str">
        <f t="shared" si="26"/>
        <v>(NULL, 'Перепелка на гриле с перечным соусом', ' (150/30)',  '660',  '180', '0', '0', '7', NOW(), '1' ),</v>
      </c>
      <c r="N103" s="3" t="str">
        <f t="shared" si="27"/>
        <v>(NULL, '102','Перепелка на гриле с перечным соусом', ' (150/30)',  '660',  '180','0','7', '1',  '1',  '1', '4,', NOW() ),</v>
      </c>
      <c r="O103" s="3">
        <f t="shared" si="28"/>
        <v>102</v>
      </c>
      <c r="P103" s="77">
        <v>150</v>
      </c>
      <c r="Q103" s="102">
        <v>30</v>
      </c>
    </row>
    <row r="104" spans="1:19" s="102" customFormat="1" ht="19.5" customHeight="1" x14ac:dyDescent="0.3">
      <c r="A104" s="3">
        <v>1</v>
      </c>
      <c r="B104" s="3">
        <v>1</v>
      </c>
      <c r="C104" s="2">
        <v>0</v>
      </c>
      <c r="D104" s="108" t="s">
        <v>319</v>
      </c>
      <c r="E104" s="108"/>
      <c r="F104" s="73" t="s">
        <v>93</v>
      </c>
      <c r="G104" s="82">
        <v>500</v>
      </c>
      <c r="H104" s="107" t="s">
        <v>315</v>
      </c>
      <c r="I104" s="3">
        <v>7</v>
      </c>
      <c r="J104" s="3">
        <v>0</v>
      </c>
      <c r="K104" s="8" t="str">
        <f t="shared" si="43"/>
        <v xml:space="preserve"> (150/50)</v>
      </c>
      <c r="L104" s="3">
        <f t="shared" si="44"/>
        <v>200</v>
      </c>
      <c r="M104" s="3" t="str">
        <f t="shared" si="26"/>
        <v>(NULL, 'Утиное бедро тушеное в собственном соку', ' (150/50)',  '500',  '200', '0', '0', '7', NOW(), '1' ),</v>
      </c>
      <c r="N104" s="3" t="str">
        <f t="shared" si="27"/>
        <v>(NULL, '103','Утиное бедро тушеное в собственном соку', ' (150/50)',  '500',  '200','0','7', '1',  '1',  '1', '4,', NOW() ),</v>
      </c>
      <c r="O104" s="3">
        <f t="shared" si="28"/>
        <v>103</v>
      </c>
      <c r="P104" s="73">
        <v>150</v>
      </c>
      <c r="Q104" s="102">
        <v>50</v>
      </c>
    </row>
    <row r="105" spans="1:19" s="3" customFormat="1" ht="19.5" customHeight="1" x14ac:dyDescent="0.3">
      <c r="A105" s="3">
        <v>1</v>
      </c>
      <c r="B105" s="3">
        <v>1</v>
      </c>
      <c r="C105" s="2">
        <v>0</v>
      </c>
      <c r="D105" s="105" t="s">
        <v>320</v>
      </c>
      <c r="E105" s="106"/>
      <c r="F105" s="77" t="s">
        <v>321</v>
      </c>
      <c r="G105" s="82">
        <v>1850</v>
      </c>
      <c r="H105" s="107" t="s">
        <v>322</v>
      </c>
      <c r="I105" s="3">
        <v>8</v>
      </c>
      <c r="J105" s="3">
        <v>0</v>
      </c>
      <c r="K105" s="8" t="str">
        <f t="shared" si="43"/>
        <v xml:space="preserve"> (160/30)</v>
      </c>
      <c r="L105" s="3">
        <f t="shared" si="44"/>
        <v>190</v>
      </c>
      <c r="M105" s="3" t="str">
        <f t="shared" si="26"/>
        <v>(NULL, 'Филе оленины с ягодным соусом', ' (160/30)',  '1850',  '190', '0', '0', '8', NOW(), '1' ),</v>
      </c>
      <c r="N105" s="3" t="str">
        <f t="shared" si="27"/>
        <v>(NULL, '104','Филе оленины с ягодным соусом', ' (160/30)',  '1850',  '190','0','8', '1',  '1',  '1', '4,', NOW() ),</v>
      </c>
      <c r="O105" s="3">
        <f t="shared" si="28"/>
        <v>104</v>
      </c>
      <c r="P105" s="77">
        <v>160</v>
      </c>
      <c r="Q105" s="3">
        <v>30</v>
      </c>
    </row>
    <row r="106" spans="1:19" s="3" customFormat="1" ht="19.5" customHeight="1" x14ac:dyDescent="0.3">
      <c r="A106" s="3">
        <v>1</v>
      </c>
      <c r="B106" s="3">
        <v>1</v>
      </c>
      <c r="C106" s="2">
        <v>0</v>
      </c>
      <c r="D106" s="105" t="s">
        <v>323</v>
      </c>
      <c r="E106" s="106"/>
      <c r="F106" s="77">
        <v>160</v>
      </c>
      <c r="G106" s="82">
        <v>1150</v>
      </c>
      <c r="H106" s="107" t="s">
        <v>322</v>
      </c>
      <c r="I106" s="3">
        <v>8</v>
      </c>
      <c r="J106" s="3">
        <v>0</v>
      </c>
      <c r="K106" s="75" t="str">
        <f>E106 &amp; ""</f>
        <v/>
      </c>
      <c r="L106" s="75">
        <f>F106</f>
        <v>160</v>
      </c>
      <c r="M106" s="3" t="str">
        <f t="shared" si="26"/>
        <v>(NULL, 'Ножка зайца, тушеная в сметане с грибами', '',  '1150',  '160', '0', '0', '8', NOW(), '1' ),</v>
      </c>
      <c r="N106" s="3" t="str">
        <f t="shared" si="27"/>
        <v>(NULL, '105','Ножка зайца, тушеная в сметане с грибами', '',  '1150',  '160','0','8', '1',  '1',  '1', '4,', NOW() ),</v>
      </c>
      <c r="O106" s="3">
        <f t="shared" si="28"/>
        <v>105</v>
      </c>
      <c r="P106" s="77">
        <v>160</v>
      </c>
    </row>
    <row r="107" spans="1:19" s="102" customFormat="1" ht="19.5" customHeight="1" x14ac:dyDescent="0.3">
      <c r="A107" s="3">
        <v>1</v>
      </c>
      <c r="B107" s="3">
        <v>1</v>
      </c>
      <c r="C107" s="2">
        <v>0</v>
      </c>
      <c r="D107" s="103" t="s">
        <v>362</v>
      </c>
      <c r="E107" s="109"/>
      <c r="F107" s="92" t="s">
        <v>300</v>
      </c>
      <c r="G107" s="82">
        <v>810</v>
      </c>
      <c r="H107" s="107" t="s">
        <v>104</v>
      </c>
      <c r="I107" s="3">
        <v>9</v>
      </c>
      <c r="J107" s="3">
        <v>0</v>
      </c>
      <c r="K107" s="8" t="str">
        <f t="shared" ref="K107:K114" si="45">E107&amp;" (" &amp;F107&amp; ")"</f>
        <v xml:space="preserve"> (170/40)</v>
      </c>
      <c r="L107" s="3">
        <f t="shared" ref="L107:L114" si="46">SUM(P107:AH107)</f>
        <v>210</v>
      </c>
      <c r="M107" s="3" t="str">
        <f t="shared" si="26"/>
        <v>(NULL, 'Молочная телятина на косточке с домашней аджикой с чесноком', ' (170/40)',  '810',  '210', '0', '0', '9', NOW(), '1' ),</v>
      </c>
      <c r="N107" s="3" t="str">
        <f t="shared" si="27"/>
        <v>(NULL, '106','Молочная телятина на косточке с домашней аджикой с чесноком', ' (170/40)',  '810',  '210','0','9', '1',  '1',  '1', '4,', NOW() ),</v>
      </c>
      <c r="O107" s="3">
        <f t="shared" si="28"/>
        <v>106</v>
      </c>
      <c r="P107" s="92">
        <v>170</v>
      </c>
      <c r="Q107" s="102">
        <v>40</v>
      </c>
    </row>
    <row r="108" spans="1:19" s="3" customFormat="1" ht="19.5" customHeight="1" x14ac:dyDescent="0.3">
      <c r="A108" s="3">
        <v>1</v>
      </c>
      <c r="B108" s="3">
        <v>1</v>
      </c>
      <c r="C108" s="2">
        <v>0</v>
      </c>
      <c r="D108" s="96" t="s">
        <v>324</v>
      </c>
      <c r="E108" s="96"/>
      <c r="F108" s="77" t="s">
        <v>325</v>
      </c>
      <c r="G108" s="82">
        <v>930</v>
      </c>
      <c r="H108" s="107" t="s">
        <v>104</v>
      </c>
      <c r="I108" s="3">
        <v>9</v>
      </c>
      <c r="J108" s="3">
        <v>0</v>
      </c>
      <c r="K108" s="8" t="str">
        <f t="shared" si="45"/>
        <v xml:space="preserve"> (180/40)</v>
      </c>
      <c r="L108" s="3">
        <f t="shared" si="46"/>
        <v>220</v>
      </c>
      <c r="M108" s="3" t="str">
        <f t="shared" si="26"/>
        <v>(NULL, 'Ягнятина на косточке с домашней аджикой с чесноком', ' (180/40)',  '930',  '220', '0', '0', '9', NOW(), '1' ),</v>
      </c>
      <c r="N108" s="3" t="str">
        <f t="shared" si="27"/>
        <v>(NULL, '107','Ягнятина на косточке с домашней аджикой с чесноком', ' (180/40)',  '930',  '220','0','9', '1',  '1',  '1', '4,', NOW() ),</v>
      </c>
      <c r="O108" s="3">
        <f t="shared" si="28"/>
        <v>107</v>
      </c>
      <c r="P108" s="77">
        <v>180</v>
      </c>
      <c r="Q108" s="3">
        <v>40</v>
      </c>
    </row>
    <row r="109" spans="1:19" s="3" customFormat="1" ht="19.5" customHeight="1" x14ac:dyDescent="0.3">
      <c r="A109" s="3">
        <v>1</v>
      </c>
      <c r="B109" s="3">
        <v>1</v>
      </c>
      <c r="C109" s="2">
        <v>0</v>
      </c>
      <c r="D109" s="38" t="s">
        <v>326</v>
      </c>
      <c r="E109" s="38"/>
      <c r="F109" s="77" t="s">
        <v>327</v>
      </c>
      <c r="G109" s="82">
        <v>610</v>
      </c>
      <c r="H109" s="107" t="s">
        <v>104</v>
      </c>
      <c r="I109" s="3">
        <v>9</v>
      </c>
      <c r="J109" s="3">
        <v>0</v>
      </c>
      <c r="K109" s="8" t="str">
        <f t="shared" si="45"/>
        <v xml:space="preserve"> (120/40)</v>
      </c>
      <c r="L109" s="3">
        <f t="shared" si="46"/>
        <v>160</v>
      </c>
      <c r="M109" s="3" t="str">
        <f t="shared" si="26"/>
        <v>(NULL, 'Люля-кебаб из баранины с домашней аджикой с чесноком', ' (120/40)',  '610',  '160', '0', '0', '9', NOW(), '1' ),</v>
      </c>
      <c r="N109" s="3" t="str">
        <f t="shared" si="27"/>
        <v>(NULL, '108','Люля-кебаб из баранины с домашней аджикой с чесноком', ' (120/40)',  '610',  '160','0','9', '1',  '1',  '1', '4,', NOW() ),</v>
      </c>
      <c r="O109" s="3">
        <f t="shared" si="28"/>
        <v>108</v>
      </c>
      <c r="P109" s="77">
        <v>120</v>
      </c>
      <c r="Q109" s="3">
        <v>40</v>
      </c>
    </row>
    <row r="110" spans="1:19" s="3" customFormat="1" ht="19.5" customHeight="1" x14ac:dyDescent="0.3">
      <c r="A110" s="3">
        <v>1</v>
      </c>
      <c r="B110" s="3">
        <v>1</v>
      </c>
      <c r="C110" s="2">
        <v>0</v>
      </c>
      <c r="D110" s="38" t="s">
        <v>328</v>
      </c>
      <c r="E110" s="38"/>
      <c r="F110" s="77" t="s">
        <v>325</v>
      </c>
      <c r="G110" s="82">
        <v>520</v>
      </c>
      <c r="H110" s="107" t="s">
        <v>104</v>
      </c>
      <c r="I110" s="3">
        <v>9</v>
      </c>
      <c r="J110" s="3">
        <v>0</v>
      </c>
      <c r="K110" s="8" t="str">
        <f t="shared" si="45"/>
        <v xml:space="preserve"> (180/40)</v>
      </c>
      <c r="L110" s="3">
        <f t="shared" si="46"/>
        <v>220</v>
      </c>
      <c r="M110" s="3" t="str">
        <f t="shared" si="26"/>
        <v>(NULL, 'Куриное бедро маринованое в соевом соусе с домашней аджикой с чесноком', ' (180/40)',  '520',  '220', '0', '0', '9', NOW(), '1' ),</v>
      </c>
      <c r="N110" s="3" t="str">
        <f t="shared" si="27"/>
        <v>(NULL, '109','Куриное бедро маринованое в соевом соусе с домашней аджикой с чесноком', ' (180/40)',  '520',  '220','0','9', '1',  '1',  '1', '4,', NOW() ),</v>
      </c>
      <c r="O110" s="3">
        <f t="shared" si="28"/>
        <v>109</v>
      </c>
      <c r="P110" s="77">
        <v>180</v>
      </c>
      <c r="Q110" s="3">
        <v>40</v>
      </c>
    </row>
    <row r="111" spans="1:19" s="3" customFormat="1" ht="19.5" customHeight="1" x14ac:dyDescent="0.3">
      <c r="A111" s="3">
        <v>1</v>
      </c>
      <c r="B111" s="3">
        <v>1</v>
      </c>
      <c r="C111" s="2">
        <v>0</v>
      </c>
      <c r="D111" s="108" t="s">
        <v>363</v>
      </c>
      <c r="E111" s="101" t="s">
        <v>111</v>
      </c>
      <c r="F111" s="77" t="s">
        <v>329</v>
      </c>
      <c r="G111" s="82">
        <v>690</v>
      </c>
      <c r="H111" s="110" t="s">
        <v>330</v>
      </c>
      <c r="I111" s="111">
        <v>10</v>
      </c>
      <c r="J111" s="3">
        <v>0</v>
      </c>
      <c r="K111" s="8" t="str">
        <f t="shared" si="45"/>
        <v>тигровые креветки, морские гребешки, филе кальмара  (35/35/35/40)</v>
      </c>
      <c r="L111" s="3">
        <f t="shared" si="46"/>
        <v>145</v>
      </c>
      <c r="M111" s="3" t="str">
        <f t="shared" si="26"/>
        <v>(NULL, 'из даров моря с острым соусом ', 'тигровые креветки, морские гребешки, филе кальмара  (35/35/35/40)',  '690',  '145', '0', '0', '10', NOW(), '1' ),</v>
      </c>
      <c r="N111" s="3" t="str">
        <f t="shared" si="27"/>
        <v>(NULL, '110','из даров моря с острым соусом ', 'тигровые креветки, морские гребешки, филе кальмара  (35/35/35/40)',  '690',  '145','0','10', '1',  '1',  '1', '4,', NOW() ),</v>
      </c>
      <c r="O111" s="3">
        <f t="shared" si="28"/>
        <v>110</v>
      </c>
      <c r="P111" s="77">
        <v>35</v>
      </c>
      <c r="Q111" s="3">
        <v>35</v>
      </c>
      <c r="R111" s="3">
        <v>35</v>
      </c>
      <c r="S111" s="3">
        <v>40</v>
      </c>
    </row>
    <row r="112" spans="1:19" s="3" customFormat="1" ht="19.5" customHeight="1" x14ac:dyDescent="0.3">
      <c r="A112" s="3">
        <v>1</v>
      </c>
      <c r="B112" s="3">
        <v>1</v>
      </c>
      <c r="C112" s="2">
        <v>0</v>
      </c>
      <c r="D112" s="38" t="s">
        <v>331</v>
      </c>
      <c r="E112" s="38"/>
      <c r="F112" s="77" t="s">
        <v>332</v>
      </c>
      <c r="G112" s="82">
        <v>1500</v>
      </c>
      <c r="H112" s="110" t="s">
        <v>330</v>
      </c>
      <c r="I112" s="111">
        <v>10</v>
      </c>
      <c r="J112" s="3">
        <v>0</v>
      </c>
      <c r="K112" s="8" t="str">
        <f t="shared" si="45"/>
        <v xml:space="preserve"> (150/40)</v>
      </c>
      <c r="L112" s="3">
        <f t="shared" si="46"/>
        <v>190</v>
      </c>
      <c r="M112" s="3" t="str">
        <f t="shared" si="26"/>
        <v>(NULL, 'из осетрины с соусом тар-тар', ' (150/40)',  '1500',  '190', '0', '0', '10', NOW(), '1' ),</v>
      </c>
      <c r="N112" s="3" t="str">
        <f t="shared" si="27"/>
        <v>(NULL, '111','из осетрины с соусом тар-тар', ' (150/40)',  '1500',  '190','0','10', '1',  '1',  '1', '4,', NOW() ),</v>
      </c>
      <c r="O112" s="3">
        <f t="shared" si="28"/>
        <v>111</v>
      </c>
      <c r="P112" s="77">
        <v>150</v>
      </c>
      <c r="Q112" s="3">
        <v>40</v>
      </c>
    </row>
    <row r="113" spans="1:17" s="3" customFormat="1" ht="19.5" customHeight="1" x14ac:dyDescent="0.3">
      <c r="A113" s="3">
        <v>1</v>
      </c>
      <c r="B113" s="3">
        <v>1</v>
      </c>
      <c r="C113" s="2">
        <v>0</v>
      </c>
      <c r="D113" s="112" t="s">
        <v>365</v>
      </c>
      <c r="E113" s="112"/>
      <c r="F113" s="77" t="s">
        <v>332</v>
      </c>
      <c r="G113" s="82">
        <v>650</v>
      </c>
      <c r="H113" s="110" t="s">
        <v>330</v>
      </c>
      <c r="I113" s="111">
        <v>10</v>
      </c>
      <c r="J113" s="3">
        <v>0</v>
      </c>
      <c r="K113" s="8" t="str">
        <f t="shared" si="45"/>
        <v xml:space="preserve"> (150/40)</v>
      </c>
      <c r="L113" s="3">
        <f t="shared" si="46"/>
        <v>190</v>
      </c>
      <c r="M113" s="3" t="str">
        <f t="shared" si="26"/>
        <v>(NULL, 'из свинины с домашней аджикой с чесноком', ' (150/40)',  '650',  '190', '0', '0', '10', NOW(), '1' ),</v>
      </c>
      <c r="N113" s="3" t="str">
        <f t="shared" si="27"/>
        <v>(NULL, '112','из свинины с домашней аджикой с чесноком', ' (150/40)',  '650',  '190','0','10', '1',  '1',  '1', '4,', NOW() ),</v>
      </c>
      <c r="O113" s="3">
        <f t="shared" si="28"/>
        <v>112</v>
      </c>
      <c r="P113" s="77">
        <v>150</v>
      </c>
      <c r="Q113" s="3">
        <v>40</v>
      </c>
    </row>
    <row r="114" spans="1:17" s="3" customFormat="1" ht="19.5" customHeight="1" x14ac:dyDescent="0.3">
      <c r="A114" s="3">
        <v>1</v>
      </c>
      <c r="B114" s="3">
        <v>1</v>
      </c>
      <c r="C114" s="2">
        <v>0</v>
      </c>
      <c r="D114" s="38" t="s">
        <v>364</v>
      </c>
      <c r="E114" s="38"/>
      <c r="F114" s="77" t="s">
        <v>332</v>
      </c>
      <c r="G114" s="82">
        <v>710</v>
      </c>
      <c r="H114" s="110" t="s">
        <v>330</v>
      </c>
      <c r="I114" s="111">
        <v>10</v>
      </c>
      <c r="J114" s="3">
        <v>0</v>
      </c>
      <c r="K114" s="8" t="str">
        <f t="shared" si="45"/>
        <v xml:space="preserve"> (150/40)</v>
      </c>
      <c r="L114" s="3">
        <f t="shared" si="46"/>
        <v>190</v>
      </c>
      <c r="M114" s="3" t="str">
        <f t="shared" si="26"/>
        <v>(NULL, 'из говяжьей вырезки с домашней аджикой с чесноком', ' (150/40)',  '710',  '190', '0', '0', '10', NOW(), '1' ),</v>
      </c>
      <c r="N114" s="3" t="str">
        <f t="shared" si="27"/>
        <v>(NULL, '113','из говяжьей вырезки с домашней аджикой с чесноком', ' (150/40)',  '710',  '190','0','10', '1',  '1',  '1', '4,', NOW() ),</v>
      </c>
      <c r="O114" s="3">
        <f t="shared" si="28"/>
        <v>113</v>
      </c>
      <c r="P114" s="77">
        <v>150</v>
      </c>
      <c r="Q114" s="3">
        <v>40</v>
      </c>
    </row>
    <row r="115" spans="1:17" s="3" customFormat="1" ht="19.5" customHeight="1" x14ac:dyDescent="0.3">
      <c r="A115" s="3">
        <v>1</v>
      </c>
      <c r="B115" s="3">
        <v>1</v>
      </c>
      <c r="C115" s="2">
        <v>0</v>
      </c>
      <c r="D115" s="83" t="s">
        <v>333</v>
      </c>
      <c r="E115" s="83"/>
      <c r="F115" s="77">
        <v>150</v>
      </c>
      <c r="G115" s="82">
        <v>200</v>
      </c>
      <c r="H115" s="38" t="s">
        <v>139</v>
      </c>
      <c r="I115" s="113">
        <v>11</v>
      </c>
      <c r="J115" s="3">
        <v>0</v>
      </c>
      <c r="K115" s="75" t="str">
        <f t="shared" ref="K115:K141" si="47">E115 &amp; ""</f>
        <v/>
      </c>
      <c r="L115" s="75">
        <f t="shared" ref="L115:L141" si="48">F115</f>
        <v>150</v>
      </c>
      <c r="M115" s="3" t="str">
        <f t="shared" si="26"/>
        <v>(NULL, 'Картофель жаренный', '',  '200',  '150', '0', '0', '11', NOW(), '1' ),</v>
      </c>
      <c r="N115" s="3" t="str">
        <f t="shared" si="27"/>
        <v>(NULL, '114','Картофель жаренный', '',  '200',  '150','0','11', '1',  '1',  '1', '4,', NOW() ),</v>
      </c>
      <c r="O115" s="3">
        <f t="shared" si="28"/>
        <v>114</v>
      </c>
      <c r="P115" s="77">
        <v>150</v>
      </c>
    </row>
    <row r="116" spans="1:17" s="3" customFormat="1" ht="19.5" customHeight="1" x14ac:dyDescent="0.3">
      <c r="A116" s="3">
        <v>1</v>
      </c>
      <c r="B116" s="3">
        <v>1</v>
      </c>
      <c r="C116" s="2">
        <v>0</v>
      </c>
      <c r="D116" s="114" t="s">
        <v>144</v>
      </c>
      <c r="E116" s="115"/>
      <c r="F116" s="77">
        <v>150</v>
      </c>
      <c r="G116" s="82">
        <v>200</v>
      </c>
      <c r="H116" s="38" t="s">
        <v>139</v>
      </c>
      <c r="I116" s="113">
        <v>11</v>
      </c>
      <c r="J116" s="3">
        <v>0</v>
      </c>
      <c r="K116" s="75" t="str">
        <f t="shared" si="47"/>
        <v/>
      </c>
      <c r="L116" s="75">
        <f t="shared" si="48"/>
        <v>150</v>
      </c>
      <c r="M116" s="3" t="str">
        <f t="shared" si="26"/>
        <v>(NULL, 'Картофель фри', '',  '200',  '150', '0', '0', '11', NOW(), '1' ),</v>
      </c>
      <c r="N116" s="3" t="str">
        <f t="shared" si="27"/>
        <v>(NULL, '115','Картофель фри', '',  '200',  '150','0','11', '1',  '1',  '1', '4,', NOW() ),</v>
      </c>
      <c r="O116" s="3">
        <f t="shared" si="28"/>
        <v>115</v>
      </c>
      <c r="P116" s="77">
        <v>150</v>
      </c>
    </row>
    <row r="117" spans="1:17" s="3" customFormat="1" ht="19.5" customHeight="1" x14ac:dyDescent="0.3">
      <c r="A117" s="3">
        <v>1</v>
      </c>
      <c r="B117" s="3">
        <v>1</v>
      </c>
      <c r="C117" s="2">
        <v>0</v>
      </c>
      <c r="D117" s="114" t="s">
        <v>143</v>
      </c>
      <c r="E117" s="115"/>
      <c r="F117" s="77">
        <v>150</v>
      </c>
      <c r="G117" s="82">
        <v>200</v>
      </c>
      <c r="H117" s="38" t="s">
        <v>139</v>
      </c>
      <c r="I117" s="113">
        <v>11</v>
      </c>
      <c r="J117" s="3">
        <v>0</v>
      </c>
      <c r="K117" s="75" t="str">
        <f t="shared" si="47"/>
        <v/>
      </c>
      <c r="L117" s="75">
        <f t="shared" si="48"/>
        <v>150</v>
      </c>
      <c r="M117" s="3" t="str">
        <f t="shared" si="26"/>
        <v>(NULL, 'Картофель запечёный', '',  '200',  '150', '0', '0', '11', NOW(), '1' ),</v>
      </c>
      <c r="N117" s="3" t="str">
        <f t="shared" si="27"/>
        <v>(NULL, '116','Картофель запечёный', '',  '200',  '150','0','11', '1',  '1',  '1', '4,', NOW() ),</v>
      </c>
      <c r="O117" s="3">
        <f t="shared" si="28"/>
        <v>116</v>
      </c>
      <c r="P117" s="77">
        <v>150</v>
      </c>
    </row>
    <row r="118" spans="1:17" s="3" customFormat="1" ht="19.5" customHeight="1" x14ac:dyDescent="0.3">
      <c r="A118" s="3">
        <v>1</v>
      </c>
      <c r="B118" s="3">
        <v>1</v>
      </c>
      <c r="C118" s="2">
        <v>0</v>
      </c>
      <c r="D118" s="83" t="s">
        <v>140</v>
      </c>
      <c r="E118" s="101" t="s">
        <v>141</v>
      </c>
      <c r="F118" s="77">
        <v>150</v>
      </c>
      <c r="G118" s="82">
        <v>200</v>
      </c>
      <c r="H118" s="38" t="s">
        <v>139</v>
      </c>
      <c r="I118" s="113">
        <v>11</v>
      </c>
      <c r="J118" s="3">
        <v>0</v>
      </c>
      <c r="K118" s="75" t="str">
        <f t="shared" si="47"/>
        <v>Сладкий болгарский перец, баклажаны, цуккини и помидоры</v>
      </c>
      <c r="L118" s="75">
        <f t="shared" si="48"/>
        <v>150</v>
      </c>
      <c r="M118" s="3" t="str">
        <f t="shared" si="26"/>
        <v>(NULL, 'Овощи на гриле', 'Сладкий болгарский перец, баклажаны, цуккини и помидоры',  '200',  '150', '0', '0', '11', NOW(), '1' ),</v>
      </c>
      <c r="N118" s="3" t="str">
        <f t="shared" si="27"/>
        <v>(NULL, '117','Овощи на гриле', 'Сладкий болгарский перец, баклажаны, цуккини и помидоры',  '200',  '150','0','11', '1',  '1',  '1', '4,', NOW() ),</v>
      </c>
      <c r="O118" s="3">
        <f t="shared" si="28"/>
        <v>117</v>
      </c>
      <c r="P118" s="77">
        <v>150</v>
      </c>
    </row>
    <row r="119" spans="1:17" s="3" customFormat="1" ht="19.5" customHeight="1" x14ac:dyDescent="0.3">
      <c r="A119" s="3">
        <v>1</v>
      </c>
      <c r="B119" s="3">
        <v>1</v>
      </c>
      <c r="C119" s="2">
        <v>0</v>
      </c>
      <c r="D119" s="83" t="s">
        <v>138</v>
      </c>
      <c r="E119" s="101" t="s">
        <v>141</v>
      </c>
      <c r="F119" s="77">
        <v>150</v>
      </c>
      <c r="G119" s="82">
        <v>200</v>
      </c>
      <c r="H119" s="38" t="s">
        <v>139</v>
      </c>
      <c r="I119" s="113">
        <v>11</v>
      </c>
      <c r="J119" s="3">
        <v>0</v>
      </c>
      <c r="K119" s="75" t="str">
        <f t="shared" si="47"/>
        <v>Сладкий болгарский перец, баклажаны, цуккини и помидоры</v>
      </c>
      <c r="L119" s="75">
        <f t="shared" si="48"/>
        <v>150</v>
      </c>
      <c r="M119" s="3" t="str">
        <f t="shared" si="26"/>
        <v>(NULL, 'Овощи на пару', 'Сладкий болгарский перец, баклажаны, цуккини и помидоры',  '200',  '150', '0', '0', '11', NOW(), '1' ),</v>
      </c>
      <c r="N119" s="3" t="str">
        <f t="shared" si="27"/>
        <v>(NULL, '118','Овощи на пару', 'Сладкий болгарский перец, баклажаны, цуккини и помидоры',  '200',  '150','0','11', '1',  '1',  '1', '4,', NOW() ),</v>
      </c>
      <c r="O119" s="3">
        <f t="shared" si="28"/>
        <v>118</v>
      </c>
      <c r="P119" s="77">
        <v>150</v>
      </c>
    </row>
    <row r="120" spans="1:17" s="3" customFormat="1" ht="19.5" customHeight="1" x14ac:dyDescent="0.3">
      <c r="A120" s="3">
        <v>1</v>
      </c>
      <c r="B120" s="3">
        <v>1</v>
      </c>
      <c r="C120" s="2">
        <v>0</v>
      </c>
      <c r="D120" s="38" t="s">
        <v>334</v>
      </c>
      <c r="E120" s="79" t="s">
        <v>335</v>
      </c>
      <c r="F120" s="116">
        <v>350</v>
      </c>
      <c r="G120" s="82">
        <v>480</v>
      </c>
      <c r="H120" s="38" t="s">
        <v>139</v>
      </c>
      <c r="I120" s="113">
        <v>11</v>
      </c>
      <c r="J120" s="3">
        <v>0</v>
      </c>
      <c r="K120" s="75" t="str">
        <f t="shared" si="47"/>
        <v>Баклажаны, цуккини, сладкий перец, томаты и картофель</v>
      </c>
      <c r="L120" s="75">
        <f t="shared" si="48"/>
        <v>350</v>
      </c>
      <c r="M120" s="3" t="str">
        <f t="shared" si="26"/>
        <v>(NULL, 'Ассорти из запеченых овощей с ароматом чеснока и тимьяна', 'Баклажаны, цуккини, сладкий перец, томаты и картофель',  '480',  '350', '0', '0', '11', NOW(), '1' ),</v>
      </c>
      <c r="N120" s="3" t="str">
        <f t="shared" si="27"/>
        <v>(NULL, '119','Ассорти из запеченых овощей с ароматом чеснока и тимьяна', 'Баклажаны, цуккини, сладкий перец, томаты и картофель',  '480',  '350','0','11', '1',  '1',  '1', '4,', NOW() ),</v>
      </c>
      <c r="O120" s="3">
        <f t="shared" si="28"/>
        <v>119</v>
      </c>
      <c r="P120" s="116">
        <v>350</v>
      </c>
    </row>
    <row r="121" spans="1:17" s="3" customFormat="1" ht="19.5" customHeight="1" x14ac:dyDescent="0.3">
      <c r="A121" s="3">
        <v>1</v>
      </c>
      <c r="B121" s="3">
        <v>1</v>
      </c>
      <c r="C121" s="2">
        <v>0</v>
      </c>
      <c r="D121" s="83" t="s">
        <v>336</v>
      </c>
      <c r="E121" s="83"/>
      <c r="F121" s="77">
        <v>150</v>
      </c>
      <c r="G121" s="82">
        <v>200</v>
      </c>
      <c r="H121" s="38" t="s">
        <v>139</v>
      </c>
      <c r="I121" s="113">
        <v>11</v>
      </c>
      <c r="J121" s="3">
        <v>0</v>
      </c>
      <c r="K121" s="75" t="str">
        <f t="shared" si="47"/>
        <v/>
      </c>
      <c r="L121" s="75">
        <f t="shared" si="48"/>
        <v>150</v>
      </c>
      <c r="M121" s="3" t="str">
        <f t="shared" si="26"/>
        <v>(NULL, 'Рис Басмати ', '',  '200',  '150', '0', '0', '11', NOW(), '1' ),</v>
      </c>
      <c r="N121" s="3" t="str">
        <f t="shared" si="27"/>
        <v>(NULL, '120','Рис Басмати ', '',  '200',  '150','0','11', '1',  '1',  '1', '4,', NOW() ),</v>
      </c>
      <c r="O121" s="3">
        <f t="shared" si="28"/>
        <v>120</v>
      </c>
      <c r="P121" s="77">
        <v>150</v>
      </c>
    </row>
    <row r="122" spans="1:17" s="3" customFormat="1" ht="19.5" customHeight="1" x14ac:dyDescent="0.3">
      <c r="A122" s="3">
        <v>1</v>
      </c>
      <c r="B122" s="3">
        <v>1</v>
      </c>
      <c r="C122" s="2">
        <v>0</v>
      </c>
      <c r="D122" s="80" t="s">
        <v>337</v>
      </c>
      <c r="E122" s="80"/>
      <c r="F122" s="77">
        <v>40</v>
      </c>
      <c r="G122" s="82">
        <v>20</v>
      </c>
      <c r="H122" s="38" t="s">
        <v>75</v>
      </c>
      <c r="I122" s="3">
        <v>12</v>
      </c>
      <c r="J122" s="3">
        <v>0</v>
      </c>
      <c r="K122" s="75" t="str">
        <f t="shared" si="47"/>
        <v/>
      </c>
      <c r="L122" s="75">
        <f t="shared" si="48"/>
        <v>40</v>
      </c>
      <c r="M122" s="3" t="str">
        <f t="shared" si="26"/>
        <v>(NULL, 'Булочка французская белая с кунжутом', '',  '20',  '40', '0', '0', '12', NOW(), '1' ),</v>
      </c>
      <c r="N122" s="3" t="str">
        <f t="shared" si="27"/>
        <v>(NULL, '121','Булочка французская белая с кунжутом', '',  '20',  '40','0','12', '1',  '1',  '1', '4,', NOW() ),</v>
      </c>
      <c r="O122" s="3">
        <f t="shared" si="28"/>
        <v>121</v>
      </c>
      <c r="P122" s="77">
        <v>40</v>
      </c>
    </row>
    <row r="123" spans="1:17" s="3" customFormat="1" ht="19.5" customHeight="1" x14ac:dyDescent="0.3">
      <c r="A123" s="3">
        <v>1</v>
      </c>
      <c r="B123" s="3">
        <v>1</v>
      </c>
      <c r="C123" s="2">
        <v>0</v>
      </c>
      <c r="D123" s="80" t="s">
        <v>338</v>
      </c>
      <c r="E123" s="80"/>
      <c r="F123" s="77">
        <v>40</v>
      </c>
      <c r="G123" s="82">
        <v>20</v>
      </c>
      <c r="H123" s="38" t="s">
        <v>75</v>
      </c>
      <c r="I123" s="3">
        <v>12</v>
      </c>
      <c r="J123" s="3">
        <v>0</v>
      </c>
      <c r="K123" s="75" t="str">
        <f t="shared" si="47"/>
        <v/>
      </c>
      <c r="L123" s="75">
        <f t="shared" si="48"/>
        <v>40</v>
      </c>
      <c r="M123" s="3" t="str">
        <f t="shared" si="26"/>
        <v>(NULL, 'Булочка французская чёрная с кориандром', '',  '20',  '40', '0', '0', '12', NOW(), '1' ),</v>
      </c>
      <c r="N123" s="3" t="str">
        <f t="shared" si="27"/>
        <v>(NULL, '122','Булочка французская чёрная с кориандром', '',  '20',  '40','0','12', '1',  '1',  '1', '4,', NOW() ),</v>
      </c>
      <c r="O123" s="3">
        <f t="shared" si="28"/>
        <v>122</v>
      </c>
      <c r="P123" s="77">
        <v>40</v>
      </c>
    </row>
    <row r="124" spans="1:17" s="3" customFormat="1" ht="19.5" customHeight="1" x14ac:dyDescent="0.3">
      <c r="A124" s="3">
        <v>1</v>
      </c>
      <c r="B124" s="3">
        <v>1</v>
      </c>
      <c r="C124" s="2">
        <v>0</v>
      </c>
      <c r="D124" s="80" t="s">
        <v>339</v>
      </c>
      <c r="E124" s="80"/>
      <c r="F124" s="117">
        <v>1000</v>
      </c>
      <c r="G124" s="82">
        <v>1200</v>
      </c>
      <c r="H124" s="38" t="s">
        <v>75</v>
      </c>
      <c r="I124" s="3">
        <v>12</v>
      </c>
      <c r="J124" s="3">
        <v>0</v>
      </c>
      <c r="K124" s="75" t="str">
        <f t="shared" si="47"/>
        <v/>
      </c>
      <c r="L124" s="75">
        <f t="shared" si="48"/>
        <v>1000</v>
      </c>
      <c r="M124" s="3" t="str">
        <f t="shared" si="26"/>
        <v>(NULL, 'Домашний каравай ( для свадьбы)', '',  '1200',  '1000', '0', '0', '12', NOW(), '1' ),</v>
      </c>
      <c r="N124" s="3" t="str">
        <f t="shared" si="27"/>
        <v>(NULL, '123','Домашний каравай ( для свадьбы)', '',  '1200',  '1000','0','12', '1',  '1',  '1', '4,', NOW() ),</v>
      </c>
      <c r="O124" s="3">
        <f t="shared" si="28"/>
        <v>123</v>
      </c>
      <c r="P124" s="117">
        <v>1000</v>
      </c>
    </row>
    <row r="125" spans="1:17" s="3" customFormat="1" ht="19.5" customHeight="1" x14ac:dyDescent="0.3">
      <c r="A125" s="3">
        <v>1</v>
      </c>
      <c r="B125" s="3">
        <v>1</v>
      </c>
      <c r="C125" s="2">
        <v>0</v>
      </c>
      <c r="D125" s="80" t="s">
        <v>74</v>
      </c>
      <c r="E125" s="80"/>
      <c r="F125" s="118">
        <v>40</v>
      </c>
      <c r="G125" s="82">
        <v>50</v>
      </c>
      <c r="H125" s="38" t="s">
        <v>75</v>
      </c>
      <c r="I125" s="3">
        <v>12</v>
      </c>
      <c r="J125" s="3">
        <v>0</v>
      </c>
      <c r="K125" s="75" t="str">
        <f t="shared" si="47"/>
        <v/>
      </c>
      <c r="L125" s="75">
        <f t="shared" si="48"/>
        <v>40</v>
      </c>
      <c r="M125" s="3" t="str">
        <f t="shared" si="26"/>
        <v>(NULL, 'Пирожки печеные с капустой', '',  '50',  '40', '0', '0', '12', NOW(), '1' ),</v>
      </c>
      <c r="N125" s="3" t="str">
        <f t="shared" si="27"/>
        <v>(NULL, '124','Пирожки печеные с капустой', '',  '50',  '40','0','12', '1',  '1',  '1', '4,', NOW() ),</v>
      </c>
      <c r="O125" s="3">
        <f t="shared" si="28"/>
        <v>124</v>
      </c>
      <c r="P125" s="118">
        <v>40</v>
      </c>
    </row>
    <row r="126" spans="1:17" s="3" customFormat="1" ht="19.5" customHeight="1" x14ac:dyDescent="0.3">
      <c r="A126" s="3">
        <v>1</v>
      </c>
      <c r="B126" s="3">
        <v>1</v>
      </c>
      <c r="C126" s="2">
        <v>0</v>
      </c>
      <c r="D126" s="80" t="s">
        <v>76</v>
      </c>
      <c r="E126" s="80"/>
      <c r="F126" s="118">
        <v>40</v>
      </c>
      <c r="G126" s="82">
        <v>50</v>
      </c>
      <c r="H126" s="38" t="s">
        <v>75</v>
      </c>
      <c r="I126" s="3">
        <v>12</v>
      </c>
      <c r="J126" s="3">
        <v>0</v>
      </c>
      <c r="K126" s="75" t="str">
        <f t="shared" si="47"/>
        <v/>
      </c>
      <c r="L126" s="75">
        <f t="shared" si="48"/>
        <v>40</v>
      </c>
      <c r="M126" s="3" t="str">
        <f t="shared" si="26"/>
        <v>(NULL, 'Пирожки печеные с грибами и сыром', '',  '50',  '40', '0', '0', '12', NOW(), '1' ),</v>
      </c>
      <c r="N126" s="3" t="str">
        <f t="shared" si="27"/>
        <v>(NULL, '125','Пирожки печеные с грибами и сыром', '',  '50',  '40','0','12', '1',  '1',  '1', '4,', NOW() ),</v>
      </c>
      <c r="O126" s="3">
        <f t="shared" si="28"/>
        <v>125</v>
      </c>
      <c r="P126" s="118">
        <v>40</v>
      </c>
    </row>
    <row r="127" spans="1:17" s="3" customFormat="1" ht="19.5" customHeight="1" x14ac:dyDescent="0.3">
      <c r="A127" s="3">
        <v>1</v>
      </c>
      <c r="B127" s="3">
        <v>1</v>
      </c>
      <c r="C127" s="2">
        <v>0</v>
      </c>
      <c r="D127" s="80" t="s">
        <v>77</v>
      </c>
      <c r="E127" s="80"/>
      <c r="F127" s="118">
        <v>40</v>
      </c>
      <c r="G127" s="82">
        <v>70</v>
      </c>
      <c r="H127" s="38" t="s">
        <v>75</v>
      </c>
      <c r="I127" s="3">
        <v>12</v>
      </c>
      <c r="J127" s="3">
        <v>0</v>
      </c>
      <c r="K127" s="75" t="str">
        <f t="shared" si="47"/>
        <v/>
      </c>
      <c r="L127" s="75">
        <f t="shared" si="48"/>
        <v>40</v>
      </c>
      <c r="M127" s="3" t="str">
        <f t="shared" si="26"/>
        <v>(NULL, 'Пирожки печеные с мясом', '',  '70',  '40', '0', '0', '12', NOW(), '1' ),</v>
      </c>
      <c r="N127" s="3" t="str">
        <f t="shared" si="27"/>
        <v>(NULL, '126','Пирожки печеные с мясом', '',  '70',  '40','0','12', '1',  '1',  '1', '4,', NOW() ),</v>
      </c>
      <c r="O127" s="3">
        <f t="shared" si="28"/>
        <v>126</v>
      </c>
      <c r="P127" s="118">
        <v>40</v>
      </c>
    </row>
    <row r="128" spans="1:17" s="3" customFormat="1" ht="19.5" customHeight="1" x14ac:dyDescent="0.3">
      <c r="A128" s="3">
        <v>1</v>
      </c>
      <c r="B128" s="3">
        <v>1</v>
      </c>
      <c r="C128" s="2">
        <v>0</v>
      </c>
      <c r="D128" s="80" t="s">
        <v>340</v>
      </c>
      <c r="E128" s="80"/>
      <c r="F128" s="118">
        <v>50</v>
      </c>
      <c r="G128" s="82">
        <v>70</v>
      </c>
      <c r="H128" s="38" t="s">
        <v>75</v>
      </c>
      <c r="I128" s="3">
        <v>12</v>
      </c>
      <c r="J128" s="3">
        <v>0</v>
      </c>
      <c r="K128" s="75" t="str">
        <f t="shared" si="47"/>
        <v/>
      </c>
      <c r="L128" s="75">
        <f t="shared" si="48"/>
        <v>50</v>
      </c>
      <c r="M128" s="3" t="str">
        <f t="shared" si="26"/>
        <v>(NULL, 'Пирожки слоеные с капустой', '',  '70',  '50', '0', '0', '12', NOW(), '1' ),</v>
      </c>
      <c r="N128" s="3" t="str">
        <f t="shared" si="27"/>
        <v>(NULL, '127','Пирожки слоеные с капустой', '',  '70',  '50','0','12', '1',  '1',  '1', '4,', NOW() ),</v>
      </c>
      <c r="O128" s="3">
        <f t="shared" si="28"/>
        <v>127</v>
      </c>
      <c r="P128" s="118">
        <v>50</v>
      </c>
    </row>
    <row r="129" spans="1:23" s="3" customFormat="1" ht="19.5" customHeight="1" x14ac:dyDescent="0.3">
      <c r="A129" s="3">
        <v>1</v>
      </c>
      <c r="B129" s="3">
        <v>1</v>
      </c>
      <c r="C129" s="2">
        <v>0</v>
      </c>
      <c r="D129" s="80" t="s">
        <v>341</v>
      </c>
      <c r="E129" s="80"/>
      <c r="F129" s="118">
        <v>50</v>
      </c>
      <c r="G129" s="82">
        <v>70</v>
      </c>
      <c r="H129" s="38" t="s">
        <v>75</v>
      </c>
      <c r="I129" s="3">
        <v>12</v>
      </c>
      <c r="J129" s="3">
        <v>0</v>
      </c>
      <c r="K129" s="75" t="str">
        <f t="shared" si="47"/>
        <v/>
      </c>
      <c r="L129" s="75">
        <f t="shared" si="48"/>
        <v>50</v>
      </c>
      <c r="M129" s="3" t="str">
        <f t="shared" si="26"/>
        <v>(NULL, 'Пирожки слоеные с грибами и сыром', '',  '70',  '50', '0', '0', '12', NOW(), '1' ),</v>
      </c>
      <c r="N129" s="3" t="str">
        <f t="shared" si="27"/>
        <v>(NULL, '128','Пирожки слоеные с грибами и сыром', '',  '70',  '50','0','12', '1',  '1',  '1', '4,', NOW() ),</v>
      </c>
      <c r="O129" s="3">
        <f t="shared" si="28"/>
        <v>128</v>
      </c>
      <c r="P129" s="118">
        <v>50</v>
      </c>
    </row>
    <row r="130" spans="1:23" s="3" customFormat="1" ht="19.5" customHeight="1" x14ac:dyDescent="0.3">
      <c r="A130" s="3">
        <v>1</v>
      </c>
      <c r="B130" s="3">
        <v>1</v>
      </c>
      <c r="C130" s="2">
        <v>0</v>
      </c>
      <c r="D130" s="80" t="s">
        <v>342</v>
      </c>
      <c r="E130" s="80"/>
      <c r="F130" s="118">
        <v>50</v>
      </c>
      <c r="G130" s="82">
        <v>90</v>
      </c>
      <c r="H130" s="38" t="s">
        <v>75</v>
      </c>
      <c r="I130" s="3">
        <v>12</v>
      </c>
      <c r="J130" s="3">
        <v>0</v>
      </c>
      <c r="K130" s="75" t="str">
        <f t="shared" si="47"/>
        <v/>
      </c>
      <c r="L130" s="75">
        <f t="shared" si="48"/>
        <v>50</v>
      </c>
      <c r="M130" s="3" t="str">
        <f t="shared" si="26"/>
        <v>(NULL, 'Пирожки слоеные с мясом', '',  '90',  '50', '0', '0', '12', NOW(), '1' ),</v>
      </c>
      <c r="N130" s="3" t="str">
        <f t="shared" si="27"/>
        <v>(NULL, '129','Пирожки слоеные с мясом', '',  '90',  '50','0','12', '1',  '1',  '1', '4,', NOW() ),</v>
      </c>
      <c r="O130" s="3">
        <f t="shared" si="28"/>
        <v>129</v>
      </c>
      <c r="P130" s="118">
        <v>50</v>
      </c>
    </row>
    <row r="131" spans="1:23" s="3" customFormat="1" ht="19.5" customHeight="1" x14ac:dyDescent="0.3">
      <c r="A131" s="3">
        <v>1</v>
      </c>
      <c r="B131" s="3">
        <v>1</v>
      </c>
      <c r="C131" s="2">
        <v>0</v>
      </c>
      <c r="D131" s="119" t="s">
        <v>343</v>
      </c>
      <c r="E131" s="119"/>
      <c r="F131" s="77">
        <v>40</v>
      </c>
      <c r="G131" s="82">
        <v>60</v>
      </c>
      <c r="H131" s="38" t="s">
        <v>75</v>
      </c>
      <c r="I131" s="3">
        <v>12</v>
      </c>
      <c r="J131" s="3">
        <v>0</v>
      </c>
      <c r="K131" s="75" t="str">
        <f t="shared" si="47"/>
        <v/>
      </c>
      <c r="L131" s="75">
        <f t="shared" si="48"/>
        <v>40</v>
      </c>
      <c r="M131" s="3" t="str">
        <f t="shared" ref="M131:M194" si="49">"(NULL, '"&amp;D131&amp;"', '"&amp;K131&amp;"',  '"&amp;G131&amp;"',  '"&amp;L131&amp;"', '"&amp;C131&amp;"', '"&amp;J131&amp;"', '"&amp;I131&amp;"', NOW(), '"&amp;B131&amp;"' ),"</f>
        <v>(NULL, 'Расстегаи', '',  '60',  '40', '0', '0', '12', NOW(), '1' ),</v>
      </c>
      <c r="N131" s="3" t="str">
        <f t="shared" ref="N131:N194" si="50">"(NULL, '"&amp;O131&amp;"','"&amp;D131&amp;"', '"&amp;K131&amp;"',  '"&amp;G131&amp;"',  '"&amp;L131&amp;"','"&amp;J131&amp;"','"&amp;I131&amp;"', '"&amp;A131&amp;"',  '1',  '1', '4,', NOW() ),"</f>
        <v>(NULL, '130','Расстегаи', '',  '60',  '40','0','12', '1',  '1',  '1', '4,', NOW() ),</v>
      </c>
      <c r="O131" s="3">
        <f t="shared" si="28"/>
        <v>130</v>
      </c>
      <c r="P131" s="77">
        <v>40</v>
      </c>
    </row>
    <row r="132" spans="1:23" s="3" customFormat="1" ht="19.5" customHeight="1" x14ac:dyDescent="0.3">
      <c r="A132" s="3">
        <v>1</v>
      </c>
      <c r="B132" s="3">
        <v>1</v>
      </c>
      <c r="C132" s="2">
        <v>0</v>
      </c>
      <c r="D132" s="80" t="s">
        <v>344</v>
      </c>
      <c r="E132" s="80"/>
      <c r="F132" s="77">
        <v>290</v>
      </c>
      <c r="G132" s="82">
        <v>550</v>
      </c>
      <c r="H132" s="38" t="s">
        <v>75</v>
      </c>
      <c r="I132" s="3">
        <v>12</v>
      </c>
      <c r="J132" s="3">
        <v>0</v>
      </c>
      <c r="K132" s="75" t="str">
        <f t="shared" si="47"/>
        <v/>
      </c>
      <c r="L132" s="75">
        <f t="shared" si="48"/>
        <v>290</v>
      </c>
      <c r="M132" s="3" t="str">
        <f t="shared" si="49"/>
        <v>(NULL, 'Кулебяка из лосося и шпината', '',  '550',  '290', '0', '0', '12', NOW(), '1' ),</v>
      </c>
      <c r="N132" s="3" t="str">
        <f t="shared" si="50"/>
        <v>(NULL, '131','Кулебяка из лосося и шпината', '',  '550',  '290','0','12', '1',  '1',  '1', '4,', NOW() ),</v>
      </c>
      <c r="O132" s="3">
        <f t="shared" si="28"/>
        <v>131</v>
      </c>
      <c r="P132" s="77">
        <v>290</v>
      </c>
    </row>
    <row r="133" spans="1:23" s="3" customFormat="1" ht="19.5" customHeight="1" x14ac:dyDescent="0.3">
      <c r="A133" s="3">
        <v>1</v>
      </c>
      <c r="B133" s="3">
        <v>1</v>
      </c>
      <c r="C133" s="2">
        <v>0</v>
      </c>
      <c r="D133" s="38" t="s">
        <v>345</v>
      </c>
      <c r="E133" s="76" t="s">
        <v>346</v>
      </c>
      <c r="F133" s="120">
        <v>1000</v>
      </c>
      <c r="G133" s="82">
        <v>1900</v>
      </c>
      <c r="H133" s="107" t="s">
        <v>347</v>
      </c>
      <c r="I133" s="3">
        <v>15</v>
      </c>
      <c r="J133" s="3">
        <v>0</v>
      </c>
      <c r="K133" s="75" t="str">
        <f t="shared" si="47"/>
        <v>от 1 кг.</v>
      </c>
      <c r="L133" s="75">
        <f t="shared" si="48"/>
        <v>1000</v>
      </c>
      <c r="M133" s="3" t="str">
        <f t="shared" si="49"/>
        <v>(NULL, 'Торт на заказ Шоколадный', 'от 1 кг.',  '1900',  '1000', '0', '0', '15', NOW(), '1' ),</v>
      </c>
      <c r="N133" s="3" t="str">
        <f t="shared" si="50"/>
        <v>(NULL, '132','Торт на заказ Шоколадный', 'от 1 кг.',  '1900',  '1000','0','15', '1',  '1',  '1', '4,', NOW() ),</v>
      </c>
      <c r="O133" s="3">
        <f t="shared" si="28"/>
        <v>132</v>
      </c>
      <c r="P133" s="120">
        <v>1000</v>
      </c>
    </row>
    <row r="134" spans="1:23" s="3" customFormat="1" ht="19.5" customHeight="1" x14ac:dyDescent="0.3">
      <c r="A134" s="3">
        <v>1</v>
      </c>
      <c r="B134" s="3">
        <v>1</v>
      </c>
      <c r="C134" s="2">
        <v>0</v>
      </c>
      <c r="D134" s="96" t="s">
        <v>348</v>
      </c>
      <c r="E134" s="76" t="s">
        <v>346</v>
      </c>
      <c r="F134" s="120">
        <v>1000</v>
      </c>
      <c r="G134" s="82">
        <v>1900</v>
      </c>
      <c r="H134" s="107" t="s">
        <v>347</v>
      </c>
      <c r="I134" s="3">
        <v>15</v>
      </c>
      <c r="J134" s="3">
        <v>0</v>
      </c>
      <c r="K134" s="75" t="str">
        <f t="shared" si="47"/>
        <v>от 1 кг.</v>
      </c>
      <c r="L134" s="75">
        <f t="shared" si="48"/>
        <v>1000</v>
      </c>
      <c r="M134" s="3" t="str">
        <f t="shared" si="49"/>
        <v>(NULL, 'Торт на заказ Йогурто-фруктовый', 'от 1 кг.',  '1900',  '1000', '0', '0', '15', NOW(), '1' ),</v>
      </c>
      <c r="N134" s="3" t="str">
        <f t="shared" si="50"/>
        <v>(NULL, '133','Торт на заказ Йогурто-фруктовый', 'от 1 кг.',  '1900',  '1000','0','15', '1',  '1',  '1', '4,', NOW() ),</v>
      </c>
      <c r="O134" s="3">
        <f t="shared" si="28"/>
        <v>133</v>
      </c>
      <c r="P134" s="120">
        <v>1000</v>
      </c>
    </row>
    <row r="135" spans="1:23" s="3" customFormat="1" ht="19.5" customHeight="1" x14ac:dyDescent="0.3">
      <c r="A135" s="3">
        <v>1</v>
      </c>
      <c r="B135" s="3">
        <v>1</v>
      </c>
      <c r="C135" s="2">
        <v>0</v>
      </c>
      <c r="D135" s="80" t="s">
        <v>349</v>
      </c>
      <c r="E135" s="76" t="s">
        <v>346</v>
      </c>
      <c r="F135" s="120">
        <v>1000</v>
      </c>
      <c r="G135" s="82">
        <v>1900</v>
      </c>
      <c r="H135" s="107" t="s">
        <v>347</v>
      </c>
      <c r="I135" s="3">
        <v>15</v>
      </c>
      <c r="J135" s="3">
        <v>0</v>
      </c>
      <c r="K135" s="75" t="str">
        <f t="shared" si="47"/>
        <v>от 1 кг.</v>
      </c>
      <c r="L135" s="75">
        <f t="shared" si="48"/>
        <v>1000</v>
      </c>
      <c r="M135" s="3" t="str">
        <f t="shared" si="49"/>
        <v>(NULL, 'Торт на заказ Сырный ', 'от 1 кг.',  '1900',  '1000', '0', '0', '15', NOW(), '1' ),</v>
      </c>
      <c r="N135" s="3" t="str">
        <f t="shared" si="50"/>
        <v>(NULL, '134','Торт на заказ Сырный ', 'от 1 кг.',  '1900',  '1000','0','15', '1',  '1',  '1', '4,', NOW() ),</v>
      </c>
      <c r="O135" s="3">
        <f t="shared" si="28"/>
        <v>134</v>
      </c>
      <c r="P135" s="120">
        <v>1000</v>
      </c>
    </row>
    <row r="136" spans="1:23" s="3" customFormat="1" ht="19.5" customHeight="1" x14ac:dyDescent="0.3">
      <c r="A136" s="3">
        <v>1</v>
      </c>
      <c r="B136" s="3">
        <v>1</v>
      </c>
      <c r="C136" s="2">
        <v>0</v>
      </c>
      <c r="D136" s="38" t="s">
        <v>350</v>
      </c>
      <c r="E136" s="38"/>
      <c r="F136" s="77">
        <v>30</v>
      </c>
      <c r="G136" s="82">
        <v>150</v>
      </c>
      <c r="H136" s="107" t="s">
        <v>347</v>
      </c>
      <c r="I136" s="3">
        <v>15</v>
      </c>
      <c r="J136" s="3">
        <v>0</v>
      </c>
      <c r="K136" s="75" t="str">
        <f t="shared" si="47"/>
        <v/>
      </c>
      <c r="L136" s="75">
        <f t="shared" si="48"/>
        <v>30</v>
      </c>
      <c r="M136" s="3" t="str">
        <f t="shared" si="49"/>
        <v>(NULL, 'Мини-пирожные Йогуртовые', '',  '150',  '30', '0', '0', '15', NOW(), '1' ),</v>
      </c>
      <c r="N136" s="3" t="str">
        <f t="shared" si="50"/>
        <v>(NULL, '135','Мини-пирожные Йогуртовые', '',  '150',  '30','0','15', '1',  '1',  '1', '4,', NOW() ),</v>
      </c>
      <c r="O136" s="3">
        <f t="shared" ref="O136:O199" si="51">O135+1</f>
        <v>135</v>
      </c>
      <c r="P136" s="77">
        <v>30</v>
      </c>
    </row>
    <row r="137" spans="1:23" s="3" customFormat="1" ht="19.5" customHeight="1" x14ac:dyDescent="0.3">
      <c r="A137" s="3">
        <v>1</v>
      </c>
      <c r="B137" s="3">
        <v>1</v>
      </c>
      <c r="C137" s="2">
        <v>0</v>
      </c>
      <c r="D137" s="38" t="s">
        <v>351</v>
      </c>
      <c r="E137" s="38"/>
      <c r="F137" s="77">
        <v>30</v>
      </c>
      <c r="G137" s="82">
        <v>150</v>
      </c>
      <c r="H137" s="107" t="s">
        <v>347</v>
      </c>
      <c r="I137" s="3">
        <v>15</v>
      </c>
      <c r="J137" s="3">
        <v>0</v>
      </c>
      <c r="K137" s="75" t="str">
        <f t="shared" si="47"/>
        <v/>
      </c>
      <c r="L137" s="75">
        <f t="shared" si="48"/>
        <v>30</v>
      </c>
      <c r="M137" s="3" t="str">
        <f t="shared" si="49"/>
        <v>(NULL, 'Мини-пирожные Медовые', '',  '150',  '30', '0', '0', '15', NOW(), '1' ),</v>
      </c>
      <c r="N137" s="3" t="str">
        <f t="shared" si="50"/>
        <v>(NULL, '136','Мини-пирожные Медовые', '',  '150',  '30','0','15', '1',  '1',  '1', '4,', NOW() ),</v>
      </c>
      <c r="O137" s="3">
        <f t="shared" si="51"/>
        <v>136</v>
      </c>
      <c r="P137" s="77">
        <v>30</v>
      </c>
    </row>
    <row r="138" spans="1:23" s="3" customFormat="1" ht="19.5" customHeight="1" x14ac:dyDescent="0.3">
      <c r="A138" s="3">
        <v>1</v>
      </c>
      <c r="B138" s="3">
        <v>1</v>
      </c>
      <c r="C138" s="2">
        <v>0</v>
      </c>
      <c r="D138" s="38" t="s">
        <v>352</v>
      </c>
      <c r="E138" s="38"/>
      <c r="F138" s="77">
        <v>30</v>
      </c>
      <c r="G138" s="82">
        <v>150</v>
      </c>
      <c r="H138" s="107" t="s">
        <v>347</v>
      </c>
      <c r="I138" s="3">
        <v>15</v>
      </c>
      <c r="J138" s="3">
        <v>0</v>
      </c>
      <c r="K138" s="75" t="str">
        <f t="shared" si="47"/>
        <v/>
      </c>
      <c r="L138" s="75">
        <f t="shared" si="48"/>
        <v>30</v>
      </c>
      <c r="M138" s="3" t="str">
        <f t="shared" si="49"/>
        <v>(NULL, 'Мини-пирожные Шоколадные', '',  '150',  '30', '0', '0', '15', NOW(), '1' ),</v>
      </c>
      <c r="N138" s="3" t="str">
        <f t="shared" si="50"/>
        <v>(NULL, '137','Мини-пирожные Шоколадные', '',  '150',  '30','0','15', '1',  '1',  '1', '4,', NOW() ),</v>
      </c>
      <c r="O138" s="3">
        <f t="shared" si="51"/>
        <v>137</v>
      </c>
      <c r="P138" s="77">
        <v>30</v>
      </c>
    </row>
    <row r="139" spans="1:23" s="3" customFormat="1" ht="19.5" customHeight="1" x14ac:dyDescent="0.3">
      <c r="A139" s="3">
        <v>1</v>
      </c>
      <c r="B139" s="3">
        <v>1</v>
      </c>
      <c r="C139" s="2">
        <v>0</v>
      </c>
      <c r="D139" s="38" t="s">
        <v>353</v>
      </c>
      <c r="E139" s="38"/>
      <c r="F139" s="77">
        <v>20</v>
      </c>
      <c r="G139" s="82">
        <v>100</v>
      </c>
      <c r="H139" s="107" t="s">
        <v>347</v>
      </c>
      <c r="I139" s="3">
        <v>15</v>
      </c>
      <c r="J139" s="3">
        <v>0</v>
      </c>
      <c r="K139" s="75" t="str">
        <f t="shared" si="47"/>
        <v/>
      </c>
      <c r="L139" s="75">
        <f t="shared" si="48"/>
        <v>20</v>
      </c>
      <c r="M139" s="3" t="str">
        <f t="shared" si="49"/>
        <v>(NULL, 'Мини-эклеры Ореховые', '',  '100',  '20', '0', '0', '15', NOW(), '1' ),</v>
      </c>
      <c r="N139" s="3" t="str">
        <f t="shared" si="50"/>
        <v>(NULL, '138','Мини-эклеры Ореховые', '',  '100',  '20','0','15', '1',  '1',  '1', '4,', NOW() ),</v>
      </c>
      <c r="O139" s="3">
        <f t="shared" si="51"/>
        <v>138</v>
      </c>
      <c r="P139" s="77">
        <v>20</v>
      </c>
    </row>
    <row r="140" spans="1:23" s="3" customFormat="1" ht="19.5" customHeight="1" x14ac:dyDescent="0.3">
      <c r="A140" s="3">
        <v>1</v>
      </c>
      <c r="B140" s="3">
        <v>1</v>
      </c>
      <c r="C140" s="2">
        <v>0</v>
      </c>
      <c r="D140" s="38" t="s">
        <v>354</v>
      </c>
      <c r="E140" s="38"/>
      <c r="F140" s="77">
        <v>20</v>
      </c>
      <c r="G140" s="82">
        <v>100</v>
      </c>
      <c r="H140" s="107" t="s">
        <v>347</v>
      </c>
      <c r="I140" s="3">
        <v>15</v>
      </c>
      <c r="J140" s="3">
        <v>0</v>
      </c>
      <c r="K140" s="75" t="str">
        <f t="shared" si="47"/>
        <v/>
      </c>
      <c r="L140" s="75">
        <f t="shared" si="48"/>
        <v>20</v>
      </c>
      <c r="M140" s="3" t="str">
        <f t="shared" si="49"/>
        <v>(NULL, 'Мини-эклеры Ванильные', '',  '100',  '20', '0', '0', '15', NOW(), '1' ),</v>
      </c>
      <c r="N140" s="3" t="str">
        <f t="shared" si="50"/>
        <v>(NULL, '139','Мини-эклеры Ванильные', '',  '100',  '20','0','15', '1',  '1',  '1', '4,', NOW() ),</v>
      </c>
      <c r="O140" s="3">
        <f t="shared" si="51"/>
        <v>139</v>
      </c>
      <c r="P140" s="77">
        <v>20</v>
      </c>
    </row>
    <row r="141" spans="1:23" s="3" customFormat="1" ht="19.5" customHeight="1" x14ac:dyDescent="0.3">
      <c r="A141" s="3">
        <v>1</v>
      </c>
      <c r="B141" s="3">
        <v>1</v>
      </c>
      <c r="C141" s="2">
        <v>0</v>
      </c>
      <c r="D141" s="38" t="s">
        <v>355</v>
      </c>
      <c r="E141" s="38"/>
      <c r="F141" s="77">
        <v>20</v>
      </c>
      <c r="G141" s="82">
        <v>100</v>
      </c>
      <c r="H141" s="107" t="s">
        <v>347</v>
      </c>
      <c r="I141" s="3">
        <v>15</v>
      </c>
      <c r="J141" s="3">
        <v>0</v>
      </c>
      <c r="K141" s="75" t="str">
        <f t="shared" si="47"/>
        <v/>
      </c>
      <c r="L141" s="75">
        <f t="shared" si="48"/>
        <v>20</v>
      </c>
      <c r="M141" s="3" t="str">
        <f t="shared" si="49"/>
        <v>(NULL, 'Мини-эклеры Шоколадные', '',  '100',  '20', '0', '0', '15', NOW(), '1' ),</v>
      </c>
      <c r="N141" s="3" t="str">
        <f t="shared" si="50"/>
        <v>(NULL, '140','Мини-эклеры Шоколадные', '',  '100',  '20','0','15', '1',  '1',  '1', '4,', NOW() ),</v>
      </c>
      <c r="O141" s="3">
        <f t="shared" si="51"/>
        <v>140</v>
      </c>
      <c r="P141" s="77">
        <v>20</v>
      </c>
    </row>
    <row r="142" spans="1:23" s="3" customFormat="1" ht="19.5" customHeight="1" x14ac:dyDescent="0.3">
      <c r="A142" s="3">
        <v>1</v>
      </c>
      <c r="B142" s="3">
        <v>1</v>
      </c>
      <c r="C142" s="2">
        <v>0</v>
      </c>
      <c r="D142" s="38" t="s">
        <v>44</v>
      </c>
      <c r="E142" s="79" t="s">
        <v>356</v>
      </c>
      <c r="F142" s="92" t="s">
        <v>46</v>
      </c>
      <c r="G142" s="82">
        <v>670</v>
      </c>
      <c r="H142" s="114" t="s">
        <v>357</v>
      </c>
      <c r="I142" s="3">
        <v>16</v>
      </c>
      <c r="J142" s="3">
        <v>0</v>
      </c>
      <c r="K142" s="8" t="str">
        <f t="shared" ref="K142:K145" si="52">E142&amp;" (" &amp;F142&amp; ")"</f>
        <v>Камамбер, Грана Подана, Дор Блю,Чеддер, козий сыр подаётся с грецкими орехами, виноградом и медом (30/30/30/30/30/50/15/50)</v>
      </c>
      <c r="L142" s="3">
        <f t="shared" ref="L142:L145" si="53">SUM(P142:AH142)</f>
        <v>265</v>
      </c>
      <c r="M142" s="3" t="str">
        <f t="shared" si="49"/>
        <v>(NULL, 'Ассорти из разнообразных сыров', 'Камамбер, Грана Подана, Дор Блю,Чеддер, козий сыр подаётся с грецкими орехами, виноградом и медом (30/30/30/30/30/50/15/50)',  '670',  '265', '0', '0', '16', NOW(), '1' ),</v>
      </c>
      <c r="N142" s="3" t="str">
        <f t="shared" si="50"/>
        <v>(NULL, '141','Ассорти из разнообразных сыров', 'Камамбер, Грана Подана, Дор Блю,Чеддер, козий сыр подаётся с грецкими орехами, виноградом и медом (30/30/30/30/30/50/15/50)',  '670',  '265','0','16', '1',  '1',  '1', '4,', NOW() ),</v>
      </c>
      <c r="O142" s="3">
        <f t="shared" si="51"/>
        <v>141</v>
      </c>
      <c r="P142" s="92">
        <v>30</v>
      </c>
      <c r="Q142" s="3">
        <v>30</v>
      </c>
      <c r="R142" s="3">
        <v>30</v>
      </c>
      <c r="S142" s="3">
        <v>30</v>
      </c>
      <c r="T142" s="3">
        <v>30</v>
      </c>
      <c r="U142" s="3">
        <v>15</v>
      </c>
      <c r="V142" s="3">
        <v>50</v>
      </c>
      <c r="W142" s="3">
        <v>50</v>
      </c>
    </row>
    <row r="143" spans="1:23" s="3" customFormat="1" ht="19.5" customHeight="1" x14ac:dyDescent="0.3">
      <c r="A143" s="3">
        <v>1</v>
      </c>
      <c r="B143" s="3">
        <v>1</v>
      </c>
      <c r="C143" s="2">
        <v>0</v>
      </c>
      <c r="D143" s="114" t="s">
        <v>154</v>
      </c>
      <c r="E143" s="121" t="s">
        <v>155</v>
      </c>
      <c r="F143" s="118" t="s">
        <v>156</v>
      </c>
      <c r="G143" s="82">
        <v>420</v>
      </c>
      <c r="H143" s="114" t="s">
        <v>357</v>
      </c>
      <c r="I143" s="3">
        <v>16</v>
      </c>
      <c r="J143" s="3">
        <v>0</v>
      </c>
      <c r="K143" s="8" t="str">
        <f t="shared" si="52"/>
        <v>Домашний "Наполеон" с вишней (105/60)</v>
      </c>
      <c r="L143" s="3">
        <f t="shared" si="53"/>
        <v>165</v>
      </c>
      <c r="M143" s="3" t="str">
        <f t="shared" si="49"/>
        <v>(NULL, '"Миль-фёй" с вишней', 'Домашний "Наполеон" с вишней (105/60)',  '420',  '165', '0', '0', '16', NOW(), '1' ),</v>
      </c>
      <c r="N143" s="3" t="str">
        <f t="shared" si="50"/>
        <v>(NULL, '142','"Миль-фёй" с вишней', 'Домашний "Наполеон" с вишней (105/60)',  '420',  '165','0','16', '1',  '1',  '1', '4,', NOW() ),</v>
      </c>
      <c r="O143" s="3">
        <f t="shared" si="51"/>
        <v>142</v>
      </c>
      <c r="P143" s="118">
        <v>105</v>
      </c>
      <c r="Q143" s="3">
        <v>60</v>
      </c>
    </row>
    <row r="144" spans="1:23" s="3" customFormat="1" ht="19.5" customHeight="1" x14ac:dyDescent="0.3">
      <c r="A144" s="3">
        <v>1</v>
      </c>
      <c r="B144" s="3">
        <v>1</v>
      </c>
      <c r="C144" s="2">
        <v>0</v>
      </c>
      <c r="D144" s="114" t="s">
        <v>158</v>
      </c>
      <c r="E144" s="115"/>
      <c r="F144" s="122" t="s">
        <v>160</v>
      </c>
      <c r="G144" s="82">
        <v>420</v>
      </c>
      <c r="H144" s="114" t="s">
        <v>357</v>
      </c>
      <c r="I144" s="3">
        <v>16</v>
      </c>
      <c r="J144" s="3">
        <v>0</v>
      </c>
      <c r="K144" s="8" t="str">
        <f t="shared" si="52"/>
        <v xml:space="preserve"> (115/60)</v>
      </c>
      <c r="L144" s="3">
        <f t="shared" si="53"/>
        <v>175</v>
      </c>
      <c r="M144" s="3" t="str">
        <f t="shared" si="49"/>
        <v>(NULL, 'Торт Медовик', ' (115/60)',  '420',  '175', '0', '0', '16', NOW(), '1' ),</v>
      </c>
      <c r="N144" s="3" t="str">
        <f t="shared" si="50"/>
        <v>(NULL, '143','Торт Медовик', ' (115/60)',  '420',  '175','0','16', '1',  '1',  '1', '4,', NOW() ),</v>
      </c>
      <c r="O144" s="3">
        <f t="shared" si="51"/>
        <v>143</v>
      </c>
      <c r="P144" s="122">
        <v>115</v>
      </c>
      <c r="Q144" s="3">
        <v>60</v>
      </c>
    </row>
    <row r="145" spans="1:18" s="3" customFormat="1" ht="19.5" customHeight="1" x14ac:dyDescent="0.3">
      <c r="A145" s="3">
        <v>1</v>
      </c>
      <c r="B145" s="3">
        <v>1</v>
      </c>
      <c r="C145" s="2">
        <v>0</v>
      </c>
      <c r="D145" s="114" t="s">
        <v>161</v>
      </c>
      <c r="E145" s="115"/>
      <c r="F145" s="73" t="s">
        <v>163</v>
      </c>
      <c r="G145" s="82">
        <v>290</v>
      </c>
      <c r="H145" s="114" t="s">
        <v>357</v>
      </c>
      <c r="I145" s="3">
        <v>16</v>
      </c>
      <c r="J145" s="3">
        <v>0</v>
      </c>
      <c r="K145" s="8" t="str">
        <f t="shared" si="52"/>
        <v xml:space="preserve"> (90/15)</v>
      </c>
      <c r="L145" s="3">
        <f t="shared" si="53"/>
        <v>105</v>
      </c>
      <c r="M145" s="3" t="str">
        <f t="shared" si="49"/>
        <v>(NULL, 'Торт "Эстерхази"', ' (90/15)',  '290',  '105', '0', '0', '16', NOW(), '1' ),</v>
      </c>
      <c r="N145" s="3" t="str">
        <f t="shared" si="50"/>
        <v>(NULL, '144','Торт "Эстерхази"', ' (90/15)',  '290',  '105','0','16', '1',  '1',  '1', '4,', NOW() ),</v>
      </c>
      <c r="O145" s="3">
        <f t="shared" si="51"/>
        <v>144</v>
      </c>
      <c r="P145" s="73">
        <v>90</v>
      </c>
      <c r="Q145" s="3">
        <v>15</v>
      </c>
    </row>
    <row r="146" spans="1:18" s="3" customFormat="1" ht="19.5" customHeight="1" x14ac:dyDescent="0.3">
      <c r="A146" s="3">
        <v>1</v>
      </c>
      <c r="B146" s="3">
        <v>1</v>
      </c>
      <c r="C146" s="2">
        <v>0</v>
      </c>
      <c r="D146" s="114" t="s">
        <v>164</v>
      </c>
      <c r="E146" s="121" t="s">
        <v>165</v>
      </c>
      <c r="F146" s="122">
        <v>110</v>
      </c>
      <c r="G146" s="82">
        <v>270</v>
      </c>
      <c r="H146" s="114" t="s">
        <v>357</v>
      </c>
      <c r="I146" s="3">
        <v>16</v>
      </c>
      <c r="J146" s="3">
        <v>0</v>
      </c>
      <c r="K146" s="75" t="str">
        <f t="shared" ref="K146:K152" si="54">E146 &amp; ""</f>
        <v>Оригинальный рецепт от шефа-кондитера  ресторана "Времена Года"</v>
      </c>
      <c r="L146" s="75">
        <f t="shared" ref="L146:L152" si="55">F146</f>
        <v>110</v>
      </c>
      <c r="M146" s="3" t="str">
        <f t="shared" si="49"/>
        <v>(NULL, 'Торт "Птичье Молоко"', 'Оригинальный рецепт от шефа-кондитера  ресторана "Времена Года"',  '270',  '110', '0', '0', '16', NOW(), '1' ),</v>
      </c>
      <c r="N146" s="3" t="str">
        <f t="shared" si="50"/>
        <v>(NULL, '145','Торт "Птичье Молоко"', 'Оригинальный рецепт от шефа-кондитера  ресторана "Времена Года"',  '270',  '110','0','16', '1',  '1',  '1', '4,', NOW() ),</v>
      </c>
      <c r="O146" s="3">
        <f t="shared" si="51"/>
        <v>145</v>
      </c>
      <c r="P146" s="122">
        <v>110</v>
      </c>
    </row>
    <row r="147" spans="1:18" s="3" customFormat="1" ht="19.5" customHeight="1" x14ac:dyDescent="0.3">
      <c r="A147" s="3">
        <v>1</v>
      </c>
      <c r="B147" s="3">
        <v>1</v>
      </c>
      <c r="C147" s="2">
        <v>0</v>
      </c>
      <c r="D147" s="80" t="s">
        <v>171</v>
      </c>
      <c r="E147" s="79" t="s">
        <v>172</v>
      </c>
      <c r="F147" s="123">
        <v>1600</v>
      </c>
      <c r="G147" s="82">
        <v>2100</v>
      </c>
      <c r="H147" s="114" t="s">
        <v>357</v>
      </c>
      <c r="I147" s="3">
        <v>16</v>
      </c>
      <c r="J147" s="3">
        <v>0</v>
      </c>
      <c r="K147" s="75" t="str">
        <f t="shared" si="54"/>
        <v>Клубника, виноград, персик, груша, черешня, абрикос, слива, физалис (100/300/250/250/200/250/250/10)</v>
      </c>
      <c r="L147" s="75">
        <f t="shared" si="55"/>
        <v>1600</v>
      </c>
      <c r="M147" s="3" t="str">
        <f t="shared" si="49"/>
        <v>(NULL, 'Летняя фруктово-ягодная тарелка', 'Клубника, виноград, персик, груша, черешня, абрикос, слива, физалис (100/300/250/250/200/250/250/10)',  '2100',  '1600', '0', '0', '16', NOW(), '1' ),</v>
      </c>
      <c r="N147" s="3" t="str">
        <f t="shared" si="50"/>
        <v>(NULL, '146','Летняя фруктово-ягодная тарелка', 'Клубника, виноград, персик, груша, черешня, абрикос, слива, физалис (100/300/250/250/200/250/250/10)',  '2100',  '1600','0','16', '1',  '1',  '1', '4,', NOW() ),</v>
      </c>
      <c r="O147" s="3">
        <f t="shared" si="51"/>
        <v>146</v>
      </c>
      <c r="P147" s="123">
        <v>1600</v>
      </c>
    </row>
    <row r="148" spans="1:18" s="3" customFormat="1" ht="19.5" customHeight="1" x14ac:dyDescent="0.3">
      <c r="A148" s="3">
        <v>1</v>
      </c>
      <c r="B148" s="3">
        <v>1</v>
      </c>
      <c r="C148" s="2">
        <v>0</v>
      </c>
      <c r="D148" s="80" t="s">
        <v>358</v>
      </c>
      <c r="E148" s="79" t="s">
        <v>359</v>
      </c>
      <c r="F148" s="118">
        <v>160</v>
      </c>
      <c r="G148" s="82">
        <v>790</v>
      </c>
      <c r="H148" s="114" t="s">
        <v>357</v>
      </c>
      <c r="I148" s="3">
        <v>16</v>
      </c>
      <c r="J148" s="3">
        <v>0</v>
      </c>
      <c r="K148" s="75" t="str">
        <f t="shared" si="54"/>
        <v>Голубика, ежевика, малина, клубника (40/40/40/40)</v>
      </c>
      <c r="L148" s="75">
        <f t="shared" si="55"/>
        <v>160</v>
      </c>
      <c r="M148" s="3" t="str">
        <f t="shared" si="49"/>
        <v>(NULL, 'Ягодная тарелка', 'Голубика, ежевика, малина, клубника (40/40/40/40)',  '790',  '160', '0', '0', '16', NOW(), '1' ),</v>
      </c>
      <c r="N148" s="3" t="str">
        <f t="shared" si="50"/>
        <v>(NULL, '147','Ягодная тарелка', 'Голубика, ежевика, малина, клубника (40/40/40/40)',  '790',  '160','0','16', '1',  '1',  '1', '4,', NOW() ),</v>
      </c>
      <c r="O148" s="3">
        <f t="shared" si="51"/>
        <v>147</v>
      </c>
      <c r="P148" s="118">
        <v>160</v>
      </c>
    </row>
    <row r="149" spans="1:18" s="3" customFormat="1" ht="19.5" customHeight="1" x14ac:dyDescent="0.3">
      <c r="A149" s="3">
        <v>1</v>
      </c>
      <c r="B149" s="3">
        <v>1</v>
      </c>
      <c r="C149" s="2">
        <v>0</v>
      </c>
      <c r="D149" s="80" t="s">
        <v>360</v>
      </c>
      <c r="E149" s="124" t="s">
        <v>361</v>
      </c>
      <c r="F149" s="113"/>
      <c r="G149" s="100">
        <v>1150</v>
      </c>
      <c r="H149" s="114" t="s">
        <v>357</v>
      </c>
      <c r="I149" s="3">
        <v>16</v>
      </c>
      <c r="J149" s="3">
        <v>0</v>
      </c>
      <c r="K149" s="75" t="str">
        <f t="shared" si="54"/>
        <v>1 шт.</v>
      </c>
      <c r="L149" s="75">
        <f t="shared" si="55"/>
        <v>0</v>
      </c>
      <c r="M149" s="3" t="str">
        <f t="shared" si="49"/>
        <v>(NULL, 'Замок из ананаса', '1 шт.',  '1150',  '0', '0', '0', '16', NOW(), '1' ),</v>
      </c>
      <c r="N149" s="3" t="str">
        <f t="shared" si="50"/>
        <v>(NULL, '148','Замок из ананаса', '1 шт.',  '1150',  '0','0','16', '1',  '1',  '1', '4,', NOW() ),</v>
      </c>
      <c r="O149" s="3">
        <f t="shared" si="51"/>
        <v>148</v>
      </c>
      <c r="P149" s="113"/>
    </row>
    <row r="150" spans="1:18" s="3" customFormat="1" ht="19.5" customHeight="1" x14ac:dyDescent="0.3">
      <c r="A150" s="3">
        <v>1</v>
      </c>
      <c r="B150" s="3">
        <v>1</v>
      </c>
      <c r="C150" s="2">
        <v>0</v>
      </c>
      <c r="D150" s="67" t="s">
        <v>173</v>
      </c>
      <c r="E150" s="67"/>
      <c r="F150" s="77">
        <v>50</v>
      </c>
      <c r="G150" s="82">
        <v>190</v>
      </c>
      <c r="H150" s="114" t="s">
        <v>357</v>
      </c>
      <c r="I150" s="3">
        <v>16</v>
      </c>
      <c r="J150" s="3">
        <v>0</v>
      </c>
      <c r="K150" s="75" t="str">
        <f t="shared" si="54"/>
        <v/>
      </c>
      <c r="L150" s="75">
        <f t="shared" si="55"/>
        <v>50</v>
      </c>
      <c r="M150" s="3" t="str">
        <f t="shared" si="49"/>
        <v>(NULL, 'Мороженое "Mövenpick" Ванильное', '',  '190',  '50', '0', '0', '16', NOW(), '1' ),</v>
      </c>
      <c r="N150" s="3" t="str">
        <f t="shared" si="50"/>
        <v>(NULL, '149','Мороженое "Mövenpick" Ванильное', '',  '190',  '50','0','16', '1',  '1',  '1', '4,', NOW() ),</v>
      </c>
      <c r="O150" s="3">
        <f t="shared" si="51"/>
        <v>149</v>
      </c>
      <c r="P150" s="77">
        <v>50</v>
      </c>
    </row>
    <row r="151" spans="1:18" s="3" customFormat="1" ht="19.5" customHeight="1" x14ac:dyDescent="0.3">
      <c r="A151" s="3">
        <v>1</v>
      </c>
      <c r="B151" s="3">
        <v>1</v>
      </c>
      <c r="C151" s="2">
        <v>0</v>
      </c>
      <c r="D151" s="67" t="s">
        <v>174</v>
      </c>
      <c r="E151" s="67"/>
      <c r="F151" s="77">
        <v>50</v>
      </c>
      <c r="G151" s="82">
        <v>190</v>
      </c>
      <c r="H151" s="114" t="s">
        <v>357</v>
      </c>
      <c r="I151" s="3">
        <v>16</v>
      </c>
      <c r="J151" s="3">
        <v>0</v>
      </c>
      <c r="K151" s="75" t="str">
        <f t="shared" si="54"/>
        <v/>
      </c>
      <c r="L151" s="75">
        <f t="shared" si="55"/>
        <v>50</v>
      </c>
      <c r="M151" s="3" t="str">
        <f t="shared" si="49"/>
        <v>(NULL, 'Мороженое "Mövenpick" Шоколадное', '',  '190',  '50', '0', '0', '16', NOW(), '1' ),</v>
      </c>
      <c r="N151" s="3" t="str">
        <f t="shared" si="50"/>
        <v>(NULL, '150','Мороженое "Mövenpick" Шоколадное', '',  '190',  '50','0','16', '1',  '1',  '1', '4,', NOW() ),</v>
      </c>
      <c r="O151" s="3">
        <f t="shared" si="51"/>
        <v>150</v>
      </c>
      <c r="P151" s="77">
        <v>50</v>
      </c>
    </row>
    <row r="152" spans="1:18" s="3" customFormat="1" ht="19.5" customHeight="1" x14ac:dyDescent="0.3">
      <c r="A152" s="3">
        <v>1</v>
      </c>
      <c r="B152" s="3">
        <v>1</v>
      </c>
      <c r="C152" s="2">
        <v>0</v>
      </c>
      <c r="D152" s="67" t="s">
        <v>175</v>
      </c>
      <c r="E152" s="67"/>
      <c r="F152" s="77">
        <v>50</v>
      </c>
      <c r="G152" s="82">
        <v>190</v>
      </c>
      <c r="H152" s="114" t="s">
        <v>357</v>
      </c>
      <c r="I152" s="3">
        <v>16</v>
      </c>
      <c r="J152" s="3">
        <v>0</v>
      </c>
      <c r="K152" s="75" t="str">
        <f t="shared" si="54"/>
        <v/>
      </c>
      <c r="L152" s="75">
        <f t="shared" si="55"/>
        <v>50</v>
      </c>
      <c r="M152" s="3" t="str">
        <f t="shared" si="49"/>
        <v>(NULL, 'Мороженое "Mövenpick" Клубничное', '',  '190',  '50', '0', '0', '16', NOW(), '1' ),</v>
      </c>
      <c r="N152" s="3" t="str">
        <f t="shared" si="50"/>
        <v>(NULL, '151','Мороженое "Mövenpick" Клубничное', '',  '190',  '50','0','16', '1',  '1',  '1', '4,', NOW() ),</v>
      </c>
      <c r="O152" s="3">
        <f t="shared" si="51"/>
        <v>151</v>
      </c>
      <c r="P152" s="77">
        <v>50</v>
      </c>
    </row>
    <row r="153" spans="1:18" s="2" customFormat="1" ht="30" customHeight="1" x14ac:dyDescent="0.35">
      <c r="A153" s="3">
        <v>1</v>
      </c>
      <c r="B153" s="3">
        <v>1</v>
      </c>
      <c r="C153" s="2">
        <v>0</v>
      </c>
      <c r="D153" s="4" t="s">
        <v>6</v>
      </c>
      <c r="E153" s="5" t="s">
        <v>7</v>
      </c>
      <c r="F153" s="6" t="s">
        <v>8</v>
      </c>
      <c r="G153" s="7">
        <v>510</v>
      </c>
      <c r="H153" s="4" t="s">
        <v>9</v>
      </c>
      <c r="I153" s="2">
        <v>2</v>
      </c>
      <c r="J153" s="2">
        <v>1</v>
      </c>
      <c r="K153" s="8" t="str">
        <f>E153&amp;" (" &amp;F153&amp; ")"</f>
        <v>подается со сливочным маслом (50/25)</v>
      </c>
      <c r="L153" s="2">
        <f>SUM(P153:AR153)</f>
        <v>75</v>
      </c>
      <c r="M153" s="3" t="str">
        <f t="shared" si="49"/>
        <v>(NULL, 'Икра кетовая', 'подается со сливочным маслом (50/25)',  '510',  '75', '0', '1', '2', NOW(), '1' ),</v>
      </c>
      <c r="N153" s="3" t="str">
        <f t="shared" si="50"/>
        <v>(NULL, '152','Икра кетовая', 'подается со сливочным маслом (50/25)',  '510',  '75','1','2', '1',  '1',  '1', '4,', NOW() ),</v>
      </c>
      <c r="O153" s="3">
        <f t="shared" si="51"/>
        <v>152</v>
      </c>
      <c r="P153" s="6">
        <v>50</v>
      </c>
      <c r="Q153" s="2">
        <v>25</v>
      </c>
    </row>
    <row r="154" spans="1:18" s="2" customFormat="1" ht="30" customHeight="1" x14ac:dyDescent="0.35">
      <c r="A154" s="3">
        <v>1</v>
      </c>
      <c r="B154" s="3">
        <v>1</v>
      </c>
      <c r="C154" s="2">
        <v>0</v>
      </c>
      <c r="D154" s="9" t="s">
        <v>10</v>
      </c>
      <c r="E154" s="10" t="s">
        <v>11</v>
      </c>
      <c r="F154" s="6">
        <v>100</v>
      </c>
      <c r="G154" s="7">
        <v>440</v>
      </c>
      <c r="H154" s="4" t="s">
        <v>9</v>
      </c>
      <c r="I154" s="2">
        <v>2</v>
      </c>
      <c r="J154" s="2">
        <v>1</v>
      </c>
      <c r="K154" s="11" t="str">
        <f>E154&amp; " "</f>
        <v xml:space="preserve">подается с маслинами, оливками и лимоном </v>
      </c>
      <c r="L154" s="2">
        <f t="shared" ref="L154:L217" si="56">SUM(P154:AR154)</f>
        <v>100</v>
      </c>
      <c r="M154" s="3" t="str">
        <f t="shared" si="49"/>
        <v>(NULL, 'Сёмга слабой соли по-домашнему рецепту', 'подается с маслинами, оливками и лимоном ',  '440',  '100', '0', '1', '2', NOW(), '1' ),</v>
      </c>
      <c r="N154" s="3" t="str">
        <f t="shared" si="50"/>
        <v>(NULL, '153','Сёмга слабой соли по-домашнему рецепту', 'подается с маслинами, оливками и лимоном ',  '440',  '100','1','2', '1',  '1',  '1', '4,', NOW() ),</v>
      </c>
      <c r="O154" s="3">
        <f t="shared" si="51"/>
        <v>153</v>
      </c>
      <c r="P154" s="6">
        <v>100</v>
      </c>
    </row>
    <row r="155" spans="1:18" s="2" customFormat="1" ht="30" customHeight="1" x14ac:dyDescent="0.35">
      <c r="A155" s="3">
        <v>1</v>
      </c>
      <c r="B155" s="3">
        <v>1</v>
      </c>
      <c r="C155" s="2">
        <v>0</v>
      </c>
      <c r="D155" s="12" t="s">
        <v>12</v>
      </c>
      <c r="E155" s="10" t="s">
        <v>11</v>
      </c>
      <c r="F155" s="6">
        <v>100</v>
      </c>
      <c r="G155" s="7">
        <v>430</v>
      </c>
      <c r="H155" s="4" t="s">
        <v>9</v>
      </c>
      <c r="I155" s="2">
        <v>2</v>
      </c>
      <c r="J155" s="2">
        <v>1</v>
      </c>
      <c r="K155" s="11" t="str">
        <f>E155&amp; " "</f>
        <v xml:space="preserve">подается с маслинами, оливками и лимоном </v>
      </c>
      <c r="L155" s="2">
        <f t="shared" si="56"/>
        <v>100</v>
      </c>
      <c r="M155" s="3" t="str">
        <f t="shared" si="49"/>
        <v>(NULL, 'Масляная рыба холодного копчения', 'подается с маслинами, оливками и лимоном ',  '430',  '100', '0', '1', '2', NOW(), '1' ),</v>
      </c>
      <c r="N155" s="3" t="str">
        <f t="shared" si="50"/>
        <v>(NULL, '154','Масляная рыба холодного копчения', 'подается с маслинами, оливками и лимоном ',  '430',  '100','1','2', '1',  '1',  '1', '4,', NOW() ),</v>
      </c>
      <c r="O155" s="3">
        <f t="shared" si="51"/>
        <v>154</v>
      </c>
      <c r="P155" s="6">
        <v>100</v>
      </c>
    </row>
    <row r="156" spans="1:18" s="2" customFormat="1" ht="30" customHeight="1" x14ac:dyDescent="0.35">
      <c r="A156" s="3">
        <v>1</v>
      </c>
      <c r="B156" s="3">
        <v>1</v>
      </c>
      <c r="C156" s="2">
        <v>0</v>
      </c>
      <c r="D156" s="4" t="s">
        <v>13</v>
      </c>
      <c r="E156" s="5" t="s">
        <v>14</v>
      </c>
      <c r="F156" s="13" t="s">
        <v>15</v>
      </c>
      <c r="G156" s="7">
        <v>450</v>
      </c>
      <c r="H156" s="4" t="s">
        <v>9</v>
      </c>
      <c r="I156" s="2">
        <v>2</v>
      </c>
      <c r="J156" s="2">
        <v>1</v>
      </c>
      <c r="K156" s="8" t="str">
        <f t="shared" ref="K156:K160" si="57">E156&amp;" (" &amp;F156&amp; ")"</f>
        <v>Филе сельди с отварным картофелем и красным луком  (100/100/20)</v>
      </c>
      <c r="L156" s="2">
        <f t="shared" si="56"/>
        <v>220</v>
      </c>
      <c r="M156" s="3" t="str">
        <f t="shared" si="49"/>
        <v>(NULL, 'Сельдь слабой соли ', 'Филе сельди с отварным картофелем и красным луком  (100/100/20)',  '450',  '220', '0', '1', '2', NOW(), '1' ),</v>
      </c>
      <c r="N156" s="3" t="str">
        <f t="shared" si="50"/>
        <v>(NULL, '155','Сельдь слабой соли ', 'Филе сельди с отварным картофелем и красным луком  (100/100/20)',  '450',  '220','1','2', '1',  '1',  '1', '4,', NOW() ),</v>
      </c>
      <c r="O156" s="3">
        <f t="shared" si="51"/>
        <v>155</v>
      </c>
      <c r="P156" s="13">
        <v>100</v>
      </c>
      <c r="Q156" s="2">
        <v>100</v>
      </c>
      <c r="R156" s="2">
        <v>20</v>
      </c>
    </row>
    <row r="157" spans="1:18" s="2" customFormat="1" ht="30" customHeight="1" x14ac:dyDescent="0.35">
      <c r="A157" s="3">
        <v>1</v>
      </c>
      <c r="B157" s="3">
        <v>1</v>
      </c>
      <c r="C157" s="2">
        <v>0</v>
      </c>
      <c r="D157" s="9" t="s">
        <v>16</v>
      </c>
      <c r="E157" s="14" t="s">
        <v>17</v>
      </c>
      <c r="F157" s="6" t="s">
        <v>18</v>
      </c>
      <c r="G157" s="7">
        <v>610</v>
      </c>
      <c r="H157" s="4" t="s">
        <v>9</v>
      </c>
      <c r="I157" s="2">
        <v>2</v>
      </c>
      <c r="J157" s="2">
        <v>1</v>
      </c>
      <c r="K157" s="8" t="str">
        <f t="shared" si="57"/>
        <v>подаётся  с чесночными гренками, маслинами и оливками (100/80/20)</v>
      </c>
      <c r="L157" s="2">
        <f t="shared" si="56"/>
        <v>200</v>
      </c>
      <c r="M157" s="3" t="str">
        <f t="shared" si="49"/>
        <v>(NULL, 'Хамон (сыровяленый окорок)', 'подаётся  с чесночными гренками, маслинами и оливками (100/80/20)',  '610',  '200', '0', '1', '2', NOW(), '1' ),</v>
      </c>
      <c r="N157" s="3" t="str">
        <f t="shared" si="50"/>
        <v>(NULL, '156','Хамон (сыровяленый окорок)', 'подаётся  с чесночными гренками, маслинами и оливками (100/80/20)',  '610',  '200','1','2', '1',  '1',  '1', '4,', NOW() ),</v>
      </c>
      <c r="O157" s="3">
        <f t="shared" si="51"/>
        <v>156</v>
      </c>
      <c r="P157" s="6">
        <v>100</v>
      </c>
      <c r="Q157" s="2">
        <v>80</v>
      </c>
      <c r="R157" s="2">
        <v>20</v>
      </c>
    </row>
    <row r="158" spans="1:18" s="2" customFormat="1" ht="30" customHeight="1" x14ac:dyDescent="0.35">
      <c r="A158" s="3">
        <v>1</v>
      </c>
      <c r="B158" s="3">
        <v>1</v>
      </c>
      <c r="C158" s="2">
        <v>0</v>
      </c>
      <c r="D158" s="15" t="s">
        <v>19</v>
      </c>
      <c r="E158" s="5" t="s">
        <v>20</v>
      </c>
      <c r="F158" s="6" t="s">
        <v>21</v>
      </c>
      <c r="G158" s="7">
        <v>350</v>
      </c>
      <c r="H158" s="4" t="s">
        <v>9</v>
      </c>
      <c r="I158" s="2">
        <v>2</v>
      </c>
      <c r="J158" s="2">
        <v>1</v>
      </c>
      <c r="K158" s="8" t="str">
        <f t="shared" si="57"/>
        <v>подаётся с хреном и горчицей (100/25/25)</v>
      </c>
      <c r="L158" s="2">
        <f t="shared" si="56"/>
        <v>150</v>
      </c>
      <c r="M158" s="3" t="str">
        <f t="shared" si="49"/>
        <v>(NULL, 'Буженина запечёная домашняя', 'подаётся с хреном и горчицей (100/25/25)',  '350',  '150', '0', '1', '2', NOW(), '1' ),</v>
      </c>
      <c r="N158" s="3" t="str">
        <f t="shared" si="50"/>
        <v>(NULL, '157','Буженина запечёная домашняя', 'подаётся с хреном и горчицей (100/25/25)',  '350',  '150','1','2', '1',  '1',  '1', '4,', NOW() ),</v>
      </c>
      <c r="O158" s="3">
        <f t="shared" si="51"/>
        <v>157</v>
      </c>
      <c r="P158" s="6">
        <v>100</v>
      </c>
      <c r="Q158" s="2">
        <v>25</v>
      </c>
      <c r="R158" s="2">
        <v>25</v>
      </c>
    </row>
    <row r="159" spans="1:18" s="2" customFormat="1" ht="30" customHeight="1" x14ac:dyDescent="0.35">
      <c r="A159" s="3">
        <v>1</v>
      </c>
      <c r="B159" s="3">
        <v>1</v>
      </c>
      <c r="C159" s="2">
        <v>0</v>
      </c>
      <c r="D159" s="4" t="s">
        <v>22</v>
      </c>
      <c r="E159" s="1" t="s">
        <v>20</v>
      </c>
      <c r="F159" s="6" t="s">
        <v>21</v>
      </c>
      <c r="G159" s="7">
        <v>400</v>
      </c>
      <c r="H159" s="4" t="s">
        <v>9</v>
      </c>
      <c r="I159" s="2">
        <v>2</v>
      </c>
      <c r="J159" s="2">
        <v>1</v>
      </c>
      <c r="K159" s="8" t="str">
        <f t="shared" si="57"/>
        <v>подаётся с хреном и горчицей (100/25/25)</v>
      </c>
      <c r="L159" s="2">
        <f t="shared" si="56"/>
        <v>150</v>
      </c>
      <c r="M159" s="3" t="str">
        <f t="shared" si="49"/>
        <v>(NULL, 'Язык говяжий отварной', 'подаётся с хреном и горчицей (100/25/25)',  '400',  '150', '0', '1', '2', NOW(), '1' ),</v>
      </c>
      <c r="N159" s="3" t="str">
        <f t="shared" si="50"/>
        <v>(NULL, '158','Язык говяжий отварной', 'подаётся с хреном и горчицей (100/25/25)',  '400',  '150','1','2', '1',  '1',  '1', '4,', NOW() ),</v>
      </c>
      <c r="O159" s="3">
        <f t="shared" si="51"/>
        <v>158</v>
      </c>
      <c r="P159" s="6">
        <v>100</v>
      </c>
      <c r="Q159" s="2">
        <v>25</v>
      </c>
      <c r="R159" s="2">
        <v>25</v>
      </c>
    </row>
    <row r="160" spans="1:18" s="2" customFormat="1" ht="30" customHeight="1" x14ac:dyDescent="0.35">
      <c r="A160" s="3">
        <v>1</v>
      </c>
      <c r="B160" s="3">
        <v>1</v>
      </c>
      <c r="C160" s="2">
        <v>0</v>
      </c>
      <c r="D160" s="15" t="s">
        <v>23</v>
      </c>
      <c r="E160" s="5" t="s">
        <v>20</v>
      </c>
      <c r="F160" s="6" t="s">
        <v>21</v>
      </c>
      <c r="G160" s="7">
        <v>430</v>
      </c>
      <c r="H160" s="4" t="s">
        <v>9</v>
      </c>
      <c r="I160" s="2">
        <v>2</v>
      </c>
      <c r="J160" s="2">
        <v>1</v>
      </c>
      <c r="K160" s="8" t="str">
        <f t="shared" si="57"/>
        <v>подаётся с хреном и горчицей (100/25/25)</v>
      </c>
      <c r="L160" s="2">
        <f t="shared" si="56"/>
        <v>150</v>
      </c>
      <c r="M160" s="3" t="str">
        <f t="shared" si="49"/>
        <v>(NULL, 'Ростбиф запечёный по-домашнему', 'подаётся с хреном и горчицей (100/25/25)',  '430',  '150', '0', '1', '2', NOW(), '1' ),</v>
      </c>
      <c r="N160" s="3" t="str">
        <f t="shared" si="50"/>
        <v>(NULL, '159','Ростбиф запечёный по-домашнему', 'подаётся с хреном и горчицей (100/25/25)',  '430',  '150','1','2', '1',  '1',  '1', '4,', NOW() ),</v>
      </c>
      <c r="O160" s="3">
        <f t="shared" si="51"/>
        <v>159</v>
      </c>
      <c r="P160" s="6">
        <v>100</v>
      </c>
      <c r="Q160" s="2">
        <v>25</v>
      </c>
      <c r="R160" s="2">
        <v>25</v>
      </c>
    </row>
    <row r="161" spans="1:23" s="2" customFormat="1" ht="30" customHeight="1" x14ac:dyDescent="0.35">
      <c r="A161" s="3">
        <v>1</v>
      </c>
      <c r="B161" s="3">
        <v>1</v>
      </c>
      <c r="C161" s="2">
        <v>0</v>
      </c>
      <c r="D161" s="15" t="s">
        <v>24</v>
      </c>
      <c r="E161" s="5" t="s">
        <v>25</v>
      </c>
      <c r="F161" s="6">
        <v>150</v>
      </c>
      <c r="G161" s="7">
        <v>390</v>
      </c>
      <c r="H161" s="4" t="s">
        <v>9</v>
      </c>
      <c r="I161" s="2">
        <v>2</v>
      </c>
      <c r="J161" s="2">
        <v>1</v>
      </c>
      <c r="K161" s="11" t="str">
        <f>E161&amp; " "</f>
        <v xml:space="preserve">домашний рулет из курицы, приготовленный на пару </v>
      </c>
      <c r="L161" s="2">
        <f t="shared" si="56"/>
        <v>150</v>
      </c>
      <c r="M161" s="3" t="str">
        <f t="shared" si="49"/>
        <v>(NULL, 'Рулет из курицы с курагой и грецким орехом', 'домашний рулет из курицы, приготовленный на пару ',  '390',  '150', '0', '1', '2', NOW(), '1' ),</v>
      </c>
      <c r="N161" s="3" t="str">
        <f t="shared" si="50"/>
        <v>(NULL, '160','Рулет из курицы с курагой и грецким орехом', 'домашний рулет из курицы, приготовленный на пару ',  '390',  '150','1','2', '1',  '1',  '1', '4,', NOW() ),</v>
      </c>
      <c r="O161" s="3">
        <f t="shared" si="51"/>
        <v>160</v>
      </c>
      <c r="P161" s="6">
        <v>150</v>
      </c>
    </row>
    <row r="162" spans="1:23" s="2" customFormat="1" ht="30" customHeight="1" x14ac:dyDescent="0.35">
      <c r="A162" s="3">
        <v>1</v>
      </c>
      <c r="B162" s="3">
        <v>1</v>
      </c>
      <c r="C162" s="2">
        <v>0</v>
      </c>
      <c r="D162" s="15" t="s">
        <v>26</v>
      </c>
      <c r="E162" s="5" t="s">
        <v>27</v>
      </c>
      <c r="F162" s="6">
        <v>150</v>
      </c>
      <c r="G162" s="7">
        <v>450</v>
      </c>
      <c r="H162" s="4" t="s">
        <v>9</v>
      </c>
      <c r="I162" s="2">
        <v>2</v>
      </c>
      <c r="J162" s="2">
        <v>1</v>
      </c>
      <c r="K162" s="11" t="str">
        <f>E162&amp; " "</f>
        <v xml:space="preserve">Рулет из утки с куриным мясом и фисташками </v>
      </c>
      <c r="L162" s="2">
        <f t="shared" si="56"/>
        <v>150</v>
      </c>
      <c r="M162" s="3" t="str">
        <f t="shared" si="49"/>
        <v>(NULL, 'Галантин из утки с фисташками', 'Рулет из утки с куриным мясом и фисташками ',  '450',  '150', '0', '1', '2', NOW(), '1' ),</v>
      </c>
      <c r="N162" s="3" t="str">
        <f t="shared" si="50"/>
        <v>(NULL, '161','Галантин из утки с фисташками', 'Рулет из утки с куриным мясом и фисташками ',  '450',  '150','1','2', '1',  '1',  '1', '4,', NOW() ),</v>
      </c>
      <c r="O162" s="3">
        <f t="shared" si="51"/>
        <v>161</v>
      </c>
      <c r="P162" s="6">
        <v>150</v>
      </c>
    </row>
    <row r="163" spans="1:23" s="2" customFormat="1" ht="30" customHeight="1" x14ac:dyDescent="0.35">
      <c r="A163" s="3">
        <v>1</v>
      </c>
      <c r="B163" s="3">
        <v>1</v>
      </c>
      <c r="C163" s="2">
        <v>0</v>
      </c>
      <c r="D163" s="15" t="s">
        <v>28</v>
      </c>
      <c r="E163" s="5" t="s">
        <v>29</v>
      </c>
      <c r="F163" s="6">
        <v>150</v>
      </c>
      <c r="G163" s="7">
        <v>510</v>
      </c>
      <c r="H163" s="4" t="s">
        <v>9</v>
      </c>
      <c r="I163" s="2">
        <v>2</v>
      </c>
      <c r="J163" s="2">
        <v>1</v>
      </c>
      <c r="K163" s="11" t="str">
        <f>E163&amp; " "</f>
        <v xml:space="preserve">Мясо кролика с черносливом, беконом и запеченое в духовке </v>
      </c>
      <c r="L163" s="2">
        <f t="shared" si="56"/>
        <v>150</v>
      </c>
      <c r="M163" s="3" t="str">
        <f t="shared" si="49"/>
        <v>(NULL, 'Рулет из кролика с черносливом в беконе', 'Мясо кролика с черносливом, беконом и запеченое в духовке ',  '510',  '150', '0', '1', '2', NOW(), '1' ),</v>
      </c>
      <c r="N163" s="3" t="str">
        <f t="shared" si="50"/>
        <v>(NULL, '162','Рулет из кролика с черносливом в беконе', 'Мясо кролика с черносливом, беконом и запеченое в духовке ',  '510',  '150','1','2', '1',  '1',  '1', '4,', NOW() ),</v>
      </c>
      <c r="O163" s="3">
        <f t="shared" si="51"/>
        <v>162</v>
      </c>
      <c r="P163" s="6">
        <v>150</v>
      </c>
    </row>
    <row r="164" spans="1:23" s="2" customFormat="1" ht="30" customHeight="1" x14ac:dyDescent="0.35">
      <c r="A164" s="3">
        <v>1</v>
      </c>
      <c r="B164" s="3">
        <v>1</v>
      </c>
      <c r="C164" s="2">
        <v>0</v>
      </c>
      <c r="D164" s="16" t="s">
        <v>30</v>
      </c>
      <c r="E164" s="17" t="s">
        <v>31</v>
      </c>
      <c r="F164" s="13" t="s">
        <v>32</v>
      </c>
      <c r="G164" s="7">
        <v>1500</v>
      </c>
      <c r="H164" s="4" t="s">
        <v>9</v>
      </c>
      <c r="I164" s="2">
        <v>2</v>
      </c>
      <c r="J164" s="2">
        <v>1</v>
      </c>
      <c r="K164" s="8" t="str">
        <f t="shared" ref="K164:K165" si="58">E164&amp;" (" &amp;F164&amp; ")"</f>
        <v>Ростбиф, буженина по-домашнему, язык говяжий, рулет из курицы, рулет из кролика, галантин из утки (50/50/50/50/50/50)</v>
      </c>
      <c r="L164" s="2">
        <f t="shared" si="56"/>
        <v>300</v>
      </c>
      <c r="M164" s="3" t="str">
        <f t="shared" si="49"/>
        <v>(NULL, 'Ассорти мясных деликатесов приготовленных по-домашнему', 'Ростбиф, буженина по-домашнему, язык говяжий, рулет из курицы, рулет из кролика, галантин из утки (50/50/50/50/50/50)',  '1500',  '300', '0', '1', '2', NOW(), '1' ),</v>
      </c>
      <c r="N164" s="3" t="str">
        <f t="shared" si="50"/>
        <v>(NULL, '163','Ассорти мясных деликатесов приготовленных по-домашнему', 'Ростбиф, буженина по-домашнему, язык говяжий, рулет из курицы, рулет из кролика, галантин из утки (50/50/50/50/50/50)',  '1500',  '300','1','2', '1',  '1',  '1', '4,', NOW() ),</v>
      </c>
      <c r="O164" s="3">
        <f t="shared" si="51"/>
        <v>163</v>
      </c>
      <c r="P164" s="13">
        <v>50</v>
      </c>
      <c r="Q164" s="2">
        <v>50</v>
      </c>
      <c r="R164" s="2">
        <v>50</v>
      </c>
      <c r="S164" s="2">
        <v>50</v>
      </c>
      <c r="T164" s="2">
        <v>50</v>
      </c>
      <c r="U164" s="2">
        <v>50</v>
      </c>
    </row>
    <row r="165" spans="1:23" s="2" customFormat="1" ht="30" customHeight="1" x14ac:dyDescent="0.35">
      <c r="A165" s="3">
        <v>1</v>
      </c>
      <c r="B165" s="3">
        <v>1</v>
      </c>
      <c r="C165" s="2">
        <v>0</v>
      </c>
      <c r="D165" s="18" t="s">
        <v>33</v>
      </c>
      <c r="E165" s="1" t="s">
        <v>34</v>
      </c>
      <c r="F165" s="6" t="s">
        <v>35</v>
      </c>
      <c r="G165" s="7">
        <v>350</v>
      </c>
      <c r="H165" s="4" t="s">
        <v>9</v>
      </c>
      <c r="I165" s="2">
        <v>2</v>
      </c>
      <c r="J165" s="2">
        <v>1</v>
      </c>
      <c r="K165" s="8" t="str">
        <f t="shared" si="58"/>
        <v>Огурцы малосольные и солёные, квашеная капуста и солёные помидоры (100/100/100/100)</v>
      </c>
      <c r="L165" s="2">
        <f t="shared" si="56"/>
        <v>400</v>
      </c>
      <c r="M165" s="3" t="str">
        <f t="shared" si="49"/>
        <v>(NULL, 'Соленья "по-домашнему"', 'Огурцы малосольные и солёные, квашеная капуста и солёные помидоры (100/100/100/100)',  '350',  '400', '0', '1', '2', NOW(), '1' ),</v>
      </c>
      <c r="N165" s="3" t="str">
        <f t="shared" si="50"/>
        <v>(NULL, '164','Соленья "по-домашнему"', 'Огурцы малосольные и солёные, квашеная капуста и солёные помидоры (100/100/100/100)',  '350',  '400','1','2', '1',  '1',  '1', '4,', NOW() ),</v>
      </c>
      <c r="O165" s="3">
        <f t="shared" si="51"/>
        <v>164</v>
      </c>
      <c r="P165" s="6">
        <v>100</v>
      </c>
      <c r="Q165" s="2">
        <v>100</v>
      </c>
      <c r="R165" s="2">
        <v>100</v>
      </c>
      <c r="S165" s="2">
        <v>100</v>
      </c>
    </row>
    <row r="166" spans="1:23" s="2" customFormat="1" ht="30" customHeight="1" x14ac:dyDescent="0.35">
      <c r="A166" s="3">
        <v>1</v>
      </c>
      <c r="B166" s="3">
        <v>1</v>
      </c>
      <c r="C166" s="2">
        <v>0</v>
      </c>
      <c r="D166" s="19" t="s">
        <v>36</v>
      </c>
      <c r="E166" s="20" t="s">
        <v>37</v>
      </c>
      <c r="F166" s="21">
        <v>100</v>
      </c>
      <c r="G166" s="22">
        <v>450</v>
      </c>
      <c r="H166" s="4" t="s">
        <v>9</v>
      </c>
      <c r="I166" s="2">
        <v>2</v>
      </c>
      <c r="J166" s="2">
        <v>1</v>
      </c>
      <c r="K166" s="11" t="str">
        <f>E166&amp; " "</f>
        <v xml:space="preserve">подаются с красным луком и помидрами черри </v>
      </c>
      <c r="L166" s="2">
        <f t="shared" si="56"/>
        <v>100</v>
      </c>
      <c r="M166" s="3" t="str">
        <f t="shared" si="49"/>
        <v>(NULL, 'Белые грибы маринованные', 'подаются с красным луком и помидрами черри ',  '450',  '100', '0', '1', '2', NOW(), '1' ),</v>
      </c>
      <c r="N166" s="3" t="str">
        <f t="shared" si="50"/>
        <v>(NULL, '165','Белые грибы маринованные', 'подаются с красным луком и помидрами черри ',  '450',  '100','1','2', '1',  '1',  '1', '4,', NOW() ),</v>
      </c>
      <c r="O166" s="3">
        <f t="shared" si="51"/>
        <v>165</v>
      </c>
      <c r="P166" s="21">
        <v>100</v>
      </c>
    </row>
    <row r="167" spans="1:23" s="2" customFormat="1" ht="30" customHeight="1" x14ac:dyDescent="0.35">
      <c r="A167" s="3">
        <v>1</v>
      </c>
      <c r="B167" s="3">
        <v>1</v>
      </c>
      <c r="C167" s="2">
        <v>0</v>
      </c>
      <c r="D167" s="4" t="s">
        <v>38</v>
      </c>
      <c r="E167" s="5" t="s">
        <v>39</v>
      </c>
      <c r="F167" s="6" t="s">
        <v>40</v>
      </c>
      <c r="G167" s="7">
        <v>280</v>
      </c>
      <c r="H167" s="4" t="s">
        <v>9</v>
      </c>
      <c r="I167" s="2">
        <v>2</v>
      </c>
      <c r="J167" s="2">
        <v>1</v>
      </c>
      <c r="K167" s="8" t="str">
        <f>E167&amp;" (" &amp;F167&amp; ")"</f>
        <v>Ассорти гигантских  маслин и оливок с косточкой (75/75)</v>
      </c>
      <c r="L167" s="2">
        <f t="shared" si="56"/>
        <v>150</v>
      </c>
      <c r="M167" s="3" t="str">
        <f t="shared" si="49"/>
        <v>(NULL, 'Маслины и оливки " Maestro de Oliva" Испания', 'Ассорти гигантских  маслин и оливок с косточкой (75/75)',  '280',  '150', '0', '1', '2', NOW(), '1' ),</v>
      </c>
      <c r="N167" s="3" t="str">
        <f t="shared" si="50"/>
        <v>(NULL, '166','Маслины и оливки " Maestro de Oliva" Испания', 'Ассорти гигантских  маслин и оливок с косточкой (75/75)',  '280',  '150','1','2', '1',  '1',  '1', '4,', NOW() ),</v>
      </c>
      <c r="O167" s="3">
        <f t="shared" si="51"/>
        <v>166</v>
      </c>
      <c r="P167" s="6">
        <v>75</v>
      </c>
      <c r="Q167" s="2">
        <v>75</v>
      </c>
    </row>
    <row r="168" spans="1:23" s="2" customFormat="1" ht="27.95" customHeight="1" x14ac:dyDescent="0.35">
      <c r="A168" s="3">
        <v>1</v>
      </c>
      <c r="B168" s="3">
        <v>1</v>
      </c>
      <c r="C168" s="2">
        <v>0</v>
      </c>
      <c r="D168" s="23" t="s">
        <v>41</v>
      </c>
      <c r="E168" s="1" t="s">
        <v>42</v>
      </c>
      <c r="F168" s="24" t="s">
        <v>43</v>
      </c>
      <c r="G168" s="7">
        <v>390</v>
      </c>
      <c r="H168" s="4" t="s">
        <v>9</v>
      </c>
      <c r="I168" s="2">
        <v>2</v>
      </c>
      <c r="J168" s="2">
        <v>1</v>
      </c>
      <c r="K168" s="8" t="str">
        <f t="shared" ref="K168:K169" si="59">E168&amp;" (" &amp;F168&amp; ")"</f>
        <v>Свежие помидоры, огурцы, редис, сладкий перец и зелень (50/50/30/50/20)</v>
      </c>
      <c r="L168" s="2">
        <f t="shared" si="56"/>
        <v>200</v>
      </c>
      <c r="M168" s="3" t="str">
        <f t="shared" si="49"/>
        <v>(NULL, 'Овощи натуральные со свежей зеленью', 'Свежие помидоры, огурцы, редис, сладкий перец и зелень (50/50/30/50/20)',  '390',  '200', '0', '1', '2', NOW(), '1' ),</v>
      </c>
      <c r="N168" s="3" t="str">
        <f t="shared" si="50"/>
        <v>(NULL, '167','Овощи натуральные со свежей зеленью', 'Свежие помидоры, огурцы, редис, сладкий перец и зелень (50/50/30/50/20)',  '390',  '200','1','2', '1',  '1',  '1', '4,', NOW() ),</v>
      </c>
      <c r="O168" s="3">
        <f t="shared" si="51"/>
        <v>167</v>
      </c>
      <c r="P168" s="24">
        <v>50</v>
      </c>
      <c r="Q168" s="2">
        <v>50</v>
      </c>
      <c r="R168" s="2">
        <v>30</v>
      </c>
      <c r="S168" s="2">
        <v>50</v>
      </c>
      <c r="T168" s="2">
        <v>20</v>
      </c>
    </row>
    <row r="169" spans="1:23" s="2" customFormat="1" ht="30" customHeight="1" x14ac:dyDescent="0.35">
      <c r="A169" s="3">
        <v>1</v>
      </c>
      <c r="B169" s="3">
        <v>1</v>
      </c>
      <c r="C169" s="2">
        <v>0</v>
      </c>
      <c r="D169" s="4" t="s">
        <v>44</v>
      </c>
      <c r="E169" s="5" t="s">
        <v>45</v>
      </c>
      <c r="F169" s="25" t="s">
        <v>46</v>
      </c>
      <c r="G169" s="7">
        <v>670</v>
      </c>
      <c r="H169" s="4" t="s">
        <v>9</v>
      </c>
      <c r="I169" s="2">
        <v>2</v>
      </c>
      <c r="J169" s="2">
        <v>1</v>
      </c>
      <c r="K169" s="8" t="str">
        <f t="shared" si="59"/>
        <v>Сыр Камамбер, Грана Подана, Дор Блю,Чеддер, козий сыр подаётся с медом, грецкими орехами и виноградом (30/30/30/30/30/50/15/50)</v>
      </c>
      <c r="L169" s="2">
        <f t="shared" si="56"/>
        <v>265</v>
      </c>
      <c r="M169" s="3" t="str">
        <f t="shared" si="49"/>
        <v>(NULL, 'Ассорти из разнообразных сыров', 'Сыр Камамбер, Грана Подана, Дор Блю,Чеддер, козий сыр подаётся с медом, грецкими орехами и виноградом (30/30/30/30/30/50/15/50)',  '670',  '265', '0', '1', '2', NOW(), '1' ),</v>
      </c>
      <c r="N169" s="3" t="str">
        <f t="shared" si="50"/>
        <v>(NULL, '168','Ассорти из разнообразных сыров', 'Сыр Камамбер, Грана Подана, Дор Блю,Чеддер, козий сыр подаётся с медом, грецкими орехами и виноградом (30/30/30/30/30/50/15/50)',  '670',  '265','1','2', '1',  '1',  '1', '4,', NOW() ),</v>
      </c>
      <c r="O169" s="3">
        <f t="shared" si="51"/>
        <v>168</v>
      </c>
      <c r="P169" s="25">
        <v>30</v>
      </c>
      <c r="Q169" s="2">
        <v>30</v>
      </c>
      <c r="R169" s="2">
        <v>30</v>
      </c>
      <c r="S169" s="2">
        <v>30</v>
      </c>
      <c r="T169" s="2">
        <v>30</v>
      </c>
      <c r="U169" s="2">
        <v>50</v>
      </c>
      <c r="V169" s="2">
        <v>15</v>
      </c>
      <c r="W169" s="2">
        <v>50</v>
      </c>
    </row>
    <row r="170" spans="1:23" s="2" customFormat="1" ht="30" customHeight="1" x14ac:dyDescent="0.35">
      <c r="A170" s="3">
        <v>1</v>
      </c>
      <c r="B170" s="3">
        <v>1</v>
      </c>
      <c r="C170" s="2">
        <v>0</v>
      </c>
      <c r="D170" s="26" t="s">
        <v>47</v>
      </c>
      <c r="E170" s="27" t="s">
        <v>48</v>
      </c>
      <c r="F170" s="6">
        <v>250</v>
      </c>
      <c r="G170" s="28">
        <v>410</v>
      </c>
      <c r="H170" s="4" t="s">
        <v>49</v>
      </c>
      <c r="I170" s="2">
        <v>3</v>
      </c>
      <c r="J170" s="2">
        <v>1</v>
      </c>
      <c r="K170" s="11" t="str">
        <f>E170&amp; " "</f>
        <v xml:space="preserve">Бакинские помидоры, огурец, редис, болгарский перец, зелень Заправляется ароматным маслом </v>
      </c>
      <c r="L170" s="2">
        <f t="shared" si="56"/>
        <v>250</v>
      </c>
      <c r="M170" s="3" t="str">
        <f t="shared" si="49"/>
        <v>(NULL, 'Салат овощной', 'Бакинские помидоры, огурец, редис, болгарский перец, зелень Заправляется ароматным маслом ',  '410',  '250', '0', '1', '3', NOW(), '1' ),</v>
      </c>
      <c r="N170" s="3" t="str">
        <f t="shared" si="50"/>
        <v>(NULL, '169','Салат овощной', 'Бакинские помидоры, огурец, редис, болгарский перец, зелень Заправляется ароматным маслом ',  '410',  '250','1','3', '1',  '1',  '1', '4,', NOW() ),</v>
      </c>
      <c r="O170" s="3">
        <f t="shared" si="51"/>
        <v>169</v>
      </c>
      <c r="P170" s="6">
        <v>250</v>
      </c>
    </row>
    <row r="171" spans="1:23" s="2" customFormat="1" ht="30" customHeight="1" x14ac:dyDescent="0.35">
      <c r="A171" s="3">
        <v>1</v>
      </c>
      <c r="B171" s="3">
        <v>1</v>
      </c>
      <c r="C171" s="2">
        <v>0</v>
      </c>
      <c r="D171" s="26" t="s">
        <v>50</v>
      </c>
      <c r="E171" s="27" t="s">
        <v>51</v>
      </c>
      <c r="F171" s="29" t="s">
        <v>52</v>
      </c>
      <c r="G171" s="28">
        <v>390</v>
      </c>
      <c r="H171" s="4" t="s">
        <v>49</v>
      </c>
      <c r="I171" s="2">
        <v>3</v>
      </c>
      <c r="J171" s="2">
        <v>1</v>
      </c>
      <c r="K171" s="8" t="str">
        <f t="shared" ref="K171:K172" si="60">E171&amp;" (" &amp;F171&amp; ")"</f>
        <v>с творожным соусом (180/60)</v>
      </c>
      <c r="L171" s="2">
        <f t="shared" si="56"/>
        <v>240</v>
      </c>
      <c r="M171" s="3" t="str">
        <f t="shared" si="49"/>
        <v>(NULL, 'Салат из свежих огурцов и бакинских томатов ', 'с творожным соусом (180/60)',  '390',  '240', '0', '1', '3', NOW(), '1' ),</v>
      </c>
      <c r="N171" s="3" t="str">
        <f t="shared" si="50"/>
        <v>(NULL, '170','Салат из свежих огурцов и бакинских томатов ', 'с творожным соусом (180/60)',  '390',  '240','1','3', '1',  '1',  '1', '4,', NOW() ),</v>
      </c>
      <c r="O171" s="3">
        <f t="shared" si="51"/>
        <v>170</v>
      </c>
      <c r="P171" s="29">
        <v>180</v>
      </c>
      <c r="Q171" s="2">
        <v>60</v>
      </c>
    </row>
    <row r="172" spans="1:23" s="2" customFormat="1" ht="30" customHeight="1" x14ac:dyDescent="0.35">
      <c r="A172" s="3">
        <v>1</v>
      </c>
      <c r="B172" s="3">
        <v>1</v>
      </c>
      <c r="C172" s="2">
        <v>0</v>
      </c>
      <c r="D172" s="26" t="s">
        <v>53</v>
      </c>
      <c r="E172" s="27" t="s">
        <v>54</v>
      </c>
      <c r="F172" s="29" t="s">
        <v>55</v>
      </c>
      <c r="G172" s="28">
        <v>390</v>
      </c>
      <c r="H172" s="4" t="s">
        <v>49</v>
      </c>
      <c r="I172" s="2">
        <v>3</v>
      </c>
      <c r="J172" s="2">
        <v>1</v>
      </c>
      <c r="K172" s="8" t="str">
        <f t="shared" si="60"/>
        <v>Салат из томатови красного лука Заправляется "Бальзамико" и соусом Песто (200/15/30)</v>
      </c>
      <c r="L172" s="2">
        <f t="shared" si="56"/>
        <v>245</v>
      </c>
      <c r="M172" s="3" t="str">
        <f t="shared" si="49"/>
        <v>(NULL, 'Салат из томатов с красным луком ', 'Салат из томатови красного лука Заправляется "Бальзамико" и соусом Песто (200/15/30)',  '390',  '245', '0', '1', '3', NOW(), '1' ),</v>
      </c>
      <c r="N172" s="3" t="str">
        <f t="shared" si="50"/>
        <v>(NULL, '171','Салат из томатов с красным луком ', 'Салат из томатови красного лука Заправляется "Бальзамико" и соусом Песто (200/15/30)',  '390',  '245','1','3', '1',  '1',  '1', '4,', NOW() ),</v>
      </c>
      <c r="O172" s="3">
        <f t="shared" si="51"/>
        <v>171</v>
      </c>
      <c r="P172" s="29">
        <v>200</v>
      </c>
      <c r="Q172" s="2">
        <v>15</v>
      </c>
      <c r="R172" s="2">
        <v>30</v>
      </c>
    </row>
    <row r="173" spans="1:23" s="2" customFormat="1" ht="30" customHeight="1" x14ac:dyDescent="0.35">
      <c r="A173" s="3">
        <v>1</v>
      </c>
      <c r="B173" s="3">
        <v>1</v>
      </c>
      <c r="C173" s="2">
        <v>0</v>
      </c>
      <c r="D173" s="4" t="s">
        <v>56</v>
      </c>
      <c r="E173" s="1" t="s">
        <v>57</v>
      </c>
      <c r="F173" s="6">
        <v>270</v>
      </c>
      <c r="G173" s="7">
        <v>690</v>
      </c>
      <c r="H173" s="4" t="s">
        <v>49</v>
      </c>
      <c r="I173" s="2">
        <v>3</v>
      </c>
      <c r="J173" s="2">
        <v>1</v>
      </c>
      <c r="K173" s="11" t="str">
        <f>E173&amp; " "</f>
        <v xml:space="preserve">Листья салата руккола, бакинские помидоры, тигровые креветки и сыр моцарелла Заправляется соусом бальзамик </v>
      </c>
      <c r="L173" s="2">
        <f t="shared" si="56"/>
        <v>270</v>
      </c>
      <c r="M173" s="3" t="str">
        <f t="shared" si="49"/>
        <v>(NULL, 'Салат с руккола, креветками и сыром моцарелла', 'Листья салата руккола, бакинские помидоры, тигровые креветки и сыр моцарелла Заправляется соусом бальзамик ',  '690',  '270', '0', '1', '3', NOW(), '1' ),</v>
      </c>
      <c r="N173" s="3" t="str">
        <f t="shared" si="50"/>
        <v>(NULL, '172','Салат с руккола, креветками и сыром моцарелла', 'Листья салата руккола, бакинские помидоры, тигровые креветки и сыр моцарелла Заправляется соусом бальзамик ',  '690',  '270','1','3', '1',  '1',  '1', '4,', NOW() ),</v>
      </c>
      <c r="O173" s="3">
        <f t="shared" si="51"/>
        <v>172</v>
      </c>
      <c r="P173" s="6">
        <v>270</v>
      </c>
    </row>
    <row r="174" spans="1:23" s="2" customFormat="1" ht="30" customHeight="1" x14ac:dyDescent="0.35">
      <c r="A174" s="3">
        <v>1</v>
      </c>
      <c r="B174" s="3">
        <v>1</v>
      </c>
      <c r="C174" s="2">
        <v>0</v>
      </c>
      <c r="D174" s="4" t="s">
        <v>58</v>
      </c>
      <c r="E174" s="5" t="s">
        <v>59</v>
      </c>
      <c r="F174" s="24" t="s">
        <v>60</v>
      </c>
      <c r="G174" s="7">
        <v>510</v>
      </c>
      <c r="H174" s="4" t="s">
        <v>49</v>
      </c>
      <c r="I174" s="2">
        <v>3</v>
      </c>
      <c r="J174" s="2">
        <v>1</v>
      </c>
      <c r="K174" s="8" t="str">
        <f t="shared" ref="K174:K175" si="61">E174&amp;" (" &amp;F174&amp; ")"</f>
        <v>Листья салата с классической заправкой (170/80)</v>
      </c>
      <c r="L174" s="2">
        <f t="shared" si="56"/>
        <v>250</v>
      </c>
      <c r="M174" s="3" t="str">
        <f t="shared" si="49"/>
        <v>(NULL, 'Салат "Цезарь" с курицей', 'Листья салата с классической заправкой (170/80)',  '510',  '250', '0', '1', '3', NOW(), '1' ),</v>
      </c>
      <c r="N174" s="3" t="str">
        <f t="shared" si="50"/>
        <v>(NULL, '173','Салат "Цезарь" с курицей', 'Листья салата с классической заправкой (170/80)',  '510',  '250','1','3', '1',  '1',  '1', '4,', NOW() ),</v>
      </c>
      <c r="O174" s="3">
        <f t="shared" si="51"/>
        <v>173</v>
      </c>
      <c r="P174" s="24">
        <v>170</v>
      </c>
      <c r="Q174" s="2">
        <v>80</v>
      </c>
    </row>
    <row r="175" spans="1:23" s="2" customFormat="1" ht="30" customHeight="1" x14ac:dyDescent="0.35">
      <c r="A175" s="3">
        <v>1</v>
      </c>
      <c r="B175" s="3">
        <v>1</v>
      </c>
      <c r="C175" s="2">
        <v>0</v>
      </c>
      <c r="D175" s="4" t="s">
        <v>61</v>
      </c>
      <c r="E175" s="5" t="s">
        <v>59</v>
      </c>
      <c r="F175" s="24" t="s">
        <v>62</v>
      </c>
      <c r="G175" s="7">
        <v>690</v>
      </c>
      <c r="H175" s="4" t="s">
        <v>49</v>
      </c>
      <c r="I175" s="2">
        <v>3</v>
      </c>
      <c r="J175" s="2">
        <v>1</v>
      </c>
      <c r="K175" s="8" t="str">
        <f t="shared" si="61"/>
        <v>Листья салата с классической заправкой (160/60)</v>
      </c>
      <c r="L175" s="2">
        <f t="shared" si="56"/>
        <v>220</v>
      </c>
      <c r="M175" s="3" t="str">
        <f t="shared" si="49"/>
        <v>(NULL, 'Салат "Цезарь" с тигровыми креветками', 'Листья салата с классической заправкой (160/60)',  '690',  '220', '0', '1', '3', NOW(), '1' ),</v>
      </c>
      <c r="N175" s="3" t="str">
        <f t="shared" si="50"/>
        <v>(NULL, '174','Салат "Цезарь" с тигровыми креветками', 'Листья салата с классической заправкой (160/60)',  '690',  '220','1','3', '1',  '1',  '1', '4,', NOW() ),</v>
      </c>
      <c r="O175" s="3">
        <f t="shared" si="51"/>
        <v>174</v>
      </c>
      <c r="P175" s="24">
        <v>160</v>
      </c>
      <c r="Q175" s="2">
        <v>60</v>
      </c>
    </row>
    <row r="176" spans="1:23" s="2" customFormat="1" ht="30" customHeight="1" x14ac:dyDescent="0.35">
      <c r="A176" s="3">
        <v>1</v>
      </c>
      <c r="B176" s="3">
        <v>1</v>
      </c>
      <c r="C176" s="2">
        <v>0</v>
      </c>
      <c r="D176" s="30" t="s">
        <v>63</v>
      </c>
      <c r="E176" s="31" t="s">
        <v>64</v>
      </c>
      <c r="F176" s="32">
        <v>250</v>
      </c>
      <c r="G176" s="33">
        <v>530</v>
      </c>
      <c r="H176" s="4" t="s">
        <v>49</v>
      </c>
      <c r="I176" s="2">
        <v>3</v>
      </c>
      <c r="J176" s="2">
        <v>1</v>
      </c>
      <c r="K176" s="11" t="str">
        <f>E176&amp; " "</f>
        <v xml:space="preserve">Кусочки ростбифа, свежий огурец, редис, пармезан и соус Цезарь </v>
      </c>
      <c r="L176" s="2">
        <f t="shared" si="56"/>
        <v>250</v>
      </c>
      <c r="M176" s="3" t="str">
        <f t="shared" si="49"/>
        <v>(NULL, 'Салат с ростбифом, овощами и соусом Цезарь', 'Кусочки ростбифа, свежий огурец, редис, пармезан и соус Цезарь ',  '530',  '250', '0', '1', '3', NOW(), '1' ),</v>
      </c>
      <c r="N176" s="3" t="str">
        <f t="shared" si="50"/>
        <v>(NULL, '175','Салат с ростбифом, овощами и соусом Цезарь', 'Кусочки ростбифа, свежий огурец, редис, пармезан и соус Цезарь ',  '530',  '250','1','3', '1',  '1',  '1', '4,', NOW() ),</v>
      </c>
      <c r="O176" s="3">
        <f t="shared" si="51"/>
        <v>175</v>
      </c>
      <c r="P176" s="32">
        <v>250</v>
      </c>
    </row>
    <row r="177" spans="1:18" s="2" customFormat="1" ht="30" customHeight="1" x14ac:dyDescent="0.35">
      <c r="A177" s="3">
        <v>1</v>
      </c>
      <c r="B177" s="3">
        <v>1</v>
      </c>
      <c r="C177" s="2">
        <v>0</v>
      </c>
      <c r="D177" s="34" t="s">
        <v>65</v>
      </c>
      <c r="E177" s="35" t="s">
        <v>66</v>
      </c>
      <c r="F177" s="21" t="s">
        <v>67</v>
      </c>
      <c r="G177" s="28">
        <v>470</v>
      </c>
      <c r="H177" s="4" t="s">
        <v>49</v>
      </c>
      <c r="I177" s="2">
        <v>3</v>
      </c>
      <c r="J177" s="2">
        <v>1</v>
      </c>
      <c r="K177" s="8" t="str">
        <f t="shared" ref="K177:K178" si="62">E177&amp;" (" &amp;F177&amp; ")"</f>
        <v>Отварной говяжий язык и шампиньоны, обжаренные с луком Заправляется сметаной и дижонской горчицей Подается с малиновым соусом (220/10)</v>
      </c>
      <c r="L177" s="2">
        <f t="shared" si="56"/>
        <v>230</v>
      </c>
      <c r="M177" s="3" t="str">
        <f t="shared" si="49"/>
        <v>(NULL, 'Салат с говяжьим языком, шампиньонами и малиновым соусом', 'Отварной говяжий язык и шампиньоны, обжаренные с луком Заправляется сметаной и дижонской горчицей Подается с малиновым соусом (220/10)',  '470',  '230', '0', '1', '3', NOW(), '1' ),</v>
      </c>
      <c r="N177" s="3" t="str">
        <f t="shared" si="50"/>
        <v>(NULL, '176','Салат с говяжьим языком, шампиньонами и малиновым соусом', 'Отварной говяжий язык и шампиньоны, обжаренные с луком Заправляется сметаной и дижонской горчицей Подается с малиновым соусом (220/10)',  '470',  '230','1','3', '1',  '1',  '1', '4,', NOW() ),</v>
      </c>
      <c r="O177" s="3">
        <f t="shared" si="51"/>
        <v>176</v>
      </c>
      <c r="P177" s="21">
        <v>220</v>
      </c>
      <c r="Q177" s="2">
        <v>10</v>
      </c>
    </row>
    <row r="178" spans="1:18" s="2" customFormat="1" ht="30" customHeight="1" x14ac:dyDescent="0.35">
      <c r="A178" s="3">
        <v>1</v>
      </c>
      <c r="B178" s="3">
        <v>1</v>
      </c>
      <c r="C178" s="2">
        <v>0</v>
      </c>
      <c r="D178" s="4" t="s">
        <v>68</v>
      </c>
      <c r="E178" s="1" t="s">
        <v>69</v>
      </c>
      <c r="F178" s="29" t="s">
        <v>70</v>
      </c>
      <c r="G178" s="7">
        <v>480</v>
      </c>
      <c r="H178" s="4" t="s">
        <v>71</v>
      </c>
      <c r="I178" s="2">
        <v>4</v>
      </c>
      <c r="J178" s="2">
        <v>1</v>
      </c>
      <c r="K178" s="8" t="str">
        <f t="shared" si="62"/>
        <v>в сливочно-сырном  соусе "Дор Блю" (120/50)</v>
      </c>
      <c r="L178" s="2">
        <f t="shared" si="56"/>
        <v>170</v>
      </c>
      <c r="M178" s="3" t="str">
        <f t="shared" si="49"/>
        <v>(NULL, 'Мидии запечёные с белыми грибами и помидорами черри', 'в сливочно-сырном  соусе "Дор Блю" (120/50)',  '480',  '170', '0', '1', '4', NOW(), '1' ),</v>
      </c>
      <c r="N178" s="3" t="str">
        <f t="shared" si="50"/>
        <v>(NULL, '177','Мидии запечёные с белыми грибами и помидорами черри', 'в сливочно-сырном  соусе "Дор Блю" (120/50)',  '480',  '170','1','4', '1',  '1',  '1', '4,', NOW() ),</v>
      </c>
      <c r="O178" s="3">
        <f t="shared" si="51"/>
        <v>177</v>
      </c>
      <c r="P178" s="29">
        <v>120</v>
      </c>
      <c r="Q178" s="2">
        <v>50</v>
      </c>
    </row>
    <row r="179" spans="1:18" s="2" customFormat="1" ht="30" customHeight="1" x14ac:dyDescent="0.35">
      <c r="A179" s="3">
        <v>1</v>
      </c>
      <c r="B179" s="3">
        <v>1</v>
      </c>
      <c r="C179" s="2">
        <v>0</v>
      </c>
      <c r="D179" s="15" t="s">
        <v>72</v>
      </c>
      <c r="E179" s="36" t="s">
        <v>73</v>
      </c>
      <c r="F179" s="6">
        <v>90</v>
      </c>
      <c r="G179" s="7">
        <v>280</v>
      </c>
      <c r="H179" s="4" t="s">
        <v>71</v>
      </c>
      <c r="I179" s="2">
        <v>4</v>
      </c>
      <c r="J179" s="2">
        <v>1</v>
      </c>
      <c r="K179" s="11" t="str">
        <f t="shared" ref="K179:K184" si="63">E179&amp; " "</f>
        <v xml:space="preserve">из шампиньонов в  сливочном соусе  </v>
      </c>
      <c r="L179" s="2">
        <f t="shared" si="56"/>
        <v>90</v>
      </c>
      <c r="M179" s="3" t="str">
        <f t="shared" si="49"/>
        <v>(NULL, 'Жульен грибной по-домашнему', 'из шампиньонов в  сливочном соусе  ',  '280',  '90', '0', '1', '4', NOW(), '1' ),</v>
      </c>
      <c r="N179" s="3" t="str">
        <f t="shared" si="50"/>
        <v>(NULL, '178','Жульен грибной по-домашнему', 'из шампиньонов в  сливочном соусе  ',  '280',  '90','1','4', '1',  '1',  '1', '4,', NOW() ),</v>
      </c>
      <c r="O179" s="3">
        <f t="shared" si="51"/>
        <v>178</v>
      </c>
      <c r="P179" s="6">
        <v>90</v>
      </c>
    </row>
    <row r="180" spans="1:18" s="2" customFormat="1" ht="30" customHeight="1" x14ac:dyDescent="0.35">
      <c r="A180" s="3">
        <v>1</v>
      </c>
      <c r="B180" s="3">
        <v>1</v>
      </c>
      <c r="C180" s="2">
        <v>0</v>
      </c>
      <c r="D180" s="15" t="s">
        <v>74</v>
      </c>
      <c r="E180" s="15"/>
      <c r="F180" s="37">
        <v>40</v>
      </c>
      <c r="G180" s="7">
        <v>50</v>
      </c>
      <c r="H180" s="38" t="s">
        <v>75</v>
      </c>
      <c r="I180" s="3">
        <v>12</v>
      </c>
      <c r="J180" s="2">
        <v>1</v>
      </c>
      <c r="K180" s="11" t="str">
        <f t="shared" si="63"/>
        <v xml:space="preserve"> </v>
      </c>
      <c r="L180" s="2">
        <f t="shared" si="56"/>
        <v>40</v>
      </c>
      <c r="M180" s="3" t="str">
        <f t="shared" si="49"/>
        <v>(NULL, 'Пирожки печеные с капустой', ' ',  '50',  '40', '0', '1', '12', NOW(), '1' ),</v>
      </c>
      <c r="N180" s="3" t="str">
        <f t="shared" si="50"/>
        <v>(NULL, '179','Пирожки печеные с капустой', ' ',  '50',  '40','1','12', '1',  '1',  '1', '4,', NOW() ),</v>
      </c>
      <c r="O180" s="3">
        <f t="shared" si="51"/>
        <v>179</v>
      </c>
      <c r="P180" s="37">
        <v>40</v>
      </c>
    </row>
    <row r="181" spans="1:18" s="2" customFormat="1" ht="30" customHeight="1" x14ac:dyDescent="0.35">
      <c r="A181" s="3">
        <v>1</v>
      </c>
      <c r="B181" s="3">
        <v>1</v>
      </c>
      <c r="C181" s="2">
        <v>0</v>
      </c>
      <c r="D181" s="15" t="s">
        <v>76</v>
      </c>
      <c r="E181" s="15"/>
      <c r="F181" s="37">
        <v>40</v>
      </c>
      <c r="G181" s="7">
        <v>50</v>
      </c>
      <c r="H181" s="38" t="s">
        <v>75</v>
      </c>
      <c r="I181" s="3">
        <v>12</v>
      </c>
      <c r="J181" s="2">
        <v>1</v>
      </c>
      <c r="K181" s="11" t="str">
        <f t="shared" si="63"/>
        <v xml:space="preserve"> </v>
      </c>
      <c r="L181" s="2">
        <f t="shared" si="56"/>
        <v>40</v>
      </c>
      <c r="M181" s="3" t="str">
        <f t="shared" si="49"/>
        <v>(NULL, 'Пирожки печеные с грибами и сыром', ' ',  '50',  '40', '0', '1', '12', NOW(), '1' ),</v>
      </c>
      <c r="N181" s="3" t="str">
        <f t="shared" si="50"/>
        <v>(NULL, '180','Пирожки печеные с грибами и сыром', ' ',  '50',  '40','1','12', '1',  '1',  '1', '4,', NOW() ),</v>
      </c>
      <c r="O181" s="3">
        <f t="shared" si="51"/>
        <v>180</v>
      </c>
      <c r="P181" s="37">
        <v>40</v>
      </c>
    </row>
    <row r="182" spans="1:18" s="2" customFormat="1" ht="30" customHeight="1" x14ac:dyDescent="0.35">
      <c r="A182" s="3">
        <v>1</v>
      </c>
      <c r="B182" s="3">
        <v>1</v>
      </c>
      <c r="C182" s="2">
        <v>0</v>
      </c>
      <c r="D182" s="15" t="s">
        <v>77</v>
      </c>
      <c r="E182" s="15"/>
      <c r="F182" s="37">
        <v>40</v>
      </c>
      <c r="G182" s="7">
        <v>70</v>
      </c>
      <c r="H182" s="38" t="s">
        <v>75</v>
      </c>
      <c r="I182" s="3">
        <v>12</v>
      </c>
      <c r="J182" s="2">
        <v>1</v>
      </c>
      <c r="K182" s="11" t="str">
        <f t="shared" si="63"/>
        <v xml:space="preserve"> </v>
      </c>
      <c r="L182" s="2">
        <f t="shared" si="56"/>
        <v>40</v>
      </c>
      <c r="M182" s="3" t="str">
        <f t="shared" si="49"/>
        <v>(NULL, 'Пирожки печеные с мясом', ' ',  '70',  '40', '0', '1', '12', NOW(), '1' ),</v>
      </c>
      <c r="N182" s="3" t="str">
        <f t="shared" si="50"/>
        <v>(NULL, '181','Пирожки печеные с мясом', ' ',  '70',  '40','1','12', '1',  '1',  '1', '4,', NOW() ),</v>
      </c>
      <c r="O182" s="3">
        <f t="shared" si="51"/>
        <v>181</v>
      </c>
      <c r="P182" s="37">
        <v>40</v>
      </c>
    </row>
    <row r="183" spans="1:18" s="2" customFormat="1" ht="30" customHeight="1" x14ac:dyDescent="0.35">
      <c r="A183" s="3">
        <v>1</v>
      </c>
      <c r="B183" s="3">
        <v>1</v>
      </c>
      <c r="C183" s="2">
        <v>0</v>
      </c>
      <c r="D183" s="39" t="s">
        <v>78</v>
      </c>
      <c r="E183" s="40" t="s">
        <v>79</v>
      </c>
      <c r="F183" s="41">
        <v>340</v>
      </c>
      <c r="G183" s="7">
        <v>640</v>
      </c>
      <c r="H183" s="9" t="s">
        <v>80</v>
      </c>
      <c r="I183" s="2">
        <v>17</v>
      </c>
      <c r="J183" s="2">
        <v>1</v>
      </c>
      <c r="K183" s="11" t="str">
        <f t="shared" si="63"/>
        <v xml:space="preserve"> в сливочном соусе </v>
      </c>
      <c r="L183" s="2">
        <f t="shared" si="56"/>
        <v>340</v>
      </c>
      <c r="M183" s="3" t="str">
        <f t="shared" si="49"/>
        <v>(NULL, 'Тальятелли с дарами моря', ' в сливочном соусе ',  '640',  '340', '0', '1', '17', NOW(), '1' ),</v>
      </c>
      <c r="N183" s="3" t="str">
        <f t="shared" si="50"/>
        <v>(NULL, '182','Тальятелли с дарами моря', ' в сливочном соусе ',  '640',  '340','1','17', '1',  '1',  '1', '4,', NOW() ),</v>
      </c>
      <c r="O183" s="3">
        <f t="shared" si="51"/>
        <v>182</v>
      </c>
      <c r="P183" s="41">
        <v>340</v>
      </c>
    </row>
    <row r="184" spans="1:18" s="2" customFormat="1" ht="30" customHeight="1" x14ac:dyDescent="0.35">
      <c r="A184" s="3">
        <v>1</v>
      </c>
      <c r="B184" s="3">
        <v>1</v>
      </c>
      <c r="C184" s="2">
        <v>0</v>
      </c>
      <c r="D184" s="42" t="s">
        <v>81</v>
      </c>
      <c r="E184" s="43" t="s">
        <v>82</v>
      </c>
      <c r="F184" s="41">
        <v>350</v>
      </c>
      <c r="G184" s="7">
        <v>570</v>
      </c>
      <c r="H184" s="9" t="s">
        <v>80</v>
      </c>
      <c r="I184" s="2">
        <v>17</v>
      </c>
      <c r="J184" s="2">
        <v>1</v>
      </c>
      <c r="K184" s="11" t="str">
        <f t="shared" si="63"/>
        <v xml:space="preserve">в остром томатном соусе </v>
      </c>
      <c r="L184" s="2">
        <f t="shared" si="56"/>
        <v>350</v>
      </c>
      <c r="M184" s="3" t="str">
        <f t="shared" si="49"/>
        <v>(NULL, 'Тальятелли с тигровыми креветками', 'в остром томатном соусе ',  '570',  '350', '0', '1', '17', NOW(), '1' ),</v>
      </c>
      <c r="N184" s="3" t="str">
        <f t="shared" si="50"/>
        <v>(NULL, '183','Тальятелли с тигровыми креветками', 'в остром томатном соусе ',  '570',  '350','1','17', '1',  '1',  '1', '4,', NOW() ),</v>
      </c>
      <c r="O184" s="3">
        <f t="shared" si="51"/>
        <v>183</v>
      </c>
      <c r="P184" s="41">
        <v>350</v>
      </c>
    </row>
    <row r="185" spans="1:18" s="2" customFormat="1" ht="30" customHeight="1" x14ac:dyDescent="0.35">
      <c r="A185" s="3">
        <v>1</v>
      </c>
      <c r="B185" s="3">
        <v>1</v>
      </c>
      <c r="C185" s="2">
        <v>0</v>
      </c>
      <c r="D185" s="9" t="s">
        <v>83</v>
      </c>
      <c r="E185" s="9"/>
      <c r="F185" s="41">
        <v>310</v>
      </c>
      <c r="G185" s="7">
        <v>530</v>
      </c>
      <c r="H185" s="9" t="s">
        <v>80</v>
      </c>
      <c r="I185" s="2">
        <v>17</v>
      </c>
      <c r="J185" s="2">
        <v>1</v>
      </c>
      <c r="K185" s="11" t="str">
        <f t="shared" ref="K185:K186" si="64">E185&amp; " "</f>
        <v xml:space="preserve"> </v>
      </c>
      <c r="L185" s="2">
        <f t="shared" si="56"/>
        <v>310</v>
      </c>
      <c r="M185" s="3" t="str">
        <f t="shared" si="49"/>
        <v>(NULL, 'Тальятелли с белыми грибами', ' ',  '530',  '310', '0', '1', '17', NOW(), '1' ),</v>
      </c>
      <c r="N185" s="3" t="str">
        <f t="shared" si="50"/>
        <v>(NULL, '184','Тальятелли с белыми грибами', ' ',  '530',  '310','1','17', '1',  '1',  '1', '4,', NOW() ),</v>
      </c>
      <c r="O185" s="3">
        <f t="shared" si="51"/>
        <v>184</v>
      </c>
      <c r="P185" s="41">
        <v>310</v>
      </c>
    </row>
    <row r="186" spans="1:18" s="2" customFormat="1" ht="30" customHeight="1" x14ac:dyDescent="0.45">
      <c r="A186" s="3">
        <v>1</v>
      </c>
      <c r="B186" s="3">
        <v>1</v>
      </c>
      <c r="C186" s="2">
        <v>0</v>
      </c>
      <c r="D186" s="44" t="s">
        <v>84</v>
      </c>
      <c r="E186" s="44"/>
      <c r="F186" s="29">
        <v>300</v>
      </c>
      <c r="G186" s="28">
        <v>590</v>
      </c>
      <c r="H186" s="4" t="s">
        <v>85</v>
      </c>
      <c r="I186" s="2">
        <v>64</v>
      </c>
      <c r="J186" s="2">
        <v>1</v>
      </c>
      <c r="K186" s="11" t="str">
        <f t="shared" si="64"/>
        <v xml:space="preserve"> </v>
      </c>
      <c r="L186" s="2">
        <f t="shared" si="56"/>
        <v>300</v>
      </c>
      <c r="M186" s="3" t="str">
        <f t="shared" si="49"/>
        <v>(NULL, 'Уха', ' ',  '590',  '300', '0', '1', '64', NOW(), '1' ),</v>
      </c>
      <c r="N186" s="3" t="str">
        <f t="shared" si="50"/>
        <v>(NULL, '185','Уха', ' ',  '590',  '300','1','64', '1',  '1',  '1', '4,', NOW() ),</v>
      </c>
      <c r="O186" s="3">
        <f t="shared" si="51"/>
        <v>185</v>
      </c>
      <c r="P186" s="29">
        <v>300</v>
      </c>
    </row>
    <row r="187" spans="1:18" s="2" customFormat="1" ht="30" customHeight="1" x14ac:dyDescent="0.35">
      <c r="A187" s="3">
        <v>1</v>
      </c>
      <c r="B187" s="3">
        <v>1</v>
      </c>
      <c r="C187" s="2">
        <v>0</v>
      </c>
      <c r="D187" s="45" t="s">
        <v>86</v>
      </c>
      <c r="E187" s="45"/>
      <c r="F187" s="6" t="s">
        <v>87</v>
      </c>
      <c r="G187" s="7">
        <v>360</v>
      </c>
      <c r="H187" s="4" t="s">
        <v>85</v>
      </c>
      <c r="I187" s="2">
        <v>64</v>
      </c>
      <c r="J187" s="2">
        <v>1</v>
      </c>
      <c r="K187" s="8" t="str">
        <f t="shared" ref="K187:K188" si="65">E187&amp;" (" &amp;F187&amp; ")"</f>
        <v xml:space="preserve"> (300/50)</v>
      </c>
      <c r="L187" s="2">
        <f t="shared" si="56"/>
        <v>350</v>
      </c>
      <c r="M187" s="3" t="str">
        <f t="shared" si="49"/>
        <v>(NULL, 'Суп щавелевый со сметаной', ' (300/50)',  '360',  '350', '0', '1', '64', NOW(), '1' ),</v>
      </c>
      <c r="N187" s="3" t="str">
        <f t="shared" si="50"/>
        <v>(NULL, '186','Суп щавелевый со сметаной', ' (300/50)',  '360',  '350','1','64', '1',  '1',  '1', '4,', NOW() ),</v>
      </c>
      <c r="O187" s="3">
        <f t="shared" si="51"/>
        <v>186</v>
      </c>
      <c r="P187" s="6">
        <v>300</v>
      </c>
      <c r="Q187" s="2">
        <v>50</v>
      </c>
    </row>
    <row r="188" spans="1:18" s="2" customFormat="1" ht="30" customHeight="1" x14ac:dyDescent="0.35">
      <c r="A188" s="3">
        <v>1</v>
      </c>
      <c r="B188" s="3">
        <v>1</v>
      </c>
      <c r="C188" s="2">
        <v>0</v>
      </c>
      <c r="D188" s="46" t="s">
        <v>88</v>
      </c>
      <c r="E188" s="46"/>
      <c r="F188" s="6" t="s">
        <v>89</v>
      </c>
      <c r="G188" s="7">
        <v>350</v>
      </c>
      <c r="H188" s="4" t="s">
        <v>85</v>
      </c>
      <c r="I188" s="2">
        <v>64</v>
      </c>
      <c r="J188" s="2">
        <v>1</v>
      </c>
      <c r="K188" s="8" t="str">
        <f t="shared" si="65"/>
        <v xml:space="preserve"> (300/50/30)</v>
      </c>
      <c r="L188" s="2">
        <f t="shared" si="56"/>
        <v>380</v>
      </c>
      <c r="M188" s="3" t="str">
        <f t="shared" si="49"/>
        <v>(NULL, 'Борщ со сметаной и чесночными гренками', ' (300/50/30)',  '350',  '380', '0', '1', '64', NOW(), '1' ),</v>
      </c>
      <c r="N188" s="3" t="str">
        <f t="shared" si="50"/>
        <v>(NULL, '187','Борщ со сметаной и чесночными гренками', ' (300/50/30)',  '350',  '380','1','64', '1',  '1',  '1', '4,', NOW() ),</v>
      </c>
      <c r="O188" s="3">
        <f t="shared" si="51"/>
        <v>187</v>
      </c>
      <c r="P188" s="6">
        <v>300</v>
      </c>
      <c r="Q188" s="2">
        <v>50</v>
      </c>
      <c r="R188" s="2">
        <v>30</v>
      </c>
    </row>
    <row r="189" spans="1:18" s="2" customFormat="1" ht="30" customHeight="1" x14ac:dyDescent="0.35">
      <c r="A189" s="3">
        <v>1</v>
      </c>
      <c r="B189" s="3">
        <v>1</v>
      </c>
      <c r="C189" s="2">
        <v>0</v>
      </c>
      <c r="D189" s="47" t="s">
        <v>90</v>
      </c>
      <c r="E189" s="47"/>
      <c r="F189" s="6">
        <v>300</v>
      </c>
      <c r="G189" s="48">
        <v>350</v>
      </c>
      <c r="H189" s="4" t="s">
        <v>85</v>
      </c>
      <c r="I189" s="2">
        <v>64</v>
      </c>
      <c r="J189" s="2">
        <v>1</v>
      </c>
      <c r="K189" s="11" t="str">
        <f>E189&amp; " "</f>
        <v xml:space="preserve"> </v>
      </c>
      <c r="L189" s="2">
        <f t="shared" si="56"/>
        <v>300</v>
      </c>
      <c r="M189" s="3" t="str">
        <f t="shared" si="49"/>
        <v>(NULL, 'Крем-суп из шампиньонов и белых грибов', ' ',  '350',  '300', '0', '1', '64', NOW(), '1' ),</v>
      </c>
      <c r="N189" s="3" t="str">
        <f t="shared" si="50"/>
        <v>(NULL, '188','Крем-суп из шампиньонов и белых грибов', ' ',  '350',  '300','1','64', '1',  '1',  '1', '4,', NOW() ),</v>
      </c>
      <c r="O189" s="3">
        <f t="shared" si="51"/>
        <v>188</v>
      </c>
      <c r="P189" s="6">
        <v>300</v>
      </c>
    </row>
    <row r="190" spans="1:18" s="2" customFormat="1" ht="30" customHeight="1" x14ac:dyDescent="0.35">
      <c r="A190" s="3">
        <v>1</v>
      </c>
      <c r="B190" s="3">
        <v>1</v>
      </c>
      <c r="C190" s="2">
        <v>0</v>
      </c>
      <c r="D190" s="9" t="s">
        <v>91</v>
      </c>
      <c r="E190" s="10" t="s">
        <v>92</v>
      </c>
      <c r="F190" s="13" t="s">
        <v>93</v>
      </c>
      <c r="G190" s="7">
        <v>630</v>
      </c>
      <c r="H190" s="9" t="s">
        <v>94</v>
      </c>
      <c r="I190" s="2">
        <v>5</v>
      </c>
      <c r="J190" s="2">
        <v>1</v>
      </c>
      <c r="K190" s="8" t="str">
        <f>E190&amp;" (" &amp;F190&amp; ")"</f>
        <v>подаётся с соусом Бешамель (150/50)</v>
      </c>
      <c r="L190" s="2">
        <f t="shared" si="56"/>
        <v>200</v>
      </c>
      <c r="M190" s="3" t="str">
        <f t="shared" si="49"/>
        <v>(NULL, 'Стейк из лосося', 'подаётся с соусом Бешамель (150/50)',  '630',  '200', '0', '1', '5', NOW(), '1' ),</v>
      </c>
      <c r="N190" s="3" t="str">
        <f t="shared" si="50"/>
        <v>(NULL, '189','Стейк из лосося', 'подаётся с соусом Бешамель (150/50)',  '630',  '200','1','5', '1',  '1',  '1', '4,', NOW() ),</v>
      </c>
      <c r="O190" s="3">
        <f t="shared" si="51"/>
        <v>189</v>
      </c>
      <c r="P190" s="13">
        <v>150</v>
      </c>
      <c r="Q190" s="2">
        <v>50</v>
      </c>
    </row>
    <row r="191" spans="1:18" s="2" customFormat="1" ht="30" customHeight="1" x14ac:dyDescent="0.35">
      <c r="A191" s="3">
        <v>1</v>
      </c>
      <c r="B191" s="3">
        <v>1</v>
      </c>
      <c r="C191" s="2">
        <v>0</v>
      </c>
      <c r="D191" s="12" t="s">
        <v>95</v>
      </c>
      <c r="E191" s="10" t="s">
        <v>96</v>
      </c>
      <c r="F191" s="13">
        <v>200</v>
      </c>
      <c r="G191" s="7">
        <v>650</v>
      </c>
      <c r="H191" s="9" t="s">
        <v>94</v>
      </c>
      <c r="I191" s="2">
        <v>5</v>
      </c>
      <c r="J191" s="2">
        <v>1</v>
      </c>
      <c r="K191" s="11" t="str">
        <f t="shared" ref="K191:K192" si="66">E191&amp; " "</f>
        <v xml:space="preserve">Запеченая Дорада с ароматом тимьяна </v>
      </c>
      <c r="L191" s="2">
        <f t="shared" si="56"/>
        <v>200</v>
      </c>
      <c r="M191" s="3" t="str">
        <f t="shared" si="49"/>
        <v>(NULL, 'Дорада', 'Запеченая Дорада с ароматом тимьяна ',  '650',  '200', '0', '1', '5', NOW(), '1' ),</v>
      </c>
      <c r="N191" s="3" t="str">
        <f t="shared" si="50"/>
        <v>(NULL, '190','Дорада', 'Запеченая Дорада с ароматом тимьяна ',  '650',  '200','1','5', '1',  '1',  '1', '4,', NOW() ),</v>
      </c>
      <c r="O191" s="3">
        <f t="shared" si="51"/>
        <v>190</v>
      </c>
      <c r="P191" s="13">
        <v>200</v>
      </c>
    </row>
    <row r="192" spans="1:18" s="2" customFormat="1" ht="30" customHeight="1" x14ac:dyDescent="0.35">
      <c r="A192" s="3">
        <v>1</v>
      </c>
      <c r="B192" s="3">
        <v>1</v>
      </c>
      <c r="C192" s="2">
        <v>0</v>
      </c>
      <c r="D192" s="9" t="s">
        <v>97</v>
      </c>
      <c r="E192" s="10" t="s">
        <v>98</v>
      </c>
      <c r="F192" s="24">
        <v>300</v>
      </c>
      <c r="G192" s="7">
        <v>760</v>
      </c>
      <c r="H192" s="9" t="s">
        <v>94</v>
      </c>
      <c r="I192" s="2">
        <v>5</v>
      </c>
      <c r="J192" s="2">
        <v>1</v>
      </c>
      <c r="K192" s="11" t="str">
        <f t="shared" si="66"/>
        <v xml:space="preserve">Филе сибас, запечёный в "рукаве" с помидорами "черри", сельдереем и маслинами в белом вине </v>
      </c>
      <c r="L192" s="2">
        <f t="shared" si="56"/>
        <v>300</v>
      </c>
      <c r="M192" s="3" t="str">
        <f t="shared" si="49"/>
        <v>(NULL, 'Филе сибас в "рукаве"', 'Филе сибас, запечёный в "рукаве" с помидорами "черри", сельдереем и маслинами в белом вине ',  '760',  '300', '0', '1', '5', NOW(), '1' ),</v>
      </c>
      <c r="N192" s="3" t="str">
        <f t="shared" si="50"/>
        <v>(NULL, '191','Филе сибас в "рукаве"', 'Филе сибас, запечёный в "рукаве" с помидорами "черри", сельдереем и маслинами в белом вине ',  '760',  '300','1','5', '1',  '1',  '1', '4,', NOW() ),</v>
      </c>
      <c r="O192" s="3">
        <f t="shared" si="51"/>
        <v>191</v>
      </c>
      <c r="P192" s="24">
        <v>300</v>
      </c>
    </row>
    <row r="193" spans="1:20" s="2" customFormat="1" ht="30" customHeight="1" x14ac:dyDescent="0.35">
      <c r="A193" s="3">
        <v>1</v>
      </c>
      <c r="B193" s="3">
        <v>1</v>
      </c>
      <c r="C193" s="2">
        <v>0</v>
      </c>
      <c r="D193" s="1" t="s">
        <v>99</v>
      </c>
      <c r="E193" s="1" t="s">
        <v>100</v>
      </c>
      <c r="F193" s="13" t="s">
        <v>101</v>
      </c>
      <c r="G193" s="7">
        <v>750</v>
      </c>
      <c r="H193" s="9" t="s">
        <v>94</v>
      </c>
      <c r="I193" s="2">
        <v>5</v>
      </c>
      <c r="J193" s="2">
        <v>1</v>
      </c>
      <c r="K193" s="8" t="str">
        <f t="shared" ref="K193:K194" si="67">E193&amp;" (" &amp;F193&amp; ")"</f>
        <v>с соусом медово-горчичным (130/130/30)</v>
      </c>
      <c r="L193" s="2">
        <f t="shared" si="56"/>
        <v>290</v>
      </c>
      <c r="M193" s="3" t="str">
        <f t="shared" si="49"/>
        <v>(NULL, 'Филе палтуса с грибами и щавелем', 'с соусом медово-горчичным (130/130/30)',  '750',  '290', '0', '1', '5', NOW(), '1' ),</v>
      </c>
      <c r="N193" s="3" t="str">
        <f t="shared" si="50"/>
        <v>(NULL, '192','Филе палтуса с грибами и щавелем', 'с соусом медово-горчичным (130/130/30)',  '750',  '290','1','5', '1',  '1',  '1', '4,', NOW() ),</v>
      </c>
      <c r="O193" s="3">
        <f t="shared" si="51"/>
        <v>192</v>
      </c>
      <c r="P193" s="13">
        <v>130</v>
      </c>
      <c r="Q193" s="2">
        <v>130</v>
      </c>
      <c r="R193" s="2">
        <v>30</v>
      </c>
    </row>
    <row r="194" spans="1:20" s="2" customFormat="1" ht="30" customHeight="1" x14ac:dyDescent="0.35">
      <c r="A194" s="3">
        <v>1</v>
      </c>
      <c r="B194" s="3">
        <v>1</v>
      </c>
      <c r="C194" s="2">
        <v>0</v>
      </c>
      <c r="D194" s="47" t="s">
        <v>102</v>
      </c>
      <c r="E194" s="47"/>
      <c r="F194" s="6" t="s">
        <v>103</v>
      </c>
      <c r="G194" s="7">
        <v>810</v>
      </c>
      <c r="H194" s="44" t="s">
        <v>104</v>
      </c>
      <c r="I194" s="2">
        <v>9</v>
      </c>
      <c r="J194" s="2">
        <v>1</v>
      </c>
      <c r="K194" s="8" t="str">
        <f t="shared" si="67"/>
        <v xml:space="preserve"> (170/50/40)</v>
      </c>
      <c r="L194" s="2">
        <f t="shared" si="56"/>
        <v>260</v>
      </c>
      <c r="M194" s="3" t="str">
        <f t="shared" si="49"/>
        <v>(NULL, 'Телятина на косточке с домашней аджикой с чесноком', ' (170/50/40)',  '810',  '260', '0', '1', '9', NOW(), '1' ),</v>
      </c>
      <c r="N194" s="3" t="str">
        <f t="shared" si="50"/>
        <v>(NULL, '193','Телятина на косточке с домашней аджикой с чесноком', ' (170/50/40)',  '810',  '260','1','9', '1',  '1',  '1', '4,', NOW() ),</v>
      </c>
      <c r="O194" s="3">
        <f t="shared" si="51"/>
        <v>193</v>
      </c>
      <c r="P194" s="6">
        <v>170</v>
      </c>
      <c r="Q194" s="2">
        <v>50</v>
      </c>
      <c r="R194" s="2">
        <v>40</v>
      </c>
    </row>
    <row r="195" spans="1:20" s="2" customFormat="1" ht="30" customHeight="1" x14ac:dyDescent="0.35">
      <c r="A195" s="3">
        <v>1</v>
      </c>
      <c r="B195" s="3">
        <v>1</v>
      </c>
      <c r="C195" s="2">
        <v>0</v>
      </c>
      <c r="D195" s="9" t="s">
        <v>105</v>
      </c>
      <c r="E195" s="9"/>
      <c r="F195" s="6">
        <v>300</v>
      </c>
      <c r="G195" s="7">
        <v>1900</v>
      </c>
      <c r="H195" s="44" t="s">
        <v>104</v>
      </c>
      <c r="I195" s="2">
        <v>9</v>
      </c>
      <c r="J195" s="2">
        <v>1</v>
      </c>
      <c r="K195" s="11" t="str">
        <f>E195&amp; " "</f>
        <v xml:space="preserve"> </v>
      </c>
      <c r="L195" s="2">
        <f t="shared" si="56"/>
        <v>300</v>
      </c>
      <c r="M195" s="3" t="str">
        <f t="shared" ref="M195:M258" si="68">"(NULL, '"&amp;D195&amp;"', '"&amp;K195&amp;"',  '"&amp;G195&amp;"',  '"&amp;L195&amp;"', '"&amp;C195&amp;"', '"&amp;J195&amp;"', '"&amp;I195&amp;"', NOW(), '"&amp;B195&amp;"' ),"</f>
        <v>(NULL, 'Риб-ай стейк из мраморной говядины', ' ',  '1900',  '300', '0', '1', '9', NOW(), '1' ),</v>
      </c>
      <c r="N195" s="3" t="str">
        <f t="shared" ref="N195:N258" si="69">"(NULL, '"&amp;O195&amp;"','"&amp;D195&amp;"', '"&amp;K195&amp;"',  '"&amp;G195&amp;"',  '"&amp;L195&amp;"','"&amp;J195&amp;"','"&amp;I195&amp;"', '"&amp;A195&amp;"',  '1',  '1', '4,', NOW() ),"</f>
        <v>(NULL, '194','Риб-ай стейк из мраморной говядины', ' ',  '1900',  '300','1','9', '1',  '1',  '1', '4,', NOW() ),</v>
      </c>
      <c r="O195" s="3">
        <f t="shared" si="51"/>
        <v>194</v>
      </c>
      <c r="P195" s="6">
        <v>300</v>
      </c>
    </row>
    <row r="196" spans="1:20" s="2" customFormat="1" ht="30" customHeight="1" x14ac:dyDescent="0.35">
      <c r="A196" s="3">
        <v>1</v>
      </c>
      <c r="B196" s="3">
        <v>1</v>
      </c>
      <c r="C196" s="2">
        <v>0</v>
      </c>
      <c r="D196" s="4" t="s">
        <v>106</v>
      </c>
      <c r="E196" s="4"/>
      <c r="F196" s="6" t="s">
        <v>107</v>
      </c>
      <c r="G196" s="7">
        <v>610</v>
      </c>
      <c r="H196" s="44" t="s">
        <v>104</v>
      </c>
      <c r="I196" s="2">
        <v>9</v>
      </c>
      <c r="J196" s="2">
        <v>1</v>
      </c>
      <c r="K196" s="8" t="str">
        <f t="shared" ref="K196:K203" si="70">E196&amp;" (" &amp;F196&amp; ")"</f>
        <v xml:space="preserve"> (120/50/40)</v>
      </c>
      <c r="L196" s="2">
        <f t="shared" si="56"/>
        <v>210</v>
      </c>
      <c r="M196" s="3" t="str">
        <f t="shared" si="68"/>
        <v>(NULL, 'Люля-кебаб из баранины с домашней аджикой с чесноком', ' (120/50/40)',  '610',  '210', '0', '1', '9', NOW(), '1' ),</v>
      </c>
      <c r="N196" s="3" t="str">
        <f t="shared" si="69"/>
        <v>(NULL, '195','Люля-кебаб из баранины с домашней аджикой с чесноком', ' (120/50/40)',  '610',  '210','1','9', '1',  '1',  '1', '4,', NOW() ),</v>
      </c>
      <c r="O196" s="3">
        <f t="shared" si="51"/>
        <v>195</v>
      </c>
      <c r="P196" s="6">
        <v>120</v>
      </c>
      <c r="Q196" s="2">
        <v>50</v>
      </c>
      <c r="R196" s="2">
        <v>40</v>
      </c>
    </row>
    <row r="197" spans="1:20" s="2" customFormat="1" ht="30" customHeight="1" x14ac:dyDescent="0.35">
      <c r="A197" s="3">
        <v>1</v>
      </c>
      <c r="B197" s="3">
        <v>1</v>
      </c>
      <c r="C197" s="2">
        <v>0</v>
      </c>
      <c r="D197" s="47" t="s">
        <v>108</v>
      </c>
      <c r="E197" s="47"/>
      <c r="F197" s="6" t="s">
        <v>109</v>
      </c>
      <c r="G197" s="7">
        <v>930</v>
      </c>
      <c r="H197" s="44" t="s">
        <v>104</v>
      </c>
      <c r="I197" s="2">
        <v>9</v>
      </c>
      <c r="J197" s="2">
        <v>1</v>
      </c>
      <c r="K197" s="8" t="str">
        <f t="shared" si="70"/>
        <v xml:space="preserve"> (180/50/40)</v>
      </c>
      <c r="L197" s="2">
        <f t="shared" si="56"/>
        <v>270</v>
      </c>
      <c r="M197" s="3" t="str">
        <f t="shared" si="68"/>
        <v>(NULL, 'Ягнятины на косточке с домашней аджикой с чесноком', ' (180/50/40)',  '930',  '270', '0', '1', '9', NOW(), '1' ),</v>
      </c>
      <c r="N197" s="3" t="str">
        <f t="shared" si="69"/>
        <v>(NULL, '196','Ягнятины на косточке с домашней аджикой с чесноком', ' (180/50/40)',  '930',  '270','1','9', '1',  '1',  '1', '4,', NOW() ),</v>
      </c>
      <c r="O197" s="3">
        <f t="shared" si="51"/>
        <v>196</v>
      </c>
      <c r="P197" s="6">
        <v>180</v>
      </c>
      <c r="Q197" s="2">
        <v>50</v>
      </c>
      <c r="R197" s="2">
        <v>40</v>
      </c>
    </row>
    <row r="198" spans="1:20" s="2" customFormat="1" ht="30" customHeight="1" x14ac:dyDescent="0.35">
      <c r="A198" s="3">
        <v>1</v>
      </c>
      <c r="B198" s="3">
        <v>1</v>
      </c>
      <c r="C198" s="2">
        <v>0</v>
      </c>
      <c r="D198" s="12" t="s">
        <v>110</v>
      </c>
      <c r="E198" s="10" t="s">
        <v>111</v>
      </c>
      <c r="F198" s="6" t="s">
        <v>112</v>
      </c>
      <c r="G198" s="7">
        <v>690</v>
      </c>
      <c r="H198" s="49" t="s">
        <v>113</v>
      </c>
      <c r="I198" s="2">
        <v>10</v>
      </c>
      <c r="J198" s="2">
        <v>1</v>
      </c>
      <c r="K198" s="8" t="str">
        <f t="shared" si="70"/>
        <v>тигровые креветки, морские гребешки, филе кальмара  (35/35/35/50/40)</v>
      </c>
      <c r="L198" s="2">
        <f t="shared" si="56"/>
        <v>195</v>
      </c>
      <c r="M198" s="3" t="str">
        <f t="shared" si="68"/>
        <v>(NULL, 'Шашлык из даров моря с острым соусом ', 'тигровые креветки, морские гребешки, филе кальмара  (35/35/35/50/40)',  '690',  '195', '0', '1', '10', NOW(), '1' ),</v>
      </c>
      <c r="N198" s="3" t="str">
        <f t="shared" si="69"/>
        <v>(NULL, '197','Шашлык из даров моря с острым соусом ', 'тигровые креветки, морские гребешки, филе кальмара  (35/35/35/50/40)',  '690',  '195','1','10', '1',  '1',  '1', '4,', NOW() ),</v>
      </c>
      <c r="O198" s="3">
        <f t="shared" si="51"/>
        <v>197</v>
      </c>
      <c r="P198" s="6">
        <v>35</v>
      </c>
      <c r="Q198" s="2">
        <v>35</v>
      </c>
      <c r="R198" s="2">
        <v>35</v>
      </c>
      <c r="S198" s="2">
        <v>50</v>
      </c>
      <c r="T198" s="2">
        <v>40</v>
      </c>
    </row>
    <row r="199" spans="1:20" s="2" customFormat="1" ht="30" customHeight="1" x14ac:dyDescent="0.35">
      <c r="A199" s="3">
        <v>1</v>
      </c>
      <c r="B199" s="3">
        <v>1</v>
      </c>
      <c r="C199" s="2">
        <v>0</v>
      </c>
      <c r="D199" s="46" t="s">
        <v>114</v>
      </c>
      <c r="E199" s="46"/>
      <c r="F199" s="6" t="s">
        <v>115</v>
      </c>
      <c r="G199" s="7">
        <v>650</v>
      </c>
      <c r="H199" s="49" t="s">
        <v>113</v>
      </c>
      <c r="I199" s="2">
        <v>10</v>
      </c>
      <c r="J199" s="2">
        <v>1</v>
      </c>
      <c r="K199" s="8" t="str">
        <f t="shared" si="70"/>
        <v xml:space="preserve"> (150/50/40)</v>
      </c>
      <c r="L199" s="2">
        <f t="shared" si="56"/>
        <v>240</v>
      </c>
      <c r="M199" s="3" t="str">
        <f t="shared" si="68"/>
        <v>(NULL, 'Шашлык из свинины с домашней аджикой ', ' (150/50/40)',  '650',  '240', '0', '1', '10', NOW(), '1' ),</v>
      </c>
      <c r="N199" s="3" t="str">
        <f t="shared" si="69"/>
        <v>(NULL, '198','Шашлык из свинины с домашней аджикой ', ' (150/50/40)',  '650',  '240','1','10', '1',  '1',  '1', '4,', NOW() ),</v>
      </c>
      <c r="O199" s="3">
        <f t="shared" si="51"/>
        <v>198</v>
      </c>
      <c r="P199" s="6">
        <v>150</v>
      </c>
      <c r="Q199" s="2">
        <v>50</v>
      </c>
      <c r="R199" s="2">
        <v>40</v>
      </c>
    </row>
    <row r="200" spans="1:20" s="2" customFormat="1" ht="30" customHeight="1" x14ac:dyDescent="0.35">
      <c r="A200" s="3">
        <v>1</v>
      </c>
      <c r="B200" s="3">
        <v>1</v>
      </c>
      <c r="C200" s="2">
        <v>0</v>
      </c>
      <c r="D200" s="50" t="s">
        <v>116</v>
      </c>
      <c r="E200" s="51" t="s">
        <v>117</v>
      </c>
      <c r="F200" s="6" t="s">
        <v>118</v>
      </c>
      <c r="G200" s="7">
        <v>670</v>
      </c>
      <c r="H200" s="4" t="s">
        <v>119</v>
      </c>
      <c r="I200" s="2">
        <v>6</v>
      </c>
      <c r="J200" s="2">
        <v>1</v>
      </c>
      <c r="K200" s="8" t="str">
        <f t="shared" si="70"/>
        <v>Обжаренные в беконе  медальоны из филе свинины, подаются со сливочным соусом с хреном  (140/60)</v>
      </c>
      <c r="L200" s="2">
        <f t="shared" si="56"/>
        <v>200</v>
      </c>
      <c r="M200" s="3" t="str">
        <f t="shared" si="68"/>
        <v>(NULL, 'Медальоны из свинины в сливочном соусе', 'Обжаренные в беконе  медальоны из филе свинины, подаются со сливочным соусом с хреном  (140/60)',  '670',  '200', '0', '1', '6', NOW(), '1' ),</v>
      </c>
      <c r="N200" s="3" t="str">
        <f t="shared" si="69"/>
        <v>(NULL, '199','Медальоны из свинины в сливочном соусе', 'Обжаренные в беконе  медальоны из филе свинины, подаются со сливочным соусом с хреном  (140/60)',  '670',  '200','1','6', '1',  '1',  '1', '4,', NOW() ),</v>
      </c>
      <c r="O200" s="3">
        <f t="shared" ref="O200:O228" si="71">O199+1</f>
        <v>199</v>
      </c>
      <c r="P200" s="6">
        <v>140</v>
      </c>
      <c r="Q200" s="2">
        <v>60</v>
      </c>
    </row>
    <row r="201" spans="1:20" s="2" customFormat="1" ht="30" customHeight="1" x14ac:dyDescent="0.35">
      <c r="A201" s="3">
        <v>1</v>
      </c>
      <c r="B201" s="3">
        <v>1</v>
      </c>
      <c r="C201" s="2">
        <v>0</v>
      </c>
      <c r="D201" s="15" t="s">
        <v>120</v>
      </c>
      <c r="E201" s="5" t="s">
        <v>121</v>
      </c>
      <c r="F201" s="24" t="s">
        <v>93</v>
      </c>
      <c r="G201" s="7">
        <v>790</v>
      </c>
      <c r="H201" s="4" t="s">
        <v>119</v>
      </c>
      <c r="I201" s="2">
        <v>6</v>
      </c>
      <c r="J201" s="2">
        <v>1</v>
      </c>
      <c r="K201" s="8" t="str">
        <f t="shared" si="70"/>
        <v>подаётся с мясным соусом (150/50)</v>
      </c>
      <c r="L201" s="2">
        <f t="shared" si="56"/>
        <v>200</v>
      </c>
      <c r="M201" s="3" t="str">
        <f t="shared" si="68"/>
        <v>(NULL, 'Вырезка из говядины', 'подаётся с мясным соусом (150/50)',  '790',  '200', '0', '1', '6', NOW(), '1' ),</v>
      </c>
      <c r="N201" s="3" t="str">
        <f t="shared" si="69"/>
        <v>(NULL, '200','Вырезка из говядины', 'подаётся с мясным соусом (150/50)',  '790',  '200','1','6', '1',  '1',  '1', '4,', NOW() ),</v>
      </c>
      <c r="O201" s="3">
        <f t="shared" si="71"/>
        <v>200</v>
      </c>
      <c r="P201" s="24">
        <v>150</v>
      </c>
      <c r="Q201" s="2">
        <v>50</v>
      </c>
    </row>
    <row r="202" spans="1:20" s="2" customFormat="1" ht="30" customHeight="1" x14ac:dyDescent="0.35">
      <c r="A202" s="3">
        <v>1</v>
      </c>
      <c r="B202" s="3">
        <v>1</v>
      </c>
      <c r="C202" s="2">
        <v>0</v>
      </c>
      <c r="D202" s="15" t="s">
        <v>122</v>
      </c>
      <c r="E202" s="5" t="s">
        <v>123</v>
      </c>
      <c r="F202" s="13" t="s">
        <v>124</v>
      </c>
      <c r="G202" s="7">
        <v>580</v>
      </c>
      <c r="H202" s="4" t="s">
        <v>119</v>
      </c>
      <c r="I202" s="2">
        <v>6</v>
      </c>
      <c r="J202" s="2">
        <v>1</v>
      </c>
      <c r="K202" s="8" t="str">
        <f t="shared" si="70"/>
        <v>Кусочки вырезки говядины с грибами, луком в сметанном соусе и маринованными огурчиками Подается с печеным картофелем и томатами (320/50/45)</v>
      </c>
      <c r="L202" s="2">
        <f t="shared" si="56"/>
        <v>415</v>
      </c>
      <c r="M202" s="3" t="str">
        <f t="shared" si="68"/>
        <v>(NULL, 'Бефстроганов по-старорусски', 'Кусочки вырезки говядины с грибами, луком в сметанном соусе и маринованными огурчиками Подается с печеным картофелем и томатами (320/50/45)',  '580',  '415', '0', '1', '6', NOW(), '1' ),</v>
      </c>
      <c r="N202" s="3" t="str">
        <f t="shared" si="69"/>
        <v>(NULL, '201','Бефстроганов по-старорусски', 'Кусочки вырезки говядины с грибами, луком в сметанном соусе и маринованными огурчиками Подается с печеным картофелем и томатами (320/50/45)',  '580',  '415','1','6', '1',  '1',  '1', '4,', NOW() ),</v>
      </c>
      <c r="O202" s="3">
        <f t="shared" si="71"/>
        <v>201</v>
      </c>
      <c r="P202" s="13">
        <v>320</v>
      </c>
      <c r="Q202" s="2">
        <v>50</v>
      </c>
      <c r="R202" s="2">
        <v>45</v>
      </c>
    </row>
    <row r="203" spans="1:20" s="2" customFormat="1" ht="30" customHeight="1" x14ac:dyDescent="0.35">
      <c r="A203" s="3">
        <v>1</v>
      </c>
      <c r="B203" s="3">
        <v>1</v>
      </c>
      <c r="C203" s="2">
        <v>0</v>
      </c>
      <c r="D203" s="52" t="s">
        <v>125</v>
      </c>
      <c r="E203" s="53" t="s">
        <v>126</v>
      </c>
      <c r="F203" s="13" t="s">
        <v>127</v>
      </c>
      <c r="G203" s="7">
        <v>1510</v>
      </c>
      <c r="H203" s="4" t="s">
        <v>119</v>
      </c>
      <c r="I203" s="2">
        <v>6</v>
      </c>
      <c r="J203" s="2">
        <v>1</v>
      </c>
      <c r="K203" s="8" t="str">
        <f t="shared" si="70"/>
        <v>Ягнятина на косточке, жареная в духовке, подаётся  с соусом из красного вина с розмарином и овощами (180/40/50)</v>
      </c>
      <c r="L203" s="2">
        <f t="shared" si="56"/>
        <v>270</v>
      </c>
      <c r="M203" s="3" t="str">
        <f t="shared" si="68"/>
        <v>(NULL, 'Каре ягнёнка (НОВАЯ ЗЕЛАНДИЯ )', 'Ягнятина на косточке, жареная в духовке, подаётся  с соусом из красного вина с розмарином и овощами (180/40/50)',  '1510',  '270', '0', '1', '6', NOW(), '1' ),</v>
      </c>
      <c r="N203" s="3" t="str">
        <f t="shared" si="69"/>
        <v>(NULL, '202','Каре ягнёнка (НОВАЯ ЗЕЛАНДИЯ )', 'Ягнятина на косточке, жареная в духовке, подаётся  с соусом из красного вина с розмарином и овощами (180/40/50)',  '1510',  '270','1','6', '1',  '1',  '1', '4,', NOW() ),</v>
      </c>
      <c r="O203" s="3">
        <f t="shared" si="71"/>
        <v>202</v>
      </c>
      <c r="P203" s="13">
        <v>180</v>
      </c>
      <c r="Q203" s="2">
        <v>40</v>
      </c>
      <c r="R203" s="2">
        <v>50</v>
      </c>
    </row>
    <row r="204" spans="1:20" s="2" customFormat="1" ht="30" customHeight="1" x14ac:dyDescent="0.35">
      <c r="A204" s="3">
        <v>1</v>
      </c>
      <c r="B204" s="3">
        <v>1</v>
      </c>
      <c r="C204" s="2">
        <v>0</v>
      </c>
      <c r="D204" s="15" t="s">
        <v>128</v>
      </c>
      <c r="E204" s="5" t="s">
        <v>129</v>
      </c>
      <c r="F204" s="6">
        <v>190</v>
      </c>
      <c r="G204" s="7">
        <v>400</v>
      </c>
      <c r="H204" s="4" t="s">
        <v>130</v>
      </c>
      <c r="I204" s="2">
        <v>7</v>
      </c>
      <c r="J204" s="2">
        <v>1</v>
      </c>
      <c r="K204" s="11" t="str">
        <f>E204&amp; " "</f>
        <v xml:space="preserve">Куриные сердечки и печень в сметанном соусе </v>
      </c>
      <c r="L204" s="2">
        <f t="shared" si="56"/>
        <v>190</v>
      </c>
      <c r="M204" s="3" t="str">
        <f t="shared" si="68"/>
        <v>(NULL, 'Куриные потрошка', 'Куриные сердечки и печень в сметанном соусе ',  '400',  '190', '0', '1', '7', NOW(), '1' ),</v>
      </c>
      <c r="N204" s="3" t="str">
        <f t="shared" si="69"/>
        <v>(NULL, '203','Куриные потрошка', 'Куриные сердечки и печень в сметанном соусе ',  '400',  '190','1','7', '1',  '1',  '1', '4,', NOW() ),</v>
      </c>
      <c r="O204" s="3">
        <f t="shared" si="71"/>
        <v>203</v>
      </c>
      <c r="P204" s="6">
        <v>190</v>
      </c>
    </row>
    <row r="205" spans="1:20" s="2" customFormat="1" ht="30" customHeight="1" x14ac:dyDescent="0.35">
      <c r="A205" s="3">
        <v>1</v>
      </c>
      <c r="B205" s="3">
        <v>1</v>
      </c>
      <c r="C205" s="2">
        <v>0</v>
      </c>
      <c r="D205" s="54" t="s">
        <v>131</v>
      </c>
      <c r="E205" s="1" t="s">
        <v>132</v>
      </c>
      <c r="F205" s="6" t="s">
        <v>133</v>
      </c>
      <c r="G205" s="7">
        <v>530</v>
      </c>
      <c r="H205" s="4" t="s">
        <v>130</v>
      </c>
      <c r="I205" s="2">
        <v>7</v>
      </c>
      <c r="J205" s="2">
        <v>1</v>
      </c>
      <c r="K205" s="8" t="str">
        <f>E205&amp;" (" &amp;F205&amp; ")"</f>
        <v>подаются с солёным огурцом  (150/100/60)</v>
      </c>
      <c r="L205" s="2">
        <f t="shared" si="56"/>
        <v>310</v>
      </c>
      <c r="M205" s="3" t="str">
        <f t="shared" si="68"/>
        <v>(NULL, 'Домашние куриные котлетки с картофельным пюре', 'подаются с солёным огурцом  (150/100/60)',  '530',  '310', '0', '1', '7', NOW(), '1' ),</v>
      </c>
      <c r="N205" s="3" t="str">
        <f t="shared" si="69"/>
        <v>(NULL, '204','Домашние куриные котлетки с картофельным пюре', 'подаются с солёным огурцом  (150/100/60)',  '530',  '310','1','7', '1',  '1',  '1', '4,', NOW() ),</v>
      </c>
      <c r="O205" s="3">
        <f t="shared" si="71"/>
        <v>204</v>
      </c>
      <c r="P205" s="6">
        <v>150</v>
      </c>
      <c r="Q205" s="2">
        <v>100</v>
      </c>
      <c r="R205" s="2">
        <v>60</v>
      </c>
    </row>
    <row r="206" spans="1:20" s="2" customFormat="1" ht="30" customHeight="1" x14ac:dyDescent="0.35">
      <c r="A206" s="3">
        <v>1</v>
      </c>
      <c r="B206" s="3">
        <v>1</v>
      </c>
      <c r="C206" s="2">
        <v>0</v>
      </c>
      <c r="D206" s="55" t="s">
        <v>134</v>
      </c>
      <c r="E206" s="56" t="s">
        <v>135</v>
      </c>
      <c r="F206" s="29">
        <v>350</v>
      </c>
      <c r="G206" s="28">
        <v>480</v>
      </c>
      <c r="H206" s="4" t="s">
        <v>130</v>
      </c>
      <c r="I206" s="2">
        <v>7</v>
      </c>
      <c r="J206" s="2">
        <v>1</v>
      </c>
      <c r="K206" s="11" t="str">
        <f>E206&amp; " "</f>
        <v xml:space="preserve">Цыпленок маринованный и приготовленный по оригинальному рецепту от шефа </v>
      </c>
      <c r="L206" s="2">
        <f t="shared" si="56"/>
        <v>350</v>
      </c>
      <c r="M206" s="3" t="str">
        <f t="shared" si="68"/>
        <v>(NULL, 'Цыплёнок маринованный', 'Цыпленок маринованный и приготовленный по оригинальному рецепту от шефа ',  '480',  '350', '0', '1', '7', NOW(), '1' ),</v>
      </c>
      <c r="N206" s="3" t="str">
        <f t="shared" si="69"/>
        <v>(NULL, '205','Цыплёнок маринованный', 'Цыпленок маринованный и приготовленный по оригинальному рецепту от шефа ',  '480',  '350','1','7', '1',  '1',  '1', '4,', NOW() ),</v>
      </c>
      <c r="O206" s="3">
        <f t="shared" si="71"/>
        <v>205</v>
      </c>
      <c r="P206" s="29">
        <v>350</v>
      </c>
    </row>
    <row r="207" spans="1:20" s="2" customFormat="1" ht="30" customHeight="1" x14ac:dyDescent="0.35">
      <c r="A207" s="3">
        <v>1</v>
      </c>
      <c r="B207" s="3">
        <v>1</v>
      </c>
      <c r="C207" s="2">
        <v>0</v>
      </c>
      <c r="D207" s="57" t="s">
        <v>136</v>
      </c>
      <c r="E207" s="57"/>
      <c r="F207" s="58" t="s">
        <v>137</v>
      </c>
      <c r="G207" s="28">
        <v>590</v>
      </c>
      <c r="H207" s="4" t="s">
        <v>130</v>
      </c>
      <c r="I207" s="2">
        <v>7</v>
      </c>
      <c r="J207" s="2">
        <v>1</v>
      </c>
      <c r="K207" s="8" t="str">
        <f>E207&amp;" (" &amp;F207&amp; ")"</f>
        <v xml:space="preserve"> (150/150/50)</v>
      </c>
      <c r="L207" s="2">
        <f t="shared" si="56"/>
        <v>350</v>
      </c>
      <c r="M207" s="3" t="str">
        <f t="shared" si="68"/>
        <v>(NULL, 'Утиное бедро с гречкой с белыми грибами и сливочным соусом', ' (150/150/50)',  '590',  '350', '0', '1', '7', NOW(), '1' ),</v>
      </c>
      <c r="N207" s="3" t="str">
        <f t="shared" si="69"/>
        <v>(NULL, '206','Утиное бедро с гречкой с белыми грибами и сливочным соусом', ' (150/150/50)',  '590',  '350','1','7', '1',  '1',  '1', '4,', NOW() ),</v>
      </c>
      <c r="O207" s="3">
        <f t="shared" si="71"/>
        <v>206</v>
      </c>
      <c r="P207" s="58">
        <v>150</v>
      </c>
      <c r="Q207" s="2">
        <v>150</v>
      </c>
      <c r="R207" s="2">
        <v>50</v>
      </c>
    </row>
    <row r="208" spans="1:20" s="2" customFormat="1" ht="30" customHeight="1" x14ac:dyDescent="0.35">
      <c r="A208" s="3">
        <v>1</v>
      </c>
      <c r="B208" s="3">
        <v>1</v>
      </c>
      <c r="C208" s="2">
        <v>0</v>
      </c>
      <c r="D208" s="12" t="s">
        <v>138</v>
      </c>
      <c r="E208" s="12"/>
      <c r="F208" s="6">
        <v>150</v>
      </c>
      <c r="G208" s="7">
        <v>200</v>
      </c>
      <c r="H208" s="4" t="s">
        <v>139</v>
      </c>
      <c r="I208" s="2">
        <v>11</v>
      </c>
      <c r="J208" s="2">
        <v>1</v>
      </c>
      <c r="K208" s="11" t="str">
        <f t="shared" ref="K208:K218" si="72">E208&amp; " "</f>
        <v xml:space="preserve"> </v>
      </c>
      <c r="L208" s="2">
        <f t="shared" si="56"/>
        <v>150</v>
      </c>
      <c r="M208" s="3" t="str">
        <f t="shared" si="68"/>
        <v>(NULL, 'Овощи на пару', ' ',  '200',  '150', '0', '1', '11', NOW(), '1' ),</v>
      </c>
      <c r="N208" s="3" t="str">
        <f t="shared" si="69"/>
        <v>(NULL, '207','Овощи на пару', ' ',  '200',  '150','1','11', '1',  '1',  '1', '4,', NOW() ),</v>
      </c>
      <c r="O208" s="3">
        <f t="shared" si="71"/>
        <v>207</v>
      </c>
      <c r="P208" s="6">
        <v>150</v>
      </c>
    </row>
    <row r="209" spans="1:19" s="2" customFormat="1" ht="30" customHeight="1" x14ac:dyDescent="0.35">
      <c r="A209" s="3">
        <v>1</v>
      </c>
      <c r="B209" s="3">
        <v>1</v>
      </c>
      <c r="C209" s="2">
        <v>0</v>
      </c>
      <c r="D209" s="9" t="s">
        <v>140</v>
      </c>
      <c r="E209" s="10" t="s">
        <v>141</v>
      </c>
      <c r="F209" s="6">
        <v>150</v>
      </c>
      <c r="G209" s="7">
        <v>200</v>
      </c>
      <c r="H209" s="4" t="s">
        <v>139</v>
      </c>
      <c r="I209" s="2">
        <v>11</v>
      </c>
      <c r="J209" s="2">
        <v>1</v>
      </c>
      <c r="K209" s="11" t="str">
        <f t="shared" si="72"/>
        <v xml:space="preserve">Сладкий болгарский перец, баклажаны, цуккини и помидоры </v>
      </c>
      <c r="L209" s="2">
        <f t="shared" si="56"/>
        <v>150</v>
      </c>
      <c r="M209" s="3" t="str">
        <f t="shared" si="68"/>
        <v>(NULL, 'Овощи на гриле', 'Сладкий болгарский перец, баклажаны, цуккини и помидоры ',  '200',  '150', '0', '1', '11', NOW(), '1' ),</v>
      </c>
      <c r="N209" s="3" t="str">
        <f t="shared" si="69"/>
        <v>(NULL, '208','Овощи на гриле', 'Сладкий болгарский перец, баклажаны, цуккини и помидоры ',  '200',  '150','1','11', '1',  '1',  '1', '4,', NOW() ),</v>
      </c>
      <c r="O209" s="3">
        <f t="shared" si="71"/>
        <v>208</v>
      </c>
      <c r="P209" s="6">
        <v>150</v>
      </c>
    </row>
    <row r="210" spans="1:19" s="2" customFormat="1" ht="30" customHeight="1" x14ac:dyDescent="0.35">
      <c r="A210" s="3">
        <v>1</v>
      </c>
      <c r="B210" s="3">
        <v>1</v>
      </c>
      <c r="C210" s="2">
        <v>0</v>
      </c>
      <c r="D210" s="9" t="s">
        <v>142</v>
      </c>
      <c r="E210" s="9"/>
      <c r="F210" s="6">
        <v>150</v>
      </c>
      <c r="G210" s="7">
        <v>200</v>
      </c>
      <c r="H210" s="4" t="s">
        <v>139</v>
      </c>
      <c r="I210" s="2">
        <v>11</v>
      </c>
      <c r="J210" s="2">
        <v>1</v>
      </c>
      <c r="K210" s="11" t="str">
        <f t="shared" si="72"/>
        <v xml:space="preserve"> </v>
      </c>
      <c r="L210" s="2">
        <f t="shared" si="56"/>
        <v>150</v>
      </c>
      <c r="M210" s="3" t="str">
        <f t="shared" si="68"/>
        <v>(NULL, 'Картофельное пюре', ' ',  '200',  '150', '0', '1', '11', NOW(), '1' ),</v>
      </c>
      <c r="N210" s="3" t="str">
        <f t="shared" si="69"/>
        <v>(NULL, '209','Картофельное пюре', ' ',  '200',  '150','1','11', '1',  '1',  '1', '4,', NOW() ),</v>
      </c>
      <c r="O210" s="3">
        <f t="shared" si="71"/>
        <v>209</v>
      </c>
      <c r="P210" s="6">
        <v>150</v>
      </c>
    </row>
    <row r="211" spans="1:19" s="2" customFormat="1" ht="30" customHeight="1" x14ac:dyDescent="0.35">
      <c r="A211" s="3">
        <v>1</v>
      </c>
      <c r="B211" s="3">
        <v>1</v>
      </c>
      <c r="C211" s="2">
        <v>0</v>
      </c>
      <c r="D211" s="59" t="s">
        <v>143</v>
      </c>
      <c r="E211" s="59"/>
      <c r="F211" s="6">
        <v>150</v>
      </c>
      <c r="G211" s="7">
        <v>200</v>
      </c>
      <c r="H211" s="4" t="s">
        <v>139</v>
      </c>
      <c r="I211" s="2">
        <v>11</v>
      </c>
      <c r="J211" s="2">
        <v>1</v>
      </c>
      <c r="K211" s="11" t="str">
        <f t="shared" si="72"/>
        <v xml:space="preserve"> </v>
      </c>
      <c r="L211" s="2">
        <f t="shared" si="56"/>
        <v>150</v>
      </c>
      <c r="M211" s="3" t="str">
        <f t="shared" si="68"/>
        <v>(NULL, 'Картофель запечёный', ' ',  '200',  '150', '0', '1', '11', NOW(), '1' ),</v>
      </c>
      <c r="N211" s="3" t="str">
        <f t="shared" si="69"/>
        <v>(NULL, '210','Картофель запечёный', ' ',  '200',  '150','1','11', '1',  '1',  '1', '4,', NOW() ),</v>
      </c>
      <c r="O211" s="3">
        <f t="shared" si="71"/>
        <v>210</v>
      </c>
      <c r="P211" s="6">
        <v>150</v>
      </c>
    </row>
    <row r="212" spans="1:19" s="2" customFormat="1" ht="30" customHeight="1" x14ac:dyDescent="0.35">
      <c r="A212" s="3">
        <v>1</v>
      </c>
      <c r="B212" s="3">
        <v>1</v>
      </c>
      <c r="C212" s="2">
        <v>0</v>
      </c>
      <c r="D212" s="59" t="s">
        <v>144</v>
      </c>
      <c r="E212" s="59"/>
      <c r="F212" s="6">
        <v>150</v>
      </c>
      <c r="G212" s="7">
        <v>200</v>
      </c>
      <c r="H212" s="4" t="s">
        <v>139</v>
      </c>
      <c r="I212" s="2">
        <v>11</v>
      </c>
      <c r="J212" s="2">
        <v>1</v>
      </c>
      <c r="K212" s="11" t="str">
        <f t="shared" si="72"/>
        <v xml:space="preserve"> </v>
      </c>
      <c r="L212" s="2">
        <f t="shared" si="56"/>
        <v>150</v>
      </c>
      <c r="M212" s="3" t="str">
        <f t="shared" si="68"/>
        <v>(NULL, 'Картофель фри', ' ',  '200',  '150', '0', '1', '11', NOW(), '1' ),</v>
      </c>
      <c r="N212" s="3" t="str">
        <f t="shared" si="69"/>
        <v>(NULL, '211','Картофель фри', ' ',  '200',  '150','1','11', '1',  '1',  '1', '4,', NOW() ),</v>
      </c>
      <c r="O212" s="3">
        <f t="shared" si="71"/>
        <v>211</v>
      </c>
      <c r="P212" s="6">
        <v>150</v>
      </c>
    </row>
    <row r="213" spans="1:19" s="2" customFormat="1" ht="30" customHeight="1" x14ac:dyDescent="0.35">
      <c r="A213" s="3">
        <v>1</v>
      </c>
      <c r="B213" s="3">
        <v>1</v>
      </c>
      <c r="C213" s="2">
        <v>0</v>
      </c>
      <c r="D213" s="59" t="s">
        <v>145</v>
      </c>
      <c r="E213" s="59"/>
      <c r="F213" s="6">
        <v>150</v>
      </c>
      <c r="G213" s="7">
        <v>200</v>
      </c>
      <c r="H213" s="4" t="s">
        <v>139</v>
      </c>
      <c r="I213" s="2">
        <v>11</v>
      </c>
      <c r="J213" s="2">
        <v>1</v>
      </c>
      <c r="K213" s="11" t="str">
        <f t="shared" si="72"/>
        <v xml:space="preserve"> </v>
      </c>
      <c r="L213" s="2">
        <f t="shared" si="56"/>
        <v>150</v>
      </c>
      <c r="M213" s="3" t="str">
        <f t="shared" si="68"/>
        <v>(NULL, 'Рис Басмати', ' ',  '200',  '150', '0', '1', '11', NOW(), '1' ),</v>
      </c>
      <c r="N213" s="3" t="str">
        <f t="shared" si="69"/>
        <v>(NULL, '212','Рис Басмати', ' ',  '200',  '150','1','11', '1',  '1',  '1', '4,', NOW() ),</v>
      </c>
      <c r="O213" s="3">
        <f t="shared" si="71"/>
        <v>212</v>
      </c>
      <c r="P213" s="6">
        <v>150</v>
      </c>
    </row>
    <row r="214" spans="1:19" s="2" customFormat="1" ht="30" customHeight="1" x14ac:dyDescent="0.35">
      <c r="A214" s="3">
        <v>1</v>
      </c>
      <c r="B214" s="3">
        <v>1</v>
      </c>
      <c r="C214" s="2">
        <v>0</v>
      </c>
      <c r="D214" s="59" t="s">
        <v>146</v>
      </c>
      <c r="E214" s="59"/>
      <c r="F214" s="6">
        <v>50</v>
      </c>
      <c r="G214" s="7">
        <v>100</v>
      </c>
      <c r="H214" s="60" t="s">
        <v>147</v>
      </c>
      <c r="I214" s="2">
        <v>65</v>
      </c>
      <c r="J214" s="2">
        <v>1</v>
      </c>
      <c r="K214" s="11" t="str">
        <f t="shared" si="72"/>
        <v xml:space="preserve"> </v>
      </c>
      <c r="L214" s="2">
        <f t="shared" si="56"/>
        <v>50</v>
      </c>
      <c r="M214" s="3" t="str">
        <f t="shared" si="68"/>
        <v>(NULL, 'Домашняя аджика из свежих томатов с чесноком', ' ',  '100',  '50', '0', '1', '65', NOW(), '1' ),</v>
      </c>
      <c r="N214" s="3" t="str">
        <f t="shared" si="69"/>
        <v>(NULL, '213','Домашняя аджика из свежих томатов с чесноком', ' ',  '100',  '50','1','65', '1',  '1',  '1', '4,', NOW() ),</v>
      </c>
      <c r="O214" s="3">
        <f t="shared" si="71"/>
        <v>213</v>
      </c>
      <c r="P214" s="6">
        <v>50</v>
      </c>
    </row>
    <row r="215" spans="1:19" s="2" customFormat="1" ht="30" customHeight="1" x14ac:dyDescent="0.35">
      <c r="A215" s="3">
        <v>1</v>
      </c>
      <c r="B215" s="3">
        <v>1</v>
      </c>
      <c r="C215" s="2">
        <v>0</v>
      </c>
      <c r="D215" s="59" t="s">
        <v>148</v>
      </c>
      <c r="E215" s="59"/>
      <c r="F215" s="6">
        <v>50</v>
      </c>
      <c r="G215" s="7">
        <v>100</v>
      </c>
      <c r="H215" s="60" t="s">
        <v>147</v>
      </c>
      <c r="I215" s="2">
        <v>65</v>
      </c>
      <c r="J215" s="2">
        <v>1</v>
      </c>
      <c r="K215" s="11" t="str">
        <f t="shared" si="72"/>
        <v xml:space="preserve"> </v>
      </c>
      <c r="L215" s="2">
        <f t="shared" si="56"/>
        <v>50</v>
      </c>
      <c r="M215" s="3" t="str">
        <f t="shared" si="68"/>
        <v>(NULL, 'Соус гранатовый "Наршараб"', ' ',  '100',  '50', '0', '1', '65', NOW(), '1' ),</v>
      </c>
      <c r="N215" s="3" t="str">
        <f t="shared" si="69"/>
        <v>(NULL, '214','Соус гранатовый "Наршараб"', ' ',  '100',  '50','1','65', '1',  '1',  '1', '4,', NOW() ),</v>
      </c>
      <c r="O215" s="3">
        <f t="shared" si="71"/>
        <v>214</v>
      </c>
      <c r="P215" s="6">
        <v>50</v>
      </c>
    </row>
    <row r="216" spans="1:19" s="2" customFormat="1" ht="30" customHeight="1" x14ac:dyDescent="0.35">
      <c r="A216" s="3">
        <v>1</v>
      </c>
      <c r="B216" s="3">
        <v>1</v>
      </c>
      <c r="C216" s="2">
        <v>0</v>
      </c>
      <c r="D216" s="59" t="s">
        <v>149</v>
      </c>
      <c r="E216" s="61" t="s">
        <v>150</v>
      </c>
      <c r="F216" s="6">
        <v>50</v>
      </c>
      <c r="G216" s="7">
        <v>100</v>
      </c>
      <c r="H216" s="60" t="s">
        <v>147</v>
      </c>
      <c r="I216" s="2">
        <v>65</v>
      </c>
      <c r="J216" s="2">
        <v>1</v>
      </c>
      <c r="K216" s="11" t="str">
        <f t="shared" si="72"/>
        <v xml:space="preserve">Соус: майонез с огурцом </v>
      </c>
      <c r="L216" s="2">
        <f t="shared" si="56"/>
        <v>50</v>
      </c>
      <c r="M216" s="3" t="str">
        <f t="shared" si="68"/>
        <v>(NULL, '"Тар-Тар" соус ', 'Соус: майонез с огурцом ',  '100',  '50', '0', '1', '65', NOW(), '1' ),</v>
      </c>
      <c r="N216" s="3" t="str">
        <f t="shared" si="69"/>
        <v>(NULL, '215','"Тар-Тар" соус ', 'Соус: майонез с огурцом ',  '100',  '50','1','65', '1',  '1',  '1', '4,', NOW() ),</v>
      </c>
      <c r="O216" s="3">
        <f t="shared" si="71"/>
        <v>215</v>
      </c>
      <c r="P216" s="6">
        <v>50</v>
      </c>
    </row>
    <row r="217" spans="1:19" s="2" customFormat="1" ht="30" customHeight="1" x14ac:dyDescent="0.35">
      <c r="A217" s="3">
        <v>1</v>
      </c>
      <c r="B217" s="3">
        <v>1</v>
      </c>
      <c r="C217" s="2">
        <v>0</v>
      </c>
      <c r="D217" s="59" t="s">
        <v>151</v>
      </c>
      <c r="E217" s="62" t="s">
        <v>152</v>
      </c>
      <c r="F217" s="6">
        <v>50</v>
      </c>
      <c r="G217" s="7">
        <v>100</v>
      </c>
      <c r="H217" s="60" t="s">
        <v>147</v>
      </c>
      <c r="I217" s="2">
        <v>65</v>
      </c>
      <c r="J217" s="2">
        <v>1</v>
      </c>
      <c r="K217" s="11" t="str">
        <f t="shared" si="72"/>
        <v xml:space="preserve">с ароматом белого вина и сыром "Дор Блю" </v>
      </c>
      <c r="L217" s="2">
        <f t="shared" si="56"/>
        <v>50</v>
      </c>
      <c r="M217" s="3" t="str">
        <f t="shared" si="68"/>
        <v>(NULL, 'Сливочно-сырный соус', 'с ароматом белого вина и сыром "Дор Блю" ',  '100',  '50', '0', '1', '65', NOW(), '1' ),</v>
      </c>
      <c r="N217" s="3" t="str">
        <f t="shared" si="69"/>
        <v>(NULL, '216','Сливочно-сырный соус', 'с ароматом белого вина и сыром "Дор Блю" ',  '100',  '50','1','65', '1',  '1',  '1', '4,', NOW() ),</v>
      </c>
      <c r="O217" s="3">
        <f t="shared" si="71"/>
        <v>216</v>
      </c>
      <c r="P217" s="6">
        <v>50</v>
      </c>
    </row>
    <row r="218" spans="1:19" s="2" customFormat="1" ht="30" customHeight="1" x14ac:dyDescent="0.35">
      <c r="A218" s="3">
        <v>1</v>
      </c>
      <c r="B218" s="3">
        <v>1</v>
      </c>
      <c r="C218" s="2">
        <v>0</v>
      </c>
      <c r="D218" s="59" t="s">
        <v>153</v>
      </c>
      <c r="E218" s="59"/>
      <c r="F218" s="6">
        <v>50</v>
      </c>
      <c r="G218" s="7">
        <v>100</v>
      </c>
      <c r="H218" s="60" t="s">
        <v>147</v>
      </c>
      <c r="I218" s="2">
        <v>65</v>
      </c>
      <c r="J218" s="2">
        <v>1</v>
      </c>
      <c r="K218" s="11" t="str">
        <f t="shared" si="72"/>
        <v xml:space="preserve"> </v>
      </c>
      <c r="L218" s="2">
        <f t="shared" ref="L218:L228" si="73">SUM(P218:AR218)</f>
        <v>50</v>
      </c>
      <c r="M218" s="3" t="str">
        <f t="shared" si="68"/>
        <v>(NULL, 'Сливочный соус с добавлением хрена', ' ',  '100',  '50', '0', '1', '65', NOW(), '1' ),</v>
      </c>
      <c r="N218" s="3" t="str">
        <f t="shared" si="69"/>
        <v>(NULL, '217','Сливочный соус с добавлением хрена', ' ',  '100',  '50','1','65', '1',  '1',  '1', '4,', NOW() ),</v>
      </c>
      <c r="O218" s="3">
        <f t="shared" si="71"/>
        <v>217</v>
      </c>
      <c r="P218" s="6">
        <v>50</v>
      </c>
    </row>
    <row r="219" spans="1:19" s="2" customFormat="1" ht="30" customHeight="1" x14ac:dyDescent="0.35">
      <c r="A219" s="3">
        <v>1</v>
      </c>
      <c r="B219" s="3">
        <v>1</v>
      </c>
      <c r="C219" s="2">
        <v>0</v>
      </c>
      <c r="D219" s="59" t="s">
        <v>154</v>
      </c>
      <c r="E219" s="62" t="s">
        <v>155</v>
      </c>
      <c r="F219" s="37" t="s">
        <v>156</v>
      </c>
      <c r="G219" s="7">
        <v>420</v>
      </c>
      <c r="H219" s="9" t="s">
        <v>157</v>
      </c>
      <c r="I219" s="2">
        <v>63</v>
      </c>
      <c r="J219" s="2">
        <v>1</v>
      </c>
      <c r="K219" s="8" t="str">
        <f t="shared" ref="K219:K221" si="74">E219&amp;" (" &amp;F219&amp; ")"</f>
        <v>Домашний "Наполеон" с вишней (105/60)</v>
      </c>
      <c r="L219" s="2">
        <f t="shared" si="73"/>
        <v>165</v>
      </c>
      <c r="M219" s="3" t="str">
        <f t="shared" si="68"/>
        <v>(NULL, '"Миль-фёй" с вишней', 'Домашний "Наполеон" с вишней (105/60)',  '420',  '165', '0', '1', '63', NOW(), '1' ),</v>
      </c>
      <c r="N219" s="3" t="str">
        <f t="shared" si="69"/>
        <v>(NULL, '218','"Миль-фёй" с вишней', 'Домашний "Наполеон" с вишней (105/60)',  '420',  '165','1','63', '1',  '1',  '1', '4,', NOW() ),</v>
      </c>
      <c r="O219" s="3">
        <f t="shared" si="71"/>
        <v>218</v>
      </c>
      <c r="P219" s="37">
        <v>105</v>
      </c>
      <c r="Q219" s="2">
        <v>60</v>
      </c>
    </row>
    <row r="220" spans="1:19" s="2" customFormat="1" ht="30" customHeight="1" x14ac:dyDescent="0.35">
      <c r="A220" s="3">
        <v>1</v>
      </c>
      <c r="B220" s="3">
        <v>1</v>
      </c>
      <c r="C220" s="2">
        <v>0</v>
      </c>
      <c r="D220" s="59" t="s">
        <v>158</v>
      </c>
      <c r="E220" s="62" t="s">
        <v>159</v>
      </c>
      <c r="F220" s="29" t="s">
        <v>160</v>
      </c>
      <c r="G220" s="7">
        <v>420</v>
      </c>
      <c r="H220" s="9" t="s">
        <v>157</v>
      </c>
      <c r="I220" s="2">
        <v>63</v>
      </c>
      <c r="J220" s="2">
        <v>1</v>
      </c>
      <c r="K220" s="8" t="str">
        <f t="shared" si="74"/>
        <v>Торт медовый с ягодами и ванильным мороженым (115/60)</v>
      </c>
      <c r="L220" s="2">
        <f t="shared" si="73"/>
        <v>175</v>
      </c>
      <c r="M220" s="3" t="str">
        <f t="shared" si="68"/>
        <v>(NULL, 'Торт Медовик', 'Торт медовый с ягодами и ванильным мороженым (115/60)',  '420',  '175', '0', '1', '63', NOW(), '1' ),</v>
      </c>
      <c r="N220" s="3" t="str">
        <f t="shared" si="69"/>
        <v>(NULL, '219','Торт Медовик', 'Торт медовый с ягодами и ванильным мороженым (115/60)',  '420',  '175','1','63', '1',  '1',  '1', '4,', NOW() ),</v>
      </c>
      <c r="O220" s="3">
        <f t="shared" si="71"/>
        <v>219</v>
      </c>
      <c r="P220" s="29">
        <v>115</v>
      </c>
      <c r="Q220" s="2">
        <v>60</v>
      </c>
    </row>
    <row r="221" spans="1:19" s="2" customFormat="1" ht="30" customHeight="1" x14ac:dyDescent="0.35">
      <c r="A221" s="3">
        <v>1</v>
      </c>
      <c r="B221" s="3">
        <v>1</v>
      </c>
      <c r="C221" s="2">
        <v>0</v>
      </c>
      <c r="D221" s="59" t="s">
        <v>161</v>
      </c>
      <c r="E221" s="62" t="s">
        <v>162</v>
      </c>
      <c r="F221" s="13" t="s">
        <v>163</v>
      </c>
      <c r="G221" s="7">
        <v>290</v>
      </c>
      <c r="H221" s="9" t="s">
        <v>157</v>
      </c>
      <c r="I221" s="2">
        <v>63</v>
      </c>
      <c r="J221" s="2">
        <v>1</v>
      </c>
      <c r="K221" s="8" t="str">
        <f t="shared" si="74"/>
        <v>подается с ягодами и карамельным соусом (90/15)</v>
      </c>
      <c r="L221" s="2">
        <f t="shared" si="73"/>
        <v>105</v>
      </c>
      <c r="M221" s="3" t="str">
        <f t="shared" si="68"/>
        <v>(NULL, 'Торт "Эстерхази"', 'подается с ягодами и карамельным соусом (90/15)',  '290',  '105', '0', '1', '63', NOW(), '1' ),</v>
      </c>
      <c r="N221" s="3" t="str">
        <f t="shared" si="69"/>
        <v>(NULL, '220','Торт "Эстерхази"', 'подается с ягодами и карамельным соусом (90/15)',  '290',  '105','1','63', '1',  '1',  '1', '4,', NOW() ),</v>
      </c>
      <c r="O221" s="3">
        <f t="shared" si="71"/>
        <v>220</v>
      </c>
      <c r="P221" s="13">
        <v>90</v>
      </c>
      <c r="Q221" s="2">
        <v>15</v>
      </c>
    </row>
    <row r="222" spans="1:19" s="2" customFormat="1" ht="30" customHeight="1" x14ac:dyDescent="0.35">
      <c r="A222" s="3">
        <v>1</v>
      </c>
      <c r="B222" s="3">
        <v>1</v>
      </c>
      <c r="C222" s="2">
        <v>0</v>
      </c>
      <c r="D222" s="59" t="s">
        <v>164</v>
      </c>
      <c r="E222" s="62" t="s">
        <v>165</v>
      </c>
      <c r="F222" s="29">
        <v>110</v>
      </c>
      <c r="G222" s="28">
        <v>270</v>
      </c>
      <c r="H222" s="9" t="s">
        <v>157</v>
      </c>
      <c r="I222" s="2">
        <v>63</v>
      </c>
      <c r="J222" s="2">
        <v>1</v>
      </c>
      <c r="K222" s="11" t="str">
        <f t="shared" ref="K222:K223" si="75">E222&amp; " "</f>
        <v xml:space="preserve">Оригинальный рецепт от шефа-кондитера  ресторана "Времена Года" </v>
      </c>
      <c r="L222" s="2">
        <f t="shared" si="73"/>
        <v>110</v>
      </c>
      <c r="M222" s="3" t="str">
        <f t="shared" si="68"/>
        <v>(NULL, 'Торт "Птичье Молоко"', 'Оригинальный рецепт от шефа-кондитера  ресторана "Времена Года" ',  '270',  '110', '0', '1', '63', NOW(), '1' ),</v>
      </c>
      <c r="N222" s="3" t="str">
        <f t="shared" si="69"/>
        <v>(NULL, '221','Торт "Птичье Молоко"', 'Оригинальный рецепт от шефа-кондитера  ресторана "Времена Года" ',  '270',  '110','1','63', '1',  '1',  '1', '4,', NOW() ),</v>
      </c>
      <c r="O222" s="3">
        <f t="shared" si="71"/>
        <v>221</v>
      </c>
      <c r="P222" s="29">
        <v>110</v>
      </c>
    </row>
    <row r="223" spans="1:19" s="2" customFormat="1" ht="30" customHeight="1" x14ac:dyDescent="0.35">
      <c r="A223" s="3">
        <v>1</v>
      </c>
      <c r="B223" s="3">
        <v>1</v>
      </c>
      <c r="C223" s="2">
        <v>0</v>
      </c>
      <c r="D223" s="63" t="s">
        <v>166</v>
      </c>
      <c r="E223" s="64" t="s">
        <v>167</v>
      </c>
      <c r="F223" s="32">
        <v>160</v>
      </c>
      <c r="G223" s="65">
        <v>290</v>
      </c>
      <c r="H223" s="9" t="s">
        <v>157</v>
      </c>
      <c r="I223" s="2">
        <v>63</v>
      </c>
      <c r="J223" s="2">
        <v>1</v>
      </c>
      <c r="K223" s="11" t="str">
        <f t="shared" si="75"/>
        <v xml:space="preserve">Мусс на основе творожного сыра, взбитых сливок и шоколада подается с ассорти орехов и вишневым соком </v>
      </c>
      <c r="L223" s="2">
        <f t="shared" si="73"/>
        <v>160</v>
      </c>
      <c r="M223" s="3" t="str">
        <f t="shared" si="68"/>
        <v>(NULL, 'Мусс шоколадный "Времена Года"', 'Мусс на основе творожного сыра, взбитых сливок и шоколада подается с ассорти орехов и вишневым соком ',  '290',  '160', '0', '1', '63', NOW(), '1' ),</v>
      </c>
      <c r="N223" s="3" t="str">
        <f t="shared" si="69"/>
        <v>(NULL, '222','Мусс шоколадный "Времена Года"', 'Мусс на основе творожного сыра, взбитых сливок и шоколада подается с ассорти орехов и вишневым соком ',  '290',  '160','1','63', '1',  '1',  '1', '4,', NOW() ),</v>
      </c>
      <c r="O223" s="3">
        <f t="shared" si="71"/>
        <v>222</v>
      </c>
      <c r="P223" s="32">
        <v>160</v>
      </c>
    </row>
    <row r="224" spans="1:19" s="2" customFormat="1" ht="30" customHeight="1" x14ac:dyDescent="0.35">
      <c r="A224" s="3">
        <v>1</v>
      </c>
      <c r="B224" s="3">
        <v>1</v>
      </c>
      <c r="C224" s="2">
        <v>0</v>
      </c>
      <c r="D224" s="4" t="s">
        <v>168</v>
      </c>
      <c r="E224" s="5" t="s">
        <v>169</v>
      </c>
      <c r="F224" s="13" t="s">
        <v>170</v>
      </c>
      <c r="G224" s="7">
        <v>790</v>
      </c>
      <c r="H224" s="9" t="s">
        <v>157</v>
      </c>
      <c r="I224" s="2">
        <v>63</v>
      </c>
      <c r="J224" s="2">
        <v>1</v>
      </c>
      <c r="K224" s="8" t="str">
        <f>E224&amp;" (" &amp;F224&amp; ")"</f>
        <v>Голубика, ежевика, малина, клубника (40/40/40/40)</v>
      </c>
      <c r="L224" s="2">
        <f t="shared" si="73"/>
        <v>160</v>
      </c>
      <c r="M224" s="3" t="str">
        <f t="shared" si="68"/>
        <v>(NULL, 'Ассорти свежих ягод', 'Голубика, ежевика, малина, клубника (40/40/40/40)',  '790',  '160', '0', '1', '63', NOW(), '1' ),</v>
      </c>
      <c r="N224" s="3" t="str">
        <f t="shared" si="69"/>
        <v>(NULL, '223','Ассорти свежих ягод', 'Голубика, ежевика, малина, клубника (40/40/40/40)',  '790',  '160','1','63', '1',  '1',  '1', '4,', NOW() ),</v>
      </c>
      <c r="O224" s="3">
        <f t="shared" si="71"/>
        <v>223</v>
      </c>
      <c r="P224" s="13">
        <v>40</v>
      </c>
      <c r="Q224" s="2">
        <v>40</v>
      </c>
      <c r="R224" s="2">
        <v>40</v>
      </c>
      <c r="S224" s="2">
        <v>40</v>
      </c>
    </row>
    <row r="225" spans="1:16" s="2" customFormat="1" ht="30" customHeight="1" x14ac:dyDescent="0.35">
      <c r="A225" s="3">
        <v>1</v>
      </c>
      <c r="B225" s="3">
        <v>1</v>
      </c>
      <c r="C225" s="2">
        <v>0</v>
      </c>
      <c r="D225" s="15" t="s">
        <v>171</v>
      </c>
      <c r="E225" s="5" t="s">
        <v>172</v>
      </c>
      <c r="F225" s="66">
        <v>1600</v>
      </c>
      <c r="G225" s="7">
        <v>2100</v>
      </c>
      <c r="H225" s="9" t="s">
        <v>157</v>
      </c>
      <c r="I225" s="2">
        <v>63</v>
      </c>
      <c r="J225" s="2">
        <v>1</v>
      </c>
      <c r="K225" s="11" t="str">
        <f t="shared" ref="K225:K228" si="76">E225&amp; " "</f>
        <v xml:space="preserve">Клубника, виноград, персик, груша, черешня, абрикос, слива, физалис (100/300/250/250/200/250/250/10) </v>
      </c>
      <c r="L225" s="2">
        <f t="shared" si="73"/>
        <v>1600</v>
      </c>
      <c r="M225" s="3" t="str">
        <f t="shared" si="68"/>
        <v>(NULL, 'Летняя фруктово-ягодная тарелка', 'Клубника, виноград, персик, груша, черешня, абрикос, слива, физалис (100/300/250/250/200/250/250/10) ',  '2100',  '1600', '0', '1', '63', NOW(), '1' ),</v>
      </c>
      <c r="N225" s="3" t="str">
        <f t="shared" si="69"/>
        <v>(NULL, '224','Летняя фруктово-ягодная тарелка', 'Клубника, виноград, персик, груша, черешня, абрикос, слива, физалис (100/300/250/250/200/250/250/10) ',  '2100',  '1600','1','63', '1',  '1',  '1', '4,', NOW() ),</v>
      </c>
      <c r="O225" s="3">
        <f t="shared" si="71"/>
        <v>224</v>
      </c>
      <c r="P225" s="66">
        <v>1600</v>
      </c>
    </row>
    <row r="226" spans="1:16" s="2" customFormat="1" ht="30" customHeight="1" x14ac:dyDescent="0.35">
      <c r="A226" s="3">
        <v>1</v>
      </c>
      <c r="B226" s="3">
        <v>1</v>
      </c>
      <c r="C226" s="2">
        <v>0</v>
      </c>
      <c r="D226" s="67" t="s">
        <v>173</v>
      </c>
      <c r="E226" s="14"/>
      <c r="F226" s="68">
        <v>50</v>
      </c>
      <c r="G226" s="7">
        <v>190</v>
      </c>
      <c r="H226" s="9" t="s">
        <v>157</v>
      </c>
      <c r="I226" s="2">
        <v>63</v>
      </c>
      <c r="J226" s="2">
        <v>1</v>
      </c>
      <c r="K226" s="11" t="str">
        <f t="shared" si="76"/>
        <v xml:space="preserve"> </v>
      </c>
      <c r="L226" s="2">
        <f t="shared" si="73"/>
        <v>50</v>
      </c>
      <c r="M226" s="3" t="str">
        <f t="shared" si="68"/>
        <v>(NULL, 'Мороженое "Mövenpick" Ванильное', ' ',  '190',  '50', '0', '1', '63', NOW(), '1' ),</v>
      </c>
      <c r="N226" s="3" t="str">
        <f t="shared" si="69"/>
        <v>(NULL, '225','Мороженое "Mövenpick" Ванильное', ' ',  '190',  '50','1','63', '1',  '1',  '1', '4,', NOW() ),</v>
      </c>
      <c r="O226" s="3">
        <f t="shared" si="71"/>
        <v>225</v>
      </c>
      <c r="P226" s="68">
        <v>50</v>
      </c>
    </row>
    <row r="227" spans="1:16" s="2" customFormat="1" ht="30" customHeight="1" x14ac:dyDescent="0.35">
      <c r="A227" s="3">
        <v>1</v>
      </c>
      <c r="B227" s="3">
        <v>1</v>
      </c>
      <c r="C227" s="2">
        <v>0</v>
      </c>
      <c r="D227" s="67" t="s">
        <v>174</v>
      </c>
      <c r="E227" s="14"/>
      <c r="F227" s="68">
        <v>50</v>
      </c>
      <c r="G227" s="7">
        <v>190</v>
      </c>
      <c r="H227" s="9" t="s">
        <v>157</v>
      </c>
      <c r="I227" s="2">
        <v>63</v>
      </c>
      <c r="J227" s="2">
        <v>1</v>
      </c>
      <c r="K227" s="11" t="str">
        <f t="shared" si="76"/>
        <v xml:space="preserve"> </v>
      </c>
      <c r="L227" s="2">
        <f t="shared" si="73"/>
        <v>50</v>
      </c>
      <c r="M227" s="3" t="str">
        <f t="shared" si="68"/>
        <v>(NULL, 'Мороженое "Mövenpick" Шоколадное', ' ',  '190',  '50', '0', '1', '63', NOW(), '1' ),</v>
      </c>
      <c r="N227" s="3" t="str">
        <f t="shared" si="69"/>
        <v>(NULL, '226','Мороженое "Mövenpick" Шоколадное', ' ',  '190',  '50','1','63', '1',  '1',  '1', '4,', NOW() ),</v>
      </c>
      <c r="O227" s="3">
        <f t="shared" si="71"/>
        <v>226</v>
      </c>
      <c r="P227" s="68">
        <v>50</v>
      </c>
    </row>
    <row r="228" spans="1:16" s="2" customFormat="1" ht="30" customHeight="1" x14ac:dyDescent="0.35">
      <c r="A228" s="3">
        <v>1</v>
      </c>
      <c r="B228" s="3">
        <v>1</v>
      </c>
      <c r="C228" s="2">
        <v>0</v>
      </c>
      <c r="D228" s="67" t="s">
        <v>175</v>
      </c>
      <c r="E228" s="14"/>
      <c r="F228" s="68">
        <v>50</v>
      </c>
      <c r="G228" s="7">
        <v>190</v>
      </c>
      <c r="H228" s="9" t="s">
        <v>157</v>
      </c>
      <c r="I228" s="2">
        <v>63</v>
      </c>
      <c r="J228" s="2">
        <v>1</v>
      </c>
      <c r="K228" s="11" t="str">
        <f t="shared" si="76"/>
        <v xml:space="preserve"> </v>
      </c>
      <c r="L228" s="2">
        <f t="shared" si="73"/>
        <v>50</v>
      </c>
      <c r="M228" s="3" t="str">
        <f t="shared" si="68"/>
        <v>(NULL, 'Мороженое "Mövenpick" Клубничное', ' ',  '190',  '50', '0', '1', '63', NOW(), '1' ),</v>
      </c>
      <c r="N228" s="3" t="str">
        <f t="shared" si="69"/>
        <v>(NULL, '227','Мороженое "Mövenpick" Клубничное', ' ',  '190',  '50','1','63', '1',  '1',  '1', '4,', NOW() ),</v>
      </c>
      <c r="O228" s="3">
        <f t="shared" si="71"/>
        <v>227</v>
      </c>
      <c r="P228" s="68">
        <v>50</v>
      </c>
    </row>
    <row r="229" spans="1:16" ht="18.75" x14ac:dyDescent="0.3">
      <c r="A229" s="126">
        <v>2</v>
      </c>
      <c r="B229">
        <v>1</v>
      </c>
      <c r="C229" s="125">
        <v>1</v>
      </c>
      <c r="D229" t="s">
        <v>370</v>
      </c>
      <c r="G229" t="s">
        <v>545</v>
      </c>
      <c r="I229">
        <v>18</v>
      </c>
      <c r="J229" s="125">
        <v>0</v>
      </c>
      <c r="L229">
        <v>750</v>
      </c>
      <c r="M229" s="3" t="str">
        <f t="shared" si="68"/>
        <v>(NULL, 'Российское Шампанское. Санкт-Питербург', '',  '690.00',  '750', '1', '0', '18', NOW(), '1' ),</v>
      </c>
      <c r="N229" s="3" t="str">
        <f t="shared" si="69"/>
        <v>(NULL, '228','Российское Шампанское. Санкт-Питербург', '',  '690.00',  '750','0','18', '2',  '1',  '1', '4,', NOW() ),</v>
      </c>
      <c r="O229">
        <v>228</v>
      </c>
    </row>
    <row r="230" spans="1:16" ht="18.75" x14ac:dyDescent="0.3">
      <c r="A230" s="126">
        <v>2</v>
      </c>
      <c r="B230">
        <v>2</v>
      </c>
      <c r="C230" s="125">
        <v>1</v>
      </c>
      <c r="D230" t="s">
        <v>371</v>
      </c>
      <c r="G230" t="s">
        <v>546</v>
      </c>
      <c r="I230">
        <v>18</v>
      </c>
      <c r="J230" s="125">
        <v>0</v>
      </c>
      <c r="L230">
        <v>750</v>
      </c>
      <c r="M230" s="3" t="str">
        <f t="shared" si="68"/>
        <v>(NULL, 'Российск. Шампанское Абрау -Дюрсо, Белое, золотой брют', '',  '950.00',  '750', '1', '0', '18', NOW(), '2' ),</v>
      </c>
      <c r="N230" s="3" t="str">
        <f t="shared" si="69"/>
        <v>(NULL, '229','Российск. Шампанское Абрау -Дюрсо, Белое, золотой брют', '',  '950.00',  '750','0','18', '2',  '1',  '1', '4,', NOW() ),</v>
      </c>
      <c r="O230">
        <v>229</v>
      </c>
    </row>
    <row r="231" spans="1:16" ht="18.75" x14ac:dyDescent="0.3">
      <c r="A231" s="126">
        <v>2</v>
      </c>
      <c r="B231">
        <v>3</v>
      </c>
      <c r="C231" s="125">
        <v>1</v>
      </c>
      <c r="D231" t="s">
        <v>372</v>
      </c>
      <c r="G231" t="s">
        <v>546</v>
      </c>
      <c r="I231">
        <v>18</v>
      </c>
      <c r="J231" s="125">
        <v>0</v>
      </c>
      <c r="L231">
        <v>750</v>
      </c>
      <c r="M231" s="3" t="str">
        <f t="shared" si="68"/>
        <v>(NULL, 'Российское Шампанское Абрау -Дюрсо, Красное, полусладкое', '',  '950.00',  '750', '1', '0', '18', NOW(), '3' ),</v>
      </c>
      <c r="N231" s="3" t="str">
        <f t="shared" si="69"/>
        <v>(NULL, '230','Российское Шампанское Абрау -Дюрсо, Красное, полусладкое', '',  '950.00',  '750','0','18', '2',  '1',  '1', '4,', NOW() ),</v>
      </c>
      <c r="O231">
        <v>230</v>
      </c>
    </row>
    <row r="232" spans="1:16" ht="18.75" x14ac:dyDescent="0.3">
      <c r="A232" s="126">
        <v>2</v>
      </c>
      <c r="B232">
        <v>4</v>
      </c>
      <c r="C232" s="125">
        <v>1</v>
      </c>
      <c r="D232" t="s">
        <v>373</v>
      </c>
      <c r="G232" t="s">
        <v>547</v>
      </c>
      <c r="I232">
        <v>18</v>
      </c>
      <c r="J232" s="125">
        <v>0</v>
      </c>
      <c r="L232">
        <v>750</v>
      </c>
      <c r="M232" s="3" t="str">
        <f t="shared" si="68"/>
        <v>(NULL, 'Де Перрьер Блан де Блан. Брют. Эф. Джи. Ви. Эс .Франция', '',  '1550.00',  '750', '1', '0', '18', NOW(), '4' ),</v>
      </c>
      <c r="N232" s="3" t="str">
        <f t="shared" si="69"/>
        <v>(NULL, '231','Де Перрьер Блан де Блан. Брют. Эф. Джи. Ви. Эс .Франция', '',  '1550.00',  '750','0','18', '2',  '1',  '1', '4,', NOW() ),</v>
      </c>
      <c r="O232">
        <v>231</v>
      </c>
    </row>
    <row r="233" spans="1:16" ht="18.75" x14ac:dyDescent="0.3">
      <c r="A233" s="126">
        <v>2</v>
      </c>
      <c r="B233">
        <v>5</v>
      </c>
      <c r="C233" s="125">
        <v>1</v>
      </c>
      <c r="D233" t="s">
        <v>374</v>
      </c>
      <c r="G233" t="s">
        <v>548</v>
      </c>
      <c r="I233">
        <v>18</v>
      </c>
      <c r="J233" s="125">
        <v>0</v>
      </c>
      <c r="L233">
        <v>750</v>
      </c>
      <c r="M233" s="3" t="str">
        <f t="shared" si="68"/>
        <v>(NULL, 'Вальдо Просекко Экстра Драй Док. Венето. Италия', '',  '1950.00',  '750', '1', '0', '18', NOW(), '5' ),</v>
      </c>
      <c r="N233" s="3" t="str">
        <f t="shared" si="69"/>
        <v>(NULL, '232','Вальдо Просекко Экстра Драй Док. Венето. Италия', '',  '1950.00',  '750','0','18', '2',  '1',  '1', '4,', NOW() ),</v>
      </c>
      <c r="O233">
        <v>232</v>
      </c>
    </row>
    <row r="234" spans="1:16" ht="18.75" x14ac:dyDescent="0.3">
      <c r="A234" s="126">
        <v>2</v>
      </c>
      <c r="B234">
        <v>6</v>
      </c>
      <c r="C234" s="125">
        <v>1</v>
      </c>
      <c r="D234" t="s">
        <v>375</v>
      </c>
      <c r="G234" t="s">
        <v>549</v>
      </c>
      <c r="I234">
        <v>18</v>
      </c>
      <c r="J234" s="125">
        <v>0</v>
      </c>
      <c r="L234">
        <v>750</v>
      </c>
      <c r="M234" s="3" t="str">
        <f t="shared" si="68"/>
        <v>(NULL, 'Мартини Асти (сладкое). Песьоне, Турин. Италия', '',  '2500.00',  '750', '1', '0', '18', NOW(), '6' ),</v>
      </c>
      <c r="N234" s="3" t="str">
        <f t="shared" si="69"/>
        <v>(NULL, '233','Мартини Асти (сладкое). Песьоне, Турин. Италия', '',  '2500.00',  '750','0','18', '2',  '1',  '1', '4,', NOW() ),</v>
      </c>
      <c r="O234">
        <v>233</v>
      </c>
    </row>
    <row r="235" spans="1:16" ht="18.75" x14ac:dyDescent="0.3">
      <c r="A235" s="126">
        <v>2</v>
      </c>
      <c r="B235">
        <v>7</v>
      </c>
      <c r="C235" s="125">
        <v>1</v>
      </c>
      <c r="D235" t="s">
        <v>376</v>
      </c>
      <c r="G235" t="s">
        <v>550</v>
      </c>
      <c r="I235">
        <v>18</v>
      </c>
      <c r="J235" s="125">
        <v>0</v>
      </c>
      <c r="L235">
        <v>750</v>
      </c>
      <c r="M235" s="3" t="str">
        <f t="shared" si="68"/>
        <v>(NULL, 'Мартини Просекко. Венето. Италия', '',  '2300.00',  '750', '1', '0', '18', NOW(), '7' ),</v>
      </c>
      <c r="N235" s="3" t="str">
        <f t="shared" si="69"/>
        <v>(NULL, '234','Мартини Просекко. Венето. Италия', '',  '2300.00',  '750','0','18', '2',  '1',  '1', '4,', NOW() ),</v>
      </c>
      <c r="O235">
        <v>234</v>
      </c>
    </row>
    <row r="236" spans="1:16" ht="18.75" x14ac:dyDescent="0.3">
      <c r="A236" s="126">
        <v>2</v>
      </c>
      <c r="B236">
        <v>8</v>
      </c>
      <c r="C236" s="125">
        <v>1</v>
      </c>
      <c r="D236" t="s">
        <v>377</v>
      </c>
      <c r="G236" t="s">
        <v>551</v>
      </c>
      <c r="I236">
        <v>18</v>
      </c>
      <c r="J236" s="125">
        <v>0</v>
      </c>
      <c r="L236">
        <v>750</v>
      </c>
      <c r="M236" s="3" t="str">
        <f t="shared" si="68"/>
        <v>(NULL, 'Креман д’Эльзас Деми-сек. Рене Мюре. Франция', '',  '2800.00',  '750', '1', '0', '18', NOW(), '8' ),</v>
      </c>
      <c r="N236" s="3" t="str">
        <f t="shared" si="69"/>
        <v>(NULL, '235','Креман д’Эльзас Деми-сек. Рене Мюре. Франция', '',  '2800.00',  '750','0','18', '2',  '1',  '1', '4,', NOW() ),</v>
      </c>
      <c r="O236">
        <v>235</v>
      </c>
    </row>
    <row r="237" spans="1:16" ht="18.75" x14ac:dyDescent="0.3">
      <c r="A237" s="126">
        <v>2</v>
      </c>
      <c r="B237">
        <v>9</v>
      </c>
      <c r="C237" s="125">
        <v>1</v>
      </c>
      <c r="D237" t="s">
        <v>378</v>
      </c>
      <c r="G237" t="s">
        <v>552</v>
      </c>
      <c r="I237">
        <v>18</v>
      </c>
      <c r="J237" s="125">
        <v>0</v>
      </c>
      <c r="L237">
        <v>750</v>
      </c>
      <c r="M237" s="3" t="str">
        <f t="shared" si="68"/>
        <v>(NULL, 'Лансон Блэк Лейбл Брют. Лансон. Франция', '',  '4300.00',  '750', '1', '0', '18', NOW(), '9' ),</v>
      </c>
      <c r="N237" s="3" t="str">
        <f t="shared" si="69"/>
        <v>(NULL, '236','Лансон Блэк Лейбл Брют. Лансон. Франция', '',  '4300.00',  '750','0','18', '2',  '1',  '1', '4,', NOW() ),</v>
      </c>
      <c r="O237">
        <v>236</v>
      </c>
    </row>
    <row r="238" spans="1:16" ht="18.75" x14ac:dyDescent="0.3">
      <c r="A238" s="126">
        <v>2</v>
      </c>
      <c r="B238">
        <v>10</v>
      </c>
      <c r="C238" s="125">
        <v>1</v>
      </c>
      <c r="D238" t="s">
        <v>379</v>
      </c>
      <c r="G238" t="s">
        <v>553</v>
      </c>
      <c r="I238">
        <v>18</v>
      </c>
      <c r="J238" s="125">
        <v>0</v>
      </c>
      <c r="L238">
        <v>750</v>
      </c>
      <c r="M238" s="3" t="str">
        <f t="shared" si="68"/>
        <v>(NULL, 'Лансон Розе Лейбл Брют Розе. Лансон. Франция', '',  '6300.00',  '750', '1', '0', '18', NOW(), '10' ),</v>
      </c>
      <c r="N238" s="3" t="str">
        <f t="shared" si="69"/>
        <v>(NULL, '237','Лансон Розе Лейбл Брют Розе. Лансон. Франция', '',  '6300.00',  '750','0','18', '2',  '1',  '1', '4,', NOW() ),</v>
      </c>
      <c r="O238">
        <v>237</v>
      </c>
    </row>
    <row r="239" spans="1:16" ht="18.75" x14ac:dyDescent="0.3">
      <c r="A239" s="126">
        <v>2</v>
      </c>
      <c r="B239">
        <v>11</v>
      </c>
      <c r="C239" s="125">
        <v>1</v>
      </c>
      <c r="D239" t="s">
        <v>380</v>
      </c>
      <c r="G239" t="s">
        <v>554</v>
      </c>
      <c r="I239">
        <v>18</v>
      </c>
      <c r="J239" s="125">
        <v>0</v>
      </c>
      <c r="L239">
        <v>750</v>
      </c>
      <c r="M239" s="3" t="str">
        <f t="shared" si="68"/>
        <v>(NULL, 'Моэт Шандон. Брют Империал. Франция', '',  '6900.00',  '750', '1', '0', '18', NOW(), '11' ),</v>
      </c>
      <c r="N239" s="3" t="str">
        <f t="shared" si="69"/>
        <v>(NULL, '238','Моэт Шандон. Брют Империал. Франция', '',  '6900.00',  '750','0','18', '2',  '1',  '1', '4,', NOW() ),</v>
      </c>
      <c r="O239">
        <v>238</v>
      </c>
    </row>
    <row r="240" spans="1:16" ht="18.75" x14ac:dyDescent="0.3">
      <c r="A240" s="126">
        <v>2</v>
      </c>
      <c r="B240">
        <v>1</v>
      </c>
      <c r="C240" s="125">
        <v>1</v>
      </c>
      <c r="D240" t="s">
        <v>381</v>
      </c>
      <c r="G240" t="s">
        <v>546</v>
      </c>
      <c r="I240">
        <v>35</v>
      </c>
      <c r="J240" s="125">
        <v>0</v>
      </c>
      <c r="L240">
        <v>750</v>
      </c>
      <c r="M240" s="3" t="str">
        <f t="shared" si="68"/>
        <v>(NULL, 'Пеш Рок Блан. (полусухое)', '',  '950.00',  '750', '1', '0', '35', NOW(), '1' ),</v>
      </c>
      <c r="N240" s="3" t="str">
        <f t="shared" si="69"/>
        <v>(NULL, '239','Пеш Рок Блан. (полусухое)', '',  '950.00',  '750','0','35', '2',  '1',  '1', '4,', NOW() ),</v>
      </c>
      <c r="O240">
        <v>239</v>
      </c>
    </row>
    <row r="241" spans="1:15" ht="18.75" x14ac:dyDescent="0.3">
      <c r="A241" s="126">
        <v>2</v>
      </c>
      <c r="B241">
        <v>2</v>
      </c>
      <c r="C241" s="125">
        <v>1</v>
      </c>
      <c r="D241" t="s">
        <v>382</v>
      </c>
      <c r="G241" t="s">
        <v>546</v>
      </c>
      <c r="I241">
        <v>35</v>
      </c>
      <c r="J241" s="125">
        <v>0</v>
      </c>
      <c r="L241">
        <v>750</v>
      </c>
      <c r="M241" s="3" t="str">
        <f t="shared" si="68"/>
        <v>(NULL, 'Шато Мейн Паргад. Бордо ', '',  '950.00',  '750', '1', '0', '35', NOW(), '2' ),</v>
      </c>
      <c r="N241" s="3" t="str">
        <f t="shared" si="69"/>
        <v>(NULL, '240','Шато Мейн Паргад. Бордо ', '',  '950.00',  '750','0','35', '2',  '1',  '1', '4,', NOW() ),</v>
      </c>
      <c r="O241">
        <v>240</v>
      </c>
    </row>
    <row r="242" spans="1:15" ht="18.75" x14ac:dyDescent="0.3">
      <c r="A242" s="126">
        <v>2</v>
      </c>
      <c r="B242">
        <v>3</v>
      </c>
      <c r="C242" s="125">
        <v>1</v>
      </c>
      <c r="D242" t="s">
        <v>383</v>
      </c>
      <c r="G242" t="s">
        <v>555</v>
      </c>
      <c r="I242">
        <v>35</v>
      </c>
      <c r="J242" s="125">
        <v>0</v>
      </c>
      <c r="L242">
        <v>750</v>
      </c>
      <c r="M242" s="3" t="str">
        <f t="shared" si="68"/>
        <v>(NULL, 'Бордо. Барон Филипп де Ротшильд Блан', '',  '1150.00',  '750', '1', '0', '35', NOW(), '3' ),</v>
      </c>
      <c r="N242" s="3" t="str">
        <f t="shared" si="69"/>
        <v>(NULL, '241','Бордо. Барон Филипп де Ротшильд Блан', '',  '1150.00',  '750','0','35', '2',  '1',  '1', '4,', NOW() ),</v>
      </c>
      <c r="O242">
        <v>241</v>
      </c>
    </row>
    <row r="243" spans="1:15" ht="18.75" x14ac:dyDescent="0.3">
      <c r="A243" s="126">
        <v>2</v>
      </c>
      <c r="B243">
        <v>4</v>
      </c>
      <c r="C243" s="125">
        <v>1</v>
      </c>
      <c r="D243" t="s">
        <v>384</v>
      </c>
      <c r="G243" t="s">
        <v>556</v>
      </c>
      <c r="I243">
        <v>35</v>
      </c>
      <c r="J243" s="125">
        <v>0</v>
      </c>
      <c r="L243">
        <v>750</v>
      </c>
      <c r="M243" s="3" t="str">
        <f t="shared" si="68"/>
        <v>(NULL, 'Шардонне."Шевалье Лакассан"', '',  '1200.00',  '750', '1', '0', '35', NOW(), '4' ),</v>
      </c>
      <c r="N243" s="3" t="str">
        <f t="shared" si="69"/>
        <v>(NULL, '242','Шардонне."Шевалье Лакассан"', '',  '1200.00',  '750','0','35', '2',  '1',  '1', '4,', NOW() ),</v>
      </c>
      <c r="O243">
        <v>242</v>
      </c>
    </row>
    <row r="244" spans="1:15" ht="18.75" x14ac:dyDescent="0.3">
      <c r="A244" s="126">
        <v>2</v>
      </c>
      <c r="B244">
        <v>5</v>
      </c>
      <c r="C244" s="125">
        <v>1</v>
      </c>
      <c r="D244" t="s">
        <v>385</v>
      </c>
      <c r="G244" t="s">
        <v>557</v>
      </c>
      <c r="I244">
        <v>35</v>
      </c>
      <c r="J244" s="125">
        <v>0</v>
      </c>
      <c r="L244">
        <v>750</v>
      </c>
      <c r="M244" s="3" t="str">
        <f t="shared" si="68"/>
        <v>(NULL, 'Шардонне. Ла Гаре. Жорж Дюбеф', '',  '1490.00',  '750', '1', '0', '35', NOW(), '5' ),</v>
      </c>
      <c r="N244" s="3" t="str">
        <f t="shared" si="69"/>
        <v>(NULL, '243','Шардонне. Ла Гаре. Жорж Дюбеф', '',  '1490.00',  '750','0','35', '2',  '1',  '1', '4,', NOW() ),</v>
      </c>
      <c r="O244">
        <v>243</v>
      </c>
    </row>
    <row r="245" spans="1:15" ht="18.75" x14ac:dyDescent="0.3">
      <c r="A245" s="126">
        <v>2</v>
      </c>
      <c r="B245">
        <v>6</v>
      </c>
      <c r="C245" s="125">
        <v>1</v>
      </c>
      <c r="D245" t="s">
        <v>386</v>
      </c>
      <c r="G245" t="s">
        <v>558</v>
      </c>
      <c r="I245">
        <v>35</v>
      </c>
      <c r="J245" s="125">
        <v>0</v>
      </c>
      <c r="L245">
        <v>750</v>
      </c>
      <c r="M245" s="3" t="str">
        <f t="shared" si="68"/>
        <v>(NULL, 'Совиньон "Таркет". Кот де Гасконь', '',  '1900.00',  '750', '1', '0', '35', NOW(), '6' ),</v>
      </c>
      <c r="N245" s="3" t="str">
        <f t="shared" si="69"/>
        <v>(NULL, '244','Совиньон "Таркет". Кот де Гасконь', '',  '1900.00',  '750','0','35', '2',  '1',  '1', '4,', NOW() ),</v>
      </c>
      <c r="O245">
        <v>244</v>
      </c>
    </row>
    <row r="246" spans="1:15" ht="18.75" x14ac:dyDescent="0.3">
      <c r="A246" s="126">
        <v>2</v>
      </c>
      <c r="B246">
        <v>7</v>
      </c>
      <c r="C246" s="125">
        <v>1</v>
      </c>
      <c r="D246" t="s">
        <v>387</v>
      </c>
      <c r="G246" t="s">
        <v>559</v>
      </c>
      <c r="I246">
        <v>35</v>
      </c>
      <c r="J246" s="125">
        <v>0</v>
      </c>
      <c r="L246">
        <v>750</v>
      </c>
      <c r="M246" s="3" t="str">
        <f t="shared" si="68"/>
        <v>(NULL, 'Сансерр Блан "Ле Кайотт". Жан-Макс Роже ', '',  '3750.00',  '750', '1', '0', '35', NOW(), '7' ),</v>
      </c>
      <c r="N246" s="3" t="str">
        <f t="shared" si="69"/>
        <v>(NULL, '245','Сансерр Блан "Ле Кайотт". Жан-Макс Роже ', '',  '3750.00',  '750','0','35', '2',  '1',  '1', '4,', NOW() ),</v>
      </c>
      <c r="O246">
        <v>245</v>
      </c>
    </row>
    <row r="247" spans="1:15" ht="18.75" x14ac:dyDescent="0.3">
      <c r="A247" s="126">
        <v>2</v>
      </c>
      <c r="B247">
        <v>8</v>
      </c>
      <c r="C247" s="125">
        <v>1</v>
      </c>
      <c r="D247" t="s">
        <v>388</v>
      </c>
      <c r="G247" t="s">
        <v>560</v>
      </c>
      <c r="I247">
        <v>35</v>
      </c>
      <c r="J247" s="125">
        <v>0</v>
      </c>
      <c r="L247">
        <v>750</v>
      </c>
      <c r="M247" s="3" t="str">
        <f t="shared" si="68"/>
        <v>(NULL, 'Шабли. Ларош ', '',  '3700.00',  '750', '1', '0', '35', NOW(), '8' ),</v>
      </c>
      <c r="N247" s="3" t="str">
        <f t="shared" si="69"/>
        <v>(NULL, '246','Шабли. Ларош ', '',  '3700.00',  '750','0','35', '2',  '1',  '1', '4,', NOW() ),</v>
      </c>
      <c r="O247">
        <v>246</v>
      </c>
    </row>
    <row r="248" spans="1:15" ht="18.75" x14ac:dyDescent="0.3">
      <c r="A248" s="126">
        <v>2</v>
      </c>
      <c r="B248">
        <v>9</v>
      </c>
      <c r="C248" s="125">
        <v>1</v>
      </c>
      <c r="D248" t="s">
        <v>389</v>
      </c>
      <c r="G248" t="s">
        <v>561</v>
      </c>
      <c r="I248">
        <v>35</v>
      </c>
      <c r="J248" s="125">
        <v>0</v>
      </c>
      <c r="L248">
        <v>750</v>
      </c>
      <c r="M248" s="3" t="str">
        <f t="shared" si="68"/>
        <v>(NULL, 'Шабли Премьер Крю. Симоне-Февр. Бургундия', '',  '3950.00',  '750', '1', '0', '35', NOW(), '9' ),</v>
      </c>
      <c r="N248" s="3" t="str">
        <f t="shared" si="69"/>
        <v>(NULL, '247','Шабли Премьер Крю. Симоне-Февр. Бургундия', '',  '3950.00',  '750','0','35', '2',  '1',  '1', '4,', NOW() ),</v>
      </c>
      <c r="O248">
        <v>247</v>
      </c>
    </row>
    <row r="249" spans="1:15" ht="18.75" x14ac:dyDescent="0.3">
      <c r="A249" s="126">
        <v>2</v>
      </c>
      <c r="B249">
        <v>10</v>
      </c>
      <c r="C249" s="125">
        <v>1</v>
      </c>
      <c r="D249" t="s">
        <v>390</v>
      </c>
      <c r="G249" t="s">
        <v>562</v>
      </c>
      <c r="I249">
        <v>35</v>
      </c>
      <c r="J249" s="125">
        <v>0</v>
      </c>
      <c r="L249">
        <v>750</v>
      </c>
      <c r="M249" s="3" t="str">
        <f t="shared" si="68"/>
        <v>(NULL, 'Шабли Премьер Крю. Домейн Ларош. ', '',  '5925.00',  '750', '1', '0', '35', NOW(), '10' ),</v>
      </c>
      <c r="N249" s="3" t="str">
        <f t="shared" si="69"/>
        <v>(NULL, '248','Шабли Премьер Крю. Домейн Ларош. ', '',  '5925.00',  '750','0','35', '2',  '1',  '1', '4,', NOW() ),</v>
      </c>
      <c r="O249">
        <v>248</v>
      </c>
    </row>
    <row r="250" spans="1:15" ht="18.75" x14ac:dyDescent="0.3">
      <c r="A250" s="126">
        <v>2</v>
      </c>
      <c r="B250">
        <v>1</v>
      </c>
      <c r="C250" s="125">
        <v>1</v>
      </c>
      <c r="D250" t="s">
        <v>391</v>
      </c>
      <c r="G250" t="s">
        <v>563</v>
      </c>
      <c r="I250">
        <v>36</v>
      </c>
      <c r="J250" s="125">
        <v>0</v>
      </c>
      <c r="L250">
        <v>750</v>
      </c>
      <c r="M250" s="3" t="str">
        <f t="shared" si="68"/>
        <v>(NULL, 'Орвието. Минини', '',  '1280.00',  '750', '1', '0', '36', NOW(), '1' ),</v>
      </c>
      <c r="N250" s="3" t="str">
        <f t="shared" si="69"/>
        <v>(NULL, '249','Орвието. Минини', '',  '1280.00',  '750','0','36', '2',  '1',  '1', '4,', NOW() ),</v>
      </c>
      <c r="O250">
        <v>249</v>
      </c>
    </row>
    <row r="251" spans="1:15" ht="18.75" x14ac:dyDescent="0.3">
      <c r="A251" s="126">
        <v>2</v>
      </c>
      <c r="B251">
        <v>2</v>
      </c>
      <c r="C251" s="125">
        <v>1</v>
      </c>
      <c r="D251" t="s">
        <v>392</v>
      </c>
      <c r="G251" t="s">
        <v>564</v>
      </c>
      <c r="I251">
        <v>36</v>
      </c>
      <c r="J251" s="125">
        <v>0</v>
      </c>
      <c r="L251">
        <v>750</v>
      </c>
      <c r="M251" s="3" t="str">
        <f t="shared" si="68"/>
        <v>(NULL, 'Пино Гриджио. Конте Фоско делле Венецие', '',  '1300.00',  '750', '1', '0', '36', NOW(), '2' ),</v>
      </c>
      <c r="N251" s="3" t="str">
        <f t="shared" si="69"/>
        <v>(NULL, '250','Пино Гриджио. Конте Фоско делле Венецие', '',  '1300.00',  '750','0','36', '2',  '1',  '1', '4,', NOW() ),</v>
      </c>
      <c r="O251">
        <v>250</v>
      </c>
    </row>
    <row r="252" spans="1:15" ht="18.75" x14ac:dyDescent="0.3">
      <c r="A252" s="126">
        <v>2</v>
      </c>
      <c r="B252">
        <v>3</v>
      </c>
      <c r="C252" s="125">
        <v>1</v>
      </c>
      <c r="D252" t="s">
        <v>393</v>
      </c>
      <c r="G252" t="s">
        <v>565</v>
      </c>
      <c r="I252">
        <v>36</v>
      </c>
      <c r="J252" s="125">
        <v>0</v>
      </c>
      <c r="L252">
        <v>750</v>
      </c>
      <c r="M252" s="3" t="str">
        <f t="shared" si="68"/>
        <v>(NULL, 'Соаве Классико Корте Менини ', '',  '2100.00',  '750', '1', '0', '36', NOW(), '3' ),</v>
      </c>
      <c r="N252" s="3" t="str">
        <f t="shared" si="69"/>
        <v>(NULL, '251','Соаве Классико Корте Менини ', '',  '2100.00',  '750','0','36', '2',  '1',  '1', '4,', NOW() ),</v>
      </c>
      <c r="O252">
        <v>251</v>
      </c>
    </row>
    <row r="253" spans="1:15" ht="18.75" x14ac:dyDescent="0.3">
      <c r="A253" s="126">
        <v>2</v>
      </c>
      <c r="B253">
        <v>4</v>
      </c>
      <c r="C253" s="125">
        <v>1</v>
      </c>
      <c r="D253" t="s">
        <v>394</v>
      </c>
      <c r="G253" t="s">
        <v>550</v>
      </c>
      <c r="I253">
        <v>36</v>
      </c>
      <c r="J253" s="125">
        <v>0</v>
      </c>
      <c r="L253">
        <v>750</v>
      </c>
      <c r="M253" s="3" t="str">
        <f t="shared" si="68"/>
        <v>(NULL, 'Ла Сегрета. Планета. Сицилия', '',  '2300.00',  '750', '1', '0', '36', NOW(), '4' ),</v>
      </c>
      <c r="N253" s="3" t="str">
        <f t="shared" si="69"/>
        <v>(NULL, '252','Ла Сегрета. Планета. Сицилия', '',  '2300.00',  '750','0','36', '2',  '1',  '1', '4,', NOW() ),</v>
      </c>
      <c r="O253">
        <v>252</v>
      </c>
    </row>
    <row r="254" spans="1:15" ht="18.75" x14ac:dyDescent="0.3">
      <c r="A254" s="126">
        <v>2</v>
      </c>
      <c r="B254">
        <v>5</v>
      </c>
      <c r="C254" s="125">
        <v>1</v>
      </c>
      <c r="D254" t="s">
        <v>395</v>
      </c>
      <c r="G254" t="s">
        <v>566</v>
      </c>
      <c r="I254">
        <v>36</v>
      </c>
      <c r="J254" s="125">
        <v>0</v>
      </c>
      <c r="L254">
        <v>750</v>
      </c>
      <c r="M254" s="3" t="str">
        <f t="shared" si="68"/>
        <v>(NULL, 'Мастро. Мастроберардино. Кампания', '',  '2400.00',  '750', '1', '0', '36', NOW(), '5' ),</v>
      </c>
      <c r="N254" s="3" t="str">
        <f t="shared" si="69"/>
        <v>(NULL, '253','Мастро. Мастроберардино. Кампания', '',  '2400.00',  '750','0','36', '2',  '1',  '1', '4,', NOW() ),</v>
      </c>
      <c r="O254">
        <v>253</v>
      </c>
    </row>
    <row r="255" spans="1:15" ht="18.75" x14ac:dyDescent="0.3">
      <c r="A255" s="126">
        <v>2</v>
      </c>
      <c r="B255">
        <v>6</v>
      </c>
      <c r="C255" s="125">
        <v>1</v>
      </c>
      <c r="D255" t="s">
        <v>396</v>
      </c>
      <c r="G255" t="s">
        <v>567</v>
      </c>
      <c r="I255">
        <v>36</v>
      </c>
      <c r="J255" s="125">
        <v>0</v>
      </c>
      <c r="L255">
        <v>750</v>
      </c>
      <c r="M255" s="3" t="str">
        <f t="shared" si="68"/>
        <v>(NULL, 'Гави ди Гави. Вилла Спарина ', '',  '2690.00',  '750', '1', '0', '36', NOW(), '6' ),</v>
      </c>
      <c r="N255" s="3" t="str">
        <f t="shared" si="69"/>
        <v>(NULL, '254','Гави ди Гави. Вилла Спарина ', '',  '2690.00',  '750','0','36', '2',  '1',  '1', '4,', NOW() ),</v>
      </c>
      <c r="O255">
        <v>254</v>
      </c>
    </row>
    <row r="256" spans="1:15" ht="18.75" x14ac:dyDescent="0.3">
      <c r="A256" s="126">
        <v>2</v>
      </c>
      <c r="B256">
        <v>1</v>
      </c>
      <c r="C256" s="125">
        <v>1</v>
      </c>
      <c r="D256" t="s">
        <v>397</v>
      </c>
      <c r="G256" t="s">
        <v>568</v>
      </c>
      <c r="I256">
        <v>37</v>
      </c>
      <c r="J256" s="125">
        <v>0</v>
      </c>
      <c r="L256">
        <v>750</v>
      </c>
      <c r="M256" s="3" t="str">
        <f t="shared" si="68"/>
        <v>(NULL, 'Маркес де Касерес Бланко', '',  '1450.00',  '750', '1', '0', '37', NOW(), '1' ),</v>
      </c>
      <c r="N256" s="3" t="str">
        <f t="shared" si="69"/>
        <v>(NULL, '255','Маркес де Касерес Бланко', '',  '1450.00',  '750','0','37', '2',  '1',  '1', '4,', NOW() ),</v>
      </c>
      <c r="O256">
        <v>255</v>
      </c>
    </row>
    <row r="257" spans="1:15" ht="18.75" x14ac:dyDescent="0.3">
      <c r="A257" s="126">
        <v>2</v>
      </c>
      <c r="B257">
        <v>1</v>
      </c>
      <c r="C257" s="125">
        <v>1</v>
      </c>
      <c r="D257" t="s">
        <v>398</v>
      </c>
      <c r="G257" t="s">
        <v>569</v>
      </c>
      <c r="I257">
        <v>38</v>
      </c>
      <c r="J257" s="125">
        <v>0</v>
      </c>
      <c r="L257">
        <v>750</v>
      </c>
      <c r="M257" s="3" t="str">
        <f t="shared" si="68"/>
        <v>(NULL, 'Шардоне Монтемар Андес. Централ Вэлли ', '',  '1190.00',  '750', '1', '0', '38', NOW(), '1' ),</v>
      </c>
      <c r="N257" s="3" t="str">
        <f t="shared" si="69"/>
        <v>(NULL, '256','Шардоне Монтемар Андес. Централ Вэлли ', '',  '1190.00',  '750','0','38', '2',  '1',  '1', '4,', NOW() ),</v>
      </c>
      <c r="O257">
        <v>256</v>
      </c>
    </row>
    <row r="258" spans="1:15" ht="18.75" x14ac:dyDescent="0.3">
      <c r="A258" s="126">
        <v>2</v>
      </c>
      <c r="B258">
        <v>2</v>
      </c>
      <c r="C258" s="125">
        <v>1</v>
      </c>
      <c r="D258" t="s">
        <v>399</v>
      </c>
      <c r="G258" t="s">
        <v>570</v>
      </c>
      <c r="I258">
        <v>38</v>
      </c>
      <c r="J258" s="125">
        <v>0</v>
      </c>
      <c r="L258">
        <v>750</v>
      </c>
      <c r="M258" s="3" t="str">
        <f t="shared" si="68"/>
        <v>(NULL, 'Мапу Совиньон Блан. Барон Филипп де Ротшильд ', '',  '980.00',  '750', '1', '0', '38', NOW(), '2' ),</v>
      </c>
      <c r="N258" s="3" t="str">
        <f t="shared" si="69"/>
        <v>(NULL, '257','Мапу Совиньон Блан. Барон Филипп де Ротшильд ', '',  '980.00',  '750','0','38', '2',  '1',  '1', '4,', NOW() ),</v>
      </c>
      <c r="O258">
        <v>257</v>
      </c>
    </row>
    <row r="259" spans="1:15" ht="18.75" x14ac:dyDescent="0.3">
      <c r="A259" s="126">
        <v>2</v>
      </c>
      <c r="B259">
        <v>3</v>
      </c>
      <c r="C259" s="125">
        <v>1</v>
      </c>
      <c r="D259" t="s">
        <v>400</v>
      </c>
      <c r="G259" t="s">
        <v>556</v>
      </c>
      <c r="I259">
        <v>38</v>
      </c>
      <c r="J259" s="125">
        <v>0</v>
      </c>
      <c r="L259">
        <v>750</v>
      </c>
      <c r="M259" s="3" t="str">
        <f t="shared" ref="M259:M322" si="77">"(NULL, '"&amp;D259&amp;"', '"&amp;K259&amp;"',  '"&amp;G259&amp;"',  '"&amp;L259&amp;"', '"&amp;C259&amp;"', '"&amp;J259&amp;"', '"&amp;I259&amp;"', NOW(), '"&amp;B259&amp;"' ),"</f>
        <v>(NULL, 'Савиньон Блан  "Такун". Резерва. Централ Вэлли ', '',  '1200.00',  '750', '1', '0', '38', NOW(), '3' ),</v>
      </c>
      <c r="N259" s="3" t="str">
        <f t="shared" ref="N259:N322" si="78">"(NULL, '"&amp;O259&amp;"','"&amp;D259&amp;"', '"&amp;K259&amp;"',  '"&amp;G259&amp;"',  '"&amp;L259&amp;"','"&amp;J259&amp;"','"&amp;I259&amp;"', '"&amp;A259&amp;"',  '1',  '1', '4,', NOW() ),"</f>
        <v>(NULL, '258','Савиньон Блан  "Такун". Резерва. Централ Вэлли ', '',  '1200.00',  '750','0','38', '2',  '1',  '1', '4,', NOW() ),</v>
      </c>
      <c r="O259">
        <v>258</v>
      </c>
    </row>
    <row r="260" spans="1:15" ht="18.75" x14ac:dyDescent="0.3">
      <c r="A260" s="126">
        <v>2</v>
      </c>
      <c r="B260">
        <v>4</v>
      </c>
      <c r="C260" s="125">
        <v>1</v>
      </c>
      <c r="D260" t="s">
        <v>401</v>
      </c>
      <c r="G260" t="s">
        <v>567</v>
      </c>
      <c r="I260">
        <v>38</v>
      </c>
      <c r="J260" s="125">
        <v>0</v>
      </c>
      <c r="L260">
        <v>750</v>
      </c>
      <c r="M260" s="3" t="str">
        <f t="shared" si="77"/>
        <v>(NULL, 'Шардоне Эскудо Рохо. Барон Филипп де Ротшильд', '',  '2690.00',  '750', '1', '0', '38', NOW(), '4' ),</v>
      </c>
      <c r="N260" s="3" t="str">
        <f t="shared" si="78"/>
        <v>(NULL, '259','Шардоне Эскудо Рохо. Барон Филипп де Ротшильд', '',  '2690.00',  '750','0','38', '2',  '1',  '1', '4,', NOW() ),</v>
      </c>
      <c r="O260">
        <v>259</v>
      </c>
    </row>
    <row r="261" spans="1:15" ht="18.75" x14ac:dyDescent="0.3">
      <c r="A261" s="126">
        <v>2</v>
      </c>
      <c r="B261">
        <v>1</v>
      </c>
      <c r="C261" s="125">
        <v>1</v>
      </c>
      <c r="D261" t="s">
        <v>402</v>
      </c>
      <c r="G261" t="s">
        <v>555</v>
      </c>
      <c r="I261">
        <v>39</v>
      </c>
      <c r="J261" s="125">
        <v>0</v>
      </c>
      <c r="L261">
        <v>750</v>
      </c>
      <c r="M261" s="3" t="str">
        <f t="shared" si="77"/>
        <v>(NULL, 'Бордо. Барон Филипп де Ротшильд Розе.Франция', '',  '1150.00',  '750', '1', '0', '39', NOW(), '1' ),</v>
      </c>
      <c r="N261" s="3" t="str">
        <f t="shared" si="78"/>
        <v>(NULL, '260','Бордо. Барон Филипп де Ротшильд Розе.Франция', '',  '1150.00',  '750','0','39', '2',  '1',  '1', '4,', NOW() ),</v>
      </c>
      <c r="O261">
        <v>260</v>
      </c>
    </row>
    <row r="262" spans="1:15" ht="18.75" x14ac:dyDescent="0.3">
      <c r="A262" s="126">
        <v>2</v>
      </c>
      <c r="B262">
        <v>1</v>
      </c>
      <c r="C262" s="125">
        <v>1</v>
      </c>
      <c r="D262" t="s">
        <v>403</v>
      </c>
      <c r="G262" t="s">
        <v>546</v>
      </c>
      <c r="I262">
        <v>40</v>
      </c>
      <c r="J262" s="125">
        <v>0</v>
      </c>
      <c r="L262">
        <v>750</v>
      </c>
      <c r="M262" s="3" t="str">
        <f t="shared" si="77"/>
        <v>(NULL, 'Тускулум Бьянко. Казама. Италия (полусладкое)', '',  '950.00',  '750', '1', '0', '40', NOW(), '1' ),</v>
      </c>
      <c r="N262" s="3" t="str">
        <f t="shared" si="78"/>
        <v>(NULL, '261','Тускулум Бьянко. Казама. Италия (полусладкое)', '',  '950.00',  '750','0','40', '2',  '1',  '1', '4,', NOW() ),</v>
      </c>
      <c r="O262">
        <v>261</v>
      </c>
    </row>
    <row r="263" spans="1:15" ht="18.75" x14ac:dyDescent="0.3">
      <c r="A263" s="126">
        <v>2</v>
      </c>
      <c r="B263">
        <v>1</v>
      </c>
      <c r="C263" s="125">
        <v>1</v>
      </c>
      <c r="D263" t="s">
        <v>404</v>
      </c>
      <c r="G263" t="s">
        <v>555</v>
      </c>
      <c r="I263">
        <v>42</v>
      </c>
      <c r="J263" s="125">
        <v>0</v>
      </c>
      <c r="L263">
        <v>750</v>
      </c>
      <c r="M263" s="3" t="str">
        <f t="shared" si="77"/>
        <v>(NULL, 'Бордо. Барон Филипп де Ротшильд Руж', '',  '1150.00',  '750', '1', '0', '42', NOW(), '1' ),</v>
      </c>
      <c r="N263" s="3" t="str">
        <f t="shared" si="78"/>
        <v>(NULL, '262','Бордо. Барон Филипп де Ротшильд Руж', '',  '1150.00',  '750','0','42', '2',  '1',  '1', '4,', NOW() ),</v>
      </c>
      <c r="O263">
        <v>262</v>
      </c>
    </row>
    <row r="264" spans="1:15" ht="18.75" x14ac:dyDescent="0.3">
      <c r="A264" s="126">
        <v>2</v>
      </c>
      <c r="B264">
        <v>2</v>
      </c>
      <c r="C264" s="125">
        <v>1</v>
      </c>
      <c r="D264" t="s">
        <v>405</v>
      </c>
      <c r="G264" t="s">
        <v>556</v>
      </c>
      <c r="I264">
        <v>42</v>
      </c>
      <c r="J264" s="125">
        <v>0</v>
      </c>
      <c r="L264">
        <v>750</v>
      </c>
      <c r="M264" s="3" t="str">
        <f t="shared" si="77"/>
        <v>(NULL, 'Мерло "Шевалье Лакассан". Лангедок-Руссильон', '',  '1200.00',  '750', '1', '0', '42', NOW(), '2' ),</v>
      </c>
      <c r="N264" s="3" t="str">
        <f t="shared" si="78"/>
        <v>(NULL, '263','Мерло "Шевалье Лакассан". Лангедок-Руссильон', '',  '1200.00',  '750','0','42', '2',  '1',  '1', '4,', NOW() ),</v>
      </c>
      <c r="O264">
        <v>263</v>
      </c>
    </row>
    <row r="265" spans="1:15" ht="18.75" x14ac:dyDescent="0.3">
      <c r="A265" s="126">
        <v>2</v>
      </c>
      <c r="B265">
        <v>3</v>
      </c>
      <c r="C265" s="125">
        <v>1</v>
      </c>
      <c r="D265" t="s">
        <v>406</v>
      </c>
      <c r="G265" t="s">
        <v>568</v>
      </c>
      <c r="I265">
        <v>42</v>
      </c>
      <c r="J265" s="125">
        <v>0</v>
      </c>
      <c r="L265">
        <v>750</v>
      </c>
      <c r="M265" s="3" t="str">
        <f t="shared" si="77"/>
        <v>(NULL, 'Шато Де Креси. Бордо', '',  '1450.00',  '750', '1', '0', '42', NOW(), '3' ),</v>
      </c>
      <c r="N265" s="3" t="str">
        <f t="shared" si="78"/>
        <v>(NULL, '264','Шато Де Креси. Бордо', '',  '1450.00',  '750','0','42', '2',  '1',  '1', '4,', NOW() ),</v>
      </c>
      <c r="O265">
        <v>264</v>
      </c>
    </row>
    <row r="266" spans="1:15" ht="18.75" x14ac:dyDescent="0.3">
      <c r="A266" s="126">
        <v>2</v>
      </c>
      <c r="B266">
        <v>4</v>
      </c>
      <c r="C266" s="125">
        <v>1</v>
      </c>
      <c r="D266" t="s">
        <v>407</v>
      </c>
      <c r="G266" t="s">
        <v>565</v>
      </c>
      <c r="I266">
        <v>42</v>
      </c>
      <c r="J266" s="125">
        <v>0</v>
      </c>
      <c r="L266">
        <v>750</v>
      </c>
      <c r="M266" s="3" t="str">
        <f t="shared" si="77"/>
        <v>(NULL, 'Каберне Совиньон. Жорж Дюбеф ', '',  '2100.00',  '750', '1', '0', '42', NOW(), '4' ),</v>
      </c>
      <c r="N266" s="3" t="str">
        <f t="shared" si="78"/>
        <v>(NULL, '265','Каберне Совиньон. Жорж Дюбеф ', '',  '2100.00',  '750','0','42', '2',  '1',  '1', '4,', NOW() ),</v>
      </c>
      <c r="O266">
        <v>265</v>
      </c>
    </row>
    <row r="267" spans="1:15" ht="18.75" x14ac:dyDescent="0.3">
      <c r="A267" s="126">
        <v>2</v>
      </c>
      <c r="B267">
        <v>5</v>
      </c>
      <c r="C267" s="125">
        <v>1</v>
      </c>
      <c r="D267" t="s">
        <v>408</v>
      </c>
      <c r="G267" t="s">
        <v>571</v>
      </c>
      <c r="I267">
        <v>42</v>
      </c>
      <c r="J267" s="125">
        <v>0</v>
      </c>
      <c r="L267">
        <v>750</v>
      </c>
      <c r="M267" s="3" t="str">
        <f t="shared" si="77"/>
        <v>(NULL, 'Бургонь Пино Нуар. Шарль Эне', '',  '2200.00',  '750', '1', '0', '42', NOW(), '5' ),</v>
      </c>
      <c r="N267" s="3" t="str">
        <f t="shared" si="78"/>
        <v>(NULL, '266','Бургонь Пино Нуар. Шарль Эне', '',  '2200.00',  '750','0','42', '2',  '1',  '1', '4,', NOW() ),</v>
      </c>
      <c r="O267">
        <v>266</v>
      </c>
    </row>
    <row r="268" spans="1:15" ht="18.75" x14ac:dyDescent="0.3">
      <c r="A268" s="126">
        <v>2</v>
      </c>
      <c r="B268">
        <v>6</v>
      </c>
      <c r="C268" s="125">
        <v>1</v>
      </c>
      <c r="D268" t="s">
        <v>409</v>
      </c>
      <c r="G268" t="s">
        <v>572</v>
      </c>
      <c r="I268">
        <v>42</v>
      </c>
      <c r="J268" s="125">
        <v>0</v>
      </c>
      <c r="L268">
        <v>750</v>
      </c>
      <c r="M268" s="3" t="str">
        <f t="shared" si="77"/>
        <v>(NULL, 'Бруйи. Анри Фесси. Бургундия', '',  '2450.00',  '750', '1', '0', '42', NOW(), '6' ),</v>
      </c>
      <c r="N268" s="3" t="str">
        <f t="shared" si="78"/>
        <v>(NULL, '267','Бруйи. Анри Фесси. Бургундия', '',  '2450.00',  '750','0','42', '2',  '1',  '1', '4,', NOW() ),</v>
      </c>
      <c r="O268">
        <v>267</v>
      </c>
    </row>
    <row r="269" spans="1:15" ht="18.75" x14ac:dyDescent="0.3">
      <c r="A269" s="126">
        <v>2</v>
      </c>
      <c r="B269">
        <v>7</v>
      </c>
      <c r="C269" s="125">
        <v>1</v>
      </c>
      <c r="D269" t="s">
        <v>410</v>
      </c>
      <c r="G269" t="s">
        <v>573</v>
      </c>
      <c r="I269">
        <v>42</v>
      </c>
      <c r="J269" s="125">
        <v>0</v>
      </c>
      <c r="L269">
        <v>750</v>
      </c>
      <c r="M269" s="3" t="str">
        <f t="shared" si="77"/>
        <v>(NULL, 'Кот дю Рон. Долина Роны. Е. Гигаль', '',  '3150.00',  '750', '1', '0', '42', NOW(), '7' ),</v>
      </c>
      <c r="N269" s="3" t="str">
        <f t="shared" si="78"/>
        <v>(NULL, '268','Кот дю Рон. Долина Роны. Е. Гигаль', '',  '3150.00',  '750','0','42', '2',  '1',  '1', '4,', NOW() ),</v>
      </c>
      <c r="O269">
        <v>268</v>
      </c>
    </row>
    <row r="270" spans="1:15" ht="18.75" x14ac:dyDescent="0.3">
      <c r="A270" s="126">
        <v>2</v>
      </c>
      <c r="B270">
        <v>8</v>
      </c>
      <c r="C270" s="125">
        <v>1</v>
      </c>
      <c r="D270" t="s">
        <v>411</v>
      </c>
      <c r="G270" t="s">
        <v>574</v>
      </c>
      <c r="I270">
        <v>42</v>
      </c>
      <c r="J270" s="125">
        <v>0</v>
      </c>
      <c r="L270">
        <v>750</v>
      </c>
      <c r="M270" s="3" t="str">
        <f t="shared" si="77"/>
        <v>(NULL, 'Шато Гайар. Гран Крю. Сэнт-Эмильон. Бордо ', '',  '5250.00',  '750', '1', '0', '42', NOW(), '8' ),</v>
      </c>
      <c r="N270" s="3" t="str">
        <f t="shared" si="78"/>
        <v>(NULL, '269','Шато Гайар. Гран Крю. Сэнт-Эмильон. Бордо ', '',  '5250.00',  '750','0','42', '2',  '1',  '1', '4,', NOW() ),</v>
      </c>
      <c r="O270">
        <v>269</v>
      </c>
    </row>
    <row r="271" spans="1:15" ht="18.75" x14ac:dyDescent="0.3">
      <c r="A271" s="126">
        <v>2</v>
      </c>
      <c r="B271">
        <v>1</v>
      </c>
      <c r="C271" s="125">
        <v>1</v>
      </c>
      <c r="D271" t="s">
        <v>412</v>
      </c>
      <c r="G271" t="s">
        <v>546</v>
      </c>
      <c r="I271">
        <v>43</v>
      </c>
      <c r="J271" s="125">
        <v>0</v>
      </c>
      <c r="L271">
        <v>750</v>
      </c>
      <c r="M271" s="3" t="str">
        <f t="shared" si="77"/>
        <v>(NULL, 'Терре Аллегре. Санджовезе. Апулия (полусладкое)', '',  '950.00',  '750', '1', '0', '43', NOW(), '1' ),</v>
      </c>
      <c r="N271" s="3" t="str">
        <f t="shared" si="78"/>
        <v>(NULL, '270','Терре Аллегре. Санджовезе. Апулия (полусладкое)', '',  '950.00',  '750','0','43', '2',  '1',  '1', '4,', NOW() ),</v>
      </c>
      <c r="O271">
        <v>270</v>
      </c>
    </row>
    <row r="272" spans="1:15" ht="18.75" x14ac:dyDescent="0.3">
      <c r="A272" s="126">
        <v>2</v>
      </c>
      <c r="B272">
        <v>2</v>
      </c>
      <c r="C272" s="125">
        <v>1</v>
      </c>
      <c r="D272" t="s">
        <v>413</v>
      </c>
      <c r="G272" t="s">
        <v>546</v>
      </c>
      <c r="I272">
        <v>43</v>
      </c>
      <c r="J272" s="125">
        <v>0</v>
      </c>
      <c r="L272">
        <v>750</v>
      </c>
      <c r="M272" s="3" t="str">
        <f t="shared" si="77"/>
        <v>(NULL, 'Терре Аллегре. Санджовезе. Апулия (полусухое)', '',  '950.00',  '750', '1', '0', '43', NOW(), '2' ),</v>
      </c>
      <c r="N272" s="3" t="str">
        <f t="shared" si="78"/>
        <v>(NULL, '271','Терре Аллегре. Санджовезе. Апулия (полусухое)', '',  '950.00',  '750','0','43', '2',  '1',  '1', '4,', NOW() ),</v>
      </c>
      <c r="O272">
        <v>271</v>
      </c>
    </row>
    <row r="273" spans="1:15" ht="18.75" x14ac:dyDescent="0.3">
      <c r="A273" s="126">
        <v>2</v>
      </c>
      <c r="B273">
        <v>3</v>
      </c>
      <c r="C273" s="125">
        <v>1</v>
      </c>
      <c r="D273" t="s">
        <v>414</v>
      </c>
      <c r="G273" t="s">
        <v>564</v>
      </c>
      <c r="I273">
        <v>43</v>
      </c>
      <c r="J273" s="125">
        <v>0</v>
      </c>
      <c r="L273">
        <v>750</v>
      </c>
      <c r="M273" s="3" t="str">
        <f t="shared" si="77"/>
        <v>(NULL, 'Кьянти. Минини. Тоскана. Италия ', '',  '1300.00',  '750', '1', '0', '43', NOW(), '3' ),</v>
      </c>
      <c r="N273" s="3" t="str">
        <f t="shared" si="78"/>
        <v>(NULL, '272','Кьянти. Минини. Тоскана. Италия ', '',  '1300.00',  '750','0','43', '2',  '1',  '1', '4,', NOW() ),</v>
      </c>
      <c r="O273">
        <v>272</v>
      </c>
    </row>
    <row r="274" spans="1:15" ht="18.75" x14ac:dyDescent="0.3">
      <c r="A274" s="126">
        <v>2</v>
      </c>
      <c r="B274">
        <v>4</v>
      </c>
      <c r="C274" s="125">
        <v>1</v>
      </c>
      <c r="D274" t="s">
        <v>394</v>
      </c>
      <c r="G274" t="s">
        <v>550</v>
      </c>
      <c r="I274">
        <v>43</v>
      </c>
      <c r="J274" s="125">
        <v>0</v>
      </c>
      <c r="L274">
        <v>750</v>
      </c>
      <c r="M274" s="3" t="str">
        <f t="shared" si="77"/>
        <v>(NULL, 'Ла Сегрета. Планета. Сицилия', '',  '2300.00',  '750', '1', '0', '43', NOW(), '4' ),</v>
      </c>
      <c r="N274" s="3" t="str">
        <f t="shared" si="78"/>
        <v>(NULL, '273','Ла Сегрета. Планета. Сицилия', '',  '2300.00',  '750','0','43', '2',  '1',  '1', '4,', NOW() ),</v>
      </c>
      <c r="O274">
        <v>273</v>
      </c>
    </row>
    <row r="275" spans="1:15" ht="18.75" x14ac:dyDescent="0.3">
      <c r="A275" s="126">
        <v>2</v>
      </c>
      <c r="B275">
        <v>5</v>
      </c>
      <c r="C275" s="125">
        <v>1</v>
      </c>
      <c r="D275" t="s">
        <v>395</v>
      </c>
      <c r="G275" t="s">
        <v>566</v>
      </c>
      <c r="I275">
        <v>43</v>
      </c>
      <c r="J275" s="125">
        <v>0</v>
      </c>
      <c r="L275">
        <v>750</v>
      </c>
      <c r="M275" s="3" t="str">
        <f t="shared" si="77"/>
        <v>(NULL, 'Мастро. Мастроберардино. Кампания', '',  '2400.00',  '750', '1', '0', '43', NOW(), '5' ),</v>
      </c>
      <c r="N275" s="3" t="str">
        <f t="shared" si="78"/>
        <v>(NULL, '274','Мастро. Мастроберардино. Кампания', '',  '2400.00',  '750','0','43', '2',  '1',  '1', '4,', NOW() ),</v>
      </c>
      <c r="O275">
        <v>274</v>
      </c>
    </row>
    <row r="276" spans="1:15" ht="18.75" x14ac:dyDescent="0.3">
      <c r="A276" s="126">
        <v>2</v>
      </c>
      <c r="B276">
        <v>6</v>
      </c>
      <c r="C276" s="125">
        <v>1</v>
      </c>
      <c r="D276" t="s">
        <v>415</v>
      </c>
      <c r="G276" t="s">
        <v>575</v>
      </c>
      <c r="I276">
        <v>43</v>
      </c>
      <c r="J276" s="125">
        <v>0</v>
      </c>
      <c r="L276">
        <v>750</v>
      </c>
      <c r="M276" s="3" t="str">
        <f t="shared" si="77"/>
        <v>(NULL, 'Вальполичелла Классико', '',  '3200.00',  '750', '1', '0', '43', NOW(), '6' ),</v>
      </c>
      <c r="N276" s="3" t="str">
        <f t="shared" si="78"/>
        <v>(NULL, '275','Вальполичелла Классико', '',  '3200.00',  '750','0','43', '2',  '1',  '1', '4,', NOW() ),</v>
      </c>
      <c r="O276">
        <v>275</v>
      </c>
    </row>
    <row r="277" spans="1:15" ht="18.75" x14ac:dyDescent="0.3">
      <c r="A277" s="126">
        <v>2</v>
      </c>
      <c r="B277">
        <v>7</v>
      </c>
      <c r="C277" s="125">
        <v>1</v>
      </c>
      <c r="D277" t="s">
        <v>416</v>
      </c>
      <c r="G277" t="s">
        <v>576</v>
      </c>
      <c r="I277">
        <v>43</v>
      </c>
      <c r="J277" s="125">
        <v>0</v>
      </c>
      <c r="L277">
        <v>750</v>
      </c>
      <c r="M277" s="3" t="str">
        <f t="shared" si="77"/>
        <v>(NULL, 'Кьянти Классико. Иль Молино ди Граче', '',  '5400.00',  '750', '1', '0', '43', NOW(), '7' ),</v>
      </c>
      <c r="N277" s="3" t="str">
        <f t="shared" si="78"/>
        <v>(NULL, '276','Кьянти Классико. Иль Молино ди Граче', '',  '5400.00',  '750','0','43', '2',  '1',  '1', '4,', NOW() ),</v>
      </c>
      <c r="O277">
        <v>276</v>
      </c>
    </row>
    <row r="278" spans="1:15" ht="18.75" x14ac:dyDescent="0.3">
      <c r="A278" s="126">
        <v>2</v>
      </c>
      <c r="B278">
        <v>8</v>
      </c>
      <c r="C278" s="125">
        <v>1</v>
      </c>
      <c r="D278" t="s">
        <v>417</v>
      </c>
      <c r="G278" t="s">
        <v>577</v>
      </c>
      <c r="I278">
        <v>43</v>
      </c>
      <c r="J278" s="125">
        <v>0</v>
      </c>
      <c r="L278">
        <v>750</v>
      </c>
      <c r="M278" s="3" t="str">
        <f t="shared" si="77"/>
        <v>(NULL, 'Брунелло Ди Монтальчино. Капарцо ', '',  '8900.00',  '750', '1', '0', '43', NOW(), '8' ),</v>
      </c>
      <c r="N278" s="3" t="str">
        <f t="shared" si="78"/>
        <v>(NULL, '277','Брунелло Ди Монтальчино. Капарцо ', '',  '8900.00',  '750','0','43', '2',  '1',  '1', '4,', NOW() ),</v>
      </c>
      <c r="O278">
        <v>277</v>
      </c>
    </row>
    <row r="279" spans="1:15" ht="18.75" x14ac:dyDescent="0.3">
      <c r="A279" s="126">
        <v>2</v>
      </c>
      <c r="B279">
        <v>1</v>
      </c>
      <c r="C279" s="125">
        <v>1</v>
      </c>
      <c r="D279" t="s">
        <v>418</v>
      </c>
      <c r="G279" t="s">
        <v>566</v>
      </c>
      <c r="I279">
        <v>44</v>
      </c>
      <c r="J279" s="125">
        <v>0</v>
      </c>
      <c r="L279">
        <v>750</v>
      </c>
      <c r="M279" s="3" t="str">
        <f t="shared" si="77"/>
        <v>(NULL, 'Ла Вендимия. Риоха. Бодегас Паласиос Ремондо', '',  '2400.00',  '750', '1', '0', '44', NOW(), '1' ),</v>
      </c>
      <c r="N279" s="3" t="str">
        <f t="shared" si="78"/>
        <v>(NULL, '278','Ла Вендимия. Риоха. Бодегас Паласиос Ремондо', '',  '2400.00',  '750','0','44', '2',  '1',  '1', '4,', NOW() ),</v>
      </c>
      <c r="O279">
        <v>278</v>
      </c>
    </row>
    <row r="280" spans="1:15" ht="18.75" x14ac:dyDescent="0.3">
      <c r="A280" s="126">
        <v>2</v>
      </c>
      <c r="B280">
        <v>2</v>
      </c>
      <c r="C280" s="125">
        <v>1</v>
      </c>
      <c r="D280" t="s">
        <v>419</v>
      </c>
      <c r="G280" t="s">
        <v>578</v>
      </c>
      <c r="I280">
        <v>44</v>
      </c>
      <c r="J280" s="125">
        <v>0</v>
      </c>
      <c r="L280">
        <v>750</v>
      </c>
      <c r="M280" s="3" t="str">
        <f t="shared" si="77"/>
        <v>(NULL, 'Маркиз де Касерес Резерва. Риоха  ', '',  '4750.00',  '750', '1', '0', '44', NOW(), '2' ),</v>
      </c>
      <c r="N280" s="3" t="str">
        <f t="shared" si="78"/>
        <v>(NULL, '279','Маркиз де Касерес Резерва. Риоха  ', '',  '4750.00',  '750','0','44', '2',  '1',  '1', '4,', NOW() ),</v>
      </c>
      <c r="O280">
        <v>279</v>
      </c>
    </row>
    <row r="281" spans="1:15" ht="18.75" x14ac:dyDescent="0.3">
      <c r="A281" s="126">
        <v>2</v>
      </c>
      <c r="B281">
        <v>1</v>
      </c>
      <c r="C281" s="125">
        <v>1</v>
      </c>
      <c r="D281" t="s">
        <v>420</v>
      </c>
      <c r="G281" t="s">
        <v>567</v>
      </c>
      <c r="I281">
        <v>45</v>
      </c>
      <c r="J281" s="125">
        <v>0</v>
      </c>
      <c r="L281">
        <v>750</v>
      </c>
      <c r="M281" s="3" t="str">
        <f t="shared" si="77"/>
        <v>(NULL, 'Карменер Резерва.  Барон Филипп де Ротшильд    ', '',  '2690.00',  '750', '1', '0', '45', NOW(), '1' ),</v>
      </c>
      <c r="N281" s="3" t="str">
        <f t="shared" si="78"/>
        <v>(NULL, '280','Карменер Резерва.  Барон Филипп де Ротшильд    ', '',  '2690.00',  '750','0','45', '2',  '1',  '1', '4,', NOW() ),</v>
      </c>
      <c r="O281">
        <v>280</v>
      </c>
    </row>
    <row r="282" spans="1:15" ht="18.75" x14ac:dyDescent="0.3">
      <c r="A282" s="126">
        <v>2</v>
      </c>
      <c r="B282">
        <v>2</v>
      </c>
      <c r="C282" s="125">
        <v>1</v>
      </c>
      <c r="D282" t="s">
        <v>421</v>
      </c>
      <c r="G282" t="s">
        <v>570</v>
      </c>
      <c r="I282">
        <v>45</v>
      </c>
      <c r="J282" s="125">
        <v>0</v>
      </c>
      <c r="L282">
        <v>750</v>
      </c>
      <c r="M282" s="3" t="str">
        <f t="shared" si="77"/>
        <v>(NULL, 'МАПУ Мерло. Барон Филипп де Ротшильд    ', '',  '980.00',  '750', '1', '0', '45', NOW(), '2' ),</v>
      </c>
      <c r="N282" s="3" t="str">
        <f t="shared" si="78"/>
        <v>(NULL, '281','МАПУ Мерло. Барон Филипп де Ротшильд    ', '',  '980.00',  '750','0','45', '2',  '1',  '1', '4,', NOW() ),</v>
      </c>
      <c r="O282">
        <v>281</v>
      </c>
    </row>
    <row r="283" spans="1:15" ht="18.75" x14ac:dyDescent="0.3">
      <c r="A283" s="126">
        <v>2</v>
      </c>
      <c r="B283">
        <v>3</v>
      </c>
      <c r="C283" s="125">
        <v>1</v>
      </c>
      <c r="D283" t="s">
        <v>422</v>
      </c>
      <c r="G283" t="s">
        <v>579</v>
      </c>
      <c r="I283">
        <v>45</v>
      </c>
      <c r="J283" s="125">
        <v>0</v>
      </c>
      <c r="L283">
        <v>750</v>
      </c>
      <c r="M283" s="3" t="str">
        <f t="shared" si="77"/>
        <v>(NULL, 'Эскудо Рохо.  Барон Филипп де Ротшильд ', '',  '2710.00',  '750', '1', '0', '45', NOW(), '3' ),</v>
      </c>
      <c r="N283" s="3" t="str">
        <f t="shared" si="78"/>
        <v>(NULL, '282','Эскудо Рохо.  Барон Филипп де Ротшильд ', '',  '2710.00',  '750','0','45', '2',  '1',  '1', '4,', NOW() ),</v>
      </c>
      <c r="O283">
        <v>282</v>
      </c>
    </row>
    <row r="284" spans="1:15" ht="18.75" x14ac:dyDescent="0.3">
      <c r="A284" s="126">
        <v>2</v>
      </c>
      <c r="B284">
        <v>4</v>
      </c>
      <c r="C284" s="125">
        <v>1</v>
      </c>
      <c r="D284" t="s">
        <v>423</v>
      </c>
      <c r="G284" t="s">
        <v>575</v>
      </c>
      <c r="I284">
        <v>45</v>
      </c>
      <c r="J284" s="125">
        <v>0</v>
      </c>
      <c r="L284">
        <v>750</v>
      </c>
      <c r="M284" s="3" t="str">
        <f t="shared" si="77"/>
        <v>(NULL, 'Мерло, Монтес Альфа , Колчагуа Вэлли', '',  '3200.00',  '750', '1', '0', '45', NOW(), '4' ),</v>
      </c>
      <c r="N284" s="3" t="str">
        <f t="shared" si="78"/>
        <v>(NULL, '283','Мерло, Монтес Альфа , Колчагуа Вэлли', '',  '3200.00',  '750','0','45', '2',  '1',  '1', '4,', NOW() ),</v>
      </c>
      <c r="O284">
        <v>283</v>
      </c>
    </row>
    <row r="285" spans="1:15" ht="18.75" x14ac:dyDescent="0.3">
      <c r="A285" s="126">
        <v>2</v>
      </c>
      <c r="B285">
        <v>1</v>
      </c>
      <c r="C285" s="125">
        <v>1</v>
      </c>
      <c r="D285" t="s">
        <v>424</v>
      </c>
      <c r="G285" t="s">
        <v>555</v>
      </c>
      <c r="I285">
        <v>46</v>
      </c>
      <c r="J285" s="125">
        <v>0</v>
      </c>
      <c r="L285">
        <v>750</v>
      </c>
      <c r="M285" s="3" t="str">
        <f t="shared" si="77"/>
        <v>(NULL, 'Мальбек. Финка ла Линда. Мендоса', '',  '1150.00',  '750', '1', '0', '46', NOW(), '1' ),</v>
      </c>
      <c r="N285" s="3" t="str">
        <f t="shared" si="78"/>
        <v>(NULL, '284','Мальбек. Финка ла Линда. Мендоса', '',  '1150.00',  '750','0','46', '2',  '1',  '1', '4,', NOW() ),</v>
      </c>
      <c r="O285">
        <v>284</v>
      </c>
    </row>
    <row r="286" spans="1:15" ht="18.75" x14ac:dyDescent="0.3">
      <c r="A286" s="126">
        <v>2</v>
      </c>
      <c r="B286">
        <v>1</v>
      </c>
      <c r="C286" s="125">
        <v>1</v>
      </c>
      <c r="D286" t="s">
        <v>425</v>
      </c>
      <c r="G286" t="s">
        <v>580</v>
      </c>
      <c r="I286">
        <v>47</v>
      </c>
      <c r="J286" s="125">
        <v>0</v>
      </c>
      <c r="L286">
        <v>750</v>
      </c>
      <c r="M286" s="3" t="str">
        <f t="shared" si="77"/>
        <v>(NULL, 'Ла Капра Пинотаж. Паарл. Фэирвью', '',  '1800.00',  '750', '1', '0', '47', NOW(), '1' ),</v>
      </c>
      <c r="N286" s="3" t="str">
        <f t="shared" si="78"/>
        <v>(NULL, '285','Ла Капра Пинотаж. Паарл. Фэирвью', '',  '1800.00',  '750','0','47', '2',  '1',  '1', '4,', NOW() ),</v>
      </c>
      <c r="O286">
        <v>285</v>
      </c>
    </row>
    <row r="287" spans="1:15" ht="18.75" x14ac:dyDescent="0.3">
      <c r="A287" s="126">
        <v>2</v>
      </c>
      <c r="B287">
        <v>1</v>
      </c>
      <c r="C287" s="125">
        <v>2</v>
      </c>
      <c r="D287" t="s">
        <v>426</v>
      </c>
      <c r="G287" t="s">
        <v>581</v>
      </c>
      <c r="I287">
        <v>62</v>
      </c>
      <c r="J287" s="125">
        <v>0</v>
      </c>
      <c r="L287">
        <v>330</v>
      </c>
      <c r="M287" s="3" t="str">
        <f t="shared" si="77"/>
        <v>(NULL, 'Эвиан ', '',  '190.00',  '330', '2', '0', '62', NOW(), '1' ),</v>
      </c>
      <c r="N287" s="3" t="str">
        <f t="shared" si="78"/>
        <v>(NULL, '286','Эвиан ', '',  '190.00',  '330','0','62', '2',  '1',  '1', '4,', NOW() ),</v>
      </c>
      <c r="O287">
        <v>286</v>
      </c>
    </row>
    <row r="288" spans="1:15" ht="18.75" x14ac:dyDescent="0.3">
      <c r="A288" s="126">
        <v>2</v>
      </c>
      <c r="B288">
        <v>2</v>
      </c>
      <c r="C288" s="125">
        <v>2</v>
      </c>
      <c r="D288" t="s">
        <v>427</v>
      </c>
      <c r="G288" t="s">
        <v>582</v>
      </c>
      <c r="I288">
        <v>62</v>
      </c>
      <c r="J288" s="125">
        <v>0</v>
      </c>
      <c r="L288">
        <v>500</v>
      </c>
      <c r="M288" s="3" t="str">
        <f t="shared" si="77"/>
        <v>(NULL, 'Вода "Арджи" б/г', '',  '150.00',  '500', '2', '0', '62', NOW(), '2' ),</v>
      </c>
      <c r="N288" s="3" t="str">
        <f t="shared" si="78"/>
        <v>(NULL, '287','Вода "Арджи" б/г', '',  '150.00',  '500','0','62', '2',  '1',  '1', '4,', NOW() ),</v>
      </c>
      <c r="O288">
        <v>287</v>
      </c>
    </row>
    <row r="289" spans="1:15" ht="18.75" x14ac:dyDescent="0.3">
      <c r="A289" s="126">
        <v>2</v>
      </c>
      <c r="B289">
        <v>3</v>
      </c>
      <c r="C289" s="125">
        <v>2</v>
      </c>
      <c r="D289" t="s">
        <v>428</v>
      </c>
      <c r="G289" t="s">
        <v>582</v>
      </c>
      <c r="I289">
        <v>62</v>
      </c>
      <c r="J289" s="125">
        <v>0</v>
      </c>
      <c r="L289">
        <v>500</v>
      </c>
      <c r="M289" s="3" t="str">
        <f t="shared" si="77"/>
        <v>(NULL, 'Вода Архыз Б/Г', '',  '150.00',  '500', '2', '0', '62', NOW(), '3' ),</v>
      </c>
      <c r="N289" s="3" t="str">
        <f t="shared" si="78"/>
        <v>(NULL, '288','Вода Архыз Б/Г', '',  '150.00',  '500','0','62', '2',  '1',  '1', '4,', NOW() ),</v>
      </c>
      <c r="O289">
        <v>288</v>
      </c>
    </row>
    <row r="290" spans="1:15" ht="18.75" x14ac:dyDescent="0.3">
      <c r="A290" s="126">
        <v>2</v>
      </c>
      <c r="B290">
        <v>4</v>
      </c>
      <c r="C290" s="125">
        <v>2</v>
      </c>
      <c r="D290" t="s">
        <v>429</v>
      </c>
      <c r="G290" t="s">
        <v>582</v>
      </c>
      <c r="I290">
        <v>62</v>
      </c>
      <c r="J290" s="125">
        <v>0</v>
      </c>
      <c r="L290">
        <v>500</v>
      </c>
      <c r="M290" s="3" t="str">
        <f t="shared" si="77"/>
        <v>(NULL, 'Вита "Архыз" с/г', '',  '150.00',  '500', '2', '0', '62', NOW(), '4' ),</v>
      </c>
      <c r="N290" s="3" t="str">
        <f t="shared" si="78"/>
        <v>(NULL, '289','Вита "Архыз" с/г', '',  '150.00',  '500','0','62', '2',  '1',  '1', '4,', NOW() ),</v>
      </c>
      <c r="O290">
        <v>289</v>
      </c>
    </row>
    <row r="291" spans="1:15" ht="18.75" x14ac:dyDescent="0.3">
      <c r="A291" s="126">
        <v>2</v>
      </c>
      <c r="B291">
        <v>5</v>
      </c>
      <c r="C291" s="125">
        <v>2</v>
      </c>
      <c r="D291" t="s">
        <v>430</v>
      </c>
      <c r="G291" t="s">
        <v>583</v>
      </c>
      <c r="I291">
        <v>62</v>
      </c>
      <c r="J291" s="125">
        <v>0</v>
      </c>
      <c r="L291">
        <v>250</v>
      </c>
      <c r="M291" s="3" t="str">
        <f t="shared" si="77"/>
        <v>(NULL, 'Клюквенный морс', '',  '90.00',  '250', '2', '0', '62', NOW(), '5' ),</v>
      </c>
      <c r="N291" s="3" t="str">
        <f t="shared" si="78"/>
        <v>(NULL, '290','Клюквенный морс', '',  '90.00',  '250','0','62', '2',  '1',  '1', '4,', NOW() ),</v>
      </c>
      <c r="O291">
        <v>290</v>
      </c>
    </row>
    <row r="292" spans="1:15" ht="18.75" x14ac:dyDescent="0.3">
      <c r="A292" s="126">
        <v>2</v>
      </c>
      <c r="B292">
        <v>6</v>
      </c>
      <c r="C292" s="125">
        <v>2</v>
      </c>
      <c r="D292" t="s">
        <v>431</v>
      </c>
      <c r="G292" t="s">
        <v>582</v>
      </c>
      <c r="I292">
        <v>62</v>
      </c>
      <c r="J292" s="125">
        <v>0</v>
      </c>
      <c r="L292">
        <v>330</v>
      </c>
      <c r="M292" s="3" t="str">
        <f t="shared" si="77"/>
        <v>(NULL, 'Перрье ', '',  '150.00',  '330', '2', '0', '62', NOW(), '6' ),</v>
      </c>
      <c r="N292" s="3" t="str">
        <f t="shared" si="78"/>
        <v>(NULL, '291','Перрье ', '',  '150.00',  '330','0','62', '2',  '1',  '1', '4,', NOW() ),</v>
      </c>
      <c r="O292">
        <v>291</v>
      </c>
    </row>
    <row r="293" spans="1:15" ht="18.75" x14ac:dyDescent="0.3">
      <c r="A293" s="126">
        <v>2</v>
      </c>
      <c r="B293">
        <v>7</v>
      </c>
      <c r="C293" s="125">
        <v>2</v>
      </c>
      <c r="D293" t="s">
        <v>432</v>
      </c>
      <c r="G293" t="s">
        <v>581</v>
      </c>
      <c r="I293">
        <v>62</v>
      </c>
      <c r="J293" s="125">
        <v>0</v>
      </c>
      <c r="L293">
        <v>500</v>
      </c>
      <c r="M293" s="3" t="str">
        <f t="shared" si="77"/>
        <v>(NULL, 'Борожоми', '',  '190.00',  '500', '2', '0', '62', NOW(), '7' ),</v>
      </c>
      <c r="N293" s="3" t="str">
        <f t="shared" si="78"/>
        <v>(NULL, '292','Борожоми', '',  '190.00',  '500','0','62', '2',  '1',  '1', '4,', NOW() ),</v>
      </c>
      <c r="O293">
        <v>292</v>
      </c>
    </row>
    <row r="294" spans="1:15" ht="18.75" x14ac:dyDescent="0.3">
      <c r="A294" s="126">
        <v>2</v>
      </c>
      <c r="B294">
        <v>8</v>
      </c>
      <c r="C294" s="125">
        <v>2</v>
      </c>
      <c r="D294" t="s">
        <v>433</v>
      </c>
      <c r="G294" t="s">
        <v>584</v>
      </c>
      <c r="I294">
        <v>62</v>
      </c>
      <c r="J294" s="125">
        <v>0</v>
      </c>
      <c r="L294">
        <v>330</v>
      </c>
      <c r="M294" s="3" t="str">
        <f t="shared" si="77"/>
        <v>(NULL, 'Нарзан Элит ', '',  '140.00',  '330', '2', '0', '62', NOW(), '8' ),</v>
      </c>
      <c r="N294" s="3" t="str">
        <f t="shared" si="78"/>
        <v>(NULL, '293','Нарзан Элит ', '',  '140.00',  '330','0','62', '2',  '1',  '1', '4,', NOW() ),</v>
      </c>
      <c r="O294">
        <v>293</v>
      </c>
    </row>
    <row r="295" spans="1:15" ht="18.75" x14ac:dyDescent="0.3">
      <c r="A295" s="126">
        <v>2</v>
      </c>
      <c r="B295">
        <v>9</v>
      </c>
      <c r="C295" s="125">
        <v>2</v>
      </c>
      <c r="D295" t="s">
        <v>434</v>
      </c>
      <c r="G295" t="s">
        <v>582</v>
      </c>
      <c r="I295">
        <v>62</v>
      </c>
      <c r="J295" s="125">
        <v>0</v>
      </c>
      <c r="L295">
        <v>500</v>
      </c>
      <c r="M295" s="3" t="str">
        <f t="shared" si="77"/>
        <v>(NULL, 'Ессентуки № 4 ', '',  '150.00',  '500', '2', '0', '62', NOW(), '9' ),</v>
      </c>
      <c r="N295" s="3" t="str">
        <f t="shared" si="78"/>
        <v>(NULL, '294','Ессентуки № 4 ', '',  '150.00',  '500','0','62', '2',  '1',  '1', '4,', NOW() ),</v>
      </c>
      <c r="O295">
        <v>294</v>
      </c>
    </row>
    <row r="296" spans="1:15" ht="18.75" x14ac:dyDescent="0.3">
      <c r="A296" s="126">
        <v>2</v>
      </c>
      <c r="B296">
        <v>10</v>
      </c>
      <c r="C296" s="125">
        <v>2</v>
      </c>
      <c r="D296" t="s">
        <v>435</v>
      </c>
      <c r="G296" t="s">
        <v>585</v>
      </c>
      <c r="I296">
        <v>62</v>
      </c>
      <c r="J296" s="125">
        <v>0</v>
      </c>
      <c r="L296">
        <v>250</v>
      </c>
      <c r="M296" s="3" t="str">
        <f t="shared" si="77"/>
        <v>(NULL, 'Кока-Кола', '',  '120.00',  '250', '2', '0', '62', NOW(), '10' ),</v>
      </c>
      <c r="N296" s="3" t="str">
        <f t="shared" si="78"/>
        <v>(NULL, '295','Кока-Кола', '',  '120.00',  '250','0','62', '2',  '1',  '1', '4,', NOW() ),</v>
      </c>
      <c r="O296">
        <v>295</v>
      </c>
    </row>
    <row r="297" spans="1:15" ht="18.75" x14ac:dyDescent="0.3">
      <c r="A297" s="126">
        <v>2</v>
      </c>
      <c r="B297">
        <v>11</v>
      </c>
      <c r="C297" s="125">
        <v>2</v>
      </c>
      <c r="D297" t="s">
        <v>436</v>
      </c>
      <c r="G297" t="s">
        <v>585</v>
      </c>
      <c r="I297">
        <v>62</v>
      </c>
      <c r="J297" s="125">
        <v>0</v>
      </c>
      <c r="L297">
        <v>250</v>
      </c>
      <c r="M297" s="3" t="str">
        <f t="shared" si="77"/>
        <v>(NULL, 'Кока-Кола лайт ', '',  '120.00',  '250', '2', '0', '62', NOW(), '11' ),</v>
      </c>
      <c r="N297" s="3" t="str">
        <f t="shared" si="78"/>
        <v>(NULL, '296','Кока-Кола лайт ', '',  '120.00',  '250','0','62', '2',  '1',  '1', '4,', NOW() ),</v>
      </c>
      <c r="O297">
        <v>296</v>
      </c>
    </row>
    <row r="298" spans="1:15" ht="18.75" x14ac:dyDescent="0.3">
      <c r="A298" s="126">
        <v>2</v>
      </c>
      <c r="B298">
        <v>12</v>
      </c>
      <c r="C298" s="125">
        <v>2</v>
      </c>
      <c r="D298" t="s">
        <v>437</v>
      </c>
      <c r="G298" t="s">
        <v>585</v>
      </c>
      <c r="I298">
        <v>62</v>
      </c>
      <c r="J298" s="125">
        <v>0</v>
      </c>
      <c r="L298">
        <v>250</v>
      </c>
      <c r="M298" s="3" t="str">
        <f t="shared" si="77"/>
        <v>(NULL, 'Спрайт ', '',  '120.00',  '250', '2', '0', '62', NOW(), '12' ),</v>
      </c>
      <c r="N298" s="3" t="str">
        <f t="shared" si="78"/>
        <v>(NULL, '297','Спрайт ', '',  '120.00',  '250','0','62', '2',  '1',  '1', '4,', NOW() ),</v>
      </c>
      <c r="O298">
        <v>297</v>
      </c>
    </row>
    <row r="299" spans="1:15" ht="18.75" x14ac:dyDescent="0.3">
      <c r="A299" s="126">
        <v>2</v>
      </c>
      <c r="B299">
        <v>13</v>
      </c>
      <c r="C299" s="125">
        <v>2</v>
      </c>
      <c r="D299" t="s">
        <v>438</v>
      </c>
      <c r="G299" t="s">
        <v>585</v>
      </c>
      <c r="I299">
        <v>62</v>
      </c>
      <c r="J299" s="125">
        <v>0</v>
      </c>
      <c r="L299">
        <v>250</v>
      </c>
      <c r="M299" s="3" t="str">
        <f t="shared" si="77"/>
        <v>(NULL, 'Швепс Тоник ', '',  '120.00',  '250', '2', '0', '62', NOW(), '13' ),</v>
      </c>
      <c r="N299" s="3" t="str">
        <f t="shared" si="78"/>
        <v>(NULL, '298','Швепс Тоник ', '',  '120.00',  '250','0','62', '2',  '1',  '1', '4,', NOW() ),</v>
      </c>
      <c r="O299">
        <v>298</v>
      </c>
    </row>
    <row r="300" spans="1:15" ht="18.75" x14ac:dyDescent="0.3">
      <c r="A300" s="126">
        <v>2</v>
      </c>
      <c r="B300">
        <v>1</v>
      </c>
      <c r="C300" s="125">
        <v>2</v>
      </c>
      <c r="D300" t="s">
        <v>439</v>
      </c>
      <c r="G300" t="s">
        <v>586</v>
      </c>
      <c r="I300">
        <v>48</v>
      </c>
      <c r="J300" s="125">
        <v>0</v>
      </c>
      <c r="L300">
        <v>200</v>
      </c>
      <c r="M300" s="3" t="str">
        <f t="shared" si="77"/>
        <v>(NULL, 'Апельсиновый  ', '',  '300.00',  '200', '2', '0', '48', NOW(), '1' ),</v>
      </c>
      <c r="N300" s="3" t="str">
        <f t="shared" si="78"/>
        <v>(NULL, '299','Апельсиновый  ', '',  '300.00',  '200','0','48', '2',  '1',  '1', '4,', NOW() ),</v>
      </c>
      <c r="O300">
        <v>299</v>
      </c>
    </row>
    <row r="301" spans="1:15" ht="18.75" x14ac:dyDescent="0.3">
      <c r="A301" s="126">
        <v>2</v>
      </c>
      <c r="B301">
        <v>2</v>
      </c>
      <c r="C301" s="125">
        <v>2</v>
      </c>
      <c r="D301" t="s">
        <v>440</v>
      </c>
      <c r="G301" t="s">
        <v>586</v>
      </c>
      <c r="I301">
        <v>48</v>
      </c>
      <c r="J301" s="125">
        <v>0</v>
      </c>
      <c r="L301">
        <v>200</v>
      </c>
      <c r="M301" s="3" t="str">
        <f t="shared" si="77"/>
        <v>(NULL, 'Грейпфрутовый ', '',  '300.00',  '200', '2', '0', '48', NOW(), '2' ),</v>
      </c>
      <c r="N301" s="3" t="str">
        <f t="shared" si="78"/>
        <v>(NULL, '300','Грейпфрутовый ', '',  '300.00',  '200','0','48', '2',  '1',  '1', '4,', NOW() ),</v>
      </c>
      <c r="O301">
        <v>300</v>
      </c>
    </row>
    <row r="302" spans="1:15" ht="18.75" x14ac:dyDescent="0.3">
      <c r="A302" s="126">
        <v>2</v>
      </c>
      <c r="B302">
        <v>3</v>
      </c>
      <c r="C302" s="125">
        <v>2</v>
      </c>
      <c r="D302" t="s">
        <v>441</v>
      </c>
      <c r="G302" t="s">
        <v>586</v>
      </c>
      <c r="I302">
        <v>48</v>
      </c>
      <c r="J302" s="125">
        <v>0</v>
      </c>
      <c r="L302">
        <v>200</v>
      </c>
      <c r="M302" s="3" t="str">
        <f t="shared" si="77"/>
        <v>(NULL, 'Апельсиново-грейпфрутовый ', '',  '300.00',  '200', '2', '0', '48', NOW(), '3' ),</v>
      </c>
      <c r="N302" s="3" t="str">
        <f t="shared" si="78"/>
        <v>(NULL, '301','Апельсиново-грейпфрутовый ', '',  '300.00',  '200','0','48', '2',  '1',  '1', '4,', NOW() ),</v>
      </c>
      <c r="O302">
        <v>301</v>
      </c>
    </row>
    <row r="303" spans="1:15" ht="18.75" x14ac:dyDescent="0.3">
      <c r="A303" s="126">
        <v>2</v>
      </c>
      <c r="B303">
        <v>4</v>
      </c>
      <c r="C303" s="125">
        <v>2</v>
      </c>
      <c r="D303" t="s">
        <v>442</v>
      </c>
      <c r="G303" t="s">
        <v>586</v>
      </c>
      <c r="I303">
        <v>48</v>
      </c>
      <c r="J303" s="125">
        <v>0</v>
      </c>
      <c r="L303">
        <v>200</v>
      </c>
      <c r="M303" s="3" t="str">
        <f t="shared" si="77"/>
        <v>(NULL, 'Яблочный', '',  '300.00',  '200', '2', '0', '48', NOW(), '4' ),</v>
      </c>
      <c r="N303" s="3" t="str">
        <f t="shared" si="78"/>
        <v>(NULL, '302','Яблочный', '',  '300.00',  '200','0','48', '2',  '1',  '1', '4,', NOW() ),</v>
      </c>
      <c r="O303">
        <v>302</v>
      </c>
    </row>
    <row r="304" spans="1:15" ht="18.75" x14ac:dyDescent="0.3">
      <c r="A304" s="126">
        <v>2</v>
      </c>
      <c r="B304">
        <v>5</v>
      </c>
      <c r="C304" s="125">
        <v>2</v>
      </c>
      <c r="D304" t="s">
        <v>443</v>
      </c>
      <c r="G304" t="s">
        <v>587</v>
      </c>
      <c r="I304">
        <v>48</v>
      </c>
      <c r="J304" s="125">
        <v>0</v>
      </c>
      <c r="L304">
        <v>200</v>
      </c>
      <c r="M304" s="3" t="str">
        <f t="shared" si="77"/>
        <v>(NULL, 'Морковный ', '',  '200.00',  '200', '2', '0', '48', NOW(), '5' ),</v>
      </c>
      <c r="N304" s="3" t="str">
        <f t="shared" si="78"/>
        <v>(NULL, '303','Морковный ', '',  '200.00',  '200','0','48', '2',  '1',  '1', '4,', NOW() ),</v>
      </c>
      <c r="O304">
        <v>303</v>
      </c>
    </row>
    <row r="305" spans="1:15" ht="18.75" x14ac:dyDescent="0.3">
      <c r="A305" s="126">
        <v>2</v>
      </c>
      <c r="B305">
        <v>6</v>
      </c>
      <c r="C305" s="125">
        <v>2</v>
      </c>
      <c r="D305" t="s">
        <v>444</v>
      </c>
      <c r="G305" t="s">
        <v>586</v>
      </c>
      <c r="I305">
        <v>48</v>
      </c>
      <c r="J305" s="125">
        <v>0</v>
      </c>
      <c r="L305">
        <v>200</v>
      </c>
      <c r="M305" s="3" t="str">
        <f t="shared" si="77"/>
        <v>(NULL, 'Яблочно-морковный ', '',  '300.00',  '200', '2', '0', '48', NOW(), '6' ),</v>
      </c>
      <c r="N305" s="3" t="str">
        <f t="shared" si="78"/>
        <v>(NULL, '304','Яблочно-морковный ', '',  '300.00',  '200','0','48', '2',  '1',  '1', '4,', NOW() ),</v>
      </c>
      <c r="O305">
        <v>304</v>
      </c>
    </row>
    <row r="306" spans="1:15" ht="18.75" x14ac:dyDescent="0.3">
      <c r="A306" s="126">
        <v>2</v>
      </c>
      <c r="B306">
        <v>7</v>
      </c>
      <c r="C306" s="125">
        <v>2</v>
      </c>
      <c r="D306" t="s">
        <v>445</v>
      </c>
      <c r="G306" t="s">
        <v>588</v>
      </c>
      <c r="I306">
        <v>48</v>
      </c>
      <c r="J306" s="125">
        <v>0</v>
      </c>
      <c r="L306">
        <v>200</v>
      </c>
      <c r="M306" s="3" t="str">
        <f t="shared" si="77"/>
        <v>(NULL, 'Ананасовый ', '',  '350.00',  '200', '2', '0', '48', NOW(), '7' ),</v>
      </c>
      <c r="N306" s="3" t="str">
        <f t="shared" si="78"/>
        <v>(NULL, '305','Ананасовый ', '',  '350.00',  '200','0','48', '2',  '1',  '1', '4,', NOW() ),</v>
      </c>
      <c r="O306">
        <v>305</v>
      </c>
    </row>
    <row r="307" spans="1:15" ht="18.75" x14ac:dyDescent="0.3">
      <c r="A307" s="126">
        <v>2</v>
      </c>
      <c r="B307">
        <v>8</v>
      </c>
      <c r="C307" s="125">
        <v>2</v>
      </c>
      <c r="D307" t="s">
        <v>446</v>
      </c>
      <c r="G307" t="s">
        <v>589</v>
      </c>
      <c r="I307">
        <v>48</v>
      </c>
      <c r="J307" s="125">
        <v>0</v>
      </c>
      <c r="L307">
        <v>200</v>
      </c>
      <c r="M307" s="3" t="str">
        <f t="shared" si="77"/>
        <v>(NULL, 'Сок сельдерея ', '',  '250.00',  '200', '2', '0', '48', NOW(), '8' ),</v>
      </c>
      <c r="N307" s="3" t="str">
        <f t="shared" si="78"/>
        <v>(NULL, '306','Сок сельдерея ', '',  '250.00',  '200','0','48', '2',  '1',  '1', '4,', NOW() ),</v>
      </c>
      <c r="O307">
        <v>306</v>
      </c>
    </row>
    <row r="308" spans="1:15" ht="18.75" x14ac:dyDescent="0.3">
      <c r="A308" s="126">
        <v>2</v>
      </c>
      <c r="B308">
        <v>9</v>
      </c>
      <c r="C308" s="125">
        <v>2</v>
      </c>
      <c r="D308" t="s">
        <v>447</v>
      </c>
      <c r="G308" t="s">
        <v>588</v>
      </c>
      <c r="I308">
        <v>48</v>
      </c>
      <c r="J308" s="125">
        <v>0</v>
      </c>
      <c r="L308">
        <v>200</v>
      </c>
      <c r="M308" s="3" t="str">
        <f t="shared" si="77"/>
        <v>(NULL, 'Лимонный', '',  '350.00',  '200', '2', '0', '48', NOW(), '9' ),</v>
      </c>
      <c r="N308" s="3" t="str">
        <f t="shared" si="78"/>
        <v>(NULL, '307','Лимонный', '',  '350.00',  '200','0','48', '2',  '1',  '1', '4,', NOW() ),</v>
      </c>
      <c r="O308">
        <v>307</v>
      </c>
    </row>
    <row r="309" spans="1:15" ht="18.75" x14ac:dyDescent="0.3">
      <c r="A309" s="126">
        <v>2</v>
      </c>
      <c r="B309">
        <v>10</v>
      </c>
      <c r="C309" s="125">
        <v>2</v>
      </c>
      <c r="D309" t="s">
        <v>448</v>
      </c>
      <c r="G309" t="s">
        <v>590</v>
      </c>
      <c r="I309">
        <v>48</v>
      </c>
      <c r="J309" s="125">
        <v>0</v>
      </c>
      <c r="L309">
        <v>200</v>
      </c>
      <c r="M309" s="3" t="str">
        <f t="shared" si="77"/>
        <v>(NULL, 'Гранатовый ', '',  '450.00',  '200', '2', '0', '48', NOW(), '10' ),</v>
      </c>
      <c r="N309" s="3" t="str">
        <f t="shared" si="78"/>
        <v>(NULL, '308','Гранатовый ', '',  '450.00',  '200','0','48', '2',  '1',  '1', '4,', NOW() ),</v>
      </c>
      <c r="O309">
        <v>308</v>
      </c>
    </row>
    <row r="310" spans="1:15" ht="18.75" x14ac:dyDescent="0.3">
      <c r="A310" s="126">
        <v>2</v>
      </c>
      <c r="B310">
        <v>1</v>
      </c>
      <c r="C310" s="125">
        <v>2</v>
      </c>
      <c r="D310" t="s">
        <v>449</v>
      </c>
      <c r="G310" t="s">
        <v>586</v>
      </c>
      <c r="I310">
        <v>49</v>
      </c>
      <c r="J310" s="125">
        <v>0</v>
      </c>
      <c r="L310">
        <v>1000</v>
      </c>
      <c r="M310" s="3" t="str">
        <f t="shared" si="77"/>
        <v>(NULL, 'СОКИ "RICH" В АСCОРТИМЕНТЕ ', '',  '300.00',  '1000', '2', '0', '49', NOW(), '1' ),</v>
      </c>
      <c r="N310" s="3" t="str">
        <f t="shared" si="78"/>
        <v>(NULL, '309','СОКИ "RICH" В АСCОРТИМЕНТЕ ', '',  '300.00',  '1000','0','49', '2',  '1',  '1', '4,', NOW() ),</v>
      </c>
      <c r="O310">
        <v>309</v>
      </c>
    </row>
    <row r="311" spans="1:15" ht="18.75" x14ac:dyDescent="0.3">
      <c r="A311" s="126">
        <v>2</v>
      </c>
      <c r="B311">
        <v>2</v>
      </c>
      <c r="C311" s="125">
        <v>2</v>
      </c>
      <c r="D311" t="s">
        <v>430</v>
      </c>
      <c r="G311" t="s">
        <v>591</v>
      </c>
      <c r="I311">
        <v>49</v>
      </c>
      <c r="J311" s="125">
        <v>0</v>
      </c>
      <c r="L311">
        <v>1000</v>
      </c>
      <c r="M311" s="3" t="str">
        <f t="shared" si="77"/>
        <v>(NULL, 'Клюквенный морс', '',  '360.00',  '1000', '2', '0', '49', NOW(), '2' ),</v>
      </c>
      <c r="N311" s="3" t="str">
        <f t="shared" si="78"/>
        <v>(NULL, '310','Клюквенный морс', '',  '360.00',  '1000','0','49', '2',  '1',  '1', '4,', NOW() ),</v>
      </c>
      <c r="O311">
        <v>310</v>
      </c>
    </row>
    <row r="312" spans="1:15" ht="18.75" x14ac:dyDescent="0.3">
      <c r="A312" s="126">
        <v>2</v>
      </c>
      <c r="B312">
        <v>1</v>
      </c>
      <c r="C312" s="125">
        <v>2</v>
      </c>
      <c r="D312" t="s">
        <v>450</v>
      </c>
      <c r="G312" t="s">
        <v>592</v>
      </c>
      <c r="I312">
        <v>50</v>
      </c>
      <c r="J312" s="125">
        <v>0</v>
      </c>
      <c r="L312">
        <v>1500</v>
      </c>
      <c r="M312" s="3" t="str">
        <f t="shared" si="77"/>
        <v>(NULL, 'Апельсиновый ', '',  '800.00',  '1500', '2', '0', '50', NOW(), '1' ),</v>
      </c>
      <c r="N312" s="3" t="str">
        <f t="shared" si="78"/>
        <v>(NULL, '311','Апельсиновый ', '',  '800.00',  '1500','0','50', '2',  '1',  '1', '4,', NOW() ),</v>
      </c>
      <c r="O312">
        <v>311</v>
      </c>
    </row>
    <row r="313" spans="1:15" ht="18.75" x14ac:dyDescent="0.3">
      <c r="A313" s="126">
        <v>2</v>
      </c>
      <c r="B313">
        <v>2</v>
      </c>
      <c r="C313" s="125">
        <v>2</v>
      </c>
      <c r="D313" t="s">
        <v>440</v>
      </c>
      <c r="G313" t="s">
        <v>592</v>
      </c>
      <c r="I313">
        <v>50</v>
      </c>
      <c r="J313" s="125">
        <v>0</v>
      </c>
      <c r="L313">
        <v>1500</v>
      </c>
      <c r="M313" s="3" t="str">
        <f t="shared" si="77"/>
        <v>(NULL, 'Грейпфрутовый ', '',  '800.00',  '1500', '2', '0', '50', NOW(), '2' ),</v>
      </c>
      <c r="N313" s="3" t="str">
        <f t="shared" si="78"/>
        <v>(NULL, '312','Грейпфрутовый ', '',  '800.00',  '1500','0','50', '2',  '1',  '1', '4,', NOW() ),</v>
      </c>
      <c r="O313">
        <v>312</v>
      </c>
    </row>
    <row r="314" spans="1:15" ht="18.75" x14ac:dyDescent="0.3">
      <c r="A314" s="126">
        <v>2</v>
      </c>
      <c r="B314">
        <v>3</v>
      </c>
      <c r="C314" s="125">
        <v>2</v>
      </c>
      <c r="D314" t="s">
        <v>451</v>
      </c>
      <c r="G314" t="s">
        <v>593</v>
      </c>
      <c r="I314">
        <v>50</v>
      </c>
      <c r="J314" s="125">
        <v>0</v>
      </c>
      <c r="L314">
        <v>1500</v>
      </c>
      <c r="M314" s="3" t="str">
        <f t="shared" si="77"/>
        <v>(NULL, 'Мандариновый ', '',  '850.00',  '1500', '2', '0', '50', NOW(), '3' ),</v>
      </c>
      <c r="N314" s="3" t="str">
        <f t="shared" si="78"/>
        <v>(NULL, '313','Мандариновый ', '',  '850.00',  '1500','0','50', '2',  '1',  '1', '4,', NOW() ),</v>
      </c>
      <c r="O314">
        <v>313</v>
      </c>
    </row>
    <row r="315" spans="1:15" ht="18.75" x14ac:dyDescent="0.3">
      <c r="A315" s="126">
        <v>2</v>
      </c>
      <c r="B315">
        <v>4</v>
      </c>
      <c r="C315" s="125">
        <v>2</v>
      </c>
      <c r="D315" t="s">
        <v>452</v>
      </c>
      <c r="G315" t="s">
        <v>592</v>
      </c>
      <c r="I315">
        <v>50</v>
      </c>
      <c r="J315" s="125">
        <v>0</v>
      </c>
      <c r="L315">
        <v>1500</v>
      </c>
      <c r="M315" s="3" t="str">
        <f t="shared" si="77"/>
        <v>(NULL, 'Яблочный ', '',  '800.00',  '1500', '2', '0', '50', NOW(), '4' ),</v>
      </c>
      <c r="N315" s="3" t="str">
        <f t="shared" si="78"/>
        <v>(NULL, '314','Яблочный ', '',  '800.00',  '1500','0','50', '2',  '1',  '1', '4,', NOW() ),</v>
      </c>
      <c r="O315">
        <v>314</v>
      </c>
    </row>
    <row r="316" spans="1:15" ht="18.75" x14ac:dyDescent="0.3">
      <c r="A316" s="126">
        <v>2</v>
      </c>
      <c r="B316">
        <v>5</v>
      </c>
      <c r="C316" s="125">
        <v>2</v>
      </c>
      <c r="D316" t="s">
        <v>453</v>
      </c>
      <c r="G316" t="s">
        <v>593</v>
      </c>
      <c r="I316">
        <v>50</v>
      </c>
      <c r="J316" s="125">
        <v>0</v>
      </c>
      <c r="L316">
        <v>1500</v>
      </c>
      <c r="M316" s="3" t="str">
        <f t="shared" si="77"/>
        <v>(NULL, 'Ананасовый  ', '',  '850.00',  '1500', '2', '0', '50', NOW(), '5' ),</v>
      </c>
      <c r="N316" s="3" t="str">
        <f t="shared" si="78"/>
        <v>(NULL, '315','Ананасовый  ', '',  '850.00',  '1500','0','50', '2',  '1',  '1', '4,', NOW() ),</v>
      </c>
      <c r="O316">
        <v>315</v>
      </c>
    </row>
    <row r="317" spans="1:15" ht="18.75" x14ac:dyDescent="0.3">
      <c r="A317" s="126">
        <v>2</v>
      </c>
      <c r="B317">
        <v>6</v>
      </c>
      <c r="C317" s="125">
        <v>2</v>
      </c>
      <c r="D317" t="s">
        <v>454</v>
      </c>
      <c r="G317" t="s">
        <v>592</v>
      </c>
      <c r="I317">
        <v>50</v>
      </c>
      <c r="J317" s="125">
        <v>0</v>
      </c>
      <c r="L317">
        <v>1500</v>
      </c>
      <c r="M317" s="3" t="str">
        <f t="shared" si="77"/>
        <v>(NULL, 'Лимонный ', '',  '800.00',  '1500', '2', '0', '50', NOW(), '6' ),</v>
      </c>
      <c r="N317" s="3" t="str">
        <f t="shared" si="78"/>
        <v>(NULL, '316','Лимонный ', '',  '800.00',  '1500','0','50', '2',  '1',  '1', '4,', NOW() ),</v>
      </c>
      <c r="O317">
        <v>316</v>
      </c>
    </row>
    <row r="318" spans="1:15" ht="18.75" x14ac:dyDescent="0.3">
      <c r="A318" s="126">
        <v>2</v>
      </c>
      <c r="B318">
        <v>7</v>
      </c>
      <c r="C318" s="125">
        <v>2</v>
      </c>
      <c r="D318" t="s">
        <v>455</v>
      </c>
      <c r="G318" t="s">
        <v>594</v>
      </c>
      <c r="I318">
        <v>50</v>
      </c>
      <c r="J318" s="125">
        <v>0</v>
      </c>
      <c r="L318">
        <v>1500</v>
      </c>
      <c r="M318" s="3" t="str">
        <f t="shared" si="77"/>
        <v>(NULL, 'Имбирный с лимоном  ', '',  '900.00',  '1500', '2', '0', '50', NOW(), '7' ),</v>
      </c>
      <c r="N318" s="3" t="str">
        <f t="shared" si="78"/>
        <v>(NULL, '317','Имбирный с лимоном  ', '',  '900.00',  '1500','0','50', '2',  '1',  '1', '4,', NOW() ),</v>
      </c>
      <c r="O318">
        <v>317</v>
      </c>
    </row>
    <row r="319" spans="1:15" ht="18.75" x14ac:dyDescent="0.3">
      <c r="A319" s="126">
        <v>2</v>
      </c>
      <c r="B319">
        <v>1</v>
      </c>
      <c r="C319" s="125">
        <v>2</v>
      </c>
      <c r="D319" t="s">
        <v>456</v>
      </c>
      <c r="G319" t="s">
        <v>595</v>
      </c>
      <c r="I319">
        <v>20</v>
      </c>
      <c r="J319" s="125">
        <v>0</v>
      </c>
      <c r="L319">
        <v>300</v>
      </c>
      <c r="M319" s="3" t="str">
        <f t="shared" si="77"/>
        <v>(NULL, 'Безалкогольный Мохито ', '',  '290.00',  '300', '2', '0', '20', NOW(), '1' ),</v>
      </c>
      <c r="N319" s="3" t="str">
        <f t="shared" si="78"/>
        <v>(NULL, '318','Безалкогольный Мохито ', '',  '290.00',  '300','0','20', '2',  '1',  '1', '4,', NOW() ),</v>
      </c>
      <c r="O319">
        <v>318</v>
      </c>
    </row>
    <row r="320" spans="1:15" ht="18.75" x14ac:dyDescent="0.3">
      <c r="A320" s="126">
        <v>2</v>
      </c>
      <c r="B320">
        <v>2</v>
      </c>
      <c r="C320" s="125">
        <v>2</v>
      </c>
      <c r="D320" t="s">
        <v>457</v>
      </c>
      <c r="G320" t="s">
        <v>596</v>
      </c>
      <c r="I320">
        <v>20</v>
      </c>
      <c r="J320" s="125">
        <v>0</v>
      </c>
      <c r="L320">
        <v>300</v>
      </c>
      <c r="M320" s="3" t="str">
        <f t="shared" si="77"/>
        <v>(NULL, 'Безалкогольный Мохито - Клубничный', '',  '340.00',  '300', '2', '0', '20', NOW(), '2' ),</v>
      </c>
      <c r="N320" s="3" t="str">
        <f t="shared" si="78"/>
        <v>(NULL, '319','Безалкогольный Мохито - Клубничный', '',  '340.00',  '300','0','20', '2',  '1',  '1', '4,', NOW() ),</v>
      </c>
      <c r="O320">
        <v>319</v>
      </c>
    </row>
    <row r="321" spans="1:15" ht="18.75" x14ac:dyDescent="0.3">
      <c r="A321" s="126">
        <v>2</v>
      </c>
      <c r="B321">
        <v>3</v>
      </c>
      <c r="C321" s="125">
        <v>2</v>
      </c>
      <c r="D321" t="s">
        <v>458</v>
      </c>
      <c r="G321" t="s">
        <v>597</v>
      </c>
      <c r="I321">
        <v>20</v>
      </c>
      <c r="J321" s="125">
        <v>0</v>
      </c>
      <c r="L321">
        <v>300</v>
      </c>
      <c r="M321" s="3" t="str">
        <f t="shared" si="77"/>
        <v>(NULL, 'Имбирный коктейль ', '',  '180.00',  '300', '2', '0', '20', NOW(), '3' ),</v>
      </c>
      <c r="N321" s="3" t="str">
        <f t="shared" si="78"/>
        <v>(NULL, '320','Имбирный коктейль ', '',  '180.00',  '300','0','20', '2',  '1',  '1', '4,', NOW() ),</v>
      </c>
      <c r="O321">
        <v>320</v>
      </c>
    </row>
    <row r="322" spans="1:15" ht="18.75" x14ac:dyDescent="0.3">
      <c r="A322" s="126">
        <v>2</v>
      </c>
      <c r="B322">
        <v>4</v>
      </c>
      <c r="C322" s="125">
        <v>2</v>
      </c>
      <c r="D322" t="s">
        <v>459</v>
      </c>
      <c r="G322" t="s">
        <v>589</v>
      </c>
      <c r="I322">
        <v>20</v>
      </c>
      <c r="J322" s="125">
        <v>0</v>
      </c>
      <c r="L322">
        <v>300</v>
      </c>
      <c r="M322" s="3" t="str">
        <f t="shared" si="77"/>
        <v>(NULL, 'Ванильный Молочный Коктейль ', '',  '250.00',  '300', '2', '0', '20', NOW(), '4' ),</v>
      </c>
      <c r="N322" s="3" t="str">
        <f t="shared" si="78"/>
        <v>(NULL, '321','Ванильный Молочный Коктейль ', '',  '250.00',  '300','0','20', '2',  '1',  '1', '4,', NOW() ),</v>
      </c>
      <c r="O322">
        <v>321</v>
      </c>
    </row>
    <row r="323" spans="1:15" ht="18.75" x14ac:dyDescent="0.3">
      <c r="A323" s="126">
        <v>2</v>
      </c>
      <c r="B323">
        <v>5</v>
      </c>
      <c r="C323" s="125">
        <v>2</v>
      </c>
      <c r="D323" t="s">
        <v>460</v>
      </c>
      <c r="G323" t="s">
        <v>589</v>
      </c>
      <c r="I323">
        <v>20</v>
      </c>
      <c r="J323" s="125">
        <v>0</v>
      </c>
      <c r="L323">
        <v>300</v>
      </c>
      <c r="M323" s="3" t="str">
        <f t="shared" ref="M323:M386" si="79">"(NULL, '"&amp;D323&amp;"', '"&amp;K323&amp;"',  '"&amp;G323&amp;"',  '"&amp;L323&amp;"', '"&amp;C323&amp;"', '"&amp;J323&amp;"', '"&amp;I323&amp;"', NOW(), '"&amp;B323&amp;"' ),"</f>
        <v>(NULL, 'Шоколадный Молочный Коктейль ', '',  '250.00',  '300', '2', '0', '20', NOW(), '5' ),</v>
      </c>
      <c r="N323" s="3" t="str">
        <f t="shared" ref="N323:N386" si="80">"(NULL, '"&amp;O323&amp;"','"&amp;D323&amp;"', '"&amp;K323&amp;"',  '"&amp;G323&amp;"',  '"&amp;L323&amp;"','"&amp;J323&amp;"','"&amp;I323&amp;"', '"&amp;A323&amp;"',  '1',  '1', '4,', NOW() ),"</f>
        <v>(NULL, '322','Шоколадный Молочный Коктейль ', '',  '250.00',  '300','0','20', '2',  '1',  '1', '4,', NOW() ),</v>
      </c>
      <c r="O323">
        <v>322</v>
      </c>
    </row>
    <row r="324" spans="1:15" ht="18.75" x14ac:dyDescent="0.3">
      <c r="A324" s="126">
        <v>2</v>
      </c>
      <c r="B324">
        <v>6</v>
      </c>
      <c r="C324" s="125">
        <v>2</v>
      </c>
      <c r="D324" t="s">
        <v>461</v>
      </c>
      <c r="G324" t="s">
        <v>588</v>
      </c>
      <c r="I324">
        <v>20</v>
      </c>
      <c r="J324" s="125">
        <v>0</v>
      </c>
      <c r="L324">
        <v>300</v>
      </c>
      <c r="M324" s="3" t="str">
        <f t="shared" si="79"/>
        <v>(NULL, 'Клубничный Молочный Коктейль ', '',  '350.00',  '300', '2', '0', '20', NOW(), '6' ),</v>
      </c>
      <c r="N324" s="3" t="str">
        <f t="shared" si="80"/>
        <v>(NULL, '323','Клубничный Молочный Коктейль ', '',  '350.00',  '300','0','20', '2',  '1',  '1', '4,', NOW() ),</v>
      </c>
      <c r="O324">
        <v>323</v>
      </c>
    </row>
    <row r="325" spans="1:15" ht="18.75" x14ac:dyDescent="0.3">
      <c r="A325" s="126">
        <v>2</v>
      </c>
      <c r="B325">
        <v>1</v>
      </c>
      <c r="C325" s="125">
        <v>1</v>
      </c>
      <c r="D325" t="s">
        <v>462</v>
      </c>
      <c r="G325" t="s">
        <v>588</v>
      </c>
      <c r="I325">
        <v>21</v>
      </c>
      <c r="J325" s="125">
        <v>0</v>
      </c>
      <c r="L325">
        <v>500</v>
      </c>
      <c r="M325" s="3" t="str">
        <f t="shared" si="79"/>
        <v>(NULL, 'Крушовице Империал светлое', '',  '350.00',  '500', '1', '0', '21', NOW(), '1' ),</v>
      </c>
      <c r="N325" s="3" t="str">
        <f t="shared" si="80"/>
        <v>(NULL, '324','Крушовице Империал светлое', '',  '350.00',  '500','0','21', '2',  '1',  '1', '4,', NOW() ),</v>
      </c>
      <c r="O325">
        <v>324</v>
      </c>
    </row>
    <row r="326" spans="1:15" ht="18.75" x14ac:dyDescent="0.3">
      <c r="A326" s="126">
        <v>2</v>
      </c>
      <c r="B326">
        <v>2</v>
      </c>
      <c r="C326" s="125">
        <v>1</v>
      </c>
      <c r="D326" t="s">
        <v>463</v>
      </c>
      <c r="G326" t="s">
        <v>598</v>
      </c>
      <c r="I326">
        <v>21</v>
      </c>
      <c r="J326" s="125">
        <v>0</v>
      </c>
      <c r="L326">
        <v>500</v>
      </c>
      <c r="M326" s="3" t="str">
        <f t="shared" si="79"/>
        <v>(NULL, 'Велкопоповицкий Козел светлое ', '',  '260.00',  '500', '1', '0', '21', NOW(), '2' ),</v>
      </c>
      <c r="N326" s="3" t="str">
        <f t="shared" si="80"/>
        <v>(NULL, '325','Велкопоповицкий Козел светлое ', '',  '260.00',  '500','0','21', '2',  '1',  '1', '4,', NOW() ),</v>
      </c>
      <c r="O326">
        <v>325</v>
      </c>
    </row>
    <row r="327" spans="1:15" ht="18.75" x14ac:dyDescent="0.3">
      <c r="A327" s="126">
        <v>2</v>
      </c>
      <c r="B327">
        <v>3</v>
      </c>
      <c r="C327" s="125">
        <v>1</v>
      </c>
      <c r="D327" t="s">
        <v>464</v>
      </c>
      <c r="G327" t="s">
        <v>599</v>
      </c>
      <c r="I327">
        <v>21</v>
      </c>
      <c r="J327" s="125">
        <v>0</v>
      </c>
      <c r="L327">
        <v>500</v>
      </c>
      <c r="M327" s="3" t="str">
        <f t="shared" si="79"/>
        <v>(NULL, 'Велкопоповицкий Козел тёмное ', '',  '240.00',  '500', '1', '0', '21', NOW(), '3' ),</v>
      </c>
      <c r="N327" s="3" t="str">
        <f t="shared" si="80"/>
        <v>(NULL, '326','Велкопоповицкий Козел тёмное ', '',  '240.00',  '500','0','21', '2',  '1',  '1', '4,', NOW() ),</v>
      </c>
      <c r="O327">
        <v>326</v>
      </c>
    </row>
    <row r="328" spans="1:15" ht="18.75" x14ac:dyDescent="0.3">
      <c r="A328" s="126">
        <v>2</v>
      </c>
      <c r="B328">
        <v>4</v>
      </c>
      <c r="C328" s="125">
        <v>1</v>
      </c>
      <c r="D328" t="s">
        <v>465</v>
      </c>
      <c r="G328" t="s">
        <v>595</v>
      </c>
      <c r="I328">
        <v>21</v>
      </c>
      <c r="J328" s="125">
        <v>0</v>
      </c>
      <c r="L328">
        <v>330</v>
      </c>
      <c r="M328" s="3" t="str">
        <f t="shared" si="79"/>
        <v>(NULL, '"Гролш" безалкогольное ', '',  '290.00',  '330', '1', '0', '21', NOW(), '4' ),</v>
      </c>
      <c r="N328" s="3" t="str">
        <f t="shared" si="80"/>
        <v>(NULL, '327','"Гролш" безалкогольное ', '',  '290.00',  '330','0','21', '2',  '1',  '1', '4,', NOW() ),</v>
      </c>
      <c r="O328">
        <v>327</v>
      </c>
    </row>
    <row r="329" spans="1:15" ht="18.75" x14ac:dyDescent="0.3">
      <c r="A329" s="126">
        <v>2</v>
      </c>
      <c r="B329">
        <v>1</v>
      </c>
      <c r="C329" s="125">
        <v>1</v>
      </c>
      <c r="D329" t="s">
        <v>466</v>
      </c>
      <c r="G329" t="s">
        <v>595</v>
      </c>
      <c r="I329">
        <v>22</v>
      </c>
      <c r="J329" s="125">
        <v>0</v>
      </c>
      <c r="L329">
        <v>200</v>
      </c>
      <c r="M329" s="3" t="str">
        <f t="shared" si="79"/>
        <v>(NULL, 'Глинтвейн ', '',  '290.00',  '200', '1', '0', '22', NOW(), '1' ),</v>
      </c>
      <c r="N329" s="3" t="str">
        <f t="shared" si="80"/>
        <v>(NULL, '328','Глинтвейн ', '',  '290.00',  '200','0','22', '2',  '1',  '1', '4,', NOW() ),</v>
      </c>
      <c r="O329">
        <v>328</v>
      </c>
    </row>
    <row r="330" spans="1:15" ht="18.75" x14ac:dyDescent="0.3">
      <c r="A330" s="126">
        <v>2</v>
      </c>
      <c r="B330">
        <v>2</v>
      </c>
      <c r="C330" s="125">
        <v>1</v>
      </c>
      <c r="D330" t="s">
        <v>467</v>
      </c>
      <c r="G330" t="s">
        <v>589</v>
      </c>
      <c r="I330">
        <v>22</v>
      </c>
      <c r="J330" s="125">
        <v>0</v>
      </c>
      <c r="L330">
        <v>150</v>
      </c>
      <c r="M330" s="3" t="str">
        <f t="shared" si="79"/>
        <v>(NULL, 'Кир Ройал ', '',  '250.00',  '150', '1', '0', '22', NOW(), '2' ),</v>
      </c>
      <c r="N330" s="3" t="str">
        <f t="shared" si="80"/>
        <v>(NULL, '329','Кир Ройал ', '',  '250.00',  '150','0','22', '2',  '1',  '1', '4,', NOW() ),</v>
      </c>
      <c r="O330">
        <v>329</v>
      </c>
    </row>
    <row r="331" spans="1:15" ht="18.75" x14ac:dyDescent="0.3">
      <c r="A331" s="126">
        <v>2</v>
      </c>
      <c r="B331">
        <v>3</v>
      </c>
      <c r="C331" s="125">
        <v>1</v>
      </c>
      <c r="D331" t="s">
        <v>468</v>
      </c>
      <c r="G331" t="s">
        <v>581</v>
      </c>
      <c r="I331">
        <v>22</v>
      </c>
      <c r="J331" s="125">
        <v>0</v>
      </c>
      <c r="L331">
        <v>200</v>
      </c>
      <c r="M331" s="3" t="str">
        <f t="shared" si="79"/>
        <v>(NULL, 'Кровавая Мэри ', '',  '190.00',  '200', '1', '0', '22', NOW(), '3' ),</v>
      </c>
      <c r="N331" s="3" t="str">
        <f t="shared" si="80"/>
        <v>(NULL, '330','Кровавая Мэри ', '',  '190.00',  '200','0','22', '2',  '1',  '1', '4,', NOW() ),</v>
      </c>
      <c r="O331">
        <v>330</v>
      </c>
    </row>
    <row r="332" spans="1:15" ht="18.75" x14ac:dyDescent="0.3">
      <c r="A332" s="126">
        <v>2</v>
      </c>
      <c r="B332">
        <v>4</v>
      </c>
      <c r="C332" s="125">
        <v>1</v>
      </c>
      <c r="D332" t="s">
        <v>469</v>
      </c>
      <c r="G332" t="s">
        <v>589</v>
      </c>
      <c r="I332">
        <v>22</v>
      </c>
      <c r="J332" s="125">
        <v>0</v>
      </c>
      <c r="L332">
        <v>200</v>
      </c>
      <c r="M332" s="3" t="str">
        <f t="shared" si="79"/>
        <v>(NULL, 'Кампари Оранж ', '',  '250.00',  '200', '1', '0', '22', NOW(), '4' ),</v>
      </c>
      <c r="N332" s="3" t="str">
        <f t="shared" si="80"/>
        <v>(NULL, '331','Кампари Оранж ', '',  '250.00',  '200','0','22', '2',  '1',  '1', '4,', NOW() ),</v>
      </c>
      <c r="O332">
        <v>331</v>
      </c>
    </row>
    <row r="333" spans="1:15" ht="18.75" x14ac:dyDescent="0.3">
      <c r="A333" s="126">
        <v>2</v>
      </c>
      <c r="B333">
        <v>5</v>
      </c>
      <c r="C333" s="125">
        <v>1</v>
      </c>
      <c r="D333" t="s">
        <v>470</v>
      </c>
      <c r="G333" t="s">
        <v>591</v>
      </c>
      <c r="I333">
        <v>22</v>
      </c>
      <c r="J333" s="125">
        <v>0</v>
      </c>
      <c r="L333">
        <v>300</v>
      </c>
      <c r="M333" s="3" t="str">
        <f t="shared" si="79"/>
        <v>(NULL, 'Куба Либре (Ром Кола) ', '',  '360.00',  '300', '1', '0', '22', NOW(), '5' ),</v>
      </c>
      <c r="N333" s="3" t="str">
        <f t="shared" si="80"/>
        <v>(NULL, '332','Куба Либре (Ром Кола) ', '',  '360.00',  '300','0','22', '2',  '1',  '1', '4,', NOW() ),</v>
      </c>
      <c r="O333">
        <v>332</v>
      </c>
    </row>
    <row r="334" spans="1:15" ht="18.75" x14ac:dyDescent="0.3">
      <c r="A334" s="126">
        <v>2</v>
      </c>
      <c r="B334">
        <v>6</v>
      </c>
      <c r="C334" s="125">
        <v>1</v>
      </c>
      <c r="D334" t="s">
        <v>471</v>
      </c>
      <c r="G334" t="s">
        <v>586</v>
      </c>
      <c r="I334">
        <v>22</v>
      </c>
      <c r="J334" s="125">
        <v>0</v>
      </c>
      <c r="L334">
        <v>130</v>
      </c>
      <c r="M334" s="3" t="str">
        <f t="shared" si="79"/>
        <v>(NULL, 'Голубая Лагуна', '',  '300.00',  '130', '1', '0', '22', NOW(), '6' ),</v>
      </c>
      <c r="N334" s="3" t="str">
        <f t="shared" si="80"/>
        <v>(NULL, '333','Голубая Лагуна', '',  '300.00',  '130','0','22', '2',  '1',  '1', '4,', NOW() ),</v>
      </c>
      <c r="O334">
        <v>333</v>
      </c>
    </row>
    <row r="335" spans="1:15" ht="18.75" x14ac:dyDescent="0.3">
      <c r="A335" s="126">
        <v>2</v>
      </c>
      <c r="B335">
        <v>7</v>
      </c>
      <c r="C335" s="125">
        <v>1</v>
      </c>
      <c r="D335" t="s">
        <v>472</v>
      </c>
      <c r="G335" t="s">
        <v>591</v>
      </c>
      <c r="I335">
        <v>22</v>
      </c>
      <c r="J335" s="125">
        <v>0</v>
      </c>
      <c r="L335">
        <v>300</v>
      </c>
      <c r="M335" s="3" t="str">
        <f t="shared" si="79"/>
        <v>(NULL, 'Джин Тоник ', '',  '360.00',  '300', '1', '0', '22', NOW(), '7' ),</v>
      </c>
      <c r="N335" s="3" t="str">
        <f t="shared" si="80"/>
        <v>(NULL, '334','Джин Тоник ', '',  '360.00',  '300','0','22', '2',  '1',  '1', '4,', NOW() ),</v>
      </c>
      <c r="O335">
        <v>334</v>
      </c>
    </row>
    <row r="336" spans="1:15" ht="18.75" x14ac:dyDescent="0.3">
      <c r="A336" s="126">
        <v>2</v>
      </c>
      <c r="B336">
        <v>8</v>
      </c>
      <c r="C336" s="125">
        <v>1</v>
      </c>
      <c r="D336" t="s">
        <v>473</v>
      </c>
      <c r="G336" t="s">
        <v>591</v>
      </c>
      <c r="I336">
        <v>22</v>
      </c>
      <c r="J336" s="125">
        <v>0</v>
      </c>
      <c r="L336">
        <v>300</v>
      </c>
      <c r="M336" s="3" t="str">
        <f t="shared" si="79"/>
        <v>(NULL, 'Виски Кола ', '',  '360.00',  '300', '1', '0', '22', NOW(), '8' ),</v>
      </c>
      <c r="N336" s="3" t="str">
        <f t="shared" si="80"/>
        <v>(NULL, '335','Виски Кола ', '',  '360.00',  '300','0','22', '2',  '1',  '1', '4,', NOW() ),</v>
      </c>
      <c r="O336">
        <v>335</v>
      </c>
    </row>
    <row r="337" spans="1:15" ht="18.75" x14ac:dyDescent="0.3">
      <c r="A337" s="126">
        <v>2</v>
      </c>
      <c r="B337">
        <v>9</v>
      </c>
      <c r="C337" s="125">
        <v>1</v>
      </c>
      <c r="D337" t="s">
        <v>474</v>
      </c>
      <c r="G337" t="s">
        <v>590</v>
      </c>
      <c r="I337">
        <v>22</v>
      </c>
      <c r="J337" s="125">
        <v>0</v>
      </c>
      <c r="L337">
        <v>300</v>
      </c>
      <c r="M337" s="3" t="str">
        <f t="shared" si="79"/>
        <v>(NULL, 'Лонг Айленд Айс Ти ', '',  '450.00',  '300', '1', '0', '22', NOW(), '9' ),</v>
      </c>
      <c r="N337" s="3" t="str">
        <f t="shared" si="80"/>
        <v>(NULL, '336','Лонг Айленд Айс Ти ', '',  '450.00',  '300','0','22', '2',  '1',  '1', '4,', NOW() ),</v>
      </c>
      <c r="O337">
        <v>336</v>
      </c>
    </row>
    <row r="338" spans="1:15" ht="18.75" x14ac:dyDescent="0.3">
      <c r="A338" s="126">
        <v>2</v>
      </c>
      <c r="B338">
        <v>10</v>
      </c>
      <c r="C338" s="125">
        <v>1</v>
      </c>
      <c r="D338" t="s">
        <v>475</v>
      </c>
      <c r="G338" t="s">
        <v>591</v>
      </c>
      <c r="I338">
        <v>22</v>
      </c>
      <c r="J338" s="125">
        <v>0</v>
      </c>
      <c r="L338">
        <v>300</v>
      </c>
      <c r="M338" s="3" t="str">
        <f t="shared" si="79"/>
        <v>(NULL, 'Мохито ', '',  '360.00',  '300', '1', '0', '22', NOW(), '10' ),</v>
      </c>
      <c r="N338" s="3" t="str">
        <f t="shared" si="80"/>
        <v>(NULL, '337','Мохито ', '',  '360.00',  '300','0','22', '2',  '1',  '1', '4,', NOW() ),</v>
      </c>
      <c r="O338">
        <v>337</v>
      </c>
    </row>
    <row r="339" spans="1:15" ht="18.75" x14ac:dyDescent="0.3">
      <c r="A339" s="126">
        <v>2</v>
      </c>
      <c r="B339">
        <v>11</v>
      </c>
      <c r="C339" s="125">
        <v>1</v>
      </c>
      <c r="D339" t="s">
        <v>476</v>
      </c>
      <c r="G339" t="s">
        <v>600</v>
      </c>
      <c r="I339">
        <v>22</v>
      </c>
      <c r="J339" s="125">
        <v>0</v>
      </c>
      <c r="L339">
        <v>300</v>
      </c>
      <c r="M339" s="3" t="str">
        <f t="shared" si="79"/>
        <v>(NULL, 'Мохито Клубничный ', '',  '410.00',  '300', '1', '0', '22', NOW(), '11' ),</v>
      </c>
      <c r="N339" s="3" t="str">
        <f t="shared" si="80"/>
        <v>(NULL, '338','Мохито Клубничный ', '',  '410.00',  '300','0','22', '2',  '1',  '1', '4,', NOW() ),</v>
      </c>
      <c r="O339">
        <v>338</v>
      </c>
    </row>
    <row r="340" spans="1:15" ht="18.75" x14ac:dyDescent="0.3">
      <c r="A340" s="126">
        <v>2</v>
      </c>
      <c r="B340">
        <v>12</v>
      </c>
      <c r="C340" s="125">
        <v>1</v>
      </c>
      <c r="D340" t="s">
        <v>477</v>
      </c>
      <c r="G340" t="s">
        <v>586</v>
      </c>
      <c r="I340">
        <v>22</v>
      </c>
      <c r="J340" s="125">
        <v>0</v>
      </c>
      <c r="L340">
        <v>120</v>
      </c>
      <c r="M340" s="3" t="str">
        <f t="shared" si="79"/>
        <v>(NULL, 'Маргарита Классическая ', '',  '300.00',  '120', '1', '0', '22', NOW(), '12' ),</v>
      </c>
      <c r="N340" s="3" t="str">
        <f t="shared" si="80"/>
        <v>(NULL, '339','Маргарита Классическая ', '',  '300.00',  '120','0','22', '2',  '1',  '1', '4,', NOW() ),</v>
      </c>
      <c r="O340">
        <v>339</v>
      </c>
    </row>
    <row r="341" spans="1:15" ht="18.75" x14ac:dyDescent="0.3">
      <c r="A341" s="126">
        <v>2</v>
      </c>
      <c r="B341">
        <v>13</v>
      </c>
      <c r="C341" s="125">
        <v>1</v>
      </c>
      <c r="D341" t="s">
        <v>478</v>
      </c>
      <c r="G341" t="s">
        <v>601</v>
      </c>
      <c r="I341">
        <v>22</v>
      </c>
      <c r="J341" s="125">
        <v>0</v>
      </c>
      <c r="L341">
        <v>130</v>
      </c>
      <c r="M341" s="3" t="str">
        <f t="shared" si="79"/>
        <v>(NULL, 'Маргарита Клубничная', '',  '390.00',  '130', '1', '0', '22', NOW(), '13' ),</v>
      </c>
      <c r="N341" s="3" t="str">
        <f t="shared" si="80"/>
        <v>(NULL, '340','Маргарита Клубничная', '',  '390.00',  '130','0','22', '2',  '1',  '1', '4,', NOW() ),</v>
      </c>
      <c r="O341">
        <v>340</v>
      </c>
    </row>
    <row r="342" spans="1:15" ht="18.75" x14ac:dyDescent="0.3">
      <c r="A342" s="126">
        <v>2</v>
      </c>
      <c r="B342">
        <v>14</v>
      </c>
      <c r="C342" s="125">
        <v>1</v>
      </c>
      <c r="D342" t="s">
        <v>479</v>
      </c>
      <c r="G342" t="s">
        <v>586</v>
      </c>
      <c r="I342">
        <v>22</v>
      </c>
      <c r="J342" s="125">
        <v>0</v>
      </c>
      <c r="L342">
        <v>130</v>
      </c>
      <c r="M342" s="3" t="str">
        <f t="shared" si="79"/>
        <v>(NULL, 'Космополитен ', '',  '300.00',  '130', '1', '0', '22', NOW(), '14' ),</v>
      </c>
      <c r="N342" s="3" t="str">
        <f t="shared" si="80"/>
        <v>(NULL, '341','Космополитен ', '',  '300.00',  '130','0','22', '2',  '1',  '1', '4,', NOW() ),</v>
      </c>
      <c r="O342">
        <v>341</v>
      </c>
    </row>
    <row r="343" spans="1:15" ht="18.75" x14ac:dyDescent="0.3">
      <c r="A343" s="126">
        <v>2</v>
      </c>
      <c r="B343">
        <v>15</v>
      </c>
      <c r="C343" s="125">
        <v>1</v>
      </c>
      <c r="D343" t="s">
        <v>480</v>
      </c>
      <c r="G343" t="s">
        <v>595</v>
      </c>
      <c r="I343">
        <v>22</v>
      </c>
      <c r="J343" s="125">
        <v>0</v>
      </c>
      <c r="L343">
        <v>45</v>
      </c>
      <c r="M343" s="3" t="str">
        <f t="shared" si="79"/>
        <v>(NULL, 'Б-52 ', '',  '290.00',  '45', '1', '0', '22', NOW(), '15' ),</v>
      </c>
      <c r="N343" s="3" t="str">
        <f t="shared" si="80"/>
        <v>(NULL, '342','Б-52 ', '',  '290.00',  '45','0','22', '2',  '1',  '1', '4,', NOW() ),</v>
      </c>
      <c r="O343">
        <v>342</v>
      </c>
    </row>
    <row r="344" spans="1:15" ht="18.75" x14ac:dyDescent="0.3">
      <c r="A344" s="126">
        <v>2</v>
      </c>
      <c r="B344">
        <v>1</v>
      </c>
      <c r="C344" s="125">
        <v>1</v>
      </c>
      <c r="D344" t="s">
        <v>481</v>
      </c>
      <c r="G344" t="s">
        <v>602</v>
      </c>
      <c r="I344">
        <v>23</v>
      </c>
      <c r="J344" s="125">
        <v>0</v>
      </c>
      <c r="L344">
        <v>1000</v>
      </c>
      <c r="M344" s="3" t="str">
        <f t="shared" si="79"/>
        <v>(NULL, 'Кампари', '',  '3800.00',  '1000', '1', '0', '23', NOW(), '1' ),</v>
      </c>
      <c r="N344" s="3" t="str">
        <f t="shared" si="80"/>
        <v>(NULL, '343','Кампари', '',  '3800.00',  '1000','0','23', '2',  '1',  '1', '4,', NOW() ),</v>
      </c>
      <c r="O344">
        <v>343</v>
      </c>
    </row>
    <row r="345" spans="1:15" ht="18.75" x14ac:dyDescent="0.3">
      <c r="A345" s="126">
        <v>2</v>
      </c>
      <c r="B345">
        <v>2</v>
      </c>
      <c r="C345" s="125">
        <v>1</v>
      </c>
      <c r="D345" t="s">
        <v>482</v>
      </c>
      <c r="G345" t="s">
        <v>603</v>
      </c>
      <c r="I345">
        <v>23</v>
      </c>
      <c r="J345" s="125">
        <v>0</v>
      </c>
      <c r="L345">
        <v>1000</v>
      </c>
      <c r="M345" s="3" t="str">
        <f t="shared" si="79"/>
        <v>(NULL, 'Мартини Бьянко или Розе ', '',  '4000.00',  '1000', '1', '0', '23', NOW(), '2' ),</v>
      </c>
      <c r="N345" s="3" t="str">
        <f t="shared" si="80"/>
        <v>(NULL, '344','Мартини Бьянко или Розе ', '',  '4000.00',  '1000','0','23', '2',  '1',  '1', '4,', NOW() ),</v>
      </c>
      <c r="O345">
        <v>344</v>
      </c>
    </row>
    <row r="346" spans="1:15" ht="18.75" x14ac:dyDescent="0.3">
      <c r="A346" s="126">
        <v>2</v>
      </c>
      <c r="B346">
        <v>3</v>
      </c>
      <c r="C346" s="125">
        <v>1</v>
      </c>
      <c r="D346" t="s">
        <v>483</v>
      </c>
      <c r="G346" t="s">
        <v>604</v>
      </c>
      <c r="I346">
        <v>23</v>
      </c>
      <c r="J346" s="125">
        <v>0</v>
      </c>
      <c r="L346">
        <v>1000</v>
      </c>
      <c r="M346" s="3" t="str">
        <f t="shared" si="79"/>
        <v>(NULL, 'Мартини Россо ', '',  '4400.00',  '1000', '1', '0', '23', NOW(), '3' ),</v>
      </c>
      <c r="N346" s="3" t="str">
        <f t="shared" si="80"/>
        <v>(NULL, '345','Мартини Россо ', '',  '4400.00',  '1000','0','23', '2',  '1',  '1', '4,', NOW() ),</v>
      </c>
      <c r="O346">
        <v>345</v>
      </c>
    </row>
    <row r="347" spans="1:15" ht="18.75" x14ac:dyDescent="0.3">
      <c r="A347" s="126">
        <v>2</v>
      </c>
      <c r="B347">
        <v>4</v>
      </c>
      <c r="C347" s="125">
        <v>1</v>
      </c>
      <c r="D347" t="s">
        <v>484</v>
      </c>
      <c r="G347" t="s">
        <v>605</v>
      </c>
      <c r="I347">
        <v>23</v>
      </c>
      <c r="J347" s="125">
        <v>0</v>
      </c>
      <c r="L347">
        <v>700</v>
      </c>
      <c r="M347" s="3" t="str">
        <f t="shared" si="79"/>
        <v>(NULL, 'Фернет Бранка ', '',  '4620.00',  '700', '1', '0', '23', NOW(), '4' ),</v>
      </c>
      <c r="N347" s="3" t="str">
        <f t="shared" si="80"/>
        <v>(NULL, '346','Фернет Бранка ', '',  '4620.00',  '700','0','23', '2',  '1',  '1', '4,', NOW() ),</v>
      </c>
      <c r="O347">
        <v>346</v>
      </c>
    </row>
    <row r="348" spans="1:15" ht="18.75" x14ac:dyDescent="0.3">
      <c r="A348" s="126">
        <v>2</v>
      </c>
      <c r="B348">
        <v>5</v>
      </c>
      <c r="C348" s="125">
        <v>1</v>
      </c>
      <c r="D348" t="s">
        <v>485</v>
      </c>
      <c r="G348" t="s">
        <v>606</v>
      </c>
      <c r="I348">
        <v>23</v>
      </c>
      <c r="J348" s="125">
        <v>0</v>
      </c>
      <c r="L348">
        <v>700</v>
      </c>
      <c r="M348" s="3" t="str">
        <f t="shared" si="79"/>
        <v>(NULL, 'Фернет Бранка Менте ', '',  '4760.00',  '700', '1', '0', '23', NOW(), '5' ),</v>
      </c>
      <c r="N348" s="3" t="str">
        <f t="shared" si="80"/>
        <v>(NULL, '347','Фернет Бранка Менте ', '',  '4760.00',  '700','0','23', '2',  '1',  '1', '4,', NOW() ),</v>
      </c>
      <c r="O348">
        <v>347</v>
      </c>
    </row>
    <row r="349" spans="1:15" ht="18.75" x14ac:dyDescent="0.3">
      <c r="A349" s="126">
        <v>2</v>
      </c>
      <c r="B349">
        <v>1</v>
      </c>
      <c r="C349" s="125">
        <v>1</v>
      </c>
      <c r="D349" t="s">
        <v>486</v>
      </c>
      <c r="G349" t="s">
        <v>560</v>
      </c>
      <c r="I349">
        <v>24</v>
      </c>
      <c r="J349" s="125">
        <v>0</v>
      </c>
      <c r="L349">
        <v>750</v>
      </c>
      <c r="M349" s="3" t="str">
        <f t="shared" si="79"/>
        <v>(NULL, 'Порто Рамош Пинто Руби', '',  '3700.00',  '750', '1', '0', '24', NOW(), '1' ),</v>
      </c>
      <c r="N349" s="3" t="str">
        <f t="shared" si="80"/>
        <v>(NULL, '348','Порто Рамош Пинто Руби', '',  '3700.00',  '750','0','24', '2',  '1',  '1', '4,', NOW() ),</v>
      </c>
      <c r="O349">
        <v>348</v>
      </c>
    </row>
    <row r="350" spans="1:15" ht="18.75" x14ac:dyDescent="0.3">
      <c r="A350" s="126">
        <v>2</v>
      </c>
      <c r="B350">
        <v>1</v>
      </c>
      <c r="C350" s="125">
        <v>1</v>
      </c>
      <c r="D350" t="s">
        <v>487</v>
      </c>
      <c r="G350" t="s">
        <v>551</v>
      </c>
      <c r="I350">
        <v>25</v>
      </c>
      <c r="J350" s="125">
        <v>0</v>
      </c>
      <c r="L350">
        <v>700</v>
      </c>
      <c r="M350" s="3" t="str">
        <f t="shared" si="79"/>
        <v>(NULL, 'Самбука ', '',  '2800.00',  '700', '1', '0', '25', NOW(), '1' ),</v>
      </c>
      <c r="N350" s="3" t="str">
        <f t="shared" si="80"/>
        <v>(NULL, '349','Самбука ', '',  '2800.00',  '700','0','25', '2',  '1',  '1', '4,', NOW() ),</v>
      </c>
      <c r="O350">
        <v>349</v>
      </c>
    </row>
    <row r="351" spans="1:15" ht="18.75" x14ac:dyDescent="0.3">
      <c r="A351" s="126">
        <v>2</v>
      </c>
      <c r="B351">
        <v>2</v>
      </c>
      <c r="C351" s="125">
        <v>1</v>
      </c>
      <c r="D351" t="s">
        <v>488</v>
      </c>
      <c r="G351" t="s">
        <v>551</v>
      </c>
      <c r="I351">
        <v>25</v>
      </c>
      <c r="J351" s="125">
        <v>0</v>
      </c>
      <c r="L351">
        <v>700</v>
      </c>
      <c r="M351" s="3" t="str">
        <f t="shared" si="79"/>
        <v>(NULL, 'Крем де Кассис (Чёрная смородина)', '',  '2800.00',  '700', '1', '0', '25', NOW(), '2' ),</v>
      </c>
      <c r="N351" s="3" t="str">
        <f t="shared" si="80"/>
        <v>(NULL, '350','Крем де Кассис (Чёрная смородина)', '',  '2800.00',  '700','0','25', '2',  '1',  '1', '4,', NOW() ),</v>
      </c>
      <c r="O351">
        <v>350</v>
      </c>
    </row>
    <row r="352" spans="1:15" ht="18.75" x14ac:dyDescent="0.3">
      <c r="A352" s="126">
        <v>2</v>
      </c>
      <c r="B352">
        <v>3</v>
      </c>
      <c r="C352" s="125">
        <v>1</v>
      </c>
      <c r="D352" t="s">
        <v>489</v>
      </c>
      <c r="G352" t="s">
        <v>607</v>
      </c>
      <c r="I352">
        <v>25</v>
      </c>
      <c r="J352" s="125">
        <v>0</v>
      </c>
      <c r="L352">
        <v>1000</v>
      </c>
      <c r="M352" s="3" t="str">
        <f t="shared" si="79"/>
        <v>(NULL, 'Бейлиз ', '',  '5600.00',  '1000', '1', '0', '25', NOW(), '3' ),</v>
      </c>
      <c r="N352" s="3" t="str">
        <f t="shared" si="80"/>
        <v>(NULL, '351','Бейлиз ', '',  '5600.00',  '1000','0','25', '2',  '1',  '1', '4,', NOW() ),</v>
      </c>
      <c r="O352">
        <v>351</v>
      </c>
    </row>
    <row r="353" spans="1:15" ht="18.75" x14ac:dyDescent="0.3">
      <c r="A353" s="126">
        <v>2</v>
      </c>
      <c r="B353">
        <v>4</v>
      </c>
      <c r="C353" s="125">
        <v>1</v>
      </c>
      <c r="D353" t="s">
        <v>490</v>
      </c>
      <c r="G353" t="s">
        <v>608</v>
      </c>
      <c r="I353">
        <v>25</v>
      </c>
      <c r="J353" s="125">
        <v>0</v>
      </c>
      <c r="L353">
        <v>1000</v>
      </c>
      <c r="M353" s="3" t="str">
        <f t="shared" si="79"/>
        <v>(NULL, 'Куантро ', '',  '7000.00',  '1000', '1', '0', '25', NOW(), '4' ),</v>
      </c>
      <c r="N353" s="3" t="str">
        <f t="shared" si="80"/>
        <v>(NULL, '352','Куантро ', '',  '7000.00',  '1000','0','25', '2',  '1',  '1', '4,', NOW() ),</v>
      </c>
      <c r="O353">
        <v>352</v>
      </c>
    </row>
    <row r="354" spans="1:15" ht="18.75" x14ac:dyDescent="0.3">
      <c r="A354" s="126">
        <v>2</v>
      </c>
      <c r="B354">
        <v>5</v>
      </c>
      <c r="C354" s="125">
        <v>1</v>
      </c>
      <c r="D354" t="s">
        <v>491</v>
      </c>
      <c r="G354" t="s">
        <v>609</v>
      </c>
      <c r="I354">
        <v>25</v>
      </c>
      <c r="J354" s="125">
        <v>0</v>
      </c>
      <c r="L354">
        <v>1000</v>
      </c>
      <c r="M354" s="3" t="str">
        <f t="shared" si="79"/>
        <v>(NULL, 'Калуа ', '',  '6000.00',  '1000', '1', '0', '25', NOW(), '5' ),</v>
      </c>
      <c r="N354" s="3" t="str">
        <f t="shared" si="80"/>
        <v>(NULL, '353','Калуа ', '',  '6000.00',  '1000','0','25', '2',  '1',  '1', '4,', NOW() ),</v>
      </c>
      <c r="O354">
        <v>353</v>
      </c>
    </row>
    <row r="355" spans="1:15" ht="18.75" x14ac:dyDescent="0.3">
      <c r="A355" s="126">
        <v>2</v>
      </c>
      <c r="B355">
        <v>6</v>
      </c>
      <c r="C355" s="125">
        <v>1</v>
      </c>
      <c r="D355" t="s">
        <v>492</v>
      </c>
      <c r="G355" t="s">
        <v>610</v>
      </c>
      <c r="I355">
        <v>25</v>
      </c>
      <c r="J355" s="125">
        <v>0</v>
      </c>
      <c r="L355">
        <v>1000</v>
      </c>
      <c r="M355" s="3" t="str">
        <f t="shared" si="79"/>
        <v>(NULL, 'Ягермайстер', '',  '3900.00',  '1000', '1', '0', '25', NOW(), '6' ),</v>
      </c>
      <c r="N355" s="3" t="str">
        <f t="shared" si="80"/>
        <v>(NULL, '354','Ягермайстер', '',  '3900.00',  '1000','0','25', '2',  '1',  '1', '4,', NOW() ),</v>
      </c>
      <c r="O355">
        <v>354</v>
      </c>
    </row>
    <row r="356" spans="1:15" ht="18.75" x14ac:dyDescent="0.3">
      <c r="A356" s="126">
        <v>2</v>
      </c>
      <c r="B356">
        <v>1</v>
      </c>
      <c r="C356" s="125">
        <v>1</v>
      </c>
      <c r="D356" t="s">
        <v>493</v>
      </c>
      <c r="G356" t="s">
        <v>609</v>
      </c>
      <c r="I356">
        <v>26</v>
      </c>
      <c r="J356" s="125">
        <v>0</v>
      </c>
      <c r="L356">
        <v>1000</v>
      </c>
      <c r="M356" s="3" t="str">
        <f t="shared" si="79"/>
        <v>(NULL, 'Биффитер', '',  '6000.00',  '1000', '1', '0', '26', NOW(), '1' ),</v>
      </c>
      <c r="N356" s="3" t="str">
        <f t="shared" si="80"/>
        <v>(NULL, '355','Биффитер', '',  '6000.00',  '1000','0','26', '2',  '1',  '1', '4,', NOW() ),</v>
      </c>
      <c r="O356">
        <v>355</v>
      </c>
    </row>
    <row r="357" spans="1:15" ht="18.75" x14ac:dyDescent="0.3">
      <c r="A357" s="126">
        <v>2</v>
      </c>
      <c r="B357">
        <v>2</v>
      </c>
      <c r="C357" s="125">
        <v>1</v>
      </c>
      <c r="D357" t="s">
        <v>494</v>
      </c>
      <c r="G357" t="s">
        <v>556</v>
      </c>
      <c r="I357">
        <v>26</v>
      </c>
      <c r="J357" s="125">
        <v>0</v>
      </c>
      <c r="L357">
        <v>500</v>
      </c>
      <c r="M357" s="3" t="str">
        <f t="shared" si="79"/>
        <v>(NULL, 'Столичная ', '',  '1200.00',  '500', '1', '0', '26', NOW(), '2' ),</v>
      </c>
      <c r="N357" s="3" t="str">
        <f t="shared" si="80"/>
        <v>(NULL, '356','Столичная ', '',  '1200.00',  '500','0','26', '2',  '1',  '1', '4,', NOW() ),</v>
      </c>
      <c r="O357">
        <v>356</v>
      </c>
    </row>
    <row r="358" spans="1:15" ht="18.75" x14ac:dyDescent="0.3">
      <c r="A358" s="126">
        <v>2</v>
      </c>
      <c r="B358">
        <v>3</v>
      </c>
      <c r="C358" s="125">
        <v>1</v>
      </c>
      <c r="D358" t="s">
        <v>495</v>
      </c>
      <c r="G358" t="s">
        <v>611</v>
      </c>
      <c r="I358">
        <v>26</v>
      </c>
      <c r="J358" s="125">
        <v>0</v>
      </c>
      <c r="L358">
        <v>500</v>
      </c>
      <c r="M358" s="3" t="str">
        <f t="shared" si="79"/>
        <v>(NULL, 'Русский Стандарт ', '',  '1600.00',  '500', '1', '0', '26', NOW(), '3' ),</v>
      </c>
      <c r="N358" s="3" t="str">
        <f t="shared" si="80"/>
        <v>(NULL, '357','Русский Стандарт ', '',  '1600.00',  '500','0','26', '2',  '1',  '1', '4,', NOW() ),</v>
      </c>
      <c r="O358">
        <v>357</v>
      </c>
    </row>
    <row r="359" spans="1:15" ht="18.75" x14ac:dyDescent="0.3">
      <c r="A359" s="126">
        <v>2</v>
      </c>
      <c r="B359">
        <v>4</v>
      </c>
      <c r="C359" s="125">
        <v>1</v>
      </c>
      <c r="D359" t="s">
        <v>496</v>
      </c>
      <c r="G359" t="s">
        <v>550</v>
      </c>
      <c r="I359">
        <v>26</v>
      </c>
      <c r="J359" s="125">
        <v>0</v>
      </c>
      <c r="L359">
        <v>500</v>
      </c>
      <c r="M359" s="3" t="str">
        <f t="shared" si="79"/>
        <v>(NULL, 'Русский Стандарт Платинум ', '',  '2300.00',  '500', '1', '0', '26', NOW(), '4' ),</v>
      </c>
      <c r="N359" s="3" t="str">
        <f t="shared" si="80"/>
        <v>(NULL, '358','Русский Стандарт Платинум ', '',  '2300.00',  '500','0','26', '2',  '1',  '1', '4,', NOW() ),</v>
      </c>
      <c r="O359">
        <v>358</v>
      </c>
    </row>
    <row r="360" spans="1:15" ht="18.75" x14ac:dyDescent="0.3">
      <c r="A360" s="126">
        <v>2</v>
      </c>
      <c r="B360">
        <v>5</v>
      </c>
      <c r="C360" s="125">
        <v>1</v>
      </c>
      <c r="D360" t="s">
        <v>497</v>
      </c>
      <c r="G360" t="s">
        <v>612</v>
      </c>
      <c r="I360">
        <v>26</v>
      </c>
      <c r="J360" s="125">
        <v>0</v>
      </c>
      <c r="L360">
        <v>700</v>
      </c>
      <c r="M360" s="3" t="str">
        <f t="shared" si="79"/>
        <v>(NULL, 'Белое Золото ', '',  '2380.00',  '700', '1', '0', '26', NOW(), '5' ),</v>
      </c>
      <c r="N360" s="3" t="str">
        <f t="shared" si="80"/>
        <v>(NULL, '359','Белое Золото ', '',  '2380.00',  '700','0','26', '2',  '1',  '1', '4,', NOW() ),</v>
      </c>
      <c r="O360">
        <v>359</v>
      </c>
    </row>
    <row r="361" spans="1:15" ht="18.75" x14ac:dyDescent="0.3">
      <c r="A361" s="126">
        <v>2</v>
      </c>
      <c r="B361">
        <v>6</v>
      </c>
      <c r="C361" s="125">
        <v>1</v>
      </c>
      <c r="D361" t="s">
        <v>497</v>
      </c>
      <c r="G361" t="s">
        <v>613</v>
      </c>
      <c r="I361">
        <v>26</v>
      </c>
      <c r="J361" s="125">
        <v>0</v>
      </c>
      <c r="L361">
        <v>500</v>
      </c>
      <c r="M361" s="3" t="str">
        <f t="shared" si="79"/>
        <v>(NULL, 'Белое Золото ', '',  '1700.00',  '500', '1', '0', '26', NOW(), '6' ),</v>
      </c>
      <c r="N361" s="3" t="str">
        <f t="shared" si="80"/>
        <v>(NULL, '360','Белое Золото ', '',  '1700.00',  '500','0','26', '2',  '1',  '1', '4,', NOW() ),</v>
      </c>
      <c r="O361">
        <v>360</v>
      </c>
    </row>
    <row r="362" spans="1:15" ht="18.75" x14ac:dyDescent="0.3">
      <c r="A362" s="126">
        <v>2</v>
      </c>
      <c r="B362">
        <v>7</v>
      </c>
      <c r="C362" s="125">
        <v>1</v>
      </c>
      <c r="D362" t="s">
        <v>498</v>
      </c>
      <c r="G362" t="s">
        <v>566</v>
      </c>
      <c r="I362">
        <v>26</v>
      </c>
      <c r="J362" s="125">
        <v>0</v>
      </c>
      <c r="L362">
        <v>500</v>
      </c>
      <c r="M362" s="3" t="str">
        <f t="shared" si="79"/>
        <v>(NULL, 'Белое Золото Премиум', '',  '2400.00',  '500', '1', '0', '26', NOW(), '7' ),</v>
      </c>
      <c r="N362" s="3" t="str">
        <f t="shared" si="80"/>
        <v>(NULL, '361','Белое Золото Премиум', '',  '2400.00',  '500','0','26', '2',  '1',  '1', '4,', NOW() ),</v>
      </c>
      <c r="O362">
        <v>361</v>
      </c>
    </row>
    <row r="363" spans="1:15" ht="18.75" x14ac:dyDescent="0.3">
      <c r="A363" s="126">
        <v>2</v>
      </c>
      <c r="B363">
        <v>8</v>
      </c>
      <c r="C363" s="125">
        <v>1</v>
      </c>
      <c r="D363" t="s">
        <v>499</v>
      </c>
      <c r="G363" t="s">
        <v>549</v>
      </c>
      <c r="I363">
        <v>26</v>
      </c>
      <c r="J363" s="125">
        <v>0</v>
      </c>
      <c r="L363">
        <v>500</v>
      </c>
      <c r="M363" s="3" t="str">
        <f t="shared" si="79"/>
        <v>(NULL, 'Белуга ', '',  '2500.00',  '500', '1', '0', '26', NOW(), '8' ),</v>
      </c>
      <c r="N363" s="3" t="str">
        <f t="shared" si="80"/>
        <v>(NULL, '362','Белуга ', '',  '2500.00',  '500','0','26', '2',  '1',  '1', '4,', NOW() ),</v>
      </c>
      <c r="O363">
        <v>362</v>
      </c>
    </row>
    <row r="364" spans="1:15" ht="18.75" x14ac:dyDescent="0.3">
      <c r="A364" s="126">
        <v>2</v>
      </c>
      <c r="B364">
        <v>1</v>
      </c>
      <c r="C364" s="125">
        <v>1</v>
      </c>
      <c r="D364" t="s">
        <v>500</v>
      </c>
      <c r="G364" t="s">
        <v>614</v>
      </c>
      <c r="I364">
        <v>27</v>
      </c>
      <c r="J364" s="125">
        <v>0</v>
      </c>
      <c r="L364">
        <v>750</v>
      </c>
      <c r="M364" s="3" t="str">
        <f t="shared" si="79"/>
        <v>(NULL, 'Камино Реал Бланко ', '',  '3000.00',  '750', '1', '0', '27', NOW(), '1' ),</v>
      </c>
      <c r="N364" s="3" t="str">
        <f t="shared" si="80"/>
        <v>(NULL, '363','Камино Реал Бланко ', '',  '3000.00',  '750','0','27', '2',  '1',  '1', '4,', NOW() ),</v>
      </c>
      <c r="O364">
        <v>363</v>
      </c>
    </row>
    <row r="365" spans="1:15" ht="18.75" x14ac:dyDescent="0.3">
      <c r="A365" s="126">
        <v>2</v>
      </c>
      <c r="B365">
        <v>2</v>
      </c>
      <c r="C365" s="125">
        <v>1</v>
      </c>
      <c r="D365" t="s">
        <v>501</v>
      </c>
      <c r="G365" t="s">
        <v>615</v>
      </c>
      <c r="I365">
        <v>27</v>
      </c>
      <c r="J365" s="125">
        <v>0</v>
      </c>
      <c r="L365">
        <v>1000</v>
      </c>
      <c r="M365" s="3" t="str">
        <f t="shared" si="79"/>
        <v>(NULL, 'Текила Ольмека Серебряная ', '',  '7200.00',  '1000', '1', '0', '27', NOW(), '2' ),</v>
      </c>
      <c r="N365" s="3" t="str">
        <f t="shared" si="80"/>
        <v>(NULL, '364','Текила Ольмека Серебряная ', '',  '7200.00',  '1000','0','27', '2',  '1',  '1', '4,', NOW() ),</v>
      </c>
      <c r="O365">
        <v>364</v>
      </c>
    </row>
    <row r="366" spans="1:15" ht="18.75" x14ac:dyDescent="0.3">
      <c r="A366" s="126">
        <v>2</v>
      </c>
      <c r="B366">
        <v>3</v>
      </c>
      <c r="C366" s="125">
        <v>1</v>
      </c>
      <c r="D366" t="s">
        <v>502</v>
      </c>
      <c r="G366" t="s">
        <v>616</v>
      </c>
      <c r="I366">
        <v>27</v>
      </c>
      <c r="J366" s="125">
        <v>0</v>
      </c>
      <c r="L366">
        <v>1000</v>
      </c>
      <c r="M366" s="3" t="str">
        <f t="shared" si="79"/>
        <v>(NULL, 'Текила Ольмека Золотая', '',  '7600.00',  '1000', '1', '0', '27', NOW(), '3' ),</v>
      </c>
      <c r="N366" s="3" t="str">
        <f t="shared" si="80"/>
        <v>(NULL, '365','Текила Ольмека Золотая', '',  '7600.00',  '1000','0','27', '2',  '1',  '1', '4,', NOW() ),</v>
      </c>
      <c r="O366">
        <v>365</v>
      </c>
    </row>
    <row r="367" spans="1:15" ht="18.75" x14ac:dyDescent="0.3">
      <c r="A367" s="126">
        <v>2</v>
      </c>
      <c r="B367">
        <v>1</v>
      </c>
      <c r="C367" s="125">
        <v>1</v>
      </c>
      <c r="D367" t="s">
        <v>503</v>
      </c>
      <c r="G367" t="s">
        <v>617</v>
      </c>
      <c r="I367">
        <v>28</v>
      </c>
      <c r="J367" s="125">
        <v>0</v>
      </c>
      <c r="L367">
        <v>1000</v>
      </c>
      <c r="M367" s="3" t="str">
        <f t="shared" si="79"/>
        <v>(NULL, 'Бакарди Белый ', '',  '5000.00',  '1000', '1', '0', '28', NOW(), '1' ),</v>
      </c>
      <c r="N367" s="3" t="str">
        <f t="shared" si="80"/>
        <v>(NULL, '366','Бакарди Белый ', '',  '5000.00',  '1000','0','28', '2',  '1',  '1', '4,', NOW() ),</v>
      </c>
      <c r="O367">
        <v>366</v>
      </c>
    </row>
    <row r="368" spans="1:15" ht="18.75" x14ac:dyDescent="0.3">
      <c r="A368" s="126">
        <v>2</v>
      </c>
      <c r="B368">
        <v>2</v>
      </c>
      <c r="C368" s="125">
        <v>1</v>
      </c>
      <c r="D368" t="s">
        <v>504</v>
      </c>
      <c r="G368" t="s">
        <v>609</v>
      </c>
      <c r="I368">
        <v>28</v>
      </c>
      <c r="J368" s="125">
        <v>0</v>
      </c>
      <c r="L368">
        <v>1000</v>
      </c>
      <c r="M368" s="3" t="str">
        <f t="shared" si="79"/>
        <v>(NULL, 'Бакарди Чёрный', '',  '6000.00',  '1000', '1', '0', '28', NOW(), '2' ),</v>
      </c>
      <c r="N368" s="3" t="str">
        <f t="shared" si="80"/>
        <v>(NULL, '367','Бакарди Чёрный', '',  '6000.00',  '1000','0','28', '2',  '1',  '1', '4,', NOW() ),</v>
      </c>
      <c r="O368">
        <v>367</v>
      </c>
    </row>
    <row r="369" spans="1:15" ht="18.75" x14ac:dyDescent="0.3">
      <c r="A369" s="126">
        <v>2</v>
      </c>
      <c r="B369">
        <v>3</v>
      </c>
      <c r="C369" s="125">
        <v>1</v>
      </c>
      <c r="D369" t="s">
        <v>505</v>
      </c>
      <c r="G369" t="s">
        <v>609</v>
      </c>
      <c r="I369">
        <v>28</v>
      </c>
      <c r="J369" s="125">
        <v>0</v>
      </c>
      <c r="L369">
        <v>1000</v>
      </c>
      <c r="M369" s="3" t="str">
        <f t="shared" si="79"/>
        <v>(NULL, 'Бакарди Оакхарт Пряный ', '',  '6000.00',  '1000', '1', '0', '28', NOW(), '3' ),</v>
      </c>
      <c r="N369" s="3" t="str">
        <f t="shared" si="80"/>
        <v>(NULL, '368','Бакарди Оакхарт Пряный ', '',  '6000.00',  '1000','0','28', '2',  '1',  '1', '4,', NOW() ),</v>
      </c>
      <c r="O369">
        <v>368</v>
      </c>
    </row>
    <row r="370" spans="1:15" ht="18.75" x14ac:dyDescent="0.3">
      <c r="A370" s="126">
        <v>2</v>
      </c>
      <c r="B370">
        <v>4</v>
      </c>
      <c r="C370" s="125">
        <v>1</v>
      </c>
      <c r="D370" t="s">
        <v>506</v>
      </c>
      <c r="G370" t="s">
        <v>618</v>
      </c>
      <c r="I370">
        <v>28</v>
      </c>
      <c r="J370" s="125">
        <v>0</v>
      </c>
      <c r="L370">
        <v>750</v>
      </c>
      <c r="M370" s="3" t="str">
        <f t="shared" si="79"/>
        <v>(NULL, 'Бакарди Золотой ', '',  '4125.00',  '750', '1', '0', '28', NOW(), '4' ),</v>
      </c>
      <c r="N370" s="3" t="str">
        <f t="shared" si="80"/>
        <v>(NULL, '369','Бакарди Золотой ', '',  '4125.00',  '750','0','28', '2',  '1',  '1', '4,', NOW() ),</v>
      </c>
      <c r="O370">
        <v>369</v>
      </c>
    </row>
    <row r="371" spans="1:15" ht="18.75" x14ac:dyDescent="0.3">
      <c r="A371" s="126">
        <v>2</v>
      </c>
      <c r="B371">
        <v>1</v>
      </c>
      <c r="C371" s="125">
        <v>1</v>
      </c>
      <c r="D371" t="s">
        <v>507</v>
      </c>
      <c r="G371" t="s">
        <v>616</v>
      </c>
      <c r="I371">
        <v>29</v>
      </c>
      <c r="J371" s="125">
        <v>0</v>
      </c>
      <c r="L371">
        <v>1000</v>
      </c>
      <c r="M371" s="3" t="str">
        <f t="shared" si="79"/>
        <v>(NULL, 'Джеймесон', '',  '7600.00',  '1000', '1', '0', '29', NOW(), '1' ),</v>
      </c>
      <c r="N371" s="3" t="str">
        <f t="shared" si="80"/>
        <v>(NULL, '370','Джеймесон', '',  '7600.00',  '1000','0','29', '2',  '1',  '1', '4,', NOW() ),</v>
      </c>
      <c r="O371">
        <v>370</v>
      </c>
    </row>
    <row r="372" spans="1:15" ht="18.75" x14ac:dyDescent="0.3">
      <c r="A372" s="126">
        <v>2</v>
      </c>
      <c r="B372">
        <v>2</v>
      </c>
      <c r="C372" s="125">
        <v>1</v>
      </c>
      <c r="D372" t="s">
        <v>508</v>
      </c>
      <c r="G372" t="s">
        <v>619</v>
      </c>
      <c r="I372">
        <v>29</v>
      </c>
      <c r="J372" s="125">
        <v>0</v>
      </c>
      <c r="L372">
        <v>750</v>
      </c>
      <c r="M372" s="3" t="str">
        <f t="shared" si="79"/>
        <v>(NULL, 'Вильям Лоусонс', '',  '2250.00',  '750', '1', '0', '29', NOW(), '2' ),</v>
      </c>
      <c r="N372" s="3" t="str">
        <f t="shared" si="80"/>
        <v>(NULL, '371','Вильям Лоусонс', '',  '2250.00',  '750','0','29', '2',  '1',  '1', '4,', NOW() ),</v>
      </c>
      <c r="O372">
        <v>371</v>
      </c>
    </row>
    <row r="373" spans="1:15" ht="18.75" x14ac:dyDescent="0.3">
      <c r="A373" s="126">
        <v>2</v>
      </c>
      <c r="B373">
        <v>3</v>
      </c>
      <c r="C373" s="125">
        <v>1</v>
      </c>
      <c r="D373" t="s">
        <v>509</v>
      </c>
      <c r="G373" t="s">
        <v>620</v>
      </c>
      <c r="I373">
        <v>29</v>
      </c>
      <c r="J373" s="125">
        <v>0</v>
      </c>
      <c r="L373">
        <v>1000</v>
      </c>
      <c r="M373" s="3" t="str">
        <f t="shared" si="79"/>
        <v>(NULL, 'Дюарс Уайт Лейбл', '',  '4980.00',  '1000', '1', '0', '29', NOW(), '3' ),</v>
      </c>
      <c r="N373" s="3" t="str">
        <f t="shared" si="80"/>
        <v>(NULL, '372','Дюарс Уайт Лейбл', '',  '4980.00',  '1000','0','29', '2',  '1',  '1', '4,', NOW() ),</v>
      </c>
      <c r="O373">
        <v>372</v>
      </c>
    </row>
    <row r="374" spans="1:15" ht="18.75" x14ac:dyDescent="0.3">
      <c r="A374" s="126">
        <v>2</v>
      </c>
      <c r="B374">
        <v>4</v>
      </c>
      <c r="C374" s="125">
        <v>1</v>
      </c>
      <c r="D374" t="s">
        <v>510</v>
      </c>
      <c r="G374" t="s">
        <v>616</v>
      </c>
      <c r="I374">
        <v>29</v>
      </c>
      <c r="J374" s="125">
        <v>0</v>
      </c>
      <c r="L374">
        <v>1000</v>
      </c>
      <c r="M374" s="3" t="str">
        <f t="shared" si="79"/>
        <v>(NULL, 'Баллантайнс ', '',  '7600.00',  '1000', '1', '0', '29', NOW(), '4' ),</v>
      </c>
      <c r="N374" s="3" t="str">
        <f t="shared" si="80"/>
        <v>(NULL, '373','Баллантайнс ', '',  '7600.00',  '1000','0','29', '2',  '1',  '1', '4,', NOW() ),</v>
      </c>
      <c r="O374">
        <v>373</v>
      </c>
    </row>
    <row r="375" spans="1:15" ht="18.75" x14ac:dyDescent="0.3">
      <c r="A375" s="126">
        <v>2</v>
      </c>
      <c r="B375">
        <v>5</v>
      </c>
      <c r="C375" s="125">
        <v>1</v>
      </c>
      <c r="D375" t="s">
        <v>511</v>
      </c>
      <c r="G375" t="s">
        <v>621</v>
      </c>
      <c r="I375">
        <v>29</v>
      </c>
      <c r="J375" s="125">
        <v>0</v>
      </c>
      <c r="L375">
        <v>1000</v>
      </c>
      <c r="M375" s="3" t="str">
        <f t="shared" si="79"/>
        <v>(NULL, 'Джек Дениэлс', '',  '8400.00',  '1000', '1', '0', '29', NOW(), '5' ),</v>
      </c>
      <c r="N375" s="3" t="str">
        <f t="shared" si="80"/>
        <v>(NULL, '374','Джек Дениэлс', '',  '8400.00',  '1000','0','29', '2',  '1',  '1', '4,', NOW() ),</v>
      </c>
      <c r="O375">
        <v>374</v>
      </c>
    </row>
    <row r="376" spans="1:15" ht="18.75" x14ac:dyDescent="0.3">
      <c r="A376" s="126">
        <v>2</v>
      </c>
      <c r="B376">
        <v>6</v>
      </c>
      <c r="C376" s="125">
        <v>1</v>
      </c>
      <c r="D376" t="s">
        <v>512</v>
      </c>
      <c r="G376" t="s">
        <v>616</v>
      </c>
      <c r="I376">
        <v>29</v>
      </c>
      <c r="J376" s="125">
        <v>0</v>
      </c>
      <c r="L376">
        <v>1000</v>
      </c>
      <c r="M376" s="3" t="str">
        <f t="shared" si="79"/>
        <v>(NULL, 'Джонни Уокер Ред Лэйбл ', '',  '7600.00',  '1000', '1', '0', '29', NOW(), '6' ),</v>
      </c>
      <c r="N376" s="3" t="str">
        <f t="shared" si="80"/>
        <v>(NULL, '375','Джонни Уокер Ред Лэйбл ', '',  '7600.00',  '1000','0','29', '2',  '1',  '1', '4,', NOW() ),</v>
      </c>
      <c r="O376">
        <v>375</v>
      </c>
    </row>
    <row r="377" spans="1:15" ht="18.75" x14ac:dyDescent="0.3">
      <c r="A377" s="126">
        <v>2</v>
      </c>
      <c r="B377">
        <v>7</v>
      </c>
      <c r="C377" s="125">
        <v>1</v>
      </c>
      <c r="D377" t="s">
        <v>513</v>
      </c>
      <c r="G377" t="s">
        <v>622</v>
      </c>
      <c r="I377">
        <v>29</v>
      </c>
      <c r="J377" s="125">
        <v>0</v>
      </c>
      <c r="L377">
        <v>1000</v>
      </c>
      <c r="M377" s="3" t="str">
        <f t="shared" si="79"/>
        <v>(NULL, 'Джонни Уокер Блэк Лэйбл ', '',  '11200.00',  '1000', '1', '0', '29', NOW(), '7' ),</v>
      </c>
      <c r="N377" s="3" t="str">
        <f t="shared" si="80"/>
        <v>(NULL, '376','Джонни Уокер Блэк Лэйбл ', '',  '11200.00',  '1000','0','29', '2',  '1',  '1', '4,', NOW() ),</v>
      </c>
      <c r="O377">
        <v>376</v>
      </c>
    </row>
    <row r="378" spans="1:15" ht="18.75" x14ac:dyDescent="0.3">
      <c r="A378" s="126">
        <v>2</v>
      </c>
      <c r="B378">
        <v>8</v>
      </c>
      <c r="C378" s="125">
        <v>1</v>
      </c>
      <c r="D378" t="s">
        <v>514</v>
      </c>
      <c r="G378" t="s">
        <v>623</v>
      </c>
      <c r="I378">
        <v>29</v>
      </c>
      <c r="J378" s="125">
        <v>0</v>
      </c>
      <c r="L378">
        <v>1000</v>
      </c>
      <c r="M378" s="3" t="str">
        <f t="shared" si="79"/>
        <v>(NULL, 'Чивас Ригал 12 л. ', '',  '11800.00',  '1000', '1', '0', '29', NOW(), '8' ),</v>
      </c>
      <c r="N378" s="3" t="str">
        <f t="shared" si="80"/>
        <v>(NULL, '377','Чивас Ригал 12 л. ', '',  '11800.00',  '1000','0','29', '2',  '1',  '1', '4,', NOW() ),</v>
      </c>
      <c r="O378">
        <v>377</v>
      </c>
    </row>
    <row r="379" spans="1:15" ht="18.75" x14ac:dyDescent="0.3">
      <c r="A379" s="126">
        <v>2</v>
      </c>
      <c r="B379">
        <v>9</v>
      </c>
      <c r="C379" s="125">
        <v>1</v>
      </c>
      <c r="D379" t="s">
        <v>515</v>
      </c>
      <c r="G379" t="s">
        <v>624</v>
      </c>
      <c r="I379">
        <v>29</v>
      </c>
      <c r="J379" s="125">
        <v>0</v>
      </c>
      <c r="L379">
        <v>1000</v>
      </c>
      <c r="M379" s="3" t="str">
        <f t="shared" si="79"/>
        <v>(NULL, 'Чивас Ригал 18 л. ', '',  '19800.00',  '1000', '1', '0', '29', NOW(), '9' ),</v>
      </c>
      <c r="N379" s="3" t="str">
        <f t="shared" si="80"/>
        <v>(NULL, '378','Чивас Ригал 18 л. ', '',  '19800.00',  '1000','0','29', '2',  '1',  '1', '4,', NOW() ),</v>
      </c>
      <c r="O379">
        <v>378</v>
      </c>
    </row>
    <row r="380" spans="1:15" ht="18.75" x14ac:dyDescent="0.3">
      <c r="A380" s="126">
        <v>2</v>
      </c>
      <c r="B380">
        <v>1</v>
      </c>
      <c r="C380" s="125">
        <v>1</v>
      </c>
      <c r="D380" t="s">
        <v>516</v>
      </c>
      <c r="G380" t="s">
        <v>625</v>
      </c>
      <c r="I380">
        <v>30</v>
      </c>
      <c r="J380" s="125">
        <v>0</v>
      </c>
      <c r="L380">
        <v>1000</v>
      </c>
      <c r="M380" s="3" t="str">
        <f t="shared" si="79"/>
        <v>(NULL, 'Мартель V.S.O.P.', '',  '17000.00',  '1000', '1', '0', '30', NOW(), '1' ),</v>
      </c>
      <c r="N380" s="3" t="str">
        <f t="shared" si="80"/>
        <v>(NULL, '379','Мартель V.S.O.P.', '',  '17000.00',  '1000','0','30', '2',  '1',  '1', '4,', NOW() ),</v>
      </c>
      <c r="O380">
        <v>379</v>
      </c>
    </row>
    <row r="381" spans="1:15" ht="18.75" x14ac:dyDescent="0.3">
      <c r="A381" s="126">
        <v>2</v>
      </c>
      <c r="B381">
        <v>2</v>
      </c>
      <c r="C381" s="125">
        <v>1</v>
      </c>
      <c r="D381" t="s">
        <v>516</v>
      </c>
      <c r="G381" t="s">
        <v>626</v>
      </c>
      <c r="I381">
        <v>30</v>
      </c>
      <c r="J381" s="125">
        <v>0</v>
      </c>
      <c r="L381">
        <v>700</v>
      </c>
      <c r="M381" s="3" t="str">
        <f t="shared" si="79"/>
        <v>(NULL, 'Мартель V.S.O.P.', '',  '11900.00',  '700', '1', '0', '30', NOW(), '2' ),</v>
      </c>
      <c r="N381" s="3" t="str">
        <f t="shared" si="80"/>
        <v>(NULL, '380','Мартель V.S.O.P.', '',  '11900.00',  '700','0','30', '2',  '1',  '1', '4,', NOW() ),</v>
      </c>
      <c r="O381">
        <v>380</v>
      </c>
    </row>
    <row r="382" spans="1:15" ht="18.75" x14ac:dyDescent="0.3">
      <c r="A382" s="126">
        <v>2</v>
      </c>
      <c r="B382">
        <v>3</v>
      </c>
      <c r="C382" s="125">
        <v>1</v>
      </c>
      <c r="D382" t="s">
        <v>517</v>
      </c>
      <c r="G382" t="s">
        <v>627</v>
      </c>
      <c r="I382">
        <v>30</v>
      </c>
      <c r="J382" s="125">
        <v>0</v>
      </c>
      <c r="L382">
        <v>1000</v>
      </c>
      <c r="M382" s="3" t="str">
        <f t="shared" si="79"/>
        <v>(NULL, 'Мартель ХО', '',  '37000.00',  '1000', '1', '0', '30', NOW(), '3' ),</v>
      </c>
      <c r="N382" s="3" t="str">
        <f t="shared" si="80"/>
        <v>(NULL, '381','Мартель ХО', '',  '37000.00',  '1000','0','30', '2',  '1',  '1', '4,', NOW() ),</v>
      </c>
      <c r="O382">
        <v>381</v>
      </c>
    </row>
    <row r="383" spans="1:15" ht="18.75" x14ac:dyDescent="0.3">
      <c r="A383" s="126">
        <v>2</v>
      </c>
      <c r="B383">
        <v>4</v>
      </c>
      <c r="C383" s="125">
        <v>1</v>
      </c>
      <c r="D383" t="s">
        <v>518</v>
      </c>
      <c r="G383" t="s">
        <v>628</v>
      </c>
      <c r="I383">
        <v>30</v>
      </c>
      <c r="J383" s="125">
        <v>0</v>
      </c>
      <c r="L383">
        <v>700</v>
      </c>
      <c r="M383" s="3" t="str">
        <f t="shared" si="79"/>
        <v>(NULL, 'Мартель X.O. ', '',  '25900.00',  '700', '1', '0', '30', NOW(), '4' ),</v>
      </c>
      <c r="N383" s="3" t="str">
        <f t="shared" si="80"/>
        <v>(NULL, '382','Мартель X.O. ', '',  '25900.00',  '700','0','30', '2',  '1',  '1', '4,', NOW() ),</v>
      </c>
      <c r="O383">
        <v>382</v>
      </c>
    </row>
    <row r="384" spans="1:15" ht="18.75" x14ac:dyDescent="0.3">
      <c r="A384" s="126">
        <v>2</v>
      </c>
      <c r="B384">
        <v>5</v>
      </c>
      <c r="C384" s="125">
        <v>1</v>
      </c>
      <c r="D384" t="s">
        <v>519</v>
      </c>
      <c r="G384" t="s">
        <v>629</v>
      </c>
      <c r="I384">
        <v>30</v>
      </c>
      <c r="J384" s="125">
        <v>0</v>
      </c>
      <c r="L384">
        <v>1000</v>
      </c>
      <c r="M384" s="3" t="str">
        <f t="shared" si="79"/>
        <v>(NULL, 'Хеннесси V.S.O.P. ', '',  '18000.00',  '1000', '1', '0', '30', NOW(), '5' ),</v>
      </c>
      <c r="N384" s="3" t="str">
        <f t="shared" si="80"/>
        <v>(NULL, '383','Хеннесси V.S.O.P. ', '',  '18000.00',  '1000','0','30', '2',  '1',  '1', '4,', NOW() ),</v>
      </c>
      <c r="O384">
        <v>383</v>
      </c>
    </row>
    <row r="385" spans="1:15" ht="18.75" x14ac:dyDescent="0.3">
      <c r="A385" s="126">
        <v>2</v>
      </c>
      <c r="B385">
        <v>6</v>
      </c>
      <c r="C385" s="125">
        <v>1</v>
      </c>
      <c r="D385" t="s">
        <v>519</v>
      </c>
      <c r="G385" t="s">
        <v>630</v>
      </c>
      <c r="I385">
        <v>30</v>
      </c>
      <c r="J385" s="125">
        <v>0</v>
      </c>
      <c r="L385">
        <v>700</v>
      </c>
      <c r="M385" s="3" t="str">
        <f t="shared" si="79"/>
        <v>(NULL, 'Хеннесси V.S.O.P. ', '',  '12600.00',  '700', '1', '0', '30', NOW(), '6' ),</v>
      </c>
      <c r="N385" s="3" t="str">
        <f t="shared" si="80"/>
        <v>(NULL, '384','Хеннесси V.S.O.P. ', '',  '12600.00',  '700','0','30', '2',  '1',  '1', '4,', NOW() ),</v>
      </c>
      <c r="O385">
        <v>384</v>
      </c>
    </row>
    <row r="386" spans="1:15" ht="18.75" x14ac:dyDescent="0.3">
      <c r="A386" s="126">
        <v>2</v>
      </c>
      <c r="B386">
        <v>7</v>
      </c>
      <c r="C386" s="125">
        <v>1</v>
      </c>
      <c r="D386" t="s">
        <v>520</v>
      </c>
      <c r="G386" t="s">
        <v>631</v>
      </c>
      <c r="I386">
        <v>30</v>
      </c>
      <c r="J386" s="125">
        <v>0</v>
      </c>
      <c r="L386">
        <v>700</v>
      </c>
      <c r="M386" s="3" t="str">
        <f t="shared" si="79"/>
        <v>(NULL, 'Хеннесси X.O. ', '',  '35560.00',  '700', '1', '0', '30', NOW(), '7' ),</v>
      </c>
      <c r="N386" s="3" t="str">
        <f t="shared" si="80"/>
        <v>(NULL, '385','Хеннесси X.O. ', '',  '35560.00',  '700','0','30', '2',  '1',  '1', '4,', NOW() ),</v>
      </c>
      <c r="O386">
        <v>385</v>
      </c>
    </row>
    <row r="387" spans="1:15" ht="18.75" x14ac:dyDescent="0.3">
      <c r="A387" s="126">
        <v>2</v>
      </c>
      <c r="B387">
        <v>1</v>
      </c>
      <c r="C387" s="125">
        <v>1</v>
      </c>
      <c r="D387" t="s">
        <v>521</v>
      </c>
      <c r="G387" t="s">
        <v>632</v>
      </c>
      <c r="I387">
        <v>31</v>
      </c>
      <c r="J387" s="125">
        <v>0</v>
      </c>
      <c r="L387">
        <v>500</v>
      </c>
      <c r="M387" s="3" t="str">
        <f t="shared" ref="M387:M410" si="81">"(NULL, '"&amp;D387&amp;"', '"&amp;K387&amp;"',  '"&amp;G387&amp;"',  '"&amp;L387&amp;"', '"&amp;C387&amp;"', '"&amp;J387&amp;"', '"&amp;I387&amp;"', NOW(), '"&amp;B387&amp;"' ),"</f>
        <v>(NULL, 'Арарат ***** 5л.  ', '',  '3500.00',  '500', '1', '0', '31', NOW(), '1' ),</v>
      </c>
      <c r="N387" s="3" t="str">
        <f t="shared" ref="N387:N410" si="82">"(NULL, '"&amp;O387&amp;"','"&amp;D387&amp;"', '"&amp;K387&amp;"',  '"&amp;G387&amp;"',  '"&amp;L387&amp;"','"&amp;J387&amp;"','"&amp;I387&amp;"', '"&amp;A387&amp;"',  '1',  '1', '4,', NOW() ),"</f>
        <v>(NULL, '386','Арарат ***** 5л.  ', '',  '3500.00',  '500','0','31', '2',  '1',  '1', '4,', NOW() ),</v>
      </c>
      <c r="O387">
        <v>386</v>
      </c>
    </row>
    <row r="388" spans="1:15" ht="18.75" x14ac:dyDescent="0.3">
      <c r="A388" s="126">
        <v>2</v>
      </c>
      <c r="B388">
        <v>2</v>
      </c>
      <c r="C388" s="125">
        <v>1</v>
      </c>
      <c r="D388" t="s">
        <v>522</v>
      </c>
      <c r="G388" t="s">
        <v>560</v>
      </c>
      <c r="I388">
        <v>31</v>
      </c>
      <c r="J388" s="125">
        <v>0</v>
      </c>
      <c r="L388">
        <v>500</v>
      </c>
      <c r="M388" s="3" t="str">
        <f t="shared" si="81"/>
        <v>(NULL, 'Арарат "Ани"  6 л. ', '',  '3700.00',  '500', '1', '0', '31', NOW(), '2' ),</v>
      </c>
      <c r="N388" s="3" t="str">
        <f t="shared" si="82"/>
        <v>(NULL, '387','Арарат "Ани"  6 л. ', '',  '3700.00',  '500','0','31', '2',  '1',  '1', '4,', NOW() ),</v>
      </c>
      <c r="O388">
        <v>387</v>
      </c>
    </row>
    <row r="389" spans="1:15" ht="18.75" x14ac:dyDescent="0.3">
      <c r="A389" s="126">
        <v>2</v>
      </c>
      <c r="B389">
        <v>3</v>
      </c>
      <c r="C389" s="125">
        <v>1</v>
      </c>
      <c r="D389" t="s">
        <v>523</v>
      </c>
      <c r="G389" t="s">
        <v>633</v>
      </c>
      <c r="I389">
        <v>31</v>
      </c>
      <c r="J389" s="125">
        <v>0</v>
      </c>
      <c r="L389">
        <v>500</v>
      </c>
      <c r="M389" s="3" t="str">
        <f t="shared" si="81"/>
        <v>(NULL, 'Арарат "Отборный" 7 л.', '',  '4200.00',  '500', '1', '0', '31', NOW(), '3' ),</v>
      </c>
      <c r="N389" s="3" t="str">
        <f t="shared" si="82"/>
        <v>(NULL, '388','Арарат "Отборный" 7 л.', '',  '4200.00',  '500','0','31', '2',  '1',  '1', '4,', NOW() ),</v>
      </c>
      <c r="O389">
        <v>388</v>
      </c>
    </row>
    <row r="390" spans="1:15" ht="18.75" x14ac:dyDescent="0.3">
      <c r="A390" s="126">
        <v>2</v>
      </c>
      <c r="B390">
        <v>1</v>
      </c>
      <c r="C390" s="125">
        <v>2</v>
      </c>
      <c r="D390" t="s">
        <v>524</v>
      </c>
      <c r="G390" t="s">
        <v>582</v>
      </c>
      <c r="I390">
        <v>32</v>
      </c>
      <c r="J390" s="125">
        <v>0</v>
      </c>
      <c r="L390">
        <v>15</v>
      </c>
      <c r="M390" s="3" t="str">
        <f t="shared" si="81"/>
        <v>(NULL, 'Ристретто ', '',  '150.00',  '15', '2', '0', '32', NOW(), '1' ),</v>
      </c>
      <c r="N390" s="3" t="str">
        <f t="shared" si="82"/>
        <v>(NULL, '389','Ристретто ', '',  '150.00',  '15','0','32', '2',  '1',  '1', '4,', NOW() ),</v>
      </c>
      <c r="O390">
        <v>389</v>
      </c>
    </row>
    <row r="391" spans="1:15" ht="18.75" x14ac:dyDescent="0.3">
      <c r="A391" s="126">
        <v>2</v>
      </c>
      <c r="B391">
        <v>2</v>
      </c>
      <c r="C391" s="125">
        <v>2</v>
      </c>
      <c r="D391" t="s">
        <v>525</v>
      </c>
      <c r="G391" t="s">
        <v>582</v>
      </c>
      <c r="I391">
        <v>32</v>
      </c>
      <c r="J391" s="125">
        <v>0</v>
      </c>
      <c r="L391">
        <v>40</v>
      </c>
      <c r="M391" s="3" t="str">
        <f t="shared" si="81"/>
        <v>(NULL, 'Эспрессо ', '',  '150.00',  '40', '2', '0', '32', NOW(), '2' ),</v>
      </c>
      <c r="N391" s="3" t="str">
        <f t="shared" si="82"/>
        <v>(NULL, '390','Эспрессо ', '',  '150.00',  '40','0','32', '2',  '1',  '1', '4,', NOW() ),</v>
      </c>
      <c r="O391">
        <v>390</v>
      </c>
    </row>
    <row r="392" spans="1:15" ht="18.75" x14ac:dyDescent="0.3">
      <c r="A392" s="126">
        <v>2</v>
      </c>
      <c r="B392">
        <v>3</v>
      </c>
      <c r="C392" s="125">
        <v>2</v>
      </c>
      <c r="D392" t="s">
        <v>526</v>
      </c>
      <c r="G392" t="s">
        <v>589</v>
      </c>
      <c r="I392">
        <v>32</v>
      </c>
      <c r="J392" s="125">
        <v>0</v>
      </c>
      <c r="L392">
        <v>80</v>
      </c>
      <c r="M392" s="3" t="str">
        <f t="shared" si="81"/>
        <v>(NULL, 'Двойной эспрессо ', '',  '250.00',  '80', '2', '0', '32', NOW(), '3' ),</v>
      </c>
      <c r="N392" s="3" t="str">
        <f t="shared" si="82"/>
        <v>(NULL, '391','Двойной эспрессо ', '',  '250.00',  '80','0','32', '2',  '1',  '1', '4,', NOW() ),</v>
      </c>
      <c r="O392">
        <v>391</v>
      </c>
    </row>
    <row r="393" spans="1:15" ht="18.75" x14ac:dyDescent="0.3">
      <c r="A393" s="126">
        <v>2</v>
      </c>
      <c r="B393">
        <v>4</v>
      </c>
      <c r="C393" s="125">
        <v>2</v>
      </c>
      <c r="D393" t="s">
        <v>527</v>
      </c>
      <c r="G393" t="s">
        <v>582</v>
      </c>
      <c r="I393">
        <v>32</v>
      </c>
      <c r="J393" s="125">
        <v>0</v>
      </c>
      <c r="L393">
        <v>100</v>
      </c>
      <c r="M393" s="3" t="str">
        <f t="shared" si="81"/>
        <v>(NULL, 'Американо ', '',  '150.00',  '100', '2', '0', '32', NOW(), '4' ),</v>
      </c>
      <c r="N393" s="3" t="str">
        <f t="shared" si="82"/>
        <v>(NULL, '392','Американо ', '',  '150.00',  '100','0','32', '2',  '1',  '1', '4,', NOW() ),</v>
      </c>
      <c r="O393">
        <v>392</v>
      </c>
    </row>
    <row r="394" spans="1:15" ht="18.75" x14ac:dyDescent="0.3">
      <c r="A394" s="126">
        <v>2</v>
      </c>
      <c r="B394">
        <v>5</v>
      </c>
      <c r="C394" s="125">
        <v>2</v>
      </c>
      <c r="D394" t="s">
        <v>528</v>
      </c>
      <c r="G394" t="s">
        <v>634</v>
      </c>
      <c r="I394">
        <v>32</v>
      </c>
      <c r="J394" s="125">
        <v>0</v>
      </c>
      <c r="L394">
        <v>220</v>
      </c>
      <c r="M394" s="3" t="str">
        <f t="shared" si="81"/>
        <v>(NULL, 'Каппучино ', '',  '220.00',  '220', '2', '0', '32', NOW(), '5' ),</v>
      </c>
      <c r="N394" s="3" t="str">
        <f t="shared" si="82"/>
        <v>(NULL, '393','Каппучино ', '',  '220.00',  '220','0','32', '2',  '1',  '1', '4,', NOW() ),</v>
      </c>
      <c r="O394">
        <v>393</v>
      </c>
    </row>
    <row r="395" spans="1:15" ht="18.75" x14ac:dyDescent="0.3">
      <c r="A395" s="126">
        <v>2</v>
      </c>
      <c r="B395">
        <v>6</v>
      </c>
      <c r="C395" s="125">
        <v>2</v>
      </c>
      <c r="D395" t="s">
        <v>529</v>
      </c>
      <c r="G395" t="s">
        <v>634</v>
      </c>
      <c r="I395">
        <v>32</v>
      </c>
      <c r="J395" s="125">
        <v>0</v>
      </c>
      <c r="L395">
        <v>250</v>
      </c>
      <c r="M395" s="3" t="str">
        <f t="shared" si="81"/>
        <v>(NULL, 'Латте', '',  '220.00',  '250', '2', '0', '32', NOW(), '6' ),</v>
      </c>
      <c r="N395" s="3" t="str">
        <f t="shared" si="82"/>
        <v>(NULL, '394','Латте', '',  '220.00',  '250','0','32', '2',  '1',  '1', '4,', NOW() ),</v>
      </c>
      <c r="O395">
        <v>394</v>
      </c>
    </row>
    <row r="396" spans="1:15" ht="18.75" x14ac:dyDescent="0.3">
      <c r="A396" s="126">
        <v>2</v>
      </c>
      <c r="B396">
        <v>7</v>
      </c>
      <c r="C396" s="125">
        <v>2</v>
      </c>
      <c r="D396" t="s">
        <v>530</v>
      </c>
      <c r="G396" t="s">
        <v>635</v>
      </c>
      <c r="I396">
        <v>32</v>
      </c>
      <c r="J396" s="125">
        <v>0</v>
      </c>
      <c r="L396">
        <v>200</v>
      </c>
      <c r="M396" s="3" t="str">
        <f t="shared" si="81"/>
        <v>(NULL, 'По-восточному ', '',  '160.00',  '200', '2', '0', '32', NOW(), '7' ),</v>
      </c>
      <c r="N396" s="3" t="str">
        <f t="shared" si="82"/>
        <v>(NULL, '395','По-восточному ', '',  '160.00',  '200','0','32', '2',  '1',  '1', '4,', NOW() ),</v>
      </c>
      <c r="O396">
        <v>395</v>
      </c>
    </row>
    <row r="397" spans="1:15" ht="18.75" x14ac:dyDescent="0.3">
      <c r="A397" s="126">
        <v>2</v>
      </c>
      <c r="B397">
        <v>8</v>
      </c>
      <c r="C397" s="125">
        <v>2</v>
      </c>
      <c r="D397" t="s">
        <v>531</v>
      </c>
      <c r="G397" t="s">
        <v>636</v>
      </c>
      <c r="I397">
        <v>32</v>
      </c>
      <c r="J397" s="125">
        <v>0</v>
      </c>
      <c r="L397">
        <v>200</v>
      </c>
      <c r="M397" s="3" t="str">
        <f t="shared" si="81"/>
        <v>(NULL, 'Ирландский Кофе ', '',  '320.00',  '200', '2', '0', '32', NOW(), '8' ),</v>
      </c>
      <c r="N397" s="3" t="str">
        <f t="shared" si="82"/>
        <v>(NULL, '396','Ирландский Кофе ', '',  '320.00',  '200','0','32', '2',  '1',  '1', '4,', NOW() ),</v>
      </c>
      <c r="O397">
        <v>396</v>
      </c>
    </row>
    <row r="398" spans="1:15" ht="18.75" x14ac:dyDescent="0.3">
      <c r="A398" s="126">
        <v>2</v>
      </c>
      <c r="B398">
        <v>9</v>
      </c>
      <c r="C398" s="125">
        <v>2</v>
      </c>
      <c r="D398" t="s">
        <v>532</v>
      </c>
      <c r="G398" t="s">
        <v>636</v>
      </c>
      <c r="I398">
        <v>32</v>
      </c>
      <c r="J398" s="125">
        <v>0</v>
      </c>
      <c r="L398">
        <v>200</v>
      </c>
      <c r="M398" s="3" t="str">
        <f t="shared" si="81"/>
        <v>(NULL, 'Кофе “Бейлиз”', '',  '320.00',  '200', '2', '0', '32', NOW(), '9' ),</v>
      </c>
      <c r="N398" s="3" t="str">
        <f t="shared" si="82"/>
        <v>(NULL, '397','Кофе “Бейлиз”', '',  '320.00',  '200','0','32', '2',  '1',  '1', '4,', NOW() ),</v>
      </c>
      <c r="O398">
        <v>397</v>
      </c>
    </row>
    <row r="399" spans="1:15" ht="18.75" x14ac:dyDescent="0.3">
      <c r="A399" s="126">
        <v>2</v>
      </c>
      <c r="B399">
        <v>10</v>
      </c>
      <c r="C399" s="125">
        <v>2</v>
      </c>
      <c r="D399" t="s">
        <v>533</v>
      </c>
      <c r="G399" t="s">
        <v>637</v>
      </c>
      <c r="I399">
        <v>32</v>
      </c>
      <c r="J399" s="125">
        <v>0</v>
      </c>
      <c r="L399">
        <v>200</v>
      </c>
      <c r="M399" s="3" t="str">
        <f t="shared" si="81"/>
        <v>(NULL, 'Какао ', '',  '210.00',  '200', '2', '0', '32', NOW(), '10' ),</v>
      </c>
      <c r="N399" s="3" t="str">
        <f t="shared" si="82"/>
        <v>(NULL, '398','Какао ', '',  '210.00',  '200','0','32', '2',  '1',  '1', '4,', NOW() ),</v>
      </c>
      <c r="O399">
        <v>398</v>
      </c>
    </row>
    <row r="400" spans="1:15" ht="18.75" x14ac:dyDescent="0.3">
      <c r="A400" s="126">
        <v>2</v>
      </c>
      <c r="B400">
        <v>1</v>
      </c>
      <c r="C400" s="125">
        <v>2</v>
      </c>
      <c r="D400" t="s">
        <v>534</v>
      </c>
      <c r="G400" t="s">
        <v>595</v>
      </c>
      <c r="I400">
        <v>51</v>
      </c>
      <c r="J400" s="125">
        <v>0</v>
      </c>
      <c r="L400">
        <v>400</v>
      </c>
      <c r="M400" s="3" t="str">
        <f t="shared" si="81"/>
        <v>(NULL, 'Цейлон ', '',  '290.00',  '400', '2', '0', '51', NOW(), '1' ),</v>
      </c>
      <c r="N400" s="3" t="str">
        <f t="shared" si="82"/>
        <v>(NULL, '399','Цейлон ', '',  '290.00',  '400','0','51', '2',  '1',  '1', '4,', NOW() ),</v>
      </c>
      <c r="O400">
        <v>399</v>
      </c>
    </row>
    <row r="401" spans="1:15" ht="18.75" x14ac:dyDescent="0.3">
      <c r="A401" s="126">
        <v>2</v>
      </c>
      <c r="B401">
        <v>2</v>
      </c>
      <c r="C401" s="125">
        <v>2</v>
      </c>
      <c r="D401" t="s">
        <v>535</v>
      </c>
      <c r="G401" t="s">
        <v>595</v>
      </c>
      <c r="I401">
        <v>51</v>
      </c>
      <c r="J401" s="125">
        <v>0</v>
      </c>
      <c r="L401">
        <v>400</v>
      </c>
      <c r="M401" s="3" t="str">
        <f t="shared" si="81"/>
        <v>(NULL, 'Чёрный байховый с чабрецом ', '',  '290.00',  '400', '2', '0', '51', NOW(), '2' ),</v>
      </c>
      <c r="N401" s="3" t="str">
        <f t="shared" si="82"/>
        <v>(NULL, '400','Чёрный байховый с чабрецом ', '',  '290.00',  '400','0','51', '2',  '1',  '1', '4,', NOW() ),</v>
      </c>
      <c r="O401">
        <v>400</v>
      </c>
    </row>
    <row r="402" spans="1:15" ht="18.75" x14ac:dyDescent="0.3">
      <c r="A402" s="126">
        <v>2</v>
      </c>
      <c r="B402">
        <v>3</v>
      </c>
      <c r="C402" s="125">
        <v>2</v>
      </c>
      <c r="D402" t="s">
        <v>536</v>
      </c>
      <c r="G402" t="s">
        <v>595</v>
      </c>
      <c r="I402">
        <v>51</v>
      </c>
      <c r="J402" s="125">
        <v>0</v>
      </c>
      <c r="L402">
        <v>400</v>
      </c>
      <c r="M402" s="3" t="str">
        <f t="shared" si="81"/>
        <v>(NULL, 'Дарджилинг ', '',  '290.00',  '400', '2', '0', '51', NOW(), '3' ),</v>
      </c>
      <c r="N402" s="3" t="str">
        <f t="shared" si="82"/>
        <v>(NULL, '401','Дарджилинг ', '',  '290.00',  '400','0','51', '2',  '1',  '1', '4,', NOW() ),</v>
      </c>
      <c r="O402">
        <v>401</v>
      </c>
    </row>
    <row r="403" spans="1:15" ht="18.75" x14ac:dyDescent="0.3">
      <c r="A403" s="126">
        <v>2</v>
      </c>
      <c r="B403">
        <v>4</v>
      </c>
      <c r="C403" s="125">
        <v>2</v>
      </c>
      <c r="D403" t="s">
        <v>537</v>
      </c>
      <c r="G403" t="s">
        <v>595</v>
      </c>
      <c r="I403">
        <v>51</v>
      </c>
      <c r="J403" s="125">
        <v>0</v>
      </c>
      <c r="L403">
        <v>400</v>
      </c>
      <c r="M403" s="3" t="str">
        <f t="shared" si="81"/>
        <v>(NULL, 'Эрл Грей ', '',  '290.00',  '400', '2', '0', '51', NOW(), '4' ),</v>
      </c>
      <c r="N403" s="3" t="str">
        <f t="shared" si="82"/>
        <v>(NULL, '402','Эрл Грей ', '',  '290.00',  '400','0','51', '2',  '1',  '1', '4,', NOW() ),</v>
      </c>
      <c r="O403">
        <v>402</v>
      </c>
    </row>
    <row r="404" spans="1:15" ht="18.75" x14ac:dyDescent="0.3">
      <c r="A404" s="126">
        <v>2</v>
      </c>
      <c r="B404">
        <v>5</v>
      </c>
      <c r="C404" s="125">
        <v>2</v>
      </c>
      <c r="D404" t="s">
        <v>538</v>
      </c>
      <c r="G404" t="s">
        <v>588</v>
      </c>
      <c r="I404">
        <v>51</v>
      </c>
      <c r="J404" s="125">
        <v>0</v>
      </c>
      <c r="L404">
        <v>400</v>
      </c>
      <c r="M404" s="3" t="str">
        <f t="shared" si="81"/>
        <v>(NULL, 'Пуэр Императорский ', '',  '350.00',  '400', '2', '0', '51', NOW(), '5' ),</v>
      </c>
      <c r="N404" s="3" t="str">
        <f t="shared" si="82"/>
        <v>(NULL, '403','Пуэр Императорский ', '',  '350.00',  '400','0','51', '2',  '1',  '1', '4,', NOW() ),</v>
      </c>
      <c r="O404">
        <v>403</v>
      </c>
    </row>
    <row r="405" spans="1:15" ht="18.75" x14ac:dyDescent="0.3">
      <c r="A405" s="126">
        <v>2</v>
      </c>
      <c r="B405">
        <v>1</v>
      </c>
      <c r="C405" s="125">
        <v>2</v>
      </c>
      <c r="D405" t="s">
        <v>539</v>
      </c>
      <c r="G405" t="s">
        <v>595</v>
      </c>
      <c r="I405">
        <v>52</v>
      </c>
      <c r="J405" s="125">
        <v>0</v>
      </c>
      <c r="L405">
        <v>400</v>
      </c>
      <c r="M405" s="3" t="str">
        <f t="shared" si="81"/>
        <v>(NULL, 'Чунь-Ми', '',  '290.00',  '400', '2', '0', '52', NOW(), '1' ),</v>
      </c>
      <c r="N405" s="3" t="str">
        <f t="shared" si="82"/>
        <v>(NULL, '404','Чунь-Ми', '',  '290.00',  '400','0','52', '2',  '1',  '1', '4,', NOW() ),</v>
      </c>
      <c r="O405">
        <v>404</v>
      </c>
    </row>
    <row r="406" spans="1:15" ht="18.75" x14ac:dyDescent="0.3">
      <c r="A406" s="126">
        <v>2</v>
      </c>
      <c r="B406">
        <v>2</v>
      </c>
      <c r="C406" s="125">
        <v>2</v>
      </c>
      <c r="D406" t="s">
        <v>540</v>
      </c>
      <c r="G406" t="s">
        <v>588</v>
      </c>
      <c r="I406">
        <v>52</v>
      </c>
      <c r="J406" s="125">
        <v>0</v>
      </c>
      <c r="L406">
        <v>400</v>
      </c>
      <c r="M406" s="3" t="str">
        <f t="shared" si="81"/>
        <v>(NULL, 'Жасмин Чунг Хао', '',  '350.00',  '400', '2', '0', '52', NOW(), '2' ),</v>
      </c>
      <c r="N406" s="3" t="str">
        <f t="shared" si="82"/>
        <v>(NULL, '405','Жасмин Чунг Хао', '',  '350.00',  '400','0','52', '2',  '1',  '1', '4,', NOW() ),</v>
      </c>
      <c r="O406">
        <v>405</v>
      </c>
    </row>
    <row r="407" spans="1:15" ht="18.75" x14ac:dyDescent="0.3">
      <c r="A407" s="126">
        <v>2</v>
      </c>
      <c r="B407">
        <v>3</v>
      </c>
      <c r="C407" s="125">
        <v>2</v>
      </c>
      <c r="D407" t="s">
        <v>541</v>
      </c>
      <c r="G407" t="s">
        <v>588</v>
      </c>
      <c r="I407">
        <v>52</v>
      </c>
      <c r="J407" s="125">
        <v>0</v>
      </c>
      <c r="L407">
        <v>400</v>
      </c>
      <c r="M407" s="3" t="str">
        <f t="shared" si="81"/>
        <v>(NULL, 'Молочный Улун', '',  '350.00',  '400', '2', '0', '52', NOW(), '3' ),</v>
      </c>
      <c r="N407" s="3" t="str">
        <f t="shared" si="82"/>
        <v>(NULL, '406','Молочный Улун', '',  '350.00',  '400','0','52', '2',  '1',  '1', '4,', NOW() ),</v>
      </c>
      <c r="O407">
        <v>406</v>
      </c>
    </row>
    <row r="408" spans="1:15" ht="18.75" x14ac:dyDescent="0.3">
      <c r="A408" s="126">
        <v>2</v>
      </c>
      <c r="B408">
        <v>1</v>
      </c>
      <c r="C408" s="125">
        <v>2</v>
      </c>
      <c r="D408" t="s">
        <v>542</v>
      </c>
      <c r="G408" t="s">
        <v>588</v>
      </c>
      <c r="I408">
        <v>53</v>
      </c>
      <c r="J408" s="125">
        <v>0</v>
      </c>
      <c r="L408">
        <v>400</v>
      </c>
      <c r="M408" s="3" t="str">
        <f t="shared" si="81"/>
        <v>(NULL, 'Серебряные Иглы ', '',  '350.00',  '400', '2', '0', '53', NOW(), '1' ),</v>
      </c>
      <c r="N408" s="3" t="str">
        <f t="shared" si="82"/>
        <v>(NULL, '407','Серебряные Иглы ', '',  '350.00',  '400','0','53', '2',  '1',  '1', '4,', NOW() ),</v>
      </c>
      <c r="O408">
        <v>407</v>
      </c>
    </row>
    <row r="409" spans="1:15" ht="18.75" x14ac:dyDescent="0.3">
      <c r="A409" s="126">
        <v>2</v>
      </c>
      <c r="B409">
        <v>1</v>
      </c>
      <c r="C409" s="125">
        <v>2</v>
      </c>
      <c r="D409" t="s">
        <v>543</v>
      </c>
      <c r="G409" t="s">
        <v>588</v>
      </c>
      <c r="I409">
        <v>54</v>
      </c>
      <c r="J409" s="125">
        <v>0</v>
      </c>
      <c r="L409">
        <v>400</v>
      </c>
      <c r="M409" s="3" t="str">
        <f t="shared" si="81"/>
        <v>(NULL, 'Земляника со сливками', '',  '350.00',  '400', '2', '0', '54', NOW(), '1' ),</v>
      </c>
      <c r="N409" s="3" t="str">
        <f t="shared" si="82"/>
        <v>(NULL, '408','Земляника со сливками', '',  '350.00',  '400','0','54', '2',  '1',  '1', '4,', NOW() ),</v>
      </c>
      <c r="O409">
        <v>408</v>
      </c>
    </row>
    <row r="410" spans="1:15" ht="18.75" x14ac:dyDescent="0.3">
      <c r="A410" s="126">
        <v>2</v>
      </c>
      <c r="B410">
        <v>1</v>
      </c>
      <c r="C410" s="125">
        <v>2</v>
      </c>
      <c r="D410" t="s">
        <v>544</v>
      </c>
      <c r="G410" t="s">
        <v>595</v>
      </c>
      <c r="I410">
        <v>55</v>
      </c>
      <c r="J410" s="125">
        <v>0</v>
      </c>
      <c r="L410">
        <v>400</v>
      </c>
      <c r="M410" s="3" t="str">
        <f t="shared" si="81"/>
        <v>(NULL, 'Мятный отвар ', '',  '290.00',  '400', '2', '0', '55', NOW(), '1' ),</v>
      </c>
      <c r="N410" s="3" t="str">
        <f t="shared" si="82"/>
        <v>(NULL, '409','Мятный отвар ', '',  '290.00',  '400','0','55', '2',  '1',  '1', '4,', NOW() ),</v>
      </c>
      <c r="O410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Volok</dc:creator>
  <cp:lastModifiedBy>Volok</cp:lastModifiedBy>
  <dcterms:created xsi:type="dcterms:W3CDTF">2014-09-27T12:50:07Z</dcterms:created>
  <dcterms:modified xsi:type="dcterms:W3CDTF">2014-09-27T14:07:34Z</dcterms:modified>
</cp:coreProperties>
</file>