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Invest\Data\taiwan_stock_daily_adj\TAIEX\202507\"/>
    </mc:Choice>
  </mc:AlternateContent>
  <xr:revisionPtr revIDLastSave="0" documentId="13_ncr:9_{915899A0-4724-469A-AA0D-ADF47373D495}" xr6:coauthVersionLast="47" xr6:coauthVersionMax="47" xr10:uidLastSave="{00000000-0000-0000-0000-000000000000}"/>
  <bookViews>
    <workbookView xWindow="-108" yWindow="-108" windowWidth="19416" windowHeight="10296" xr2:uid="{4ED1C583-1B7A-4333-A1E7-D55254A682A8}"/>
  </bookViews>
  <sheets>
    <sheet name="20250718_20250918-3mii" sheetId="1" r:id="rId1"/>
    <sheet name="name" sheetId="2" r:id="rId2"/>
  </sheets>
  <definedNames>
    <definedName name="_xlnm._FilterDatabase" localSheetId="0" hidden="1">'20250718_20250918-3mii'!$A$1:$I$1</definedName>
  </definedNames>
  <calcPr calcId="0"/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I265" i="1"/>
  <c r="H265" i="1"/>
  <c r="I259" i="1"/>
  <c r="H259" i="1"/>
  <c r="I253" i="1"/>
  <c r="I217" i="1"/>
  <c r="H211" i="1"/>
  <c r="I169" i="1"/>
  <c r="H169" i="1"/>
  <c r="I163" i="1"/>
  <c r="H163" i="1"/>
  <c r="I157" i="1"/>
  <c r="I121" i="1"/>
  <c r="H121" i="1"/>
  <c r="I115" i="1"/>
  <c r="I73" i="1"/>
  <c r="H73" i="1"/>
  <c r="I67" i="1"/>
  <c r="H67" i="1"/>
  <c r="I61" i="1"/>
  <c r="I25" i="1"/>
  <c r="H25" i="1"/>
  <c r="I19" i="1"/>
  <c r="H19" i="1"/>
  <c r="I13" i="1"/>
  <c r="G265" i="1"/>
  <c r="F265" i="1"/>
  <c r="G259" i="1"/>
  <c r="F259" i="1"/>
  <c r="G253" i="1"/>
  <c r="F253" i="1"/>
  <c r="H253" i="1" s="1"/>
  <c r="G247" i="1"/>
  <c r="I247" i="1" s="1"/>
  <c r="F247" i="1"/>
  <c r="H247" i="1" s="1"/>
  <c r="G241" i="1"/>
  <c r="I241" i="1" s="1"/>
  <c r="F241" i="1"/>
  <c r="H241" i="1" s="1"/>
  <c r="G235" i="1"/>
  <c r="I235" i="1" s="1"/>
  <c r="F235" i="1"/>
  <c r="H235" i="1" s="1"/>
  <c r="G229" i="1"/>
  <c r="I229" i="1" s="1"/>
  <c r="F229" i="1"/>
  <c r="H229" i="1" s="1"/>
  <c r="G223" i="1"/>
  <c r="I223" i="1" s="1"/>
  <c r="F223" i="1"/>
  <c r="H223" i="1" s="1"/>
  <c r="G217" i="1"/>
  <c r="F217" i="1"/>
  <c r="H217" i="1" s="1"/>
  <c r="G211" i="1"/>
  <c r="I211" i="1" s="1"/>
  <c r="F211" i="1"/>
  <c r="G205" i="1"/>
  <c r="I205" i="1" s="1"/>
  <c r="F205" i="1"/>
  <c r="H205" i="1" s="1"/>
  <c r="G199" i="1"/>
  <c r="I199" i="1" s="1"/>
  <c r="F199" i="1"/>
  <c r="H199" i="1" s="1"/>
  <c r="G193" i="1"/>
  <c r="I193" i="1" s="1"/>
  <c r="F193" i="1"/>
  <c r="H193" i="1" s="1"/>
  <c r="G187" i="1"/>
  <c r="I187" i="1" s="1"/>
  <c r="F187" i="1"/>
  <c r="H187" i="1" s="1"/>
  <c r="G181" i="1"/>
  <c r="I181" i="1" s="1"/>
  <c r="F181" i="1"/>
  <c r="H181" i="1" s="1"/>
  <c r="G175" i="1"/>
  <c r="I175" i="1" s="1"/>
  <c r="F175" i="1"/>
  <c r="H175" i="1" s="1"/>
  <c r="G169" i="1"/>
  <c r="F169" i="1"/>
  <c r="G163" i="1"/>
  <c r="F163" i="1"/>
  <c r="G157" i="1"/>
  <c r="F157" i="1"/>
  <c r="H157" i="1" s="1"/>
  <c r="G151" i="1"/>
  <c r="I151" i="1" s="1"/>
  <c r="F151" i="1"/>
  <c r="H151" i="1" s="1"/>
  <c r="G145" i="1"/>
  <c r="I145" i="1" s="1"/>
  <c r="F145" i="1"/>
  <c r="H145" i="1" s="1"/>
  <c r="G139" i="1"/>
  <c r="I139" i="1" s="1"/>
  <c r="F139" i="1"/>
  <c r="H139" i="1" s="1"/>
  <c r="G133" i="1"/>
  <c r="I133" i="1" s="1"/>
  <c r="F133" i="1"/>
  <c r="H133" i="1" s="1"/>
  <c r="G127" i="1"/>
  <c r="I127" i="1" s="1"/>
  <c r="F127" i="1"/>
  <c r="H127" i="1" s="1"/>
  <c r="G121" i="1"/>
  <c r="F121" i="1"/>
  <c r="G115" i="1"/>
  <c r="F115" i="1"/>
  <c r="H115" i="1" s="1"/>
  <c r="G109" i="1"/>
  <c r="I109" i="1" s="1"/>
  <c r="F109" i="1"/>
  <c r="H109" i="1" s="1"/>
  <c r="G103" i="1"/>
  <c r="I103" i="1" s="1"/>
  <c r="F103" i="1"/>
  <c r="H103" i="1" s="1"/>
  <c r="G97" i="1"/>
  <c r="I97" i="1" s="1"/>
  <c r="F97" i="1"/>
  <c r="H97" i="1" s="1"/>
  <c r="G91" i="1"/>
  <c r="I91" i="1" s="1"/>
  <c r="F91" i="1"/>
  <c r="H91" i="1" s="1"/>
  <c r="G85" i="1"/>
  <c r="I85" i="1" s="1"/>
  <c r="F85" i="1"/>
  <c r="H85" i="1" s="1"/>
  <c r="G79" i="1"/>
  <c r="I79" i="1" s="1"/>
  <c r="F79" i="1"/>
  <c r="H79" i="1" s="1"/>
  <c r="G73" i="1"/>
  <c r="F73" i="1"/>
  <c r="G67" i="1"/>
  <c r="F67" i="1"/>
  <c r="G61" i="1"/>
  <c r="F61" i="1"/>
  <c r="H61" i="1" s="1"/>
  <c r="G55" i="1"/>
  <c r="I55" i="1" s="1"/>
  <c r="F55" i="1"/>
  <c r="H55" i="1" s="1"/>
  <c r="G49" i="1"/>
  <c r="I49" i="1" s="1"/>
  <c r="F49" i="1"/>
  <c r="H49" i="1" s="1"/>
  <c r="G43" i="1"/>
  <c r="I43" i="1" s="1"/>
  <c r="F43" i="1"/>
  <c r="H43" i="1" s="1"/>
  <c r="G37" i="1"/>
  <c r="I37" i="1" s="1"/>
  <c r="F37" i="1"/>
  <c r="H37" i="1" s="1"/>
  <c r="G31" i="1"/>
  <c r="I31" i="1" s="1"/>
  <c r="F31" i="1"/>
  <c r="H31" i="1" s="1"/>
  <c r="G25" i="1"/>
  <c r="F25" i="1"/>
  <c r="G19" i="1"/>
  <c r="F19" i="1"/>
  <c r="G13" i="1"/>
  <c r="F13" i="1"/>
  <c r="H13" i="1" s="1"/>
  <c r="G7" i="1"/>
  <c r="I7" i="1" s="1"/>
  <c r="F7" i="1"/>
  <c r="H7" i="1" s="1"/>
</calcChain>
</file>

<file path=xl/sharedStrings.xml><?xml version="1.0" encoding="utf-8"?>
<sst xmlns="http://schemas.openxmlformats.org/spreadsheetml/2006/main" count="293" uniqueCount="31">
  <si>
    <t>buy</t>
  </si>
  <si>
    <t>date</t>
  </si>
  <si>
    <t>name</t>
  </si>
  <si>
    <t>sell</t>
  </si>
  <si>
    <t>Dealer_self</t>
  </si>
  <si>
    <t>Foreign_Dealer_Self</t>
  </si>
  <si>
    <t>Dealer_Hedging</t>
  </si>
  <si>
    <t>Investment_Trust</t>
  </si>
  <si>
    <t>Foreign_Investor</t>
  </si>
  <si>
    <t>total</t>
  </si>
  <si>
    <t>分類名稱</t>
  </si>
  <si>
    <t>中文對應</t>
  </si>
  <si>
    <t>英文說法</t>
  </si>
  <si>
    <t>說明</t>
  </si>
  <si>
    <t>外資</t>
  </si>
  <si>
    <t>Foreign Institutional Investors (FII)</t>
  </si>
  <si>
    <t>境外法人投資人（含外資銀行、外資券商、保險、基金等），最主要的外資來源。</t>
  </si>
  <si>
    <t>投信</t>
  </si>
  <si>
    <t>Domestic Investment Trusts / Mutual Funds</t>
  </si>
  <si>
    <t>本土基金公司，例如元大投信、國泰投信。</t>
  </si>
  <si>
    <t>Dealer_Self</t>
  </si>
  <si>
    <t>自營商自營部門</t>
  </si>
  <si>
    <t>Proprietary Trading – Self</t>
  </si>
  <si>
    <r>
      <t xml:space="preserve">券商自營部門，為了 </t>
    </r>
    <r>
      <rPr>
        <b/>
        <sz val="12"/>
        <color theme="1"/>
        <rFont val="新細明體"/>
        <family val="1"/>
        <charset val="136"/>
        <scheme val="minor"/>
      </rPr>
      <t>投資獲利</t>
    </r>
    <r>
      <rPr>
        <sz val="12"/>
        <color theme="1"/>
        <rFont val="新細明體"/>
        <family val="2"/>
        <charset val="136"/>
        <scheme val="minor"/>
      </rPr>
      <t xml:space="preserve"> 而下單。</t>
    </r>
  </si>
  <si>
    <t>自營商避險部門</t>
  </si>
  <si>
    <t>Proprietary Trading – Hedging</t>
  </si>
  <si>
    <r>
      <t xml:space="preserve">券商自營部門，為了 </t>
    </r>
    <r>
      <rPr>
        <b/>
        <sz val="12"/>
        <color theme="1"/>
        <rFont val="新細明體"/>
        <family val="1"/>
        <charset val="136"/>
        <scheme val="minor"/>
      </rPr>
      <t>避險（期貨/選擇權對沖）</t>
    </r>
    <r>
      <rPr>
        <sz val="12"/>
        <color theme="1"/>
        <rFont val="新細明體"/>
        <family val="2"/>
        <charset val="136"/>
        <scheme val="minor"/>
      </rPr>
      <t xml:space="preserve"> 而下單。</t>
    </r>
  </si>
  <si>
    <t>外資自營商</t>
  </si>
  <si>
    <t>Foreign Dealers’ Proprietary Trading</t>
  </si>
  <si>
    <r>
      <t xml:space="preserve">在台灣設有分公司的 </t>
    </r>
    <r>
      <rPr>
        <b/>
        <sz val="12"/>
        <color theme="1"/>
        <rFont val="新細明體"/>
        <family val="1"/>
        <charset val="136"/>
        <scheme val="minor"/>
      </rPr>
      <t>外資券商自營部門</t>
    </r>
    <r>
      <rPr>
        <sz val="12"/>
        <color theme="1"/>
        <rFont val="新細明體"/>
        <family val="2"/>
        <charset val="136"/>
        <scheme val="minor"/>
      </rPr>
      <t>，屬於外資的一部分，但台灣交易所會單獨列出。</t>
    </r>
  </si>
  <si>
    <t>chinese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</si>
</sst>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5227-BE3B-46DF-907B-B291856A7812}">
  <dimension ref="A1:I265"/>
  <sheetViews>
    <sheetView tabSelected="1" workbookViewId="0">
      <pane ySplit="1" topLeftCell="A250" activePane="bottomLeft" state="frozen"/>
      <selection pane="bottomLeft" activeCell="K265" sqref="K265"/>
    </sheetView>
  </sheetViews>
  <sheetFormatPr defaultRowHeight="16.2" x14ac:dyDescent="0.3"/>
  <cols>
    <col min="1" max="1" width="13.109375" style="7" customWidth="1"/>
    <col min="2" max="2" width="20.88671875" customWidth="1"/>
    <col min="3" max="3" width="19.21875" style="7" customWidth="1"/>
    <col min="4" max="5" width="16.21875" customWidth="1"/>
    <col min="6" max="6" width="13.33203125" bestFit="1" customWidth="1"/>
    <col min="7" max="7" width="14.5546875" customWidth="1"/>
  </cols>
  <sheetData>
    <row r="1" spans="1:9" s="6" customFormat="1" x14ac:dyDescent="0.3">
      <c r="A1" s="6" t="s">
        <v>1</v>
      </c>
      <c r="B1" s="6" t="s">
        <v>2</v>
      </c>
      <c r="C1" s="6" t="s">
        <v>30</v>
      </c>
      <c r="D1" s="6" t="s">
        <v>3</v>
      </c>
      <c r="E1" s="6" t="s">
        <v>0</v>
      </c>
    </row>
    <row r="2" spans="1:9" x14ac:dyDescent="0.3">
      <c r="A2" s="8">
        <v>45856</v>
      </c>
      <c r="B2" t="s">
        <v>6</v>
      </c>
      <c r="C2" s="7" t="str">
        <f>_xlfn.IFNA(VLOOKUP(B2,name!A:B,2,FALSE),"-")</f>
        <v>自營商避險部門</v>
      </c>
      <c r="D2">
        <v>9947392416</v>
      </c>
      <c r="E2">
        <v>15955225177</v>
      </c>
    </row>
    <row r="3" spans="1:9" x14ac:dyDescent="0.3">
      <c r="A3" s="8">
        <v>45856</v>
      </c>
      <c r="B3" t="s">
        <v>4</v>
      </c>
      <c r="C3" s="7" t="str">
        <f>_xlfn.IFNA(VLOOKUP(B3,name!A:B,2,FALSE),"-")</f>
        <v>自營商自營部門</v>
      </c>
      <c r="D3">
        <v>3747600719</v>
      </c>
      <c r="E3">
        <v>5256656316</v>
      </c>
    </row>
    <row r="4" spans="1:9" x14ac:dyDescent="0.3">
      <c r="A4" s="8">
        <v>45856</v>
      </c>
      <c r="B4" t="s">
        <v>5</v>
      </c>
      <c r="C4" s="7" t="str">
        <f>_xlfn.IFNA(VLOOKUP(B4,name!A:B,2,FALSE),"-")</f>
        <v>外資自營商</v>
      </c>
      <c r="D4">
        <v>0</v>
      </c>
      <c r="E4">
        <v>0</v>
      </c>
    </row>
    <row r="5" spans="1:9" x14ac:dyDescent="0.3">
      <c r="A5" s="8">
        <v>45856</v>
      </c>
      <c r="B5" t="s">
        <v>8</v>
      </c>
      <c r="C5" s="7" t="str">
        <f>_xlfn.IFNA(VLOOKUP(B5,name!A:B,2,FALSE),"-")</f>
        <v>外資</v>
      </c>
      <c r="D5">
        <v>110266763229</v>
      </c>
      <c r="E5">
        <v>141274313480</v>
      </c>
    </row>
    <row r="6" spans="1:9" x14ac:dyDescent="0.3">
      <c r="A6" s="8">
        <v>45856</v>
      </c>
      <c r="B6" t="s">
        <v>7</v>
      </c>
      <c r="C6" s="7" t="str">
        <f>_xlfn.IFNA(VLOOKUP(B6,name!A:B,2,FALSE),"-")</f>
        <v>投信</v>
      </c>
      <c r="D6">
        <v>8854528194</v>
      </c>
      <c r="E6">
        <v>12230521683</v>
      </c>
    </row>
    <row r="7" spans="1:9" x14ac:dyDescent="0.3">
      <c r="A7" s="8">
        <v>45856</v>
      </c>
      <c r="B7" t="s">
        <v>9</v>
      </c>
      <c r="C7" s="7" t="str">
        <f>_xlfn.IFNA(VLOOKUP(B7,name!A:B,2,FALSE),"-")</f>
        <v>-</v>
      </c>
      <c r="D7">
        <v>132816284558</v>
      </c>
      <c r="E7">
        <v>174716716656</v>
      </c>
      <c r="F7">
        <f>SUM(D2:D6)</f>
        <v>132816284558</v>
      </c>
      <c r="G7">
        <f>SUM(E2:E6)</f>
        <v>174716716656</v>
      </c>
      <c r="H7">
        <f>D7-F7</f>
        <v>0</v>
      </c>
      <c r="I7">
        <f>E7-G7</f>
        <v>0</v>
      </c>
    </row>
    <row r="8" spans="1:9" x14ac:dyDescent="0.3">
      <c r="A8" s="8">
        <v>45859</v>
      </c>
      <c r="B8" t="s">
        <v>6</v>
      </c>
      <c r="C8" s="7" t="str">
        <f>_xlfn.IFNA(VLOOKUP(B8,name!A:B,2,FALSE),"-")</f>
        <v>自營商避險部門</v>
      </c>
      <c r="D8">
        <v>9235734851</v>
      </c>
      <c r="E8">
        <v>11046187101</v>
      </c>
    </row>
    <row r="9" spans="1:9" x14ac:dyDescent="0.3">
      <c r="A9" s="8">
        <v>45859</v>
      </c>
      <c r="B9" t="s">
        <v>4</v>
      </c>
      <c r="C9" s="7" t="str">
        <f>_xlfn.IFNA(VLOOKUP(B9,name!A:B,2,FALSE),"-")</f>
        <v>自營商自營部門</v>
      </c>
      <c r="D9">
        <v>2538180013</v>
      </c>
      <c r="E9">
        <v>2813951652</v>
      </c>
    </row>
    <row r="10" spans="1:9" x14ac:dyDescent="0.3">
      <c r="A10" s="8">
        <v>45859</v>
      </c>
      <c r="B10" t="s">
        <v>5</v>
      </c>
      <c r="C10" s="7" t="str">
        <f>_xlfn.IFNA(VLOOKUP(B10,name!A:B,2,FALSE),"-")</f>
        <v>外資自營商</v>
      </c>
      <c r="D10">
        <v>0</v>
      </c>
      <c r="E10">
        <v>0</v>
      </c>
    </row>
    <row r="11" spans="1:9" x14ac:dyDescent="0.3">
      <c r="A11" s="8">
        <v>45859</v>
      </c>
      <c r="B11" t="s">
        <v>8</v>
      </c>
      <c r="C11" s="7" t="str">
        <f>_xlfn.IFNA(VLOOKUP(B11,name!A:B,2,FALSE),"-")</f>
        <v>外資</v>
      </c>
      <c r="D11">
        <v>101961464446</v>
      </c>
      <c r="E11">
        <v>106091109741</v>
      </c>
    </row>
    <row r="12" spans="1:9" x14ac:dyDescent="0.3">
      <c r="A12" s="8">
        <v>45859</v>
      </c>
      <c r="B12" t="s">
        <v>7</v>
      </c>
      <c r="C12" s="7" t="str">
        <f>_xlfn.IFNA(VLOOKUP(B12,name!A:B,2,FALSE),"-")</f>
        <v>投信</v>
      </c>
      <c r="D12">
        <v>12609653174</v>
      </c>
      <c r="E12">
        <v>9722364591</v>
      </c>
    </row>
    <row r="13" spans="1:9" x14ac:dyDescent="0.3">
      <c r="A13" s="8">
        <v>45859</v>
      </c>
      <c r="B13" t="s">
        <v>9</v>
      </c>
      <c r="C13" s="7" t="str">
        <f>_xlfn.IFNA(VLOOKUP(B13,name!A:B,2,FALSE),"-")</f>
        <v>-</v>
      </c>
      <c r="D13">
        <v>126345032484</v>
      </c>
      <c r="E13">
        <v>129673613085</v>
      </c>
      <c r="F13">
        <f>SUM(D8:D12)</f>
        <v>126345032484</v>
      </c>
      <c r="G13">
        <f>SUM(E8:E12)</f>
        <v>129673613085</v>
      </c>
      <c r="H13">
        <f>D13-F13</f>
        <v>0</v>
      </c>
      <c r="I13">
        <f>E13-G13</f>
        <v>0</v>
      </c>
    </row>
    <row r="14" spans="1:9" x14ac:dyDescent="0.3">
      <c r="A14" s="8">
        <v>45860</v>
      </c>
      <c r="B14" t="s">
        <v>6</v>
      </c>
      <c r="C14" s="7" t="str">
        <f>_xlfn.IFNA(VLOOKUP(B14,name!A:B,2,FALSE),"-")</f>
        <v>自營商避險部門</v>
      </c>
      <c r="D14">
        <v>12567972857</v>
      </c>
      <c r="E14">
        <v>17109556679</v>
      </c>
    </row>
    <row r="15" spans="1:9" x14ac:dyDescent="0.3">
      <c r="A15" s="8">
        <v>45860</v>
      </c>
      <c r="B15" t="s">
        <v>4</v>
      </c>
      <c r="C15" s="7" t="str">
        <f>_xlfn.IFNA(VLOOKUP(B15,name!A:B,2,FALSE),"-")</f>
        <v>自營商自營部門</v>
      </c>
      <c r="D15">
        <v>4530084590</v>
      </c>
      <c r="E15">
        <v>4284791893</v>
      </c>
    </row>
    <row r="16" spans="1:9" x14ac:dyDescent="0.3">
      <c r="A16" s="8">
        <v>45860</v>
      </c>
      <c r="B16" t="s">
        <v>5</v>
      </c>
      <c r="C16" s="7" t="str">
        <f>_xlfn.IFNA(VLOOKUP(B16,name!A:B,2,FALSE),"-")</f>
        <v>外資自營商</v>
      </c>
      <c r="D16">
        <v>0</v>
      </c>
      <c r="E16">
        <v>0</v>
      </c>
    </row>
    <row r="17" spans="1:9" x14ac:dyDescent="0.3">
      <c r="A17" s="8">
        <v>45860</v>
      </c>
      <c r="B17" t="s">
        <v>8</v>
      </c>
      <c r="C17" s="7" t="str">
        <f>_xlfn.IFNA(VLOOKUP(B17,name!A:B,2,FALSE),"-")</f>
        <v>外資</v>
      </c>
      <c r="D17">
        <v>134995798730</v>
      </c>
      <c r="E17">
        <v>145020285184</v>
      </c>
    </row>
    <row r="18" spans="1:9" x14ac:dyDescent="0.3">
      <c r="A18" s="8">
        <v>45860</v>
      </c>
      <c r="B18" t="s">
        <v>7</v>
      </c>
      <c r="C18" s="7" t="str">
        <f>_xlfn.IFNA(VLOOKUP(B18,name!A:B,2,FALSE),"-")</f>
        <v>投信</v>
      </c>
      <c r="D18">
        <v>15839616011</v>
      </c>
      <c r="E18">
        <v>13318593547</v>
      </c>
    </row>
    <row r="19" spans="1:9" x14ac:dyDescent="0.3">
      <c r="A19" s="8">
        <v>45860</v>
      </c>
      <c r="B19" t="s">
        <v>9</v>
      </c>
      <c r="C19" s="7" t="str">
        <f>_xlfn.IFNA(VLOOKUP(B19,name!A:B,2,FALSE),"-")</f>
        <v>-</v>
      </c>
      <c r="D19">
        <v>167933472188</v>
      </c>
      <c r="E19">
        <v>179733227303</v>
      </c>
      <c r="F19">
        <f>SUM(D14:D18)</f>
        <v>167933472188</v>
      </c>
      <c r="G19">
        <f>SUM(E14:E18)</f>
        <v>179733227303</v>
      </c>
      <c r="H19">
        <f>D19-F19</f>
        <v>0</v>
      </c>
      <c r="I19">
        <f>E19-G19</f>
        <v>0</v>
      </c>
    </row>
    <row r="20" spans="1:9" x14ac:dyDescent="0.3">
      <c r="A20" s="8">
        <v>45861</v>
      </c>
      <c r="B20" t="s">
        <v>6</v>
      </c>
      <c r="C20" s="7" t="str">
        <f>_xlfn.IFNA(VLOOKUP(B20,name!A:B,2,FALSE),"-")</f>
        <v>自營商避險部門</v>
      </c>
      <c r="D20">
        <v>8771379797</v>
      </c>
      <c r="E20">
        <v>14633948799</v>
      </c>
    </row>
    <row r="21" spans="1:9" x14ac:dyDescent="0.3">
      <c r="A21" s="8">
        <v>45861</v>
      </c>
      <c r="B21" t="s">
        <v>4</v>
      </c>
      <c r="C21" s="7" t="str">
        <f>_xlfn.IFNA(VLOOKUP(B21,name!A:B,2,FALSE),"-")</f>
        <v>自營商自營部門</v>
      </c>
      <c r="D21">
        <v>4302560147</v>
      </c>
      <c r="E21">
        <v>9156226260</v>
      </c>
    </row>
    <row r="22" spans="1:9" x14ac:dyDescent="0.3">
      <c r="A22" s="8">
        <v>45861</v>
      </c>
      <c r="B22" t="s">
        <v>5</v>
      </c>
      <c r="C22" s="7" t="str">
        <f>_xlfn.IFNA(VLOOKUP(B22,name!A:B,2,FALSE),"-")</f>
        <v>外資自營商</v>
      </c>
      <c r="D22">
        <v>0</v>
      </c>
      <c r="E22">
        <v>0</v>
      </c>
    </row>
    <row r="23" spans="1:9" x14ac:dyDescent="0.3">
      <c r="A23" s="8">
        <v>45861</v>
      </c>
      <c r="B23" t="s">
        <v>8</v>
      </c>
      <c r="C23" s="7" t="str">
        <f>_xlfn.IFNA(VLOOKUP(B23,name!A:B,2,FALSE),"-")</f>
        <v>外資</v>
      </c>
      <c r="D23">
        <v>114946462596</v>
      </c>
      <c r="E23">
        <v>123378151446</v>
      </c>
    </row>
    <row r="24" spans="1:9" x14ac:dyDescent="0.3">
      <c r="A24" s="8">
        <v>45861</v>
      </c>
      <c r="B24" t="s">
        <v>7</v>
      </c>
      <c r="C24" s="7" t="str">
        <f>_xlfn.IFNA(VLOOKUP(B24,name!A:B,2,FALSE),"-")</f>
        <v>投信</v>
      </c>
      <c r="D24">
        <v>8661084852</v>
      </c>
      <c r="E24">
        <v>7468924368</v>
      </c>
    </row>
    <row r="25" spans="1:9" x14ac:dyDescent="0.3">
      <c r="A25" s="8">
        <v>45861</v>
      </c>
      <c r="B25" t="s">
        <v>9</v>
      </c>
      <c r="C25" s="7" t="str">
        <f>_xlfn.IFNA(VLOOKUP(B25,name!A:B,2,FALSE),"-")</f>
        <v>-</v>
      </c>
      <c r="D25">
        <v>136681487392</v>
      </c>
      <c r="E25">
        <v>154637250873</v>
      </c>
      <c r="F25">
        <f>SUM(D20:D24)</f>
        <v>136681487392</v>
      </c>
      <c r="G25">
        <f>SUM(E20:E24)</f>
        <v>154637250873</v>
      </c>
      <c r="H25">
        <f>D25-F25</f>
        <v>0</v>
      </c>
      <c r="I25">
        <f>E25-G25</f>
        <v>0</v>
      </c>
    </row>
    <row r="26" spans="1:9" x14ac:dyDescent="0.3">
      <c r="A26" s="8">
        <v>45862</v>
      </c>
      <c r="B26" t="s">
        <v>6</v>
      </c>
      <c r="C26" s="7" t="str">
        <f>_xlfn.IFNA(VLOOKUP(B26,name!A:B,2,FALSE),"-")</f>
        <v>自營商避險部門</v>
      </c>
      <c r="D26">
        <v>8481104091</v>
      </c>
      <c r="E26">
        <v>10392874627</v>
      </c>
    </row>
    <row r="27" spans="1:9" x14ac:dyDescent="0.3">
      <c r="A27" s="8">
        <v>45862</v>
      </c>
      <c r="B27" t="s">
        <v>4</v>
      </c>
      <c r="C27" s="7" t="str">
        <f>_xlfn.IFNA(VLOOKUP(B27,name!A:B,2,FALSE),"-")</f>
        <v>自營商自營部門</v>
      </c>
      <c r="D27">
        <v>2635805844</v>
      </c>
      <c r="E27">
        <v>4036672718</v>
      </c>
    </row>
    <row r="28" spans="1:9" x14ac:dyDescent="0.3">
      <c r="A28" s="8">
        <v>45862</v>
      </c>
      <c r="B28" t="s">
        <v>5</v>
      </c>
      <c r="C28" s="7" t="str">
        <f>_xlfn.IFNA(VLOOKUP(B28,name!A:B,2,FALSE),"-")</f>
        <v>外資自營商</v>
      </c>
      <c r="D28">
        <v>0</v>
      </c>
      <c r="E28">
        <v>0</v>
      </c>
    </row>
    <row r="29" spans="1:9" x14ac:dyDescent="0.3">
      <c r="A29" s="8">
        <v>45862</v>
      </c>
      <c r="B29" t="s">
        <v>8</v>
      </c>
      <c r="C29" s="7" t="str">
        <f>_xlfn.IFNA(VLOOKUP(B29,name!A:B,2,FALSE),"-")</f>
        <v>外資</v>
      </c>
      <c r="D29">
        <v>112069957216</v>
      </c>
      <c r="E29">
        <v>122222803205</v>
      </c>
    </row>
    <row r="30" spans="1:9" x14ac:dyDescent="0.3">
      <c r="A30" s="8">
        <v>45862</v>
      </c>
      <c r="B30" t="s">
        <v>7</v>
      </c>
      <c r="C30" s="7" t="str">
        <f>_xlfn.IFNA(VLOOKUP(B30,name!A:B,2,FALSE),"-")</f>
        <v>投信</v>
      </c>
      <c r="D30">
        <v>7234440116</v>
      </c>
      <c r="E30">
        <v>6478978806</v>
      </c>
    </row>
    <row r="31" spans="1:9" x14ac:dyDescent="0.3">
      <c r="A31" s="8">
        <v>45862</v>
      </c>
      <c r="B31" t="s">
        <v>9</v>
      </c>
      <c r="C31" s="7" t="str">
        <f>_xlfn.IFNA(VLOOKUP(B31,name!A:B,2,FALSE),"-")</f>
        <v>-</v>
      </c>
      <c r="D31">
        <v>130421307267</v>
      </c>
      <c r="E31">
        <v>143131329356</v>
      </c>
      <c r="F31">
        <f>SUM(D26:D30)</f>
        <v>130421307267</v>
      </c>
      <c r="G31">
        <f>SUM(E26:E30)</f>
        <v>143131329356</v>
      </c>
      <c r="H31">
        <f>D31-F31</f>
        <v>0</v>
      </c>
      <c r="I31">
        <f>E31-G31</f>
        <v>0</v>
      </c>
    </row>
    <row r="32" spans="1:9" x14ac:dyDescent="0.3">
      <c r="A32" s="8">
        <v>45863</v>
      </c>
      <c r="B32" t="s">
        <v>6</v>
      </c>
      <c r="C32" s="7" t="str">
        <f>_xlfn.IFNA(VLOOKUP(B32,name!A:B,2,FALSE),"-")</f>
        <v>自營商避險部門</v>
      </c>
      <c r="D32">
        <v>8535555226</v>
      </c>
      <c r="E32">
        <v>10717303679</v>
      </c>
    </row>
    <row r="33" spans="1:9" x14ac:dyDescent="0.3">
      <c r="A33" s="8">
        <v>45863</v>
      </c>
      <c r="B33" t="s">
        <v>4</v>
      </c>
      <c r="C33" s="7" t="str">
        <f>_xlfn.IFNA(VLOOKUP(B33,name!A:B,2,FALSE),"-")</f>
        <v>自營商自營部門</v>
      </c>
      <c r="D33">
        <v>4101611965</v>
      </c>
      <c r="E33">
        <v>3007103676</v>
      </c>
    </row>
    <row r="34" spans="1:9" x14ac:dyDescent="0.3">
      <c r="A34" s="8">
        <v>45863</v>
      </c>
      <c r="B34" t="s">
        <v>5</v>
      </c>
      <c r="C34" s="7" t="str">
        <f>_xlfn.IFNA(VLOOKUP(B34,name!A:B,2,FALSE),"-")</f>
        <v>外資自營商</v>
      </c>
      <c r="D34">
        <v>0</v>
      </c>
      <c r="E34">
        <v>0</v>
      </c>
    </row>
    <row r="35" spans="1:9" x14ac:dyDescent="0.3">
      <c r="A35" s="8">
        <v>45863</v>
      </c>
      <c r="B35" t="s">
        <v>8</v>
      </c>
      <c r="C35" s="7" t="str">
        <f>_xlfn.IFNA(VLOOKUP(B35,name!A:B,2,FALSE),"-")</f>
        <v>外資</v>
      </c>
      <c r="D35">
        <v>95168421631</v>
      </c>
      <c r="E35">
        <v>102529626873</v>
      </c>
    </row>
    <row r="36" spans="1:9" x14ac:dyDescent="0.3">
      <c r="A36" s="8">
        <v>45863</v>
      </c>
      <c r="B36" t="s">
        <v>7</v>
      </c>
      <c r="C36" s="7" t="str">
        <f>_xlfn.IFNA(VLOOKUP(B36,name!A:B,2,FALSE),"-")</f>
        <v>投信</v>
      </c>
      <c r="D36">
        <v>6727750257</v>
      </c>
      <c r="E36">
        <v>8758780778</v>
      </c>
    </row>
    <row r="37" spans="1:9" x14ac:dyDescent="0.3">
      <c r="A37" s="8">
        <v>45863</v>
      </c>
      <c r="B37" t="s">
        <v>9</v>
      </c>
      <c r="C37" s="7" t="str">
        <f>_xlfn.IFNA(VLOOKUP(B37,name!A:B,2,FALSE),"-")</f>
        <v>-</v>
      </c>
      <c r="D37">
        <v>114533339079</v>
      </c>
      <c r="E37">
        <v>125012815006</v>
      </c>
      <c r="F37">
        <f>SUM(D32:D36)</f>
        <v>114533339079</v>
      </c>
      <c r="G37">
        <f>SUM(E32:E36)</f>
        <v>125012815006</v>
      </c>
      <c r="H37">
        <f>D37-F37</f>
        <v>0</v>
      </c>
      <c r="I37">
        <f>E37-G37</f>
        <v>0</v>
      </c>
    </row>
    <row r="38" spans="1:9" x14ac:dyDescent="0.3">
      <c r="A38" s="8">
        <v>45866</v>
      </c>
      <c r="B38" t="s">
        <v>6</v>
      </c>
      <c r="C38" s="7" t="str">
        <f>_xlfn.IFNA(VLOOKUP(B38,name!A:B,2,FALSE),"-")</f>
        <v>自營商避險部門</v>
      </c>
      <c r="D38">
        <v>8284568640</v>
      </c>
      <c r="E38">
        <v>12578694193</v>
      </c>
    </row>
    <row r="39" spans="1:9" x14ac:dyDescent="0.3">
      <c r="A39" s="8">
        <v>45866</v>
      </c>
      <c r="B39" t="s">
        <v>4</v>
      </c>
      <c r="C39" s="7" t="str">
        <f>_xlfn.IFNA(VLOOKUP(B39,name!A:B,2,FALSE),"-")</f>
        <v>自營商自營部門</v>
      </c>
      <c r="D39">
        <v>2437621858</v>
      </c>
      <c r="E39">
        <v>3468149004</v>
      </c>
    </row>
    <row r="40" spans="1:9" x14ac:dyDescent="0.3">
      <c r="A40" s="8">
        <v>45866</v>
      </c>
      <c r="B40" t="s">
        <v>5</v>
      </c>
      <c r="C40" s="7" t="str">
        <f>_xlfn.IFNA(VLOOKUP(B40,name!A:B,2,FALSE),"-")</f>
        <v>外資自營商</v>
      </c>
      <c r="D40">
        <v>0</v>
      </c>
      <c r="E40">
        <v>0</v>
      </c>
    </row>
    <row r="41" spans="1:9" x14ac:dyDescent="0.3">
      <c r="A41" s="8">
        <v>45866</v>
      </c>
      <c r="B41" t="s">
        <v>8</v>
      </c>
      <c r="C41" s="7" t="str">
        <f>_xlfn.IFNA(VLOOKUP(B41,name!A:B,2,FALSE),"-")</f>
        <v>外資</v>
      </c>
      <c r="D41">
        <v>102313484880</v>
      </c>
      <c r="E41">
        <v>106988875510</v>
      </c>
    </row>
    <row r="42" spans="1:9" x14ac:dyDescent="0.3">
      <c r="A42" s="8">
        <v>45866</v>
      </c>
      <c r="B42" t="s">
        <v>7</v>
      </c>
      <c r="C42" s="7" t="str">
        <f>_xlfn.IFNA(VLOOKUP(B42,name!A:B,2,FALSE),"-")</f>
        <v>投信</v>
      </c>
      <c r="D42">
        <v>6814870002</v>
      </c>
      <c r="E42">
        <v>10263654248</v>
      </c>
    </row>
    <row r="43" spans="1:9" x14ac:dyDescent="0.3">
      <c r="A43" s="8">
        <v>45866</v>
      </c>
      <c r="B43" t="s">
        <v>9</v>
      </c>
      <c r="C43" s="7" t="str">
        <f>_xlfn.IFNA(VLOOKUP(B43,name!A:B,2,FALSE),"-")</f>
        <v>-</v>
      </c>
      <c r="D43">
        <v>119850545380</v>
      </c>
      <c r="E43">
        <v>133299372955</v>
      </c>
      <c r="F43">
        <f>SUM(D38:D42)</f>
        <v>119850545380</v>
      </c>
      <c r="G43">
        <f>SUM(E38:E42)</f>
        <v>133299372955</v>
      </c>
      <c r="H43">
        <f>D43-F43</f>
        <v>0</v>
      </c>
      <c r="I43">
        <f>E43-G43</f>
        <v>0</v>
      </c>
    </row>
    <row r="44" spans="1:9" x14ac:dyDescent="0.3">
      <c r="A44" s="8">
        <v>45867</v>
      </c>
      <c r="B44" t="s">
        <v>6</v>
      </c>
      <c r="C44" s="7" t="str">
        <f>_xlfn.IFNA(VLOOKUP(B44,name!A:B,2,FALSE),"-")</f>
        <v>自營商避險部門</v>
      </c>
      <c r="D44">
        <v>12037568349</v>
      </c>
      <c r="E44">
        <v>17209553512</v>
      </c>
    </row>
    <row r="45" spans="1:9" x14ac:dyDescent="0.3">
      <c r="A45" s="8">
        <v>45867</v>
      </c>
      <c r="B45" t="s">
        <v>4</v>
      </c>
      <c r="C45" s="7" t="str">
        <f>_xlfn.IFNA(VLOOKUP(B45,name!A:B,2,FALSE),"-")</f>
        <v>自營商自營部門</v>
      </c>
      <c r="D45">
        <v>3653419165</v>
      </c>
      <c r="E45">
        <v>5050254905</v>
      </c>
    </row>
    <row r="46" spans="1:9" x14ac:dyDescent="0.3">
      <c r="A46" s="8">
        <v>45867</v>
      </c>
      <c r="B46" t="s">
        <v>5</v>
      </c>
      <c r="C46" s="7" t="str">
        <f>_xlfn.IFNA(VLOOKUP(B46,name!A:B,2,FALSE),"-")</f>
        <v>外資自營商</v>
      </c>
      <c r="D46">
        <v>0</v>
      </c>
      <c r="E46">
        <v>0</v>
      </c>
    </row>
    <row r="47" spans="1:9" x14ac:dyDescent="0.3">
      <c r="A47" s="8">
        <v>45867</v>
      </c>
      <c r="B47" t="s">
        <v>8</v>
      </c>
      <c r="C47" s="7" t="str">
        <f>_xlfn.IFNA(VLOOKUP(B47,name!A:B,2,FALSE),"-")</f>
        <v>外資</v>
      </c>
      <c r="D47">
        <v>137673633543</v>
      </c>
      <c r="E47">
        <v>121140414232</v>
      </c>
    </row>
    <row r="48" spans="1:9" x14ac:dyDescent="0.3">
      <c r="A48" s="8">
        <v>45867</v>
      </c>
      <c r="B48" t="s">
        <v>7</v>
      </c>
      <c r="C48" s="7" t="str">
        <f>_xlfn.IFNA(VLOOKUP(B48,name!A:B,2,FALSE),"-")</f>
        <v>投信</v>
      </c>
      <c r="D48">
        <v>8832159871</v>
      </c>
      <c r="E48">
        <v>12670019227</v>
      </c>
    </row>
    <row r="49" spans="1:9" x14ac:dyDescent="0.3">
      <c r="A49" s="8">
        <v>45867</v>
      </c>
      <c r="B49" t="s">
        <v>9</v>
      </c>
      <c r="C49" s="7" t="str">
        <f>_xlfn.IFNA(VLOOKUP(B49,name!A:B,2,FALSE),"-")</f>
        <v>-</v>
      </c>
      <c r="D49">
        <v>162196780928</v>
      </c>
      <c r="E49">
        <v>156070241876</v>
      </c>
      <c r="F49">
        <f>SUM(D44:D48)</f>
        <v>162196780928</v>
      </c>
      <c r="G49">
        <f>SUM(E44:E48)</f>
        <v>156070241876</v>
      </c>
      <c r="H49">
        <f>D49-F49</f>
        <v>0</v>
      </c>
      <c r="I49">
        <f>E49-G49</f>
        <v>0</v>
      </c>
    </row>
    <row r="50" spans="1:9" x14ac:dyDescent="0.3">
      <c r="A50" s="8">
        <v>45868</v>
      </c>
      <c r="B50" t="s">
        <v>6</v>
      </c>
      <c r="C50" s="7" t="str">
        <f>_xlfn.IFNA(VLOOKUP(B50,name!A:B,2,FALSE),"-")</f>
        <v>自營商避險部門</v>
      </c>
      <c r="D50">
        <v>10777055233</v>
      </c>
      <c r="E50">
        <v>14833994796</v>
      </c>
    </row>
    <row r="51" spans="1:9" x14ac:dyDescent="0.3">
      <c r="A51" s="8">
        <v>45868</v>
      </c>
      <c r="B51" t="s">
        <v>4</v>
      </c>
      <c r="C51" s="7" t="str">
        <f>_xlfn.IFNA(VLOOKUP(B51,name!A:B,2,FALSE),"-")</f>
        <v>自營商自營部門</v>
      </c>
      <c r="D51">
        <v>3476899126</v>
      </c>
      <c r="E51">
        <v>4793726681</v>
      </c>
    </row>
    <row r="52" spans="1:9" x14ac:dyDescent="0.3">
      <c r="A52" s="8">
        <v>45868</v>
      </c>
      <c r="B52" t="s">
        <v>5</v>
      </c>
      <c r="C52" s="7" t="str">
        <f>_xlfn.IFNA(VLOOKUP(B52,name!A:B,2,FALSE),"-")</f>
        <v>外資自營商</v>
      </c>
      <c r="D52">
        <v>0</v>
      </c>
      <c r="E52">
        <v>0</v>
      </c>
    </row>
    <row r="53" spans="1:9" x14ac:dyDescent="0.3">
      <c r="A53" s="8">
        <v>45868</v>
      </c>
      <c r="B53" t="s">
        <v>8</v>
      </c>
      <c r="C53" s="7" t="str">
        <f>_xlfn.IFNA(VLOOKUP(B53,name!A:B,2,FALSE),"-")</f>
        <v>外資</v>
      </c>
      <c r="D53">
        <v>104814187005</v>
      </c>
      <c r="E53">
        <v>118926391095</v>
      </c>
    </row>
    <row r="54" spans="1:9" x14ac:dyDescent="0.3">
      <c r="A54" s="8">
        <v>45868</v>
      </c>
      <c r="B54" t="s">
        <v>7</v>
      </c>
      <c r="C54" s="7" t="str">
        <f>_xlfn.IFNA(VLOOKUP(B54,name!A:B,2,FALSE),"-")</f>
        <v>投信</v>
      </c>
      <c r="D54">
        <v>6301013112</v>
      </c>
      <c r="E54">
        <v>7738218313</v>
      </c>
    </row>
    <row r="55" spans="1:9" x14ac:dyDescent="0.3">
      <c r="A55" s="8">
        <v>45868</v>
      </c>
      <c r="B55" t="s">
        <v>9</v>
      </c>
      <c r="C55" s="7" t="str">
        <f>_xlfn.IFNA(VLOOKUP(B55,name!A:B,2,FALSE),"-")</f>
        <v>-</v>
      </c>
      <c r="D55">
        <v>125369154476</v>
      </c>
      <c r="E55">
        <v>146292330885</v>
      </c>
      <c r="F55">
        <f>SUM(D50:D54)</f>
        <v>125369154476</v>
      </c>
      <c r="G55">
        <f>SUM(E50:E54)</f>
        <v>146292330885</v>
      </c>
      <c r="H55">
        <f>D55-F55</f>
        <v>0</v>
      </c>
      <c r="I55">
        <f>E55-G55</f>
        <v>0</v>
      </c>
    </row>
    <row r="56" spans="1:9" x14ac:dyDescent="0.3">
      <c r="A56" s="8">
        <v>45869</v>
      </c>
      <c r="B56" t="s">
        <v>6</v>
      </c>
      <c r="C56" s="7" t="str">
        <f>_xlfn.IFNA(VLOOKUP(B56,name!A:B,2,FALSE),"-")</f>
        <v>自營商避險部門</v>
      </c>
      <c r="D56">
        <v>11528460155</v>
      </c>
      <c r="E56">
        <v>17131101610</v>
      </c>
    </row>
    <row r="57" spans="1:9" x14ac:dyDescent="0.3">
      <c r="A57" s="8">
        <v>45869</v>
      </c>
      <c r="B57" t="s">
        <v>4</v>
      </c>
      <c r="C57" s="7" t="str">
        <f>_xlfn.IFNA(VLOOKUP(B57,name!A:B,2,FALSE),"-")</f>
        <v>自營商自營部門</v>
      </c>
      <c r="D57">
        <v>3994661296</v>
      </c>
      <c r="E57">
        <v>6791157240</v>
      </c>
    </row>
    <row r="58" spans="1:9" x14ac:dyDescent="0.3">
      <c r="A58" s="8">
        <v>45869</v>
      </c>
      <c r="B58" t="s">
        <v>5</v>
      </c>
      <c r="C58" s="7" t="str">
        <f>_xlfn.IFNA(VLOOKUP(B58,name!A:B,2,FALSE),"-")</f>
        <v>外資自營商</v>
      </c>
      <c r="D58">
        <v>0</v>
      </c>
      <c r="E58">
        <v>0</v>
      </c>
    </row>
    <row r="59" spans="1:9" x14ac:dyDescent="0.3">
      <c r="A59" s="8">
        <v>45869</v>
      </c>
      <c r="B59" t="s">
        <v>8</v>
      </c>
      <c r="C59" s="7" t="str">
        <f>_xlfn.IFNA(VLOOKUP(B59,name!A:B,2,FALSE),"-")</f>
        <v>外資</v>
      </c>
      <c r="D59">
        <v>144489908990</v>
      </c>
      <c r="E59">
        <v>153878480798</v>
      </c>
    </row>
    <row r="60" spans="1:9" x14ac:dyDescent="0.3">
      <c r="A60" s="8">
        <v>45869</v>
      </c>
      <c r="B60" t="s">
        <v>7</v>
      </c>
      <c r="C60" s="7" t="str">
        <f>_xlfn.IFNA(VLOOKUP(B60,name!A:B,2,FALSE),"-")</f>
        <v>投信</v>
      </c>
      <c r="D60">
        <v>8993161828</v>
      </c>
      <c r="E60">
        <v>9010987356</v>
      </c>
    </row>
    <row r="61" spans="1:9" x14ac:dyDescent="0.3">
      <c r="A61" s="8">
        <v>45869</v>
      </c>
      <c r="B61" t="s">
        <v>9</v>
      </c>
      <c r="C61" s="7" t="str">
        <f>_xlfn.IFNA(VLOOKUP(B61,name!A:B,2,FALSE),"-")</f>
        <v>-</v>
      </c>
      <c r="D61">
        <v>169006192269</v>
      </c>
      <c r="E61">
        <v>186811727004</v>
      </c>
      <c r="F61">
        <f>SUM(D56:D60)</f>
        <v>169006192269</v>
      </c>
      <c r="G61">
        <f>SUM(E56:E60)</f>
        <v>186811727004</v>
      </c>
      <c r="H61">
        <f>D61-F61</f>
        <v>0</v>
      </c>
      <c r="I61">
        <f>E61-G61</f>
        <v>0</v>
      </c>
    </row>
    <row r="62" spans="1:9" x14ac:dyDescent="0.3">
      <c r="A62" s="8">
        <v>45870</v>
      </c>
      <c r="B62" t="s">
        <v>6</v>
      </c>
      <c r="C62" s="7" t="str">
        <f>_xlfn.IFNA(VLOOKUP(B62,name!A:B,2,FALSE),"-")</f>
        <v>自營商避險部門</v>
      </c>
      <c r="D62">
        <v>15284438142</v>
      </c>
      <c r="E62">
        <v>14694719152</v>
      </c>
    </row>
    <row r="63" spans="1:9" x14ac:dyDescent="0.3">
      <c r="A63" s="8">
        <v>45870</v>
      </c>
      <c r="B63" t="s">
        <v>4</v>
      </c>
      <c r="C63" s="7" t="str">
        <f>_xlfn.IFNA(VLOOKUP(B63,name!A:B,2,FALSE),"-")</f>
        <v>自營商自營部門</v>
      </c>
      <c r="D63">
        <v>3713545163</v>
      </c>
      <c r="E63">
        <v>4675138744</v>
      </c>
    </row>
    <row r="64" spans="1:9" x14ac:dyDescent="0.3">
      <c r="A64" s="8">
        <v>45870</v>
      </c>
      <c r="B64" t="s">
        <v>5</v>
      </c>
      <c r="C64" s="7" t="str">
        <f>_xlfn.IFNA(VLOOKUP(B64,name!A:B,2,FALSE),"-")</f>
        <v>外資自營商</v>
      </c>
      <c r="D64">
        <v>0</v>
      </c>
      <c r="E64">
        <v>0</v>
      </c>
    </row>
    <row r="65" spans="1:9" x14ac:dyDescent="0.3">
      <c r="A65" s="8">
        <v>45870</v>
      </c>
      <c r="B65" t="s">
        <v>8</v>
      </c>
      <c r="C65" s="7" t="str">
        <f>_xlfn.IFNA(VLOOKUP(B65,name!A:B,2,FALSE),"-")</f>
        <v>外資</v>
      </c>
      <c r="D65">
        <v>139718341436</v>
      </c>
      <c r="E65">
        <v>132685102928</v>
      </c>
    </row>
    <row r="66" spans="1:9" x14ac:dyDescent="0.3">
      <c r="A66" s="8">
        <v>45870</v>
      </c>
      <c r="B66" t="s">
        <v>7</v>
      </c>
      <c r="C66" s="7" t="str">
        <f>_xlfn.IFNA(VLOOKUP(B66,name!A:B,2,FALSE),"-")</f>
        <v>投信</v>
      </c>
      <c r="D66">
        <v>6674313287</v>
      </c>
      <c r="E66">
        <v>7475037546</v>
      </c>
    </row>
    <row r="67" spans="1:9" x14ac:dyDescent="0.3">
      <c r="A67" s="8">
        <v>45870</v>
      </c>
      <c r="B67" t="s">
        <v>9</v>
      </c>
      <c r="C67" s="7" t="str">
        <f>_xlfn.IFNA(VLOOKUP(B67,name!A:B,2,FALSE),"-")</f>
        <v>-</v>
      </c>
      <c r="D67">
        <v>165390638028</v>
      </c>
      <c r="E67">
        <v>159529998370</v>
      </c>
      <c r="F67">
        <f>SUM(D62:D66)</f>
        <v>165390638028</v>
      </c>
      <c r="G67">
        <f>SUM(E62:E66)</f>
        <v>159529998370</v>
      </c>
      <c r="H67">
        <f>D67-F67</f>
        <v>0</v>
      </c>
      <c r="I67">
        <f>E67-G67</f>
        <v>0</v>
      </c>
    </row>
    <row r="68" spans="1:9" x14ac:dyDescent="0.3">
      <c r="A68" s="8">
        <v>45873</v>
      </c>
      <c r="B68" t="s">
        <v>6</v>
      </c>
      <c r="C68" s="7" t="str">
        <f>_xlfn.IFNA(VLOOKUP(B68,name!A:B,2,FALSE),"-")</f>
        <v>自營商避險部門</v>
      </c>
      <c r="D68">
        <v>15771347583</v>
      </c>
      <c r="E68">
        <v>9653685053</v>
      </c>
    </row>
    <row r="69" spans="1:9" x14ac:dyDescent="0.3">
      <c r="A69" s="8">
        <v>45873</v>
      </c>
      <c r="B69" t="s">
        <v>4</v>
      </c>
      <c r="C69" s="7" t="str">
        <f>_xlfn.IFNA(VLOOKUP(B69,name!A:B,2,FALSE),"-")</f>
        <v>自營商自營部門</v>
      </c>
      <c r="D69">
        <v>6278197418</v>
      </c>
      <c r="E69">
        <v>2543279995</v>
      </c>
    </row>
    <row r="70" spans="1:9" x14ac:dyDescent="0.3">
      <c r="A70" s="8">
        <v>45873</v>
      </c>
      <c r="B70" t="s">
        <v>5</v>
      </c>
      <c r="C70" s="7" t="str">
        <f>_xlfn.IFNA(VLOOKUP(B70,name!A:B,2,FALSE),"-")</f>
        <v>外資自營商</v>
      </c>
      <c r="D70">
        <v>0</v>
      </c>
      <c r="E70">
        <v>0</v>
      </c>
    </row>
    <row r="71" spans="1:9" x14ac:dyDescent="0.3">
      <c r="A71" s="8">
        <v>45873</v>
      </c>
      <c r="B71" t="s">
        <v>8</v>
      </c>
      <c r="C71" s="7" t="str">
        <f>_xlfn.IFNA(VLOOKUP(B71,name!A:B,2,FALSE),"-")</f>
        <v>外資</v>
      </c>
      <c r="D71">
        <v>106771659171</v>
      </c>
      <c r="E71">
        <v>118075293850</v>
      </c>
    </row>
    <row r="72" spans="1:9" x14ac:dyDescent="0.3">
      <c r="A72" s="8">
        <v>45873</v>
      </c>
      <c r="B72" t="s">
        <v>7</v>
      </c>
      <c r="C72" s="7" t="str">
        <f>_xlfn.IFNA(VLOOKUP(B72,name!A:B,2,FALSE),"-")</f>
        <v>投信</v>
      </c>
      <c r="D72">
        <v>6591525469</v>
      </c>
      <c r="E72">
        <v>8896728257</v>
      </c>
    </row>
    <row r="73" spans="1:9" x14ac:dyDescent="0.3">
      <c r="A73" s="8">
        <v>45873</v>
      </c>
      <c r="B73" t="s">
        <v>9</v>
      </c>
      <c r="C73" s="7" t="str">
        <f>_xlfn.IFNA(VLOOKUP(B73,name!A:B,2,FALSE),"-")</f>
        <v>-</v>
      </c>
      <c r="D73">
        <v>135412729641</v>
      </c>
      <c r="E73">
        <v>139168987155</v>
      </c>
      <c r="F73">
        <f>SUM(D68:D72)</f>
        <v>135412729641</v>
      </c>
      <c r="G73">
        <f>SUM(E68:E72)</f>
        <v>139168987155</v>
      </c>
      <c r="H73">
        <f>D73-F73</f>
        <v>0</v>
      </c>
      <c r="I73">
        <f>E73-G73</f>
        <v>0</v>
      </c>
    </row>
    <row r="74" spans="1:9" x14ac:dyDescent="0.3">
      <c r="A74" s="8">
        <v>45874</v>
      </c>
      <c r="B74" t="s">
        <v>6</v>
      </c>
      <c r="C74" s="7" t="str">
        <f>_xlfn.IFNA(VLOOKUP(B74,name!A:B,2,FALSE),"-")</f>
        <v>自營商避險部門</v>
      </c>
      <c r="D74">
        <v>8861170336</v>
      </c>
      <c r="E74">
        <v>14143479202</v>
      </c>
    </row>
    <row r="75" spans="1:9" x14ac:dyDescent="0.3">
      <c r="A75" s="8">
        <v>45874</v>
      </c>
      <c r="B75" t="s">
        <v>4</v>
      </c>
      <c r="C75" s="7" t="str">
        <f>_xlfn.IFNA(VLOOKUP(B75,name!A:B,2,FALSE),"-")</f>
        <v>自營商自營部門</v>
      </c>
      <c r="D75">
        <v>4380849682</v>
      </c>
      <c r="E75">
        <v>3623975880</v>
      </c>
    </row>
    <row r="76" spans="1:9" x14ac:dyDescent="0.3">
      <c r="A76" s="8">
        <v>45874</v>
      </c>
      <c r="B76" t="s">
        <v>5</v>
      </c>
      <c r="C76" s="7" t="str">
        <f>_xlfn.IFNA(VLOOKUP(B76,name!A:B,2,FALSE),"-")</f>
        <v>外資自營商</v>
      </c>
      <c r="D76">
        <v>0</v>
      </c>
      <c r="E76">
        <v>0</v>
      </c>
    </row>
    <row r="77" spans="1:9" x14ac:dyDescent="0.3">
      <c r="A77" s="8">
        <v>45874</v>
      </c>
      <c r="B77" t="s">
        <v>8</v>
      </c>
      <c r="C77" s="7" t="str">
        <f>_xlfn.IFNA(VLOOKUP(B77,name!A:B,2,FALSE),"-")</f>
        <v>外資</v>
      </c>
      <c r="D77">
        <v>118367653847</v>
      </c>
      <c r="E77">
        <v>129855434027</v>
      </c>
    </row>
    <row r="78" spans="1:9" x14ac:dyDescent="0.3">
      <c r="A78" s="8">
        <v>45874</v>
      </c>
      <c r="B78" t="s">
        <v>7</v>
      </c>
      <c r="C78" s="7" t="str">
        <f>_xlfn.IFNA(VLOOKUP(B78,name!A:B,2,FALSE),"-")</f>
        <v>投信</v>
      </c>
      <c r="D78">
        <v>5885366002</v>
      </c>
      <c r="E78">
        <v>9552204415</v>
      </c>
    </row>
    <row r="79" spans="1:9" x14ac:dyDescent="0.3">
      <c r="A79" s="8">
        <v>45874</v>
      </c>
      <c r="B79" t="s">
        <v>9</v>
      </c>
      <c r="C79" s="7" t="str">
        <f>_xlfn.IFNA(VLOOKUP(B79,name!A:B,2,FALSE),"-")</f>
        <v>-</v>
      </c>
      <c r="D79">
        <v>137495039867</v>
      </c>
      <c r="E79">
        <v>157175093524</v>
      </c>
      <c r="F79">
        <f>SUM(D74:D78)</f>
        <v>137495039867</v>
      </c>
      <c r="G79">
        <f>SUM(E74:E78)</f>
        <v>157175093524</v>
      </c>
      <c r="H79">
        <f>D79-F79</f>
        <v>0</v>
      </c>
      <c r="I79">
        <f>E79-G79</f>
        <v>0</v>
      </c>
    </row>
    <row r="80" spans="1:9" x14ac:dyDescent="0.3">
      <c r="A80" s="8">
        <v>45875</v>
      </c>
      <c r="B80" t="s">
        <v>6</v>
      </c>
      <c r="C80" s="7" t="str">
        <f>_xlfn.IFNA(VLOOKUP(B80,name!A:B,2,FALSE),"-")</f>
        <v>自營商避險部門</v>
      </c>
      <c r="D80">
        <v>10693924059</v>
      </c>
      <c r="E80">
        <v>9173866426</v>
      </c>
    </row>
    <row r="81" spans="1:9" x14ac:dyDescent="0.3">
      <c r="A81" s="8">
        <v>45875</v>
      </c>
      <c r="B81" t="s">
        <v>4</v>
      </c>
      <c r="C81" s="7" t="str">
        <f>_xlfn.IFNA(VLOOKUP(B81,name!A:B,2,FALSE),"-")</f>
        <v>自營商自營部門</v>
      </c>
      <c r="D81">
        <v>4295431682</v>
      </c>
      <c r="E81">
        <v>3329344363</v>
      </c>
    </row>
    <row r="82" spans="1:9" x14ac:dyDescent="0.3">
      <c r="A82" s="8">
        <v>45875</v>
      </c>
      <c r="B82" t="s">
        <v>5</v>
      </c>
      <c r="C82" s="7" t="str">
        <f>_xlfn.IFNA(VLOOKUP(B82,name!A:B,2,FALSE),"-")</f>
        <v>外資自營商</v>
      </c>
      <c r="D82">
        <v>0</v>
      </c>
      <c r="E82">
        <v>0</v>
      </c>
    </row>
    <row r="83" spans="1:9" x14ac:dyDescent="0.3">
      <c r="A83" s="8">
        <v>45875</v>
      </c>
      <c r="B83" t="s">
        <v>8</v>
      </c>
      <c r="C83" s="7" t="str">
        <f>_xlfn.IFNA(VLOOKUP(B83,name!A:B,2,FALSE),"-")</f>
        <v>外資</v>
      </c>
      <c r="D83">
        <v>124454654067</v>
      </c>
      <c r="E83">
        <v>113634081606</v>
      </c>
    </row>
    <row r="84" spans="1:9" x14ac:dyDescent="0.3">
      <c r="A84" s="8">
        <v>45875</v>
      </c>
      <c r="B84" t="s">
        <v>7</v>
      </c>
      <c r="C84" s="7" t="str">
        <f>_xlfn.IFNA(VLOOKUP(B84,name!A:B,2,FALSE),"-")</f>
        <v>投信</v>
      </c>
      <c r="D84">
        <v>6687036292</v>
      </c>
      <c r="E84">
        <v>8496076537</v>
      </c>
    </row>
    <row r="85" spans="1:9" x14ac:dyDescent="0.3">
      <c r="A85" s="8">
        <v>45875</v>
      </c>
      <c r="B85" t="s">
        <v>9</v>
      </c>
      <c r="C85" s="7" t="str">
        <f>_xlfn.IFNA(VLOOKUP(B85,name!A:B,2,FALSE),"-")</f>
        <v>-</v>
      </c>
      <c r="D85">
        <v>146131046100</v>
      </c>
      <c r="E85">
        <v>134633368932</v>
      </c>
      <c r="F85">
        <f>SUM(D80:D84)</f>
        <v>146131046100</v>
      </c>
      <c r="G85">
        <f>SUM(E80:E84)</f>
        <v>134633368932</v>
      </c>
      <c r="H85">
        <f>D85-F85</f>
        <v>0</v>
      </c>
      <c r="I85">
        <f>E85-G85</f>
        <v>0</v>
      </c>
    </row>
    <row r="86" spans="1:9" x14ac:dyDescent="0.3">
      <c r="A86" s="8">
        <v>45876</v>
      </c>
      <c r="B86" t="s">
        <v>6</v>
      </c>
      <c r="C86" s="7" t="str">
        <f>_xlfn.IFNA(VLOOKUP(B86,name!A:B,2,FALSE),"-")</f>
        <v>自營商避險部門</v>
      </c>
      <c r="D86">
        <v>12148683243</v>
      </c>
      <c r="E86">
        <v>17225800280</v>
      </c>
    </row>
    <row r="87" spans="1:9" x14ac:dyDescent="0.3">
      <c r="A87" s="8">
        <v>45876</v>
      </c>
      <c r="B87" t="s">
        <v>4</v>
      </c>
      <c r="C87" s="7" t="str">
        <f>_xlfn.IFNA(VLOOKUP(B87,name!A:B,2,FALSE),"-")</f>
        <v>自營商自營部門</v>
      </c>
      <c r="D87">
        <v>4542116733</v>
      </c>
      <c r="E87">
        <v>4983650225</v>
      </c>
    </row>
    <row r="88" spans="1:9" x14ac:dyDescent="0.3">
      <c r="A88" s="8">
        <v>45876</v>
      </c>
      <c r="B88" t="s">
        <v>5</v>
      </c>
      <c r="C88" s="7" t="str">
        <f>_xlfn.IFNA(VLOOKUP(B88,name!A:B,2,FALSE),"-")</f>
        <v>外資自營商</v>
      </c>
      <c r="D88">
        <v>0</v>
      </c>
      <c r="E88">
        <v>0</v>
      </c>
    </row>
    <row r="89" spans="1:9" x14ac:dyDescent="0.3">
      <c r="A89" s="8">
        <v>45876</v>
      </c>
      <c r="B89" t="s">
        <v>8</v>
      </c>
      <c r="C89" s="7" t="str">
        <f>_xlfn.IFNA(VLOOKUP(B89,name!A:B,2,FALSE),"-")</f>
        <v>外資</v>
      </c>
      <c r="D89">
        <v>128438523996</v>
      </c>
      <c r="E89">
        <v>171678008052</v>
      </c>
    </row>
    <row r="90" spans="1:9" x14ac:dyDescent="0.3">
      <c r="A90" s="8">
        <v>45876</v>
      </c>
      <c r="B90" t="s">
        <v>7</v>
      </c>
      <c r="C90" s="7" t="str">
        <f>_xlfn.IFNA(VLOOKUP(B90,name!A:B,2,FALSE),"-")</f>
        <v>投信</v>
      </c>
      <c r="D90">
        <v>6224113427</v>
      </c>
      <c r="E90">
        <v>7340719605</v>
      </c>
    </row>
    <row r="91" spans="1:9" x14ac:dyDescent="0.3">
      <c r="A91" s="8">
        <v>45876</v>
      </c>
      <c r="B91" t="s">
        <v>9</v>
      </c>
      <c r="C91" s="7" t="str">
        <f>_xlfn.IFNA(VLOOKUP(B91,name!A:B,2,FALSE),"-")</f>
        <v>-</v>
      </c>
      <c r="D91">
        <v>151353437399</v>
      </c>
      <c r="E91">
        <v>201228178162</v>
      </c>
      <c r="F91">
        <f>SUM(D86:D90)</f>
        <v>151353437399</v>
      </c>
      <c r="G91">
        <f>SUM(E86:E90)</f>
        <v>201228178162</v>
      </c>
      <c r="H91">
        <f>D91-F91</f>
        <v>0</v>
      </c>
      <c r="I91">
        <f>E91-G91</f>
        <v>0</v>
      </c>
    </row>
    <row r="92" spans="1:9" x14ac:dyDescent="0.3">
      <c r="A92" s="8">
        <v>45877</v>
      </c>
      <c r="B92" t="s">
        <v>6</v>
      </c>
      <c r="C92" s="7" t="str">
        <f>_xlfn.IFNA(VLOOKUP(B92,name!A:B,2,FALSE),"-")</f>
        <v>自營商避險部門</v>
      </c>
      <c r="D92">
        <v>11041543873</v>
      </c>
      <c r="E92">
        <v>12498246283</v>
      </c>
    </row>
    <row r="93" spans="1:9" x14ac:dyDescent="0.3">
      <c r="A93" s="8">
        <v>45877</v>
      </c>
      <c r="B93" t="s">
        <v>4</v>
      </c>
      <c r="C93" s="7" t="str">
        <f>_xlfn.IFNA(VLOOKUP(B93,name!A:B,2,FALSE),"-")</f>
        <v>自營商自營部門</v>
      </c>
      <c r="D93">
        <v>3820357478</v>
      </c>
      <c r="E93">
        <v>3656204783</v>
      </c>
    </row>
    <row r="94" spans="1:9" x14ac:dyDescent="0.3">
      <c r="A94" s="8">
        <v>45877</v>
      </c>
      <c r="B94" t="s">
        <v>5</v>
      </c>
      <c r="C94" s="7" t="str">
        <f>_xlfn.IFNA(VLOOKUP(B94,name!A:B,2,FALSE),"-")</f>
        <v>外資自營商</v>
      </c>
      <c r="D94">
        <v>0</v>
      </c>
      <c r="E94">
        <v>0</v>
      </c>
    </row>
    <row r="95" spans="1:9" x14ac:dyDescent="0.3">
      <c r="A95" s="8">
        <v>45877</v>
      </c>
      <c r="B95" t="s">
        <v>8</v>
      </c>
      <c r="C95" s="7" t="str">
        <f>_xlfn.IFNA(VLOOKUP(B95,name!A:B,2,FALSE),"-")</f>
        <v>外資</v>
      </c>
      <c r="D95">
        <v>140022737409</v>
      </c>
      <c r="E95">
        <v>136766499223</v>
      </c>
    </row>
    <row r="96" spans="1:9" x14ac:dyDescent="0.3">
      <c r="A96" s="8">
        <v>45877</v>
      </c>
      <c r="B96" t="s">
        <v>7</v>
      </c>
      <c r="C96" s="7" t="str">
        <f>_xlfn.IFNA(VLOOKUP(B96,name!A:B,2,FALSE),"-")</f>
        <v>投信</v>
      </c>
      <c r="D96">
        <v>9549092167</v>
      </c>
      <c r="E96">
        <v>7687232539</v>
      </c>
    </row>
    <row r="97" spans="1:9" x14ac:dyDescent="0.3">
      <c r="A97" s="8">
        <v>45877</v>
      </c>
      <c r="B97" t="s">
        <v>9</v>
      </c>
      <c r="C97" s="7" t="str">
        <f>_xlfn.IFNA(VLOOKUP(B97,name!A:B,2,FALSE),"-")</f>
        <v>-</v>
      </c>
      <c r="D97">
        <v>164433730927</v>
      </c>
      <c r="E97">
        <v>160608182828</v>
      </c>
      <c r="F97">
        <f>SUM(D92:D96)</f>
        <v>164433730927</v>
      </c>
      <c r="G97">
        <f>SUM(E92:E96)</f>
        <v>160608182828</v>
      </c>
      <c r="H97">
        <f>D97-F97</f>
        <v>0</v>
      </c>
      <c r="I97">
        <f>E97-G97</f>
        <v>0</v>
      </c>
    </row>
    <row r="98" spans="1:9" x14ac:dyDescent="0.3">
      <c r="A98" s="8">
        <v>45880</v>
      </c>
      <c r="B98" t="s">
        <v>6</v>
      </c>
      <c r="C98" s="7" t="str">
        <f>_xlfn.IFNA(VLOOKUP(B98,name!A:B,2,FALSE),"-")</f>
        <v>自營商避險部門</v>
      </c>
      <c r="D98">
        <v>12473063410</v>
      </c>
      <c r="E98">
        <v>13756403041</v>
      </c>
    </row>
    <row r="99" spans="1:9" x14ac:dyDescent="0.3">
      <c r="A99" s="8">
        <v>45880</v>
      </c>
      <c r="B99" t="s">
        <v>4</v>
      </c>
      <c r="C99" s="7" t="str">
        <f>_xlfn.IFNA(VLOOKUP(B99,name!A:B,2,FALSE),"-")</f>
        <v>自營商自營部門</v>
      </c>
      <c r="D99">
        <v>3407839929</v>
      </c>
      <c r="E99">
        <v>5698997041</v>
      </c>
    </row>
    <row r="100" spans="1:9" x14ac:dyDescent="0.3">
      <c r="A100" s="8">
        <v>45880</v>
      </c>
      <c r="B100" t="s">
        <v>5</v>
      </c>
      <c r="C100" s="7" t="str">
        <f>_xlfn.IFNA(VLOOKUP(B100,name!A:B,2,FALSE),"-")</f>
        <v>外資自營商</v>
      </c>
      <c r="D100">
        <v>0</v>
      </c>
      <c r="E100">
        <v>0</v>
      </c>
    </row>
    <row r="101" spans="1:9" x14ac:dyDescent="0.3">
      <c r="A101" s="8">
        <v>45880</v>
      </c>
      <c r="B101" t="s">
        <v>8</v>
      </c>
      <c r="C101" s="7" t="str">
        <f>_xlfn.IFNA(VLOOKUP(B101,name!A:B,2,FALSE),"-")</f>
        <v>外資</v>
      </c>
      <c r="D101">
        <v>127693808415</v>
      </c>
      <c r="E101">
        <v>123708305856</v>
      </c>
    </row>
    <row r="102" spans="1:9" x14ac:dyDescent="0.3">
      <c r="A102" s="8">
        <v>45880</v>
      </c>
      <c r="B102" t="s">
        <v>7</v>
      </c>
      <c r="C102" s="7" t="str">
        <f>_xlfn.IFNA(VLOOKUP(B102,name!A:B,2,FALSE),"-")</f>
        <v>投信</v>
      </c>
      <c r="D102">
        <v>10106444589</v>
      </c>
      <c r="E102">
        <v>10535341151</v>
      </c>
    </row>
    <row r="103" spans="1:9" x14ac:dyDescent="0.3">
      <c r="A103" s="8">
        <v>45880</v>
      </c>
      <c r="B103" t="s">
        <v>9</v>
      </c>
      <c r="C103" s="7" t="str">
        <f>_xlfn.IFNA(VLOOKUP(B103,name!A:B,2,FALSE),"-")</f>
        <v>-</v>
      </c>
      <c r="D103">
        <v>153681156343</v>
      </c>
      <c r="E103">
        <v>153699047089</v>
      </c>
      <c r="F103">
        <f>SUM(D98:D102)</f>
        <v>153681156343</v>
      </c>
      <c r="G103">
        <f>SUM(E98:E102)</f>
        <v>153699047089</v>
      </c>
      <c r="H103">
        <f>D103-F103</f>
        <v>0</v>
      </c>
      <c r="I103">
        <f>E103-G103</f>
        <v>0</v>
      </c>
    </row>
    <row r="104" spans="1:9" x14ac:dyDescent="0.3">
      <c r="A104" s="8">
        <v>45881</v>
      </c>
      <c r="B104" t="s">
        <v>6</v>
      </c>
      <c r="C104" s="7" t="str">
        <f>_xlfn.IFNA(VLOOKUP(B104,name!A:B,2,FALSE),"-")</f>
        <v>自營商避險部門</v>
      </c>
      <c r="D104">
        <v>12490867864</v>
      </c>
      <c r="E104">
        <v>12935460354</v>
      </c>
    </row>
    <row r="105" spans="1:9" x14ac:dyDescent="0.3">
      <c r="A105" s="8">
        <v>45881</v>
      </c>
      <c r="B105" t="s">
        <v>4</v>
      </c>
      <c r="C105" s="7" t="str">
        <f>_xlfn.IFNA(VLOOKUP(B105,name!A:B,2,FALSE),"-")</f>
        <v>自營商自營部門</v>
      </c>
      <c r="D105">
        <v>4441377212</v>
      </c>
      <c r="E105">
        <v>4475423701</v>
      </c>
    </row>
    <row r="106" spans="1:9" x14ac:dyDescent="0.3">
      <c r="A106" s="8">
        <v>45881</v>
      </c>
      <c r="B106" t="s">
        <v>5</v>
      </c>
      <c r="C106" s="7" t="str">
        <f>_xlfn.IFNA(VLOOKUP(B106,name!A:B,2,FALSE),"-")</f>
        <v>外資自營商</v>
      </c>
      <c r="D106">
        <v>0</v>
      </c>
      <c r="E106">
        <v>0</v>
      </c>
    </row>
    <row r="107" spans="1:9" x14ac:dyDescent="0.3">
      <c r="A107" s="8">
        <v>45881</v>
      </c>
      <c r="B107" t="s">
        <v>8</v>
      </c>
      <c r="C107" s="7" t="str">
        <f>_xlfn.IFNA(VLOOKUP(B107,name!A:B,2,FALSE),"-")</f>
        <v>外資</v>
      </c>
      <c r="D107">
        <v>137406224545</v>
      </c>
      <c r="E107">
        <v>131675118393</v>
      </c>
    </row>
    <row r="108" spans="1:9" x14ac:dyDescent="0.3">
      <c r="A108" s="8">
        <v>45881</v>
      </c>
      <c r="B108" t="s">
        <v>7</v>
      </c>
      <c r="C108" s="7" t="str">
        <f>_xlfn.IFNA(VLOOKUP(B108,name!A:B,2,FALSE),"-")</f>
        <v>投信</v>
      </c>
      <c r="D108">
        <v>9608736220</v>
      </c>
      <c r="E108">
        <v>9547125375</v>
      </c>
    </row>
    <row r="109" spans="1:9" x14ac:dyDescent="0.3">
      <c r="A109" s="8">
        <v>45881</v>
      </c>
      <c r="B109" t="s">
        <v>9</v>
      </c>
      <c r="C109" s="7" t="str">
        <f>_xlfn.IFNA(VLOOKUP(B109,name!A:B,2,FALSE),"-")</f>
        <v>-</v>
      </c>
      <c r="D109">
        <v>163947205841</v>
      </c>
      <c r="E109">
        <v>158633127823</v>
      </c>
      <c r="F109">
        <f>SUM(D104:D108)</f>
        <v>163947205841</v>
      </c>
      <c r="G109">
        <f>SUM(E104:E108)</f>
        <v>158633127823</v>
      </c>
      <c r="H109">
        <f>D109-F109</f>
        <v>0</v>
      </c>
      <c r="I109">
        <f>E109-G109</f>
        <v>0</v>
      </c>
    </row>
    <row r="110" spans="1:9" x14ac:dyDescent="0.3">
      <c r="A110" s="8">
        <v>45882</v>
      </c>
      <c r="B110" t="s">
        <v>6</v>
      </c>
      <c r="C110" s="7" t="str">
        <f>_xlfn.IFNA(VLOOKUP(B110,name!A:B,2,FALSE),"-")</f>
        <v>自營商避險部門</v>
      </c>
      <c r="D110">
        <v>15146961029</v>
      </c>
      <c r="E110">
        <v>18070593322</v>
      </c>
    </row>
    <row r="111" spans="1:9" x14ac:dyDescent="0.3">
      <c r="A111" s="8">
        <v>45882</v>
      </c>
      <c r="B111" t="s">
        <v>4</v>
      </c>
      <c r="C111" s="7" t="str">
        <f>_xlfn.IFNA(VLOOKUP(B111,name!A:B,2,FALSE),"-")</f>
        <v>自營商自營部門</v>
      </c>
      <c r="D111">
        <v>6562574634</v>
      </c>
      <c r="E111">
        <v>6515996403</v>
      </c>
    </row>
    <row r="112" spans="1:9" x14ac:dyDescent="0.3">
      <c r="A112" s="8">
        <v>45882</v>
      </c>
      <c r="B112" t="s">
        <v>5</v>
      </c>
      <c r="C112" s="7" t="str">
        <f>_xlfn.IFNA(VLOOKUP(B112,name!A:B,2,FALSE),"-")</f>
        <v>外資自營商</v>
      </c>
      <c r="D112">
        <v>0</v>
      </c>
      <c r="E112">
        <v>0</v>
      </c>
    </row>
    <row r="113" spans="1:9" x14ac:dyDescent="0.3">
      <c r="A113" s="8">
        <v>45882</v>
      </c>
      <c r="B113" t="s">
        <v>8</v>
      </c>
      <c r="C113" s="7" t="str">
        <f>_xlfn.IFNA(VLOOKUP(B113,name!A:B,2,FALSE),"-")</f>
        <v>外資</v>
      </c>
      <c r="D113">
        <v>177686541030</v>
      </c>
      <c r="E113">
        <v>184723121441</v>
      </c>
    </row>
    <row r="114" spans="1:9" x14ac:dyDescent="0.3">
      <c r="A114" s="8">
        <v>45882</v>
      </c>
      <c r="B114" t="s">
        <v>7</v>
      </c>
      <c r="C114" s="7" t="str">
        <f>_xlfn.IFNA(VLOOKUP(B114,name!A:B,2,FALSE),"-")</f>
        <v>投信</v>
      </c>
      <c r="D114">
        <v>11185506445</v>
      </c>
      <c r="E114">
        <v>9683106582</v>
      </c>
    </row>
    <row r="115" spans="1:9" x14ac:dyDescent="0.3">
      <c r="A115" s="8">
        <v>45882</v>
      </c>
      <c r="B115" t="s">
        <v>9</v>
      </c>
      <c r="C115" s="7" t="str">
        <f>_xlfn.IFNA(VLOOKUP(B115,name!A:B,2,FALSE),"-")</f>
        <v>-</v>
      </c>
      <c r="D115">
        <v>210581583138</v>
      </c>
      <c r="E115">
        <v>218992817748</v>
      </c>
      <c r="F115">
        <f>SUM(D110:D114)</f>
        <v>210581583138</v>
      </c>
      <c r="G115">
        <f>SUM(E110:E114)</f>
        <v>218992817748</v>
      </c>
      <c r="H115">
        <f>D115-F115</f>
        <v>0</v>
      </c>
      <c r="I115">
        <f>E115-G115</f>
        <v>0</v>
      </c>
    </row>
    <row r="116" spans="1:9" x14ac:dyDescent="0.3">
      <c r="A116" s="8">
        <v>45883</v>
      </c>
      <c r="B116" t="s">
        <v>6</v>
      </c>
      <c r="C116" s="7" t="str">
        <f>_xlfn.IFNA(VLOOKUP(B116,name!A:B,2,FALSE),"-")</f>
        <v>自營商避險部門</v>
      </c>
      <c r="D116">
        <v>12244396817</v>
      </c>
      <c r="E116">
        <v>14678176485</v>
      </c>
    </row>
    <row r="117" spans="1:9" x14ac:dyDescent="0.3">
      <c r="A117" s="8">
        <v>45883</v>
      </c>
      <c r="B117" t="s">
        <v>4</v>
      </c>
      <c r="C117" s="7" t="str">
        <f>_xlfn.IFNA(VLOOKUP(B117,name!A:B,2,FALSE),"-")</f>
        <v>自營商自營部門</v>
      </c>
      <c r="D117">
        <v>4351421843</v>
      </c>
      <c r="E117">
        <v>5801826555</v>
      </c>
    </row>
    <row r="118" spans="1:9" x14ac:dyDescent="0.3">
      <c r="A118" s="8">
        <v>45883</v>
      </c>
      <c r="B118" t="s">
        <v>5</v>
      </c>
      <c r="C118" s="7" t="str">
        <f>_xlfn.IFNA(VLOOKUP(B118,name!A:B,2,FALSE),"-")</f>
        <v>外資自營商</v>
      </c>
      <c r="D118">
        <v>0</v>
      </c>
      <c r="E118">
        <v>0</v>
      </c>
    </row>
    <row r="119" spans="1:9" x14ac:dyDescent="0.3">
      <c r="A119" s="8">
        <v>45883</v>
      </c>
      <c r="B119" t="s">
        <v>8</v>
      </c>
      <c r="C119" s="7" t="str">
        <f>_xlfn.IFNA(VLOOKUP(B119,name!A:B,2,FALSE),"-")</f>
        <v>外資</v>
      </c>
      <c r="D119">
        <v>162305892837</v>
      </c>
      <c r="E119">
        <v>157845783328</v>
      </c>
    </row>
    <row r="120" spans="1:9" x14ac:dyDescent="0.3">
      <c r="A120" s="8">
        <v>45883</v>
      </c>
      <c r="B120" t="s">
        <v>7</v>
      </c>
      <c r="C120" s="7" t="str">
        <f>_xlfn.IFNA(VLOOKUP(B120,name!A:B,2,FALSE),"-")</f>
        <v>投信</v>
      </c>
      <c r="D120">
        <v>9997100678</v>
      </c>
      <c r="E120">
        <v>7952016969</v>
      </c>
    </row>
    <row r="121" spans="1:9" x14ac:dyDescent="0.3">
      <c r="A121" s="8">
        <v>45883</v>
      </c>
      <c r="B121" t="s">
        <v>9</v>
      </c>
      <c r="C121" s="7" t="str">
        <f>_xlfn.IFNA(VLOOKUP(B121,name!A:B,2,FALSE),"-")</f>
        <v>-</v>
      </c>
      <c r="D121">
        <v>188898812175</v>
      </c>
      <c r="E121">
        <v>186277803337</v>
      </c>
      <c r="F121">
        <f>SUM(D116:D120)</f>
        <v>188898812175</v>
      </c>
      <c r="G121">
        <f>SUM(E116:E120)</f>
        <v>186277803337</v>
      </c>
      <c r="H121">
        <f>D121-F121</f>
        <v>0</v>
      </c>
      <c r="I121">
        <f>E121-G121</f>
        <v>0</v>
      </c>
    </row>
    <row r="122" spans="1:9" x14ac:dyDescent="0.3">
      <c r="A122" s="8">
        <v>45884</v>
      </c>
      <c r="B122" t="s">
        <v>6</v>
      </c>
      <c r="C122" s="7" t="str">
        <f>_xlfn.IFNA(VLOOKUP(B122,name!A:B,2,FALSE),"-")</f>
        <v>自營商避險部門</v>
      </c>
      <c r="D122">
        <v>12576739657</v>
      </c>
      <c r="E122">
        <v>13283820013</v>
      </c>
    </row>
    <row r="123" spans="1:9" x14ac:dyDescent="0.3">
      <c r="A123" s="8">
        <v>45884</v>
      </c>
      <c r="B123" t="s">
        <v>4</v>
      </c>
      <c r="C123" s="7" t="str">
        <f>_xlfn.IFNA(VLOOKUP(B123,name!A:B,2,FALSE),"-")</f>
        <v>自營商自營部門</v>
      </c>
      <c r="D123">
        <v>4481953569</v>
      </c>
      <c r="E123">
        <v>6349939884</v>
      </c>
    </row>
    <row r="124" spans="1:9" x14ac:dyDescent="0.3">
      <c r="A124" s="8">
        <v>45884</v>
      </c>
      <c r="B124" t="s">
        <v>5</v>
      </c>
      <c r="C124" s="7" t="str">
        <f>_xlfn.IFNA(VLOOKUP(B124,name!A:B,2,FALSE),"-")</f>
        <v>外資自營商</v>
      </c>
      <c r="D124">
        <v>0</v>
      </c>
      <c r="E124">
        <v>0</v>
      </c>
    </row>
    <row r="125" spans="1:9" x14ac:dyDescent="0.3">
      <c r="A125" s="8">
        <v>45884</v>
      </c>
      <c r="B125" t="s">
        <v>8</v>
      </c>
      <c r="C125" s="7" t="str">
        <f>_xlfn.IFNA(VLOOKUP(B125,name!A:B,2,FALSE),"-")</f>
        <v>外資</v>
      </c>
      <c r="D125">
        <v>141510793980</v>
      </c>
      <c r="E125">
        <v>146884640095</v>
      </c>
    </row>
    <row r="126" spans="1:9" x14ac:dyDescent="0.3">
      <c r="A126" s="8">
        <v>45884</v>
      </c>
      <c r="B126" t="s">
        <v>7</v>
      </c>
      <c r="C126" s="7" t="str">
        <f>_xlfn.IFNA(VLOOKUP(B126,name!A:B,2,FALSE),"-")</f>
        <v>投信</v>
      </c>
      <c r="D126">
        <v>10302183227</v>
      </c>
      <c r="E126">
        <v>6945324095</v>
      </c>
    </row>
    <row r="127" spans="1:9" x14ac:dyDescent="0.3">
      <c r="A127" s="8">
        <v>45884</v>
      </c>
      <c r="B127" t="s">
        <v>9</v>
      </c>
      <c r="C127" s="7" t="str">
        <f>_xlfn.IFNA(VLOOKUP(B127,name!A:B,2,FALSE),"-")</f>
        <v>-</v>
      </c>
      <c r="D127">
        <v>168871670433</v>
      </c>
      <c r="E127">
        <v>173463724087</v>
      </c>
      <c r="F127">
        <f>SUM(D122:D126)</f>
        <v>168871670433</v>
      </c>
      <c r="G127">
        <f>SUM(E122:E126)</f>
        <v>173463724087</v>
      </c>
      <c r="H127">
        <f>D127-F127</f>
        <v>0</v>
      </c>
      <c r="I127">
        <f>E127-G127</f>
        <v>0</v>
      </c>
    </row>
    <row r="128" spans="1:9" x14ac:dyDescent="0.3">
      <c r="A128" s="8">
        <v>45887</v>
      </c>
      <c r="B128" t="s">
        <v>6</v>
      </c>
      <c r="C128" s="7" t="str">
        <f>_xlfn.IFNA(VLOOKUP(B128,name!A:B,2,FALSE),"-")</f>
        <v>自營商避險部門</v>
      </c>
      <c r="D128">
        <v>14549924418</v>
      </c>
      <c r="E128">
        <v>13572149142</v>
      </c>
    </row>
    <row r="129" spans="1:9" x14ac:dyDescent="0.3">
      <c r="A129" s="8">
        <v>45887</v>
      </c>
      <c r="B129" t="s">
        <v>4</v>
      </c>
      <c r="C129" s="7" t="str">
        <f>_xlfn.IFNA(VLOOKUP(B129,name!A:B,2,FALSE),"-")</f>
        <v>自營商自營部門</v>
      </c>
      <c r="D129">
        <v>4353277070</v>
      </c>
      <c r="E129">
        <v>5338920312</v>
      </c>
    </row>
    <row r="130" spans="1:9" x14ac:dyDescent="0.3">
      <c r="A130" s="8">
        <v>45887</v>
      </c>
      <c r="B130" t="s">
        <v>5</v>
      </c>
      <c r="C130" s="7" t="str">
        <f>_xlfn.IFNA(VLOOKUP(B130,name!A:B,2,FALSE),"-")</f>
        <v>外資自營商</v>
      </c>
      <c r="D130">
        <v>0</v>
      </c>
      <c r="E130">
        <v>0</v>
      </c>
    </row>
    <row r="131" spans="1:9" x14ac:dyDescent="0.3">
      <c r="A131" s="8">
        <v>45887</v>
      </c>
      <c r="B131" t="s">
        <v>8</v>
      </c>
      <c r="C131" s="7" t="str">
        <f>_xlfn.IFNA(VLOOKUP(B131,name!A:B,2,FALSE),"-")</f>
        <v>外資</v>
      </c>
      <c r="D131">
        <v>147125633741</v>
      </c>
      <c r="E131">
        <v>151764583834</v>
      </c>
    </row>
    <row r="132" spans="1:9" x14ac:dyDescent="0.3">
      <c r="A132" s="8">
        <v>45887</v>
      </c>
      <c r="B132" t="s">
        <v>7</v>
      </c>
      <c r="C132" s="7" t="str">
        <f>_xlfn.IFNA(VLOOKUP(B132,name!A:B,2,FALSE),"-")</f>
        <v>投信</v>
      </c>
      <c r="D132">
        <v>9478911824</v>
      </c>
      <c r="E132">
        <v>11210584817</v>
      </c>
    </row>
    <row r="133" spans="1:9" x14ac:dyDescent="0.3">
      <c r="A133" s="8">
        <v>45887</v>
      </c>
      <c r="B133" t="s">
        <v>9</v>
      </c>
      <c r="C133" s="7" t="str">
        <f>_xlfn.IFNA(VLOOKUP(B133,name!A:B,2,FALSE),"-")</f>
        <v>-</v>
      </c>
      <c r="D133">
        <v>175507747053</v>
      </c>
      <c r="E133">
        <v>181886238105</v>
      </c>
      <c r="F133">
        <f>SUM(D128:D132)</f>
        <v>175507747053</v>
      </c>
      <c r="G133">
        <f>SUM(E128:E132)</f>
        <v>181886238105</v>
      </c>
      <c r="H133">
        <f>D133-F133</f>
        <v>0</v>
      </c>
      <c r="I133">
        <f>E133-G133</f>
        <v>0</v>
      </c>
    </row>
    <row r="134" spans="1:9" x14ac:dyDescent="0.3">
      <c r="A134" s="8">
        <v>45888</v>
      </c>
      <c r="B134" t="s">
        <v>6</v>
      </c>
      <c r="C134" s="7" t="str">
        <f>_xlfn.IFNA(VLOOKUP(B134,name!A:B,2,FALSE),"-")</f>
        <v>自營商避險部門</v>
      </c>
      <c r="D134">
        <v>15634533419</v>
      </c>
      <c r="E134">
        <v>11219235177</v>
      </c>
    </row>
    <row r="135" spans="1:9" x14ac:dyDescent="0.3">
      <c r="A135" s="8">
        <v>45888</v>
      </c>
      <c r="B135" t="s">
        <v>4</v>
      </c>
      <c r="C135" s="7" t="str">
        <f>_xlfn.IFNA(VLOOKUP(B135,name!A:B,2,FALSE),"-")</f>
        <v>自營商自營部門</v>
      </c>
      <c r="D135">
        <v>6123532217</v>
      </c>
      <c r="E135">
        <v>4429793600</v>
      </c>
    </row>
    <row r="136" spans="1:9" x14ac:dyDescent="0.3">
      <c r="A136" s="8">
        <v>45888</v>
      </c>
      <c r="B136" t="s">
        <v>5</v>
      </c>
      <c r="C136" s="7" t="str">
        <f>_xlfn.IFNA(VLOOKUP(B136,name!A:B,2,FALSE),"-")</f>
        <v>外資自營商</v>
      </c>
      <c r="D136">
        <v>0</v>
      </c>
      <c r="E136">
        <v>0</v>
      </c>
    </row>
    <row r="137" spans="1:9" x14ac:dyDescent="0.3">
      <c r="A137" s="8">
        <v>45888</v>
      </c>
      <c r="B137" t="s">
        <v>8</v>
      </c>
      <c r="C137" s="7" t="str">
        <f>_xlfn.IFNA(VLOOKUP(B137,name!A:B,2,FALSE),"-")</f>
        <v>外資</v>
      </c>
      <c r="D137">
        <v>159116092331</v>
      </c>
      <c r="E137">
        <v>148108426785</v>
      </c>
    </row>
    <row r="138" spans="1:9" x14ac:dyDescent="0.3">
      <c r="A138" s="8">
        <v>45888</v>
      </c>
      <c r="B138" t="s">
        <v>7</v>
      </c>
      <c r="C138" s="7" t="str">
        <f>_xlfn.IFNA(VLOOKUP(B138,name!A:B,2,FALSE),"-")</f>
        <v>投信</v>
      </c>
      <c r="D138">
        <v>10270882807</v>
      </c>
      <c r="E138">
        <v>8628468591</v>
      </c>
    </row>
    <row r="139" spans="1:9" x14ac:dyDescent="0.3">
      <c r="A139" s="8">
        <v>45888</v>
      </c>
      <c r="B139" t="s">
        <v>9</v>
      </c>
      <c r="C139" s="7" t="str">
        <f>_xlfn.IFNA(VLOOKUP(B139,name!A:B,2,FALSE),"-")</f>
        <v>-</v>
      </c>
      <c r="D139">
        <v>191145040774</v>
      </c>
      <c r="E139">
        <v>172385924153</v>
      </c>
      <c r="F139">
        <f>SUM(D134:D138)</f>
        <v>191145040774</v>
      </c>
      <c r="G139">
        <f>SUM(E134:E138)</f>
        <v>172385924153</v>
      </c>
      <c r="H139">
        <f>D139-F139</f>
        <v>0</v>
      </c>
      <c r="I139">
        <f>E139-G139</f>
        <v>0</v>
      </c>
    </row>
    <row r="140" spans="1:9" x14ac:dyDescent="0.3">
      <c r="A140" s="8">
        <v>45889</v>
      </c>
      <c r="B140" t="s">
        <v>6</v>
      </c>
      <c r="C140" s="7" t="str">
        <f>_xlfn.IFNA(VLOOKUP(B140,name!A:B,2,FALSE),"-")</f>
        <v>自營商避險部門</v>
      </c>
      <c r="D140">
        <v>28059250582</v>
      </c>
      <c r="E140">
        <v>22519054439</v>
      </c>
    </row>
    <row r="141" spans="1:9" x14ac:dyDescent="0.3">
      <c r="A141" s="8">
        <v>45889</v>
      </c>
      <c r="B141" t="s">
        <v>4</v>
      </c>
      <c r="C141" s="7" t="str">
        <f>_xlfn.IFNA(VLOOKUP(B141,name!A:B,2,FALSE),"-")</f>
        <v>自營商自營部門</v>
      </c>
      <c r="D141">
        <v>8369484379</v>
      </c>
      <c r="E141">
        <v>10284851484</v>
      </c>
    </row>
    <row r="142" spans="1:9" x14ac:dyDescent="0.3">
      <c r="A142" s="8">
        <v>45889</v>
      </c>
      <c r="B142" t="s">
        <v>5</v>
      </c>
      <c r="C142" s="7" t="str">
        <f>_xlfn.IFNA(VLOOKUP(B142,name!A:B,2,FALSE),"-")</f>
        <v>外資自營商</v>
      </c>
      <c r="D142">
        <v>0</v>
      </c>
      <c r="E142">
        <v>0</v>
      </c>
    </row>
    <row r="143" spans="1:9" x14ac:dyDescent="0.3">
      <c r="A143" s="8">
        <v>45889</v>
      </c>
      <c r="B143" t="s">
        <v>8</v>
      </c>
      <c r="C143" s="7" t="str">
        <f>_xlfn.IFNA(VLOOKUP(B143,name!A:B,2,FALSE),"-")</f>
        <v>外資</v>
      </c>
      <c r="D143">
        <v>232421220469</v>
      </c>
      <c r="E143">
        <v>169752648536</v>
      </c>
    </row>
    <row r="144" spans="1:9" x14ac:dyDescent="0.3">
      <c r="A144" s="8">
        <v>45889</v>
      </c>
      <c r="B144" t="s">
        <v>7</v>
      </c>
      <c r="C144" s="7" t="str">
        <f>_xlfn.IFNA(VLOOKUP(B144,name!A:B,2,FALSE),"-")</f>
        <v>投信</v>
      </c>
      <c r="D144">
        <v>9255595214</v>
      </c>
      <c r="E144">
        <v>6520858548</v>
      </c>
    </row>
    <row r="145" spans="1:9" x14ac:dyDescent="0.3">
      <c r="A145" s="8">
        <v>45889</v>
      </c>
      <c r="B145" t="s">
        <v>9</v>
      </c>
      <c r="C145" s="7" t="str">
        <f>_xlfn.IFNA(VLOOKUP(B145,name!A:B,2,FALSE),"-")</f>
        <v>-</v>
      </c>
      <c r="D145">
        <v>278105550644</v>
      </c>
      <c r="E145">
        <v>209077413007</v>
      </c>
      <c r="F145">
        <f>SUM(D140:D144)</f>
        <v>278105550644</v>
      </c>
      <c r="G145">
        <f>SUM(E140:E144)</f>
        <v>209077413007</v>
      </c>
      <c r="H145">
        <f>D145-F145</f>
        <v>0</v>
      </c>
      <c r="I145">
        <f>E145-G145</f>
        <v>0</v>
      </c>
    </row>
    <row r="146" spans="1:9" x14ac:dyDescent="0.3">
      <c r="A146" s="8">
        <v>45890</v>
      </c>
      <c r="B146" t="s">
        <v>6</v>
      </c>
      <c r="C146" s="7" t="str">
        <f>_xlfn.IFNA(VLOOKUP(B146,name!A:B,2,FALSE),"-")</f>
        <v>自營商避險部門</v>
      </c>
      <c r="D146">
        <v>12767151522</v>
      </c>
      <c r="E146">
        <v>14074449883</v>
      </c>
    </row>
    <row r="147" spans="1:9" x14ac:dyDescent="0.3">
      <c r="A147" s="8">
        <v>45890</v>
      </c>
      <c r="B147" t="s">
        <v>4</v>
      </c>
      <c r="C147" s="7" t="str">
        <f>_xlfn.IFNA(VLOOKUP(B147,name!A:B,2,FALSE),"-")</f>
        <v>自營商自營部門</v>
      </c>
      <c r="D147">
        <v>3356688925</v>
      </c>
      <c r="E147">
        <v>4455919157</v>
      </c>
    </row>
    <row r="148" spans="1:9" x14ac:dyDescent="0.3">
      <c r="A148" s="8">
        <v>45890</v>
      </c>
      <c r="B148" t="s">
        <v>5</v>
      </c>
      <c r="C148" s="7" t="str">
        <f>_xlfn.IFNA(VLOOKUP(B148,name!A:B,2,FALSE),"-")</f>
        <v>外資自營商</v>
      </c>
      <c r="D148">
        <v>0</v>
      </c>
      <c r="E148">
        <v>0</v>
      </c>
    </row>
    <row r="149" spans="1:9" x14ac:dyDescent="0.3">
      <c r="A149" s="8">
        <v>45890</v>
      </c>
      <c r="B149" t="s">
        <v>8</v>
      </c>
      <c r="C149" s="7" t="str">
        <f>_xlfn.IFNA(VLOOKUP(B149,name!A:B,2,FALSE),"-")</f>
        <v>外資</v>
      </c>
      <c r="D149">
        <v>151676170889</v>
      </c>
      <c r="E149">
        <v>141597260341</v>
      </c>
    </row>
    <row r="150" spans="1:9" x14ac:dyDescent="0.3">
      <c r="A150" s="8">
        <v>45890</v>
      </c>
      <c r="B150" t="s">
        <v>7</v>
      </c>
      <c r="C150" s="7" t="str">
        <f>_xlfn.IFNA(VLOOKUP(B150,name!A:B,2,FALSE),"-")</f>
        <v>投信</v>
      </c>
      <c r="D150">
        <v>8396169145</v>
      </c>
      <c r="E150">
        <v>10000225500</v>
      </c>
    </row>
    <row r="151" spans="1:9" x14ac:dyDescent="0.3">
      <c r="A151" s="8">
        <v>45890</v>
      </c>
      <c r="B151" t="s">
        <v>9</v>
      </c>
      <c r="C151" s="7" t="str">
        <f>_xlfn.IFNA(VLOOKUP(B151,name!A:B,2,FALSE),"-")</f>
        <v>-</v>
      </c>
      <c r="D151">
        <v>176196180481</v>
      </c>
      <c r="E151">
        <v>170127854881</v>
      </c>
      <c r="F151">
        <f>SUM(D146:D150)</f>
        <v>176196180481</v>
      </c>
      <c r="G151">
        <f>SUM(E146:E150)</f>
        <v>170127854881</v>
      </c>
      <c r="H151">
        <f>D151-F151</f>
        <v>0</v>
      </c>
      <c r="I151">
        <f>E151-G151</f>
        <v>0</v>
      </c>
    </row>
    <row r="152" spans="1:9" x14ac:dyDescent="0.3">
      <c r="A152" s="8">
        <v>45891</v>
      </c>
      <c r="B152" t="s">
        <v>6</v>
      </c>
      <c r="C152" s="7" t="str">
        <f>_xlfn.IFNA(VLOOKUP(B152,name!A:B,2,FALSE),"-")</f>
        <v>自營商避險部門</v>
      </c>
      <c r="D152">
        <v>11154248919</v>
      </c>
      <c r="E152">
        <v>10700439115</v>
      </c>
    </row>
    <row r="153" spans="1:9" x14ac:dyDescent="0.3">
      <c r="A153" s="8">
        <v>45891</v>
      </c>
      <c r="B153" t="s">
        <v>4</v>
      </c>
      <c r="C153" s="7" t="str">
        <f>_xlfn.IFNA(VLOOKUP(B153,name!A:B,2,FALSE),"-")</f>
        <v>自營商自營部門</v>
      </c>
      <c r="D153">
        <v>3189383622</v>
      </c>
      <c r="E153">
        <v>2615748283</v>
      </c>
    </row>
    <row r="154" spans="1:9" x14ac:dyDescent="0.3">
      <c r="A154" s="8">
        <v>45891</v>
      </c>
      <c r="B154" t="s">
        <v>5</v>
      </c>
      <c r="C154" s="7" t="str">
        <f>_xlfn.IFNA(VLOOKUP(B154,name!A:B,2,FALSE),"-")</f>
        <v>外資自營商</v>
      </c>
      <c r="D154">
        <v>0</v>
      </c>
      <c r="E154">
        <v>0</v>
      </c>
    </row>
    <row r="155" spans="1:9" x14ac:dyDescent="0.3">
      <c r="A155" s="8">
        <v>45891</v>
      </c>
      <c r="B155" t="s">
        <v>8</v>
      </c>
      <c r="C155" s="7" t="str">
        <f>_xlfn.IFNA(VLOOKUP(B155,name!A:B,2,FALSE),"-")</f>
        <v>外資</v>
      </c>
      <c r="D155">
        <v>129302754053</v>
      </c>
      <c r="E155">
        <v>112904760366</v>
      </c>
    </row>
    <row r="156" spans="1:9" x14ac:dyDescent="0.3">
      <c r="A156" s="8">
        <v>45891</v>
      </c>
      <c r="B156" t="s">
        <v>7</v>
      </c>
      <c r="C156" s="7" t="str">
        <f>_xlfn.IFNA(VLOOKUP(B156,name!A:B,2,FALSE),"-")</f>
        <v>投信</v>
      </c>
      <c r="D156">
        <v>7164085833</v>
      </c>
      <c r="E156">
        <v>6001001194</v>
      </c>
    </row>
    <row r="157" spans="1:9" x14ac:dyDescent="0.3">
      <c r="A157" s="8">
        <v>45891</v>
      </c>
      <c r="B157" t="s">
        <v>9</v>
      </c>
      <c r="C157" s="7" t="str">
        <f>_xlfn.IFNA(VLOOKUP(B157,name!A:B,2,FALSE),"-")</f>
        <v>-</v>
      </c>
      <c r="D157">
        <v>150810472427</v>
      </c>
      <c r="E157">
        <v>132221948958</v>
      </c>
      <c r="F157">
        <f>SUM(D152:D156)</f>
        <v>150810472427</v>
      </c>
      <c r="G157">
        <f>SUM(E152:E156)</f>
        <v>132221948958</v>
      </c>
      <c r="H157">
        <f>D157-F157</f>
        <v>0</v>
      </c>
      <c r="I157">
        <f>E157-G157</f>
        <v>0</v>
      </c>
    </row>
    <row r="158" spans="1:9" x14ac:dyDescent="0.3">
      <c r="A158" s="8">
        <v>45894</v>
      </c>
      <c r="B158" t="s">
        <v>6</v>
      </c>
      <c r="C158" s="7" t="str">
        <f>_xlfn.IFNA(VLOOKUP(B158,name!A:B,2,FALSE),"-")</f>
        <v>自營商避險部門</v>
      </c>
      <c r="D158">
        <v>10787367464</v>
      </c>
      <c r="E158">
        <v>15136763152</v>
      </c>
    </row>
    <row r="159" spans="1:9" x14ac:dyDescent="0.3">
      <c r="A159" s="8">
        <v>45894</v>
      </c>
      <c r="B159" t="s">
        <v>4</v>
      </c>
      <c r="C159" s="7" t="str">
        <f>_xlfn.IFNA(VLOOKUP(B159,name!A:B,2,FALSE),"-")</f>
        <v>自營商自營部門</v>
      </c>
      <c r="D159">
        <v>3192037486</v>
      </c>
      <c r="E159">
        <v>4576641724</v>
      </c>
    </row>
    <row r="160" spans="1:9" x14ac:dyDescent="0.3">
      <c r="A160" s="8">
        <v>45894</v>
      </c>
      <c r="B160" t="s">
        <v>5</v>
      </c>
      <c r="C160" s="7" t="str">
        <f>_xlfn.IFNA(VLOOKUP(B160,name!A:B,2,FALSE),"-")</f>
        <v>外資自營商</v>
      </c>
      <c r="D160">
        <v>0</v>
      </c>
      <c r="E160">
        <v>0</v>
      </c>
    </row>
    <row r="161" spans="1:9" x14ac:dyDescent="0.3">
      <c r="A161" s="8">
        <v>45894</v>
      </c>
      <c r="B161" t="s">
        <v>8</v>
      </c>
      <c r="C161" s="7" t="str">
        <f>_xlfn.IFNA(VLOOKUP(B161,name!A:B,2,FALSE),"-")</f>
        <v>外資</v>
      </c>
      <c r="D161">
        <v>122405252653</v>
      </c>
      <c r="E161">
        <v>146520044567</v>
      </c>
    </row>
    <row r="162" spans="1:9" x14ac:dyDescent="0.3">
      <c r="A162" s="8">
        <v>45894</v>
      </c>
      <c r="B162" t="s">
        <v>7</v>
      </c>
      <c r="C162" s="7" t="str">
        <f>_xlfn.IFNA(VLOOKUP(B162,name!A:B,2,FALSE),"-")</f>
        <v>投信</v>
      </c>
      <c r="D162">
        <v>5570586137</v>
      </c>
      <c r="E162">
        <v>8802192387</v>
      </c>
    </row>
    <row r="163" spans="1:9" x14ac:dyDescent="0.3">
      <c r="A163" s="8">
        <v>45894</v>
      </c>
      <c r="B163" t="s">
        <v>9</v>
      </c>
      <c r="C163" s="7" t="str">
        <f>_xlfn.IFNA(VLOOKUP(B163,name!A:B,2,FALSE),"-")</f>
        <v>-</v>
      </c>
      <c r="D163">
        <v>141955243740</v>
      </c>
      <c r="E163">
        <v>175035641830</v>
      </c>
      <c r="F163">
        <f>SUM(D158:D162)</f>
        <v>141955243740</v>
      </c>
      <c r="G163">
        <f>SUM(E158:E162)</f>
        <v>175035641830</v>
      </c>
      <c r="H163">
        <f>D163-F163</f>
        <v>0</v>
      </c>
      <c r="I163">
        <f>E163-G163</f>
        <v>0</v>
      </c>
    </row>
    <row r="164" spans="1:9" x14ac:dyDescent="0.3">
      <c r="A164" s="8">
        <v>45895</v>
      </c>
      <c r="B164" t="s">
        <v>6</v>
      </c>
      <c r="C164" s="7" t="str">
        <f>_xlfn.IFNA(VLOOKUP(B164,name!A:B,2,FALSE),"-")</f>
        <v>自營商避險部門</v>
      </c>
      <c r="D164">
        <v>9981120188</v>
      </c>
      <c r="E164">
        <v>12969653389</v>
      </c>
    </row>
    <row r="165" spans="1:9" x14ac:dyDescent="0.3">
      <c r="A165" s="8">
        <v>45895</v>
      </c>
      <c r="B165" t="s">
        <v>4</v>
      </c>
      <c r="C165" s="7" t="str">
        <f>_xlfn.IFNA(VLOOKUP(B165,name!A:B,2,FALSE),"-")</f>
        <v>自營商自營部門</v>
      </c>
      <c r="D165">
        <v>3935083459</v>
      </c>
      <c r="E165">
        <v>4270376113</v>
      </c>
    </row>
    <row r="166" spans="1:9" x14ac:dyDescent="0.3">
      <c r="A166" s="8">
        <v>45895</v>
      </c>
      <c r="B166" t="s">
        <v>5</v>
      </c>
      <c r="C166" s="7" t="str">
        <f>_xlfn.IFNA(VLOOKUP(B166,name!A:B,2,FALSE),"-")</f>
        <v>外資自營商</v>
      </c>
      <c r="D166">
        <v>0</v>
      </c>
      <c r="E166">
        <v>0</v>
      </c>
    </row>
    <row r="167" spans="1:9" x14ac:dyDescent="0.3">
      <c r="A167" s="8">
        <v>45895</v>
      </c>
      <c r="B167" t="s">
        <v>8</v>
      </c>
      <c r="C167" s="7" t="str">
        <f>_xlfn.IFNA(VLOOKUP(B167,name!A:B,2,FALSE),"-")</f>
        <v>外資</v>
      </c>
      <c r="D167">
        <v>240957398933</v>
      </c>
      <c r="E167">
        <v>226449298069</v>
      </c>
    </row>
    <row r="168" spans="1:9" x14ac:dyDescent="0.3">
      <c r="A168" s="8">
        <v>45895</v>
      </c>
      <c r="B168" t="s">
        <v>7</v>
      </c>
      <c r="C168" s="7" t="str">
        <f>_xlfn.IFNA(VLOOKUP(B168,name!A:B,2,FALSE),"-")</f>
        <v>投信</v>
      </c>
      <c r="D168">
        <v>9444616297</v>
      </c>
      <c r="E168">
        <v>7019389469</v>
      </c>
    </row>
    <row r="169" spans="1:9" x14ac:dyDescent="0.3">
      <c r="A169" s="8">
        <v>45895</v>
      </c>
      <c r="B169" t="s">
        <v>9</v>
      </c>
      <c r="C169" s="7" t="str">
        <f>_xlfn.IFNA(VLOOKUP(B169,name!A:B,2,FALSE),"-")</f>
        <v>-</v>
      </c>
      <c r="D169">
        <v>264318218877</v>
      </c>
      <c r="E169">
        <v>250708717040</v>
      </c>
      <c r="F169">
        <f>SUM(D164:D168)</f>
        <v>264318218877</v>
      </c>
      <c r="G169">
        <f>SUM(E164:E168)</f>
        <v>250708717040</v>
      </c>
      <c r="H169">
        <f>D169-F169</f>
        <v>0</v>
      </c>
      <c r="I169">
        <f>E169-G169</f>
        <v>0</v>
      </c>
    </row>
    <row r="170" spans="1:9" x14ac:dyDescent="0.3">
      <c r="A170" s="8">
        <v>45896</v>
      </c>
      <c r="B170" t="s">
        <v>6</v>
      </c>
      <c r="C170" s="7" t="str">
        <f>_xlfn.IFNA(VLOOKUP(B170,name!A:B,2,FALSE),"-")</f>
        <v>自營商避險部門</v>
      </c>
      <c r="D170">
        <v>10115589410</v>
      </c>
      <c r="E170">
        <v>18365036433</v>
      </c>
    </row>
    <row r="171" spans="1:9" x14ac:dyDescent="0.3">
      <c r="A171" s="8">
        <v>45896</v>
      </c>
      <c r="B171" t="s">
        <v>4</v>
      </c>
      <c r="C171" s="7" t="str">
        <f>_xlfn.IFNA(VLOOKUP(B171,name!A:B,2,FALSE),"-")</f>
        <v>自營商自營部門</v>
      </c>
      <c r="D171">
        <v>3532299759</v>
      </c>
      <c r="E171">
        <v>6347559119</v>
      </c>
    </row>
    <row r="172" spans="1:9" x14ac:dyDescent="0.3">
      <c r="A172" s="8">
        <v>45896</v>
      </c>
      <c r="B172" t="s">
        <v>5</v>
      </c>
      <c r="C172" s="7" t="str">
        <f>_xlfn.IFNA(VLOOKUP(B172,name!A:B,2,FALSE),"-")</f>
        <v>外資自營商</v>
      </c>
      <c r="D172">
        <v>0</v>
      </c>
      <c r="E172">
        <v>0</v>
      </c>
    </row>
    <row r="173" spans="1:9" x14ac:dyDescent="0.3">
      <c r="A173" s="8">
        <v>45896</v>
      </c>
      <c r="B173" t="s">
        <v>8</v>
      </c>
      <c r="C173" s="7" t="str">
        <f>_xlfn.IFNA(VLOOKUP(B173,name!A:B,2,FALSE),"-")</f>
        <v>外資</v>
      </c>
      <c r="D173">
        <v>141391384436</v>
      </c>
      <c r="E173">
        <v>139443813547</v>
      </c>
    </row>
    <row r="174" spans="1:9" x14ac:dyDescent="0.3">
      <c r="A174" s="8">
        <v>45896</v>
      </c>
      <c r="B174" t="s">
        <v>7</v>
      </c>
      <c r="C174" s="7" t="str">
        <f>_xlfn.IFNA(VLOOKUP(B174,name!A:B,2,FALSE),"-")</f>
        <v>投信</v>
      </c>
      <c r="D174">
        <v>7286507099</v>
      </c>
      <c r="E174">
        <v>5638915677</v>
      </c>
    </row>
    <row r="175" spans="1:9" x14ac:dyDescent="0.3">
      <c r="A175" s="8">
        <v>45896</v>
      </c>
      <c r="B175" t="s">
        <v>9</v>
      </c>
      <c r="C175" s="7" t="str">
        <f>_xlfn.IFNA(VLOOKUP(B175,name!A:B,2,FALSE),"-")</f>
        <v>-</v>
      </c>
      <c r="D175">
        <v>162325780704</v>
      </c>
      <c r="E175">
        <v>169795324776</v>
      </c>
      <c r="F175">
        <f>SUM(D170:D174)</f>
        <v>162325780704</v>
      </c>
      <c r="G175">
        <f>SUM(E170:E174)</f>
        <v>169795324776</v>
      </c>
      <c r="H175">
        <f>D175-F175</f>
        <v>0</v>
      </c>
      <c r="I175">
        <f>E175-G175</f>
        <v>0</v>
      </c>
    </row>
    <row r="176" spans="1:9" x14ac:dyDescent="0.3">
      <c r="A176" s="8">
        <v>45897</v>
      </c>
      <c r="B176" t="s">
        <v>6</v>
      </c>
      <c r="C176" s="7" t="str">
        <f>_xlfn.IFNA(VLOOKUP(B176,name!A:B,2,FALSE),"-")</f>
        <v>自營商避險部門</v>
      </c>
      <c r="D176">
        <v>14682912667</v>
      </c>
      <c r="E176">
        <v>13571141596</v>
      </c>
    </row>
    <row r="177" spans="1:9" x14ac:dyDescent="0.3">
      <c r="A177" s="8">
        <v>45897</v>
      </c>
      <c r="B177" t="s">
        <v>4</v>
      </c>
      <c r="C177" s="7" t="str">
        <f>_xlfn.IFNA(VLOOKUP(B177,name!A:B,2,FALSE),"-")</f>
        <v>自營商自營部門</v>
      </c>
      <c r="D177">
        <v>4709981274</v>
      </c>
      <c r="E177">
        <v>4472865346</v>
      </c>
    </row>
    <row r="178" spans="1:9" x14ac:dyDescent="0.3">
      <c r="A178" s="8">
        <v>45897</v>
      </c>
      <c r="B178" t="s">
        <v>5</v>
      </c>
      <c r="C178" s="7" t="str">
        <f>_xlfn.IFNA(VLOOKUP(B178,name!A:B,2,FALSE),"-")</f>
        <v>外資自營商</v>
      </c>
      <c r="D178">
        <v>0</v>
      </c>
      <c r="E178">
        <v>0</v>
      </c>
    </row>
    <row r="179" spans="1:9" x14ac:dyDescent="0.3">
      <c r="A179" s="8">
        <v>45897</v>
      </c>
      <c r="B179" t="s">
        <v>8</v>
      </c>
      <c r="C179" s="7" t="str">
        <f>_xlfn.IFNA(VLOOKUP(B179,name!A:B,2,FALSE),"-")</f>
        <v>外資</v>
      </c>
      <c r="D179">
        <v>142907321062</v>
      </c>
      <c r="E179">
        <v>133386790013</v>
      </c>
    </row>
    <row r="180" spans="1:9" x14ac:dyDescent="0.3">
      <c r="A180" s="8">
        <v>45897</v>
      </c>
      <c r="B180" t="s">
        <v>7</v>
      </c>
      <c r="C180" s="7" t="str">
        <f>_xlfn.IFNA(VLOOKUP(B180,name!A:B,2,FALSE),"-")</f>
        <v>投信</v>
      </c>
      <c r="D180">
        <v>8824211642</v>
      </c>
      <c r="E180">
        <v>6064175950</v>
      </c>
    </row>
    <row r="181" spans="1:9" x14ac:dyDescent="0.3">
      <c r="A181" s="8">
        <v>45897</v>
      </c>
      <c r="B181" t="s">
        <v>9</v>
      </c>
      <c r="C181" s="7" t="str">
        <f>_xlfn.IFNA(VLOOKUP(B181,name!A:B,2,FALSE),"-")</f>
        <v>-</v>
      </c>
      <c r="D181">
        <v>171124426645</v>
      </c>
      <c r="E181">
        <v>157494972905</v>
      </c>
      <c r="F181">
        <f>SUM(D176:D180)</f>
        <v>171124426645</v>
      </c>
      <c r="G181">
        <f>SUM(E176:E180)</f>
        <v>157494972905</v>
      </c>
      <c r="H181">
        <f>D181-F181</f>
        <v>0</v>
      </c>
      <c r="I181">
        <f>E181-G181</f>
        <v>0</v>
      </c>
    </row>
    <row r="182" spans="1:9" x14ac:dyDescent="0.3">
      <c r="A182" s="8">
        <v>45898</v>
      </c>
      <c r="B182" t="s">
        <v>6</v>
      </c>
      <c r="C182" s="7" t="str">
        <f>_xlfn.IFNA(VLOOKUP(B182,name!A:B,2,FALSE),"-")</f>
        <v>自營商避險部門</v>
      </c>
      <c r="D182">
        <v>14906307501</v>
      </c>
      <c r="E182">
        <v>14796889021</v>
      </c>
    </row>
    <row r="183" spans="1:9" x14ac:dyDescent="0.3">
      <c r="A183" s="8">
        <v>45898</v>
      </c>
      <c r="B183" t="s">
        <v>4</v>
      </c>
      <c r="C183" s="7" t="str">
        <f>_xlfn.IFNA(VLOOKUP(B183,name!A:B,2,FALSE),"-")</f>
        <v>自營商自營部門</v>
      </c>
      <c r="D183">
        <v>4979000449</v>
      </c>
      <c r="E183">
        <v>5422165421</v>
      </c>
    </row>
    <row r="184" spans="1:9" x14ac:dyDescent="0.3">
      <c r="A184" s="8">
        <v>45898</v>
      </c>
      <c r="B184" t="s">
        <v>5</v>
      </c>
      <c r="C184" s="7" t="str">
        <f>_xlfn.IFNA(VLOOKUP(B184,name!A:B,2,FALSE),"-")</f>
        <v>外資自營商</v>
      </c>
      <c r="D184">
        <v>0</v>
      </c>
      <c r="E184">
        <v>0</v>
      </c>
    </row>
    <row r="185" spans="1:9" x14ac:dyDescent="0.3">
      <c r="A185" s="8">
        <v>45898</v>
      </c>
      <c r="B185" t="s">
        <v>8</v>
      </c>
      <c r="C185" s="7" t="str">
        <f>_xlfn.IFNA(VLOOKUP(B185,name!A:B,2,FALSE),"-")</f>
        <v>外資</v>
      </c>
      <c r="D185">
        <v>155087769157</v>
      </c>
      <c r="E185">
        <v>146452766819</v>
      </c>
    </row>
    <row r="186" spans="1:9" x14ac:dyDescent="0.3">
      <c r="A186" s="8">
        <v>45898</v>
      </c>
      <c r="B186" t="s">
        <v>7</v>
      </c>
      <c r="C186" s="7" t="str">
        <f>_xlfn.IFNA(VLOOKUP(B186,name!A:B,2,FALSE),"-")</f>
        <v>投信</v>
      </c>
      <c r="D186">
        <v>8273848597</v>
      </c>
      <c r="E186">
        <v>7938739424</v>
      </c>
    </row>
    <row r="187" spans="1:9" x14ac:dyDescent="0.3">
      <c r="A187" s="8">
        <v>45898</v>
      </c>
      <c r="B187" t="s">
        <v>9</v>
      </c>
      <c r="C187" s="7" t="str">
        <f>_xlfn.IFNA(VLOOKUP(B187,name!A:B,2,FALSE),"-")</f>
        <v>-</v>
      </c>
      <c r="D187">
        <v>183246925704</v>
      </c>
      <c r="E187">
        <v>174610560685</v>
      </c>
      <c r="F187">
        <f>SUM(D182:D186)</f>
        <v>183246925704</v>
      </c>
      <c r="G187">
        <f>SUM(E182:E186)</f>
        <v>174610560685</v>
      </c>
      <c r="H187">
        <f>D187-F187</f>
        <v>0</v>
      </c>
      <c r="I187">
        <f>E187-G187</f>
        <v>0</v>
      </c>
    </row>
    <row r="188" spans="1:9" x14ac:dyDescent="0.3">
      <c r="A188" s="8">
        <v>45901</v>
      </c>
      <c r="B188" t="s">
        <v>6</v>
      </c>
      <c r="C188" s="7" t="str">
        <f>_xlfn.IFNA(VLOOKUP(B188,name!A:B,2,FALSE),"-")</f>
        <v>自營商避險部門</v>
      </c>
      <c r="D188">
        <v>22628890035</v>
      </c>
      <c r="E188">
        <v>14513209171</v>
      </c>
    </row>
    <row r="189" spans="1:9" x14ac:dyDescent="0.3">
      <c r="A189" s="8">
        <v>45901</v>
      </c>
      <c r="B189" t="s">
        <v>4</v>
      </c>
      <c r="C189" s="7" t="str">
        <f>_xlfn.IFNA(VLOOKUP(B189,name!A:B,2,FALSE),"-")</f>
        <v>自營商自營部門</v>
      </c>
      <c r="D189">
        <v>7472646876</v>
      </c>
      <c r="E189">
        <v>4721212999</v>
      </c>
    </row>
    <row r="190" spans="1:9" x14ac:dyDescent="0.3">
      <c r="A190" s="8">
        <v>45901</v>
      </c>
      <c r="B190" t="s">
        <v>5</v>
      </c>
      <c r="C190" s="7" t="str">
        <f>_xlfn.IFNA(VLOOKUP(B190,name!A:B,2,FALSE),"-")</f>
        <v>外資自營商</v>
      </c>
      <c r="D190">
        <v>0</v>
      </c>
      <c r="E190">
        <v>0</v>
      </c>
    </row>
    <row r="191" spans="1:9" x14ac:dyDescent="0.3">
      <c r="A191" s="8">
        <v>45901</v>
      </c>
      <c r="B191" t="s">
        <v>8</v>
      </c>
      <c r="C191" s="7" t="str">
        <f>_xlfn.IFNA(VLOOKUP(B191,name!A:B,2,FALSE),"-")</f>
        <v>外資</v>
      </c>
      <c r="D191">
        <v>158047009615</v>
      </c>
      <c r="E191">
        <v>150380109319</v>
      </c>
    </row>
    <row r="192" spans="1:9" x14ac:dyDescent="0.3">
      <c r="A192" s="8">
        <v>45901</v>
      </c>
      <c r="B192" t="s">
        <v>7</v>
      </c>
      <c r="C192" s="7" t="str">
        <f>_xlfn.IFNA(VLOOKUP(B192,name!A:B,2,FALSE),"-")</f>
        <v>投信</v>
      </c>
      <c r="D192">
        <v>14466076406</v>
      </c>
      <c r="E192">
        <v>11406233619</v>
      </c>
    </row>
    <row r="193" spans="1:9" x14ac:dyDescent="0.3">
      <c r="A193" s="8">
        <v>45901</v>
      </c>
      <c r="B193" t="s">
        <v>9</v>
      </c>
      <c r="C193" s="7" t="str">
        <f>_xlfn.IFNA(VLOOKUP(B193,name!A:B,2,FALSE),"-")</f>
        <v>-</v>
      </c>
      <c r="D193">
        <v>202614622932</v>
      </c>
      <c r="E193">
        <v>181020765108</v>
      </c>
      <c r="F193">
        <f>SUM(D188:D192)</f>
        <v>202614622932</v>
      </c>
      <c r="G193">
        <f>SUM(E188:E192)</f>
        <v>181020765108</v>
      </c>
      <c r="H193">
        <f>D193-F193</f>
        <v>0</v>
      </c>
      <c r="I193">
        <f>E193-G193</f>
        <v>0</v>
      </c>
    </row>
    <row r="194" spans="1:9" x14ac:dyDescent="0.3">
      <c r="A194" s="8">
        <v>45902</v>
      </c>
      <c r="B194" t="s">
        <v>6</v>
      </c>
      <c r="C194" s="7" t="str">
        <f>_xlfn.IFNA(VLOOKUP(B194,name!A:B,2,FALSE),"-")</f>
        <v>自營商避險部門</v>
      </c>
      <c r="D194">
        <v>14431405290</v>
      </c>
      <c r="E194">
        <v>14922296217</v>
      </c>
    </row>
    <row r="195" spans="1:9" x14ac:dyDescent="0.3">
      <c r="A195" s="8">
        <v>45902</v>
      </c>
      <c r="B195" t="s">
        <v>4</v>
      </c>
      <c r="C195" s="7" t="str">
        <f>_xlfn.IFNA(VLOOKUP(B195,name!A:B,2,FALSE),"-")</f>
        <v>自營商自營部門</v>
      </c>
      <c r="D195">
        <v>5247603107</v>
      </c>
      <c r="E195">
        <v>4170055075</v>
      </c>
    </row>
    <row r="196" spans="1:9" x14ac:dyDescent="0.3">
      <c r="A196" s="8">
        <v>45902</v>
      </c>
      <c r="B196" t="s">
        <v>5</v>
      </c>
      <c r="C196" s="7" t="str">
        <f>_xlfn.IFNA(VLOOKUP(B196,name!A:B,2,FALSE),"-")</f>
        <v>外資自營商</v>
      </c>
      <c r="D196">
        <v>0</v>
      </c>
      <c r="E196">
        <v>0</v>
      </c>
    </row>
    <row r="197" spans="1:9" x14ac:dyDescent="0.3">
      <c r="A197" s="8">
        <v>45902</v>
      </c>
      <c r="B197" t="s">
        <v>8</v>
      </c>
      <c r="C197" s="7" t="str">
        <f>_xlfn.IFNA(VLOOKUP(B197,name!A:B,2,FALSE),"-")</f>
        <v>外資</v>
      </c>
      <c r="D197">
        <v>130144289460</v>
      </c>
      <c r="E197">
        <v>137930528990</v>
      </c>
    </row>
    <row r="198" spans="1:9" x14ac:dyDescent="0.3">
      <c r="A198" s="8">
        <v>45902</v>
      </c>
      <c r="B198" t="s">
        <v>7</v>
      </c>
      <c r="C198" s="7" t="str">
        <f>_xlfn.IFNA(VLOOKUP(B198,name!A:B,2,FALSE),"-")</f>
        <v>投信</v>
      </c>
      <c r="D198">
        <v>13971200493</v>
      </c>
      <c r="E198">
        <v>7868517023</v>
      </c>
    </row>
    <row r="199" spans="1:9" x14ac:dyDescent="0.3">
      <c r="A199" s="8">
        <v>45902</v>
      </c>
      <c r="B199" t="s">
        <v>9</v>
      </c>
      <c r="C199" s="7" t="str">
        <f>_xlfn.IFNA(VLOOKUP(B199,name!A:B,2,FALSE),"-")</f>
        <v>-</v>
      </c>
      <c r="D199">
        <v>163794498350</v>
      </c>
      <c r="E199">
        <v>164891397305</v>
      </c>
      <c r="F199">
        <f>SUM(D194:D198)</f>
        <v>163794498350</v>
      </c>
      <c r="G199">
        <f>SUM(E194:E198)</f>
        <v>164891397305</v>
      </c>
      <c r="H199">
        <f>D199-F199</f>
        <v>0</v>
      </c>
      <c r="I199">
        <f>E199-G199</f>
        <v>0</v>
      </c>
    </row>
    <row r="200" spans="1:9" x14ac:dyDescent="0.3">
      <c r="A200" s="8">
        <v>45903</v>
      </c>
      <c r="B200" t="s">
        <v>6</v>
      </c>
      <c r="C200" s="7" t="str">
        <f>_xlfn.IFNA(VLOOKUP(B200,name!A:B,2,FALSE),"-")</f>
        <v>自營商避險部門</v>
      </c>
      <c r="D200">
        <v>11527412752</v>
      </c>
      <c r="E200">
        <v>13353796765</v>
      </c>
    </row>
    <row r="201" spans="1:9" x14ac:dyDescent="0.3">
      <c r="A201" s="8">
        <v>45903</v>
      </c>
      <c r="B201" t="s">
        <v>4</v>
      </c>
      <c r="C201" s="7" t="str">
        <f>_xlfn.IFNA(VLOOKUP(B201,name!A:B,2,FALSE),"-")</f>
        <v>自營商自營部門</v>
      </c>
      <c r="D201">
        <v>2982782066</v>
      </c>
      <c r="E201">
        <v>3577206341</v>
      </c>
    </row>
    <row r="202" spans="1:9" x14ac:dyDescent="0.3">
      <c r="A202" s="8">
        <v>45903</v>
      </c>
      <c r="B202" t="s">
        <v>5</v>
      </c>
      <c r="C202" s="7" t="str">
        <f>_xlfn.IFNA(VLOOKUP(B202,name!A:B,2,FALSE),"-")</f>
        <v>外資自營商</v>
      </c>
      <c r="D202">
        <v>0</v>
      </c>
      <c r="E202">
        <v>0</v>
      </c>
    </row>
    <row r="203" spans="1:9" x14ac:dyDescent="0.3">
      <c r="A203" s="8">
        <v>45903</v>
      </c>
      <c r="B203" t="s">
        <v>8</v>
      </c>
      <c r="C203" s="7" t="str">
        <f>_xlfn.IFNA(VLOOKUP(B203,name!A:B,2,FALSE),"-")</f>
        <v>外資</v>
      </c>
      <c r="D203">
        <v>117944154540</v>
      </c>
      <c r="E203">
        <v>126143916576</v>
      </c>
    </row>
    <row r="204" spans="1:9" x14ac:dyDescent="0.3">
      <c r="A204" s="8">
        <v>45903</v>
      </c>
      <c r="B204" t="s">
        <v>7</v>
      </c>
      <c r="C204" s="7" t="str">
        <f>_xlfn.IFNA(VLOOKUP(B204,name!A:B,2,FALSE),"-")</f>
        <v>投信</v>
      </c>
      <c r="D204">
        <v>7476014737</v>
      </c>
      <c r="E204">
        <v>6838314912</v>
      </c>
    </row>
    <row r="205" spans="1:9" x14ac:dyDescent="0.3">
      <c r="A205" s="8">
        <v>45903</v>
      </c>
      <c r="B205" t="s">
        <v>9</v>
      </c>
      <c r="C205" s="7" t="str">
        <f>_xlfn.IFNA(VLOOKUP(B205,name!A:B,2,FALSE),"-")</f>
        <v>-</v>
      </c>
      <c r="D205">
        <v>139930364095</v>
      </c>
      <c r="E205">
        <v>149913234594</v>
      </c>
      <c r="F205">
        <f>SUM(D200:D204)</f>
        <v>139930364095</v>
      </c>
      <c r="G205">
        <f>SUM(E200:E204)</f>
        <v>149913234594</v>
      </c>
      <c r="H205">
        <f>D205-F205</f>
        <v>0</v>
      </c>
      <c r="I205">
        <f>E205-G205</f>
        <v>0</v>
      </c>
    </row>
    <row r="206" spans="1:9" x14ac:dyDescent="0.3">
      <c r="A206" s="8">
        <v>45904</v>
      </c>
      <c r="B206" t="s">
        <v>6</v>
      </c>
      <c r="C206" s="7" t="str">
        <f>_xlfn.IFNA(VLOOKUP(B206,name!A:B,2,FALSE),"-")</f>
        <v>自營商避險部門</v>
      </c>
      <c r="D206">
        <v>13257767703</v>
      </c>
      <c r="E206">
        <v>14850415158</v>
      </c>
    </row>
    <row r="207" spans="1:9" x14ac:dyDescent="0.3">
      <c r="A207" s="8">
        <v>45904</v>
      </c>
      <c r="B207" t="s">
        <v>4</v>
      </c>
      <c r="C207" s="7" t="str">
        <f>_xlfn.IFNA(VLOOKUP(B207,name!A:B,2,FALSE),"-")</f>
        <v>自營商自營部門</v>
      </c>
      <c r="D207">
        <v>5068300370</v>
      </c>
      <c r="E207">
        <v>4846804237</v>
      </c>
    </row>
    <row r="208" spans="1:9" x14ac:dyDescent="0.3">
      <c r="A208" s="8">
        <v>45904</v>
      </c>
      <c r="B208" t="s">
        <v>5</v>
      </c>
      <c r="C208" s="7" t="str">
        <f>_xlfn.IFNA(VLOOKUP(B208,name!A:B,2,FALSE),"-")</f>
        <v>外資自營商</v>
      </c>
      <c r="D208">
        <v>0</v>
      </c>
      <c r="E208">
        <v>0</v>
      </c>
    </row>
    <row r="209" spans="1:9" x14ac:dyDescent="0.3">
      <c r="A209" s="8">
        <v>45904</v>
      </c>
      <c r="B209" t="s">
        <v>8</v>
      </c>
      <c r="C209" s="7" t="str">
        <f>_xlfn.IFNA(VLOOKUP(B209,name!A:B,2,FALSE),"-")</f>
        <v>外資</v>
      </c>
      <c r="D209">
        <v>134612846903</v>
      </c>
      <c r="E209">
        <v>146420983028</v>
      </c>
    </row>
    <row r="210" spans="1:9" x14ac:dyDescent="0.3">
      <c r="A210" s="8">
        <v>45904</v>
      </c>
      <c r="B210" t="s">
        <v>7</v>
      </c>
      <c r="C210" s="7" t="str">
        <f>_xlfn.IFNA(VLOOKUP(B210,name!A:B,2,FALSE),"-")</f>
        <v>投信</v>
      </c>
      <c r="D210">
        <v>8145313895</v>
      </c>
      <c r="E210">
        <v>6599860316</v>
      </c>
    </row>
    <row r="211" spans="1:9" x14ac:dyDescent="0.3">
      <c r="A211" s="8">
        <v>45904</v>
      </c>
      <c r="B211" t="s">
        <v>9</v>
      </c>
      <c r="C211" s="7" t="str">
        <f>_xlfn.IFNA(VLOOKUP(B211,name!A:B,2,FALSE),"-")</f>
        <v>-</v>
      </c>
      <c r="D211">
        <v>161084228871</v>
      </c>
      <c r="E211">
        <v>172718062739</v>
      </c>
      <c r="F211">
        <f>SUM(D206:D210)</f>
        <v>161084228871</v>
      </c>
      <c r="G211">
        <f>SUM(E206:E210)</f>
        <v>172718062739</v>
      </c>
      <c r="H211">
        <f>D211-F211</f>
        <v>0</v>
      </c>
      <c r="I211">
        <f>E211-G211</f>
        <v>0</v>
      </c>
    </row>
    <row r="212" spans="1:9" x14ac:dyDescent="0.3">
      <c r="A212" s="8">
        <v>45905</v>
      </c>
      <c r="B212" t="s">
        <v>6</v>
      </c>
      <c r="C212" s="7" t="str">
        <f>_xlfn.IFNA(VLOOKUP(B212,name!A:B,2,FALSE),"-")</f>
        <v>自營商避險部門</v>
      </c>
      <c r="D212">
        <v>9966813559</v>
      </c>
      <c r="E212">
        <v>13154079436</v>
      </c>
    </row>
    <row r="213" spans="1:9" x14ac:dyDescent="0.3">
      <c r="A213" s="8">
        <v>45905</v>
      </c>
      <c r="B213" t="s">
        <v>4</v>
      </c>
      <c r="C213" s="7" t="str">
        <f>_xlfn.IFNA(VLOOKUP(B213,name!A:B,2,FALSE),"-")</f>
        <v>自營商自營部門</v>
      </c>
      <c r="D213">
        <v>3056020012</v>
      </c>
      <c r="E213">
        <v>5046423556</v>
      </c>
    </row>
    <row r="214" spans="1:9" x14ac:dyDescent="0.3">
      <c r="A214" s="8">
        <v>45905</v>
      </c>
      <c r="B214" t="s">
        <v>5</v>
      </c>
      <c r="C214" s="7" t="str">
        <f>_xlfn.IFNA(VLOOKUP(B214,name!A:B,2,FALSE),"-")</f>
        <v>外資自營商</v>
      </c>
      <c r="D214">
        <v>0</v>
      </c>
      <c r="E214">
        <v>0</v>
      </c>
    </row>
    <row r="215" spans="1:9" x14ac:dyDescent="0.3">
      <c r="A215" s="8">
        <v>45905</v>
      </c>
      <c r="B215" t="s">
        <v>8</v>
      </c>
      <c r="C215" s="7" t="str">
        <f>_xlfn.IFNA(VLOOKUP(B215,name!A:B,2,FALSE),"-")</f>
        <v>外資</v>
      </c>
      <c r="D215">
        <v>120451549938</v>
      </c>
      <c r="E215">
        <v>148732666847</v>
      </c>
    </row>
    <row r="216" spans="1:9" x14ac:dyDescent="0.3">
      <c r="A216" s="8">
        <v>45905</v>
      </c>
      <c r="B216" t="s">
        <v>7</v>
      </c>
      <c r="C216" s="7" t="str">
        <f>_xlfn.IFNA(VLOOKUP(B216,name!A:B,2,FALSE),"-")</f>
        <v>投信</v>
      </c>
      <c r="D216">
        <v>7392875478</v>
      </c>
      <c r="E216">
        <v>6958899870</v>
      </c>
    </row>
    <row r="217" spans="1:9" x14ac:dyDescent="0.3">
      <c r="A217" s="8">
        <v>45905</v>
      </c>
      <c r="B217" t="s">
        <v>9</v>
      </c>
      <c r="C217" s="7" t="str">
        <f>_xlfn.IFNA(VLOOKUP(B217,name!A:B,2,FALSE),"-")</f>
        <v>-</v>
      </c>
      <c r="D217">
        <v>140867258987</v>
      </c>
      <c r="E217">
        <v>173892069709</v>
      </c>
      <c r="F217">
        <f>SUM(D212:D216)</f>
        <v>140867258987</v>
      </c>
      <c r="G217">
        <f>SUM(E212:E216)</f>
        <v>173892069709</v>
      </c>
      <c r="H217">
        <f>D217-F217</f>
        <v>0</v>
      </c>
      <c r="I217">
        <f>E217-G217</f>
        <v>0</v>
      </c>
    </row>
    <row r="218" spans="1:9" x14ac:dyDescent="0.3">
      <c r="A218" s="8">
        <v>45908</v>
      </c>
      <c r="B218" t="s">
        <v>6</v>
      </c>
      <c r="C218" s="7" t="str">
        <f>_xlfn.IFNA(VLOOKUP(B218,name!A:B,2,FALSE),"-")</f>
        <v>自營商避險部門</v>
      </c>
      <c r="D218">
        <v>13015198585</v>
      </c>
      <c r="E218">
        <v>15465388075</v>
      </c>
    </row>
    <row r="219" spans="1:9" x14ac:dyDescent="0.3">
      <c r="A219" s="8">
        <v>45908</v>
      </c>
      <c r="B219" t="s">
        <v>4</v>
      </c>
      <c r="C219" s="7" t="str">
        <f>_xlfn.IFNA(VLOOKUP(B219,name!A:B,2,FALSE),"-")</f>
        <v>自營商自營部門</v>
      </c>
      <c r="D219">
        <v>4243166751</v>
      </c>
      <c r="E219">
        <v>4391189521</v>
      </c>
    </row>
    <row r="220" spans="1:9" x14ac:dyDescent="0.3">
      <c r="A220" s="8">
        <v>45908</v>
      </c>
      <c r="B220" t="s">
        <v>5</v>
      </c>
      <c r="C220" s="7" t="str">
        <f>_xlfn.IFNA(VLOOKUP(B220,name!A:B,2,FALSE),"-")</f>
        <v>外資自營商</v>
      </c>
      <c r="D220">
        <v>0</v>
      </c>
      <c r="E220">
        <v>0</v>
      </c>
    </row>
    <row r="221" spans="1:9" x14ac:dyDescent="0.3">
      <c r="A221" s="8">
        <v>45908</v>
      </c>
      <c r="B221" t="s">
        <v>8</v>
      </c>
      <c r="C221" s="7" t="str">
        <f>_xlfn.IFNA(VLOOKUP(B221,name!A:B,2,FALSE),"-")</f>
        <v>外資</v>
      </c>
      <c r="D221">
        <v>131615119465</v>
      </c>
      <c r="E221">
        <v>146233644681</v>
      </c>
    </row>
    <row r="222" spans="1:9" x14ac:dyDescent="0.3">
      <c r="A222" s="8">
        <v>45908</v>
      </c>
      <c r="B222" t="s">
        <v>7</v>
      </c>
      <c r="C222" s="7" t="str">
        <f>_xlfn.IFNA(VLOOKUP(B222,name!A:B,2,FALSE),"-")</f>
        <v>投信</v>
      </c>
      <c r="D222">
        <v>7180859377</v>
      </c>
      <c r="E222">
        <v>5960733306</v>
      </c>
    </row>
    <row r="223" spans="1:9" x14ac:dyDescent="0.3">
      <c r="A223" s="8">
        <v>45908</v>
      </c>
      <c r="B223" t="s">
        <v>9</v>
      </c>
      <c r="C223" s="7" t="str">
        <f>_xlfn.IFNA(VLOOKUP(B223,name!A:B,2,FALSE),"-")</f>
        <v>-</v>
      </c>
      <c r="D223">
        <v>156054344178</v>
      </c>
      <c r="E223">
        <v>172050955583</v>
      </c>
      <c r="F223">
        <f>SUM(D218:D222)</f>
        <v>156054344178</v>
      </c>
      <c r="G223">
        <f>SUM(E218:E222)</f>
        <v>172050955583</v>
      </c>
      <c r="H223">
        <f>D223-F223</f>
        <v>0</v>
      </c>
      <c r="I223">
        <f>E223-G223</f>
        <v>0</v>
      </c>
    </row>
    <row r="224" spans="1:9" x14ac:dyDescent="0.3">
      <c r="A224" s="8">
        <v>45909</v>
      </c>
      <c r="B224" t="s">
        <v>6</v>
      </c>
      <c r="C224" s="7" t="str">
        <f>_xlfn.IFNA(VLOOKUP(B224,name!A:B,2,FALSE),"-")</f>
        <v>自營商避險部門</v>
      </c>
      <c r="D224">
        <v>12960235465</v>
      </c>
      <c r="E224">
        <v>18208802880</v>
      </c>
    </row>
    <row r="225" spans="1:9" x14ac:dyDescent="0.3">
      <c r="A225" s="8">
        <v>45909</v>
      </c>
      <c r="B225" t="s">
        <v>4</v>
      </c>
      <c r="C225" s="7" t="str">
        <f>_xlfn.IFNA(VLOOKUP(B225,name!A:B,2,FALSE),"-")</f>
        <v>自營商自營部門</v>
      </c>
      <c r="D225">
        <v>5999646841</v>
      </c>
      <c r="E225">
        <v>5406345541</v>
      </c>
    </row>
    <row r="226" spans="1:9" x14ac:dyDescent="0.3">
      <c r="A226" s="8">
        <v>45909</v>
      </c>
      <c r="B226" t="s">
        <v>5</v>
      </c>
      <c r="C226" s="7" t="str">
        <f>_xlfn.IFNA(VLOOKUP(B226,name!A:B,2,FALSE),"-")</f>
        <v>外資自營商</v>
      </c>
      <c r="D226">
        <v>0</v>
      </c>
      <c r="E226">
        <v>0</v>
      </c>
    </row>
    <row r="227" spans="1:9" x14ac:dyDescent="0.3">
      <c r="A227" s="8">
        <v>45909</v>
      </c>
      <c r="B227" t="s">
        <v>8</v>
      </c>
      <c r="C227" s="7" t="str">
        <f>_xlfn.IFNA(VLOOKUP(B227,name!A:B,2,FALSE),"-")</f>
        <v>外資</v>
      </c>
      <c r="D227">
        <v>149807352540</v>
      </c>
      <c r="E227">
        <v>185461047499</v>
      </c>
    </row>
    <row r="228" spans="1:9" x14ac:dyDescent="0.3">
      <c r="A228" s="8">
        <v>45909</v>
      </c>
      <c r="B228" t="s">
        <v>7</v>
      </c>
      <c r="C228" s="7" t="str">
        <f>_xlfn.IFNA(VLOOKUP(B228,name!A:B,2,FALSE),"-")</f>
        <v>投信</v>
      </c>
      <c r="D228">
        <v>7994831931</v>
      </c>
      <c r="E228">
        <v>6212764700</v>
      </c>
    </row>
    <row r="229" spans="1:9" x14ac:dyDescent="0.3">
      <c r="A229" s="8">
        <v>45909</v>
      </c>
      <c r="B229" t="s">
        <v>9</v>
      </c>
      <c r="C229" s="7" t="str">
        <f>_xlfn.IFNA(VLOOKUP(B229,name!A:B,2,FALSE),"-")</f>
        <v>-</v>
      </c>
      <c r="D229">
        <v>176762066777</v>
      </c>
      <c r="E229">
        <v>215288960620</v>
      </c>
      <c r="F229">
        <f>SUM(D224:D228)</f>
        <v>176762066777</v>
      </c>
      <c r="G229">
        <f>SUM(E224:E228)</f>
        <v>215288960620</v>
      </c>
      <c r="H229">
        <f>D229-F229</f>
        <v>0</v>
      </c>
      <c r="I229">
        <f>E229-G229</f>
        <v>0</v>
      </c>
    </row>
    <row r="230" spans="1:9" x14ac:dyDescent="0.3">
      <c r="A230" s="8">
        <v>45910</v>
      </c>
      <c r="B230" t="s">
        <v>6</v>
      </c>
      <c r="C230" s="7" t="str">
        <f>_xlfn.IFNA(VLOOKUP(B230,name!A:B,2,FALSE),"-")</f>
        <v>自營商避險部門</v>
      </c>
      <c r="D230">
        <v>13423624955</v>
      </c>
      <c r="E230">
        <v>23468575154</v>
      </c>
    </row>
    <row r="231" spans="1:9" x14ac:dyDescent="0.3">
      <c r="A231" s="8">
        <v>45910</v>
      </c>
      <c r="B231" t="s">
        <v>4</v>
      </c>
      <c r="C231" s="7" t="str">
        <f>_xlfn.IFNA(VLOOKUP(B231,name!A:B,2,FALSE),"-")</f>
        <v>自營商自營部門</v>
      </c>
      <c r="D231">
        <v>6001641066</v>
      </c>
      <c r="E231">
        <v>7410176167</v>
      </c>
    </row>
    <row r="232" spans="1:9" x14ac:dyDescent="0.3">
      <c r="A232" s="8">
        <v>45910</v>
      </c>
      <c r="B232" t="s">
        <v>5</v>
      </c>
      <c r="C232" s="7" t="str">
        <f>_xlfn.IFNA(VLOOKUP(B232,name!A:B,2,FALSE),"-")</f>
        <v>外資自營商</v>
      </c>
      <c r="D232">
        <v>0</v>
      </c>
      <c r="E232">
        <v>0</v>
      </c>
    </row>
    <row r="233" spans="1:9" x14ac:dyDescent="0.3">
      <c r="A233" s="8">
        <v>45910</v>
      </c>
      <c r="B233" t="s">
        <v>8</v>
      </c>
      <c r="C233" s="7" t="str">
        <f>_xlfn.IFNA(VLOOKUP(B233,name!A:B,2,FALSE),"-")</f>
        <v>外資</v>
      </c>
      <c r="D233">
        <v>147869208034</v>
      </c>
      <c r="E233">
        <v>196817152317</v>
      </c>
    </row>
    <row r="234" spans="1:9" x14ac:dyDescent="0.3">
      <c r="A234" s="8">
        <v>45910</v>
      </c>
      <c r="B234" t="s">
        <v>7</v>
      </c>
      <c r="C234" s="7" t="str">
        <f>_xlfn.IFNA(VLOOKUP(B234,name!A:B,2,FALSE),"-")</f>
        <v>投信</v>
      </c>
      <c r="D234">
        <v>8849256074</v>
      </c>
      <c r="E234">
        <v>6121870834</v>
      </c>
    </row>
    <row r="235" spans="1:9" x14ac:dyDescent="0.3">
      <c r="A235" s="8">
        <v>45910</v>
      </c>
      <c r="B235" t="s">
        <v>9</v>
      </c>
      <c r="C235" s="7" t="str">
        <f>_xlfn.IFNA(VLOOKUP(B235,name!A:B,2,FALSE),"-")</f>
        <v>-</v>
      </c>
      <c r="D235">
        <v>176143730129</v>
      </c>
      <c r="E235">
        <v>233817774472</v>
      </c>
      <c r="F235">
        <f>SUM(D230:D234)</f>
        <v>176143730129</v>
      </c>
      <c r="G235">
        <f>SUM(E230:E234)</f>
        <v>233817774472</v>
      </c>
      <c r="H235">
        <f>D235-F235</f>
        <v>0</v>
      </c>
      <c r="I235">
        <f>E235-G235</f>
        <v>0</v>
      </c>
    </row>
    <row r="236" spans="1:9" x14ac:dyDescent="0.3">
      <c r="A236" s="8">
        <v>45911</v>
      </c>
      <c r="B236" t="s">
        <v>6</v>
      </c>
      <c r="C236" s="7" t="str">
        <f>_xlfn.IFNA(VLOOKUP(B236,name!A:B,2,FALSE),"-")</f>
        <v>自營商避險部門</v>
      </c>
      <c r="D236">
        <v>18766074089</v>
      </c>
      <c r="E236">
        <v>23832576898</v>
      </c>
    </row>
    <row r="237" spans="1:9" x14ac:dyDescent="0.3">
      <c r="A237" s="8">
        <v>45911</v>
      </c>
      <c r="B237" t="s">
        <v>4</v>
      </c>
      <c r="C237" s="7" t="str">
        <f>_xlfn.IFNA(VLOOKUP(B237,name!A:B,2,FALSE),"-")</f>
        <v>自營商自營部門</v>
      </c>
      <c r="D237">
        <v>9072043841</v>
      </c>
      <c r="E237">
        <v>5778826830</v>
      </c>
    </row>
    <row r="238" spans="1:9" x14ac:dyDescent="0.3">
      <c r="A238" s="8">
        <v>45911</v>
      </c>
      <c r="B238" t="s">
        <v>5</v>
      </c>
      <c r="C238" s="7" t="str">
        <f>_xlfn.IFNA(VLOOKUP(B238,name!A:B,2,FALSE),"-")</f>
        <v>外資自營商</v>
      </c>
      <c r="D238">
        <v>0</v>
      </c>
      <c r="E238">
        <v>0</v>
      </c>
    </row>
    <row r="239" spans="1:9" x14ac:dyDescent="0.3">
      <c r="A239" s="8">
        <v>45911</v>
      </c>
      <c r="B239" t="s">
        <v>8</v>
      </c>
      <c r="C239" s="7" t="str">
        <f>_xlfn.IFNA(VLOOKUP(B239,name!A:B,2,FALSE),"-")</f>
        <v>外資</v>
      </c>
      <c r="D239">
        <v>181586628884</v>
      </c>
      <c r="E239">
        <v>214586290615</v>
      </c>
    </row>
    <row r="240" spans="1:9" x14ac:dyDescent="0.3">
      <c r="A240" s="8">
        <v>45911</v>
      </c>
      <c r="B240" t="s">
        <v>7</v>
      </c>
      <c r="C240" s="7" t="str">
        <f>_xlfn.IFNA(VLOOKUP(B240,name!A:B,2,FALSE),"-")</f>
        <v>投信</v>
      </c>
      <c r="D240">
        <v>12393593973</v>
      </c>
      <c r="E240">
        <v>6121937472</v>
      </c>
    </row>
    <row r="241" spans="1:9" x14ac:dyDescent="0.3">
      <c r="A241" s="8">
        <v>45911</v>
      </c>
      <c r="B241" t="s">
        <v>9</v>
      </c>
      <c r="C241" s="7" t="str">
        <f>_xlfn.IFNA(VLOOKUP(B241,name!A:B,2,FALSE),"-")</f>
        <v>-</v>
      </c>
      <c r="D241">
        <v>221818340787</v>
      </c>
      <c r="E241">
        <v>250319631815</v>
      </c>
      <c r="F241">
        <f>SUM(D236:D240)</f>
        <v>221818340787</v>
      </c>
      <c r="G241">
        <f>SUM(E236:E240)</f>
        <v>250319631815</v>
      </c>
      <c r="H241">
        <f>D241-F241</f>
        <v>0</v>
      </c>
      <c r="I241">
        <f>E241-G241</f>
        <v>0</v>
      </c>
    </row>
    <row r="242" spans="1:9" x14ac:dyDescent="0.3">
      <c r="A242" s="8">
        <v>45912</v>
      </c>
      <c r="B242" t="s">
        <v>6</v>
      </c>
      <c r="C242" s="7" t="str">
        <f>_xlfn.IFNA(VLOOKUP(B242,name!A:B,2,FALSE),"-")</f>
        <v>自營商避險部門</v>
      </c>
      <c r="D242">
        <v>13192010743</v>
      </c>
      <c r="E242">
        <v>16913595824</v>
      </c>
    </row>
    <row r="243" spans="1:9" x14ac:dyDescent="0.3">
      <c r="A243" s="8">
        <v>45912</v>
      </c>
      <c r="B243" t="s">
        <v>4</v>
      </c>
      <c r="C243" s="7" t="str">
        <f>_xlfn.IFNA(VLOOKUP(B243,name!A:B,2,FALSE),"-")</f>
        <v>自營商自營部門</v>
      </c>
      <c r="D243">
        <v>5082962805</v>
      </c>
      <c r="E243">
        <v>6303371417</v>
      </c>
    </row>
    <row r="244" spans="1:9" x14ac:dyDescent="0.3">
      <c r="A244" s="8">
        <v>45912</v>
      </c>
      <c r="B244" t="s">
        <v>5</v>
      </c>
      <c r="C244" s="7" t="str">
        <f>_xlfn.IFNA(VLOOKUP(B244,name!A:B,2,FALSE),"-")</f>
        <v>外資自營商</v>
      </c>
      <c r="D244">
        <v>0</v>
      </c>
      <c r="E244">
        <v>0</v>
      </c>
    </row>
    <row r="245" spans="1:9" x14ac:dyDescent="0.3">
      <c r="A245" s="8">
        <v>45912</v>
      </c>
      <c r="B245" t="s">
        <v>8</v>
      </c>
      <c r="C245" s="7" t="str">
        <f>_xlfn.IFNA(VLOOKUP(B245,name!A:B,2,FALSE),"-")</f>
        <v>外資</v>
      </c>
      <c r="D245">
        <v>147246810215</v>
      </c>
      <c r="E245">
        <v>173785310222</v>
      </c>
    </row>
    <row r="246" spans="1:9" x14ac:dyDescent="0.3">
      <c r="A246" s="8">
        <v>45912</v>
      </c>
      <c r="B246" t="s">
        <v>7</v>
      </c>
      <c r="C246" s="7" t="str">
        <f>_xlfn.IFNA(VLOOKUP(B246,name!A:B,2,FALSE),"-")</f>
        <v>投信</v>
      </c>
      <c r="D246">
        <v>10453850825</v>
      </c>
      <c r="E246">
        <v>4643778791</v>
      </c>
    </row>
    <row r="247" spans="1:9" x14ac:dyDescent="0.3">
      <c r="A247" s="8">
        <v>45912</v>
      </c>
      <c r="B247" t="s">
        <v>9</v>
      </c>
      <c r="C247" s="7" t="str">
        <f>_xlfn.IFNA(VLOOKUP(B247,name!A:B,2,FALSE),"-")</f>
        <v>-</v>
      </c>
      <c r="D247">
        <v>175975634588</v>
      </c>
      <c r="E247">
        <v>201646056254</v>
      </c>
      <c r="F247">
        <f>SUM(D242:D246)</f>
        <v>175975634588</v>
      </c>
      <c r="G247">
        <f>SUM(E242:E246)</f>
        <v>201646056254</v>
      </c>
      <c r="H247">
        <f>D247-F247</f>
        <v>0</v>
      </c>
      <c r="I247">
        <f>E247-G247</f>
        <v>0</v>
      </c>
    </row>
    <row r="248" spans="1:9" x14ac:dyDescent="0.3">
      <c r="A248" s="8">
        <v>45915</v>
      </c>
      <c r="B248" t="s">
        <v>6</v>
      </c>
      <c r="C248" s="7" t="str">
        <f>_xlfn.IFNA(VLOOKUP(B248,name!A:B,2,FALSE),"-")</f>
        <v>自營商避險部門</v>
      </c>
      <c r="D248">
        <v>12880250035</v>
      </c>
      <c r="E248">
        <v>14153700691</v>
      </c>
    </row>
    <row r="249" spans="1:9" x14ac:dyDescent="0.3">
      <c r="A249" s="8">
        <v>45915</v>
      </c>
      <c r="B249" t="s">
        <v>4</v>
      </c>
      <c r="C249" s="7" t="str">
        <f>_xlfn.IFNA(VLOOKUP(B249,name!A:B,2,FALSE),"-")</f>
        <v>自營商自營部門</v>
      </c>
      <c r="D249">
        <v>4816193887</v>
      </c>
      <c r="E249">
        <v>4539486510</v>
      </c>
    </row>
    <row r="250" spans="1:9" x14ac:dyDescent="0.3">
      <c r="A250" s="8">
        <v>45915</v>
      </c>
      <c r="B250" t="s">
        <v>5</v>
      </c>
      <c r="C250" s="7" t="str">
        <f>_xlfn.IFNA(VLOOKUP(B250,name!A:B,2,FALSE),"-")</f>
        <v>外資自營商</v>
      </c>
      <c r="D250">
        <v>0</v>
      </c>
      <c r="E250">
        <v>0</v>
      </c>
    </row>
    <row r="251" spans="1:9" x14ac:dyDescent="0.3">
      <c r="A251" s="8">
        <v>45915</v>
      </c>
      <c r="B251" t="s">
        <v>8</v>
      </c>
      <c r="C251" s="7" t="str">
        <f>_xlfn.IFNA(VLOOKUP(B251,name!A:B,2,FALSE),"-")</f>
        <v>外資</v>
      </c>
      <c r="D251">
        <v>135721576320</v>
      </c>
      <c r="E251">
        <v>138267824909</v>
      </c>
    </row>
    <row r="252" spans="1:9" x14ac:dyDescent="0.3">
      <c r="A252" s="8">
        <v>45915</v>
      </c>
      <c r="B252" t="s">
        <v>7</v>
      </c>
      <c r="C252" s="7" t="str">
        <f>_xlfn.IFNA(VLOOKUP(B252,name!A:B,2,FALSE),"-")</f>
        <v>投信</v>
      </c>
      <c r="D252">
        <v>11976816473</v>
      </c>
      <c r="E252">
        <v>3729987381</v>
      </c>
    </row>
    <row r="253" spans="1:9" x14ac:dyDescent="0.3">
      <c r="A253" s="8">
        <v>45915</v>
      </c>
      <c r="B253" t="s">
        <v>9</v>
      </c>
      <c r="C253" s="7" t="str">
        <f>_xlfn.IFNA(VLOOKUP(B253,name!A:B,2,FALSE),"-")</f>
        <v>-</v>
      </c>
      <c r="D253">
        <v>165394836715</v>
      </c>
      <c r="E253">
        <v>160690999491</v>
      </c>
      <c r="F253">
        <f>SUM(D248:D252)</f>
        <v>165394836715</v>
      </c>
      <c r="G253">
        <f>SUM(E248:E252)</f>
        <v>160690999491</v>
      </c>
      <c r="H253">
        <f>D253-F253</f>
        <v>0</v>
      </c>
      <c r="I253">
        <f>E253-G253</f>
        <v>0</v>
      </c>
    </row>
    <row r="254" spans="1:9" x14ac:dyDescent="0.3">
      <c r="A254" s="8">
        <v>45916</v>
      </c>
      <c r="B254" t="s">
        <v>6</v>
      </c>
      <c r="C254" s="7" t="str">
        <f>_xlfn.IFNA(VLOOKUP(B254,name!A:B,2,FALSE),"-")</f>
        <v>自營商避險部門</v>
      </c>
      <c r="D254">
        <v>12375569840</v>
      </c>
      <c r="E254">
        <v>15028982230</v>
      </c>
    </row>
    <row r="255" spans="1:9" x14ac:dyDescent="0.3">
      <c r="A255" s="8">
        <v>45916</v>
      </c>
      <c r="B255" t="s">
        <v>4</v>
      </c>
      <c r="C255" s="7" t="str">
        <f>_xlfn.IFNA(VLOOKUP(B255,name!A:B,2,FALSE),"-")</f>
        <v>自營商自營部門</v>
      </c>
      <c r="D255">
        <v>5004421528</v>
      </c>
      <c r="E255">
        <v>3452555441</v>
      </c>
    </row>
    <row r="256" spans="1:9" x14ac:dyDescent="0.3">
      <c r="A256" s="8">
        <v>45916</v>
      </c>
      <c r="B256" t="s">
        <v>5</v>
      </c>
      <c r="C256" s="7" t="str">
        <f>_xlfn.IFNA(VLOOKUP(B256,name!A:B,2,FALSE),"-")</f>
        <v>外資自營商</v>
      </c>
      <c r="D256">
        <v>0</v>
      </c>
      <c r="E256">
        <v>0</v>
      </c>
    </row>
    <row r="257" spans="1:9" x14ac:dyDescent="0.3">
      <c r="A257" s="8">
        <v>45916</v>
      </c>
      <c r="B257" t="s">
        <v>8</v>
      </c>
      <c r="C257" s="7" t="str">
        <f>_xlfn.IFNA(VLOOKUP(B257,name!A:B,2,FALSE),"-")</f>
        <v>外資</v>
      </c>
      <c r="D257">
        <v>143107272628</v>
      </c>
      <c r="E257">
        <v>170110803690</v>
      </c>
    </row>
    <row r="258" spans="1:9" x14ac:dyDescent="0.3">
      <c r="A258" s="8">
        <v>45916</v>
      </c>
      <c r="B258" t="s">
        <v>7</v>
      </c>
      <c r="C258" s="7" t="str">
        <f>_xlfn.IFNA(VLOOKUP(B258,name!A:B,2,FALSE),"-")</f>
        <v>投信</v>
      </c>
      <c r="D258">
        <v>15703428144</v>
      </c>
      <c r="E258">
        <v>11189637449</v>
      </c>
    </row>
    <row r="259" spans="1:9" x14ac:dyDescent="0.3">
      <c r="A259" s="8">
        <v>45916</v>
      </c>
      <c r="B259" t="s">
        <v>9</v>
      </c>
      <c r="C259" s="7" t="str">
        <f>_xlfn.IFNA(VLOOKUP(B259,name!A:B,2,FALSE),"-")</f>
        <v>-</v>
      </c>
      <c r="D259">
        <v>176190692140</v>
      </c>
      <c r="E259">
        <v>199781978810</v>
      </c>
      <c r="F259">
        <f>SUM(D254:D258)</f>
        <v>176190692140</v>
      </c>
      <c r="G259">
        <f>SUM(E254:E258)</f>
        <v>199781978810</v>
      </c>
      <c r="H259">
        <f>D259-F259</f>
        <v>0</v>
      </c>
      <c r="I259">
        <f>E259-G259</f>
        <v>0</v>
      </c>
    </row>
    <row r="260" spans="1:9" x14ac:dyDescent="0.3">
      <c r="A260" s="8">
        <v>45917</v>
      </c>
      <c r="B260" t="s">
        <v>6</v>
      </c>
      <c r="C260" s="7" t="str">
        <f>_xlfn.IFNA(VLOOKUP(B260,name!A:B,2,FALSE),"-")</f>
        <v>自營商避險部門</v>
      </c>
      <c r="D260">
        <v>14828876625</v>
      </c>
      <c r="E260">
        <v>14877151760</v>
      </c>
    </row>
    <row r="261" spans="1:9" x14ac:dyDescent="0.3">
      <c r="A261" s="8">
        <v>45917</v>
      </c>
      <c r="B261" t="s">
        <v>4</v>
      </c>
      <c r="C261" s="7" t="str">
        <f>_xlfn.IFNA(VLOOKUP(B261,name!A:B,2,FALSE),"-")</f>
        <v>自營商自營部門</v>
      </c>
      <c r="D261">
        <v>5355807690</v>
      </c>
      <c r="E261">
        <v>4721162709</v>
      </c>
    </row>
    <row r="262" spans="1:9" x14ac:dyDescent="0.3">
      <c r="A262" s="8">
        <v>45917</v>
      </c>
      <c r="B262" t="s">
        <v>5</v>
      </c>
      <c r="C262" s="7" t="str">
        <f>_xlfn.IFNA(VLOOKUP(B262,name!A:B,2,FALSE),"-")</f>
        <v>外資自營商</v>
      </c>
      <c r="D262">
        <v>0</v>
      </c>
      <c r="E262">
        <v>0</v>
      </c>
    </row>
    <row r="263" spans="1:9" x14ac:dyDescent="0.3">
      <c r="A263" s="8">
        <v>45917</v>
      </c>
      <c r="B263" t="s">
        <v>8</v>
      </c>
      <c r="C263" s="7" t="str">
        <f>_xlfn.IFNA(VLOOKUP(B263,name!A:B,2,FALSE),"-")</f>
        <v>外資</v>
      </c>
      <c r="D263">
        <v>164683139172</v>
      </c>
      <c r="E263">
        <v>158949127114</v>
      </c>
    </row>
    <row r="264" spans="1:9" x14ac:dyDescent="0.3">
      <c r="A264" s="8">
        <v>45917</v>
      </c>
      <c r="B264" t="s">
        <v>7</v>
      </c>
      <c r="C264" s="7" t="str">
        <f>_xlfn.IFNA(VLOOKUP(B264,name!A:B,2,FALSE),"-")</f>
        <v>投信</v>
      </c>
      <c r="D264">
        <v>10303574836</v>
      </c>
      <c r="E264">
        <v>4989297557</v>
      </c>
    </row>
    <row r="265" spans="1:9" x14ac:dyDescent="0.3">
      <c r="A265" s="8">
        <v>45917</v>
      </c>
      <c r="B265" t="s">
        <v>9</v>
      </c>
      <c r="C265" s="7" t="str">
        <f>_xlfn.IFNA(VLOOKUP(B265,name!A:B,2,FALSE),"-")</f>
        <v>-</v>
      </c>
      <c r="D265">
        <v>195171398323</v>
      </c>
      <c r="E265">
        <v>183536739140</v>
      </c>
      <c r="F265">
        <f>SUM(D260:D264)</f>
        <v>195171398323</v>
      </c>
      <c r="G265">
        <f>SUM(E260:E264)</f>
        <v>183536739140</v>
      </c>
      <c r="H265">
        <f>D265-F265</f>
        <v>0</v>
      </c>
      <c r="I265">
        <f>E265-G265</f>
        <v>0</v>
      </c>
    </row>
  </sheetData>
  <autoFilter ref="A1:I1" xr:uid="{BF855227-BE3B-46DF-907B-B291856A7812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D310-E090-4F9D-9CC4-66E0380FA917}">
  <dimension ref="A1:D6"/>
  <sheetViews>
    <sheetView workbookViewId="0">
      <pane ySplit="1" topLeftCell="A2" activePane="bottomLeft" state="frozen"/>
      <selection pane="bottomLeft" activeCell="D11" sqref="D11"/>
    </sheetView>
  </sheetViews>
  <sheetFormatPr defaultRowHeight="16.2" x14ac:dyDescent="0.3"/>
  <cols>
    <col min="1" max="1" width="24.44140625" customWidth="1"/>
    <col min="2" max="2" width="24.88671875" customWidth="1"/>
    <col min="3" max="3" width="42" customWidth="1"/>
    <col min="4" max="4" width="48.21875" style="4" customWidth="1"/>
  </cols>
  <sheetData>
    <row r="1" spans="1:4" ht="18" customHeight="1" x14ac:dyDescent="0.3">
      <c r="A1" s="1" t="s">
        <v>10</v>
      </c>
      <c r="B1" s="1" t="s">
        <v>11</v>
      </c>
      <c r="C1" s="1" t="s">
        <v>12</v>
      </c>
      <c r="D1" s="5" t="s">
        <v>13</v>
      </c>
    </row>
    <row r="2" spans="1:4" ht="18" customHeight="1" x14ac:dyDescent="0.3">
      <c r="A2" s="3" t="s">
        <v>8</v>
      </c>
      <c r="B2" s="2" t="s">
        <v>14</v>
      </c>
      <c r="C2" s="2" t="s">
        <v>15</v>
      </c>
      <c r="D2" s="4" t="s">
        <v>16</v>
      </c>
    </row>
    <row r="3" spans="1:4" ht="18" customHeight="1" x14ac:dyDescent="0.3">
      <c r="A3" s="3" t="s">
        <v>7</v>
      </c>
      <c r="B3" s="2" t="s">
        <v>17</v>
      </c>
      <c r="C3" s="2" t="s">
        <v>18</v>
      </c>
      <c r="D3" s="4" t="s">
        <v>19</v>
      </c>
    </row>
    <row r="4" spans="1:4" ht="18" customHeight="1" x14ac:dyDescent="0.3">
      <c r="A4" s="3" t="s">
        <v>20</v>
      </c>
      <c r="B4" s="2" t="s">
        <v>21</v>
      </c>
      <c r="C4" s="2" t="s">
        <v>22</v>
      </c>
      <c r="D4" s="4" t="s">
        <v>23</v>
      </c>
    </row>
    <row r="5" spans="1:4" ht="18" customHeight="1" x14ac:dyDescent="0.3">
      <c r="A5" s="3" t="s">
        <v>6</v>
      </c>
      <c r="B5" s="2" t="s">
        <v>24</v>
      </c>
      <c r="C5" s="2" t="s">
        <v>25</v>
      </c>
      <c r="D5" s="4" t="s">
        <v>26</v>
      </c>
    </row>
    <row r="6" spans="1:4" ht="18" customHeight="1" x14ac:dyDescent="0.3">
      <c r="A6" s="3" t="s">
        <v>5</v>
      </c>
      <c r="B6" s="2" t="s">
        <v>27</v>
      </c>
      <c r="C6" s="2" t="s">
        <v>28</v>
      </c>
      <c r="D6" s="4" t="s">
        <v>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20250718_20250918-3mii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2025-09-18T04:10:21Z</dcterms:created>
  <dcterms:modified xsi:type="dcterms:W3CDTF">2025-09-18T04:57:24Z</dcterms:modified>
</cp:coreProperties>
</file>