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FAB9EC61-7E53-AA46-82C4-B5E56560B461}" xr6:coauthVersionLast="43" xr6:coauthVersionMax="43" xr10:uidLastSave="{00000000-0000-0000-0000-000000000000}"/>
  <bookViews>
    <workbookView xWindow="5660" yWindow="460" windowWidth="26840" windowHeight="16740" xr2:uid="{00000000-000D-0000-FFFF-FFFF00000000}"/>
  </bookViews>
  <sheets>
    <sheet name="Task05_Param_Summary" sheetId="1" r:id="rId1"/>
  </sheets>
  <definedNames>
    <definedName name="mpk2nmol">Task05_Param_Summary!$G$2</definedName>
    <definedName name="Ms2nMd">Task05_Param_Summary!$G$14</definedName>
    <definedName name="nmol2mpk">Task05_Param_Summary!$H$5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2" i="1"/>
  <c r="B2" i="1"/>
  <c r="C2" i="1" l="1"/>
  <c r="B11" i="1"/>
  <c r="C10" i="1"/>
  <c r="B10" i="1"/>
  <c r="B9" i="1"/>
  <c r="B8" i="1"/>
</calcChain>
</file>

<file path=xl/sharedStrings.xml><?xml version="1.0" encoding="utf-8"?>
<sst xmlns="http://schemas.openxmlformats.org/spreadsheetml/2006/main" count="51" uniqueCount="39">
  <si>
    <t>keT</t>
  </si>
  <si>
    <t>keL</t>
  </si>
  <si>
    <t>keDT</t>
  </si>
  <si>
    <t>keTL</t>
  </si>
  <si>
    <t>kon_DT</t>
  </si>
  <si>
    <t>kon_TL</t>
  </si>
  <si>
    <t>CL</t>
  </si>
  <si>
    <t>T0</t>
  </si>
  <si>
    <t>L0</t>
  </si>
  <si>
    <t>units</t>
  </si>
  <si>
    <t>L/d</t>
  </si>
  <si>
    <t>nM</t>
  </si>
  <si>
    <t>1/d</t>
  </si>
  <si>
    <t>1 minute to 4 weeks</t>
  </si>
  <si>
    <t>Kd_DT</t>
  </si>
  <si>
    <t>Kd_TL</t>
  </si>
  <si>
    <t>VEGF trap = .0005, 100 possibly fov Beva</t>
  </si>
  <si>
    <t xml:space="preserve">use similar </t>
  </si>
  <si>
    <t>1/(nM day)</t>
  </si>
  <si>
    <t>Yang16</t>
  </si>
  <si>
    <t>Css</t>
  </si>
  <si>
    <t>1 minute to 1 day (need reference)</t>
  </si>
  <si>
    <t>tau</t>
  </si>
  <si>
    <t>Parameter</t>
  </si>
  <si>
    <t>min</t>
  </si>
  <si>
    <t>max</t>
  </si>
  <si>
    <t>Reference</t>
  </si>
  <si>
    <t>d</t>
  </si>
  <si>
    <t>dose</t>
  </si>
  <si>
    <t>Conversion</t>
  </si>
  <si>
    <t>mpk2nmol</t>
  </si>
  <si>
    <t>Reasonable range</t>
  </si>
  <si>
    <t>10 pM ~ IL6, 1 uM ~ Herceptin</t>
  </si>
  <si>
    <t>mg/kg</t>
  </si>
  <si>
    <t>dose*mpk2nmol/(CL*tau)</t>
  </si>
  <si>
    <t>Median of Fig 5-18 from rowland and tozer.  Using dose rather than CL to explore</t>
  </si>
  <si>
    <t>Give every 21 days.  Using dose to explore range</t>
  </si>
  <si>
    <t>Yang16 - Fig12 1e6 for mAb, but maybe 1e8 for something smaller (like blino)</t>
  </si>
  <si>
    <t>Ms2nMd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</si>
</sst>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14" fillId="0" borderId="0" xfId="0" applyFont="1" applyFill="1"/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44456-42A2-3D4A-B14C-1737E6FCE0B1}" name="Table1" displayName="Table1" ref="A1:E15" totalsRowShown="0" headerRowDxfId="0" dataDxfId="1">
  <autoFilter ref="A1:E15" xr:uid="{33B61081-9DA4-A642-AE1F-70B00DEEC51F}"/>
  <tableColumns count="5">
    <tableColumn id="1" xr3:uid="{C8277EEB-8EE6-714C-B0D8-AA771A54F03E}" name="Parameter" dataDxfId="5"/>
    <tableColumn id="2" xr3:uid="{CB33B989-EEDA-F24C-A340-C67DA904A869}" name="min" dataDxfId="4"/>
    <tableColumn id="3" xr3:uid="{E0D84941-0EC1-B34A-87D8-EAFEA5BC7DFF}" name="max"/>
    <tableColumn id="4" xr3:uid="{F264790B-6115-634D-BB49-151AB79FEF95}" name="units" dataDxfId="3"/>
    <tableColumn id="5" xr3:uid="{CDC9DF67-3B1F-2C47-BF7C-1E440D4775CB}" name="Referen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5" zoomScale="237" workbookViewId="0">
      <selection activeCell="C6" sqref="C6"/>
    </sheetView>
  </sheetViews>
  <sheetFormatPr baseColWidth="10" defaultRowHeight="16" x14ac:dyDescent="0.2"/>
  <cols>
    <col min="1" max="1" width="10.6640625" style="1" customWidth="1"/>
    <col min="2" max="2" width="8" style="4" customWidth="1"/>
    <col min="3" max="3" width="10.1640625" style="4" customWidth="1"/>
    <col min="4" max="4" width="10.33203125" style="1" customWidth="1"/>
    <col min="5" max="5" width="33.83203125" style="1" customWidth="1"/>
    <col min="6" max="16384" width="10.83203125" style="1"/>
  </cols>
  <sheetData>
    <row r="1" spans="1:7" x14ac:dyDescent="0.2">
      <c r="A1" s="1" t="s">
        <v>23</v>
      </c>
      <c r="B1" s="4" t="s">
        <v>24</v>
      </c>
      <c r="C1" s="4" t="s">
        <v>25</v>
      </c>
      <c r="D1" s="1" t="s">
        <v>9</v>
      </c>
      <c r="E1" s="1" t="s">
        <v>26</v>
      </c>
      <c r="F1" s="1" t="s">
        <v>29</v>
      </c>
      <c r="G1" s="1" t="s">
        <v>29</v>
      </c>
    </row>
    <row r="2" spans="1:7" x14ac:dyDescent="0.2">
      <c r="A2" s="1" t="s">
        <v>20</v>
      </c>
      <c r="B2" s="5">
        <f>B5*mpk2nmol/(B3*B4)</f>
        <v>0.92592592592592615</v>
      </c>
      <c r="C2" s="6">
        <f>C5*mpk2nmol/(C3*C4)</f>
        <v>9259.2592592592609</v>
      </c>
      <c r="D2" s="1" t="s">
        <v>11</v>
      </c>
      <c r="E2" s="1" t="s">
        <v>34</v>
      </c>
      <c r="F2" s="1" t="s">
        <v>30</v>
      </c>
      <c r="G2" s="1">
        <f>70*0.001/150000*1000000000</f>
        <v>466.66666666666674</v>
      </c>
    </row>
    <row r="3" spans="1:7" x14ac:dyDescent="0.2">
      <c r="A3" s="1" t="s">
        <v>6</v>
      </c>
      <c r="B3" s="4">
        <v>2.4</v>
      </c>
      <c r="C3" s="4">
        <v>2.4</v>
      </c>
      <c r="D3" s="1" t="s">
        <v>10</v>
      </c>
      <c r="E3" s="1" t="s">
        <v>35</v>
      </c>
    </row>
    <row r="4" spans="1:7" x14ac:dyDescent="0.2">
      <c r="A4" s="1" t="s">
        <v>22</v>
      </c>
      <c r="B4" s="4">
        <v>21</v>
      </c>
      <c r="C4" s="4">
        <v>21</v>
      </c>
      <c r="D4" s="1" t="s">
        <v>27</v>
      </c>
      <c r="E4" s="1" t="s">
        <v>36</v>
      </c>
    </row>
    <row r="5" spans="1:7" x14ac:dyDescent="0.2">
      <c r="A5" s="1" t="s">
        <v>28</v>
      </c>
      <c r="B5" s="4">
        <v>0.1</v>
      </c>
      <c r="C5" s="4">
        <v>1000</v>
      </c>
      <c r="D5" s="1" t="s">
        <v>33</v>
      </c>
      <c r="E5" s="1" t="s">
        <v>31</v>
      </c>
    </row>
    <row r="6" spans="1:7" x14ac:dyDescent="0.2">
      <c r="A6" s="1" t="s">
        <v>7</v>
      </c>
      <c r="B6" s="7">
        <v>1E-4</v>
      </c>
      <c r="C6" s="4">
        <v>1000</v>
      </c>
      <c r="D6" s="1" t="s">
        <v>11</v>
      </c>
      <c r="E6" s="1" t="s">
        <v>32</v>
      </c>
    </row>
    <row r="7" spans="1:7" x14ac:dyDescent="0.2">
      <c r="A7" s="1" t="s">
        <v>8</v>
      </c>
      <c r="B7" s="7">
        <v>1E-4</v>
      </c>
      <c r="C7" s="4">
        <v>1000</v>
      </c>
      <c r="D7" s="1" t="s">
        <v>11</v>
      </c>
      <c r="E7" s="1" t="s">
        <v>32</v>
      </c>
    </row>
    <row r="8" spans="1:7" x14ac:dyDescent="0.2">
      <c r="A8" s="1" t="s">
        <v>0</v>
      </c>
      <c r="B8" s="4">
        <f>1*24*60</f>
        <v>1440</v>
      </c>
      <c r="C8" s="8">
        <v>1</v>
      </c>
      <c r="D8" s="1" t="s">
        <v>12</v>
      </c>
      <c r="E8" s="3" t="s">
        <v>21</v>
      </c>
    </row>
    <row r="9" spans="1:7" x14ac:dyDescent="0.2">
      <c r="A9" s="1" t="s">
        <v>1</v>
      </c>
      <c r="B9" s="4">
        <f>1*24*60</f>
        <v>1440</v>
      </c>
      <c r="C9" s="8">
        <v>1</v>
      </c>
      <c r="D9" s="1" t="s">
        <v>12</v>
      </c>
      <c r="E9" s="3" t="s">
        <v>21</v>
      </c>
    </row>
    <row r="10" spans="1:7" x14ac:dyDescent="0.2">
      <c r="A10" s="1" t="s">
        <v>2</v>
      </c>
      <c r="B10" s="4">
        <f>1*24*60</f>
        <v>1440</v>
      </c>
      <c r="C10" s="8">
        <f>1/7/4</f>
        <v>3.5714285714285712E-2</v>
      </c>
      <c r="D10" s="1" t="s">
        <v>12</v>
      </c>
      <c r="E10" s="1" t="s">
        <v>13</v>
      </c>
    </row>
    <row r="11" spans="1:7" x14ac:dyDescent="0.2">
      <c r="A11" s="1" t="s">
        <v>3</v>
      </c>
      <c r="B11" s="4">
        <f>1*24*60</f>
        <v>1440</v>
      </c>
      <c r="C11" s="8">
        <v>1</v>
      </c>
      <c r="D11" s="1" t="s">
        <v>12</v>
      </c>
      <c r="E11" s="3" t="s">
        <v>21</v>
      </c>
    </row>
    <row r="12" spans="1:7" x14ac:dyDescent="0.2">
      <c r="A12" s="1" t="s">
        <v>14</v>
      </c>
      <c r="B12" s="4">
        <v>1E-3</v>
      </c>
      <c r="C12" s="4">
        <v>1000</v>
      </c>
      <c r="D12" s="1" t="s">
        <v>11</v>
      </c>
      <c r="E12" s="1" t="s">
        <v>16</v>
      </c>
    </row>
    <row r="13" spans="1:7" x14ac:dyDescent="0.2">
      <c r="A13" s="1" t="s">
        <v>15</v>
      </c>
      <c r="B13" s="4">
        <v>1E-3</v>
      </c>
      <c r="C13" s="4">
        <v>1000</v>
      </c>
      <c r="D13" s="1" t="s">
        <v>11</v>
      </c>
      <c r="E13" s="1" t="s">
        <v>17</v>
      </c>
    </row>
    <row r="14" spans="1:7" x14ac:dyDescent="0.2">
      <c r="A14" s="1" t="s">
        <v>4</v>
      </c>
      <c r="B14" s="4">
        <v>1</v>
      </c>
      <c r="C14" s="9">
        <v>10000</v>
      </c>
      <c r="D14" s="1" t="s">
        <v>18</v>
      </c>
      <c r="E14" s="3" t="s">
        <v>37</v>
      </c>
      <c r="F14" s="1" t="s">
        <v>38</v>
      </c>
      <c r="G14" s="1">
        <f>1/1000000000*24*60*60</f>
        <v>8.6400000000000013E-5</v>
      </c>
    </row>
    <row r="15" spans="1:7" x14ac:dyDescent="0.2">
      <c r="A15" s="1" t="s">
        <v>5</v>
      </c>
      <c r="B15" s="4">
        <v>1</v>
      </c>
      <c r="C15" s="9">
        <v>10000</v>
      </c>
      <c r="D15" s="1" t="s">
        <v>18</v>
      </c>
      <c r="E15" s="1" t="s">
        <v>19</v>
      </c>
      <c r="F15" s="2"/>
    </row>
    <row r="17" spans="3:3" x14ac:dyDescent="0.2">
      <c r="C17" s="7"/>
    </row>
    <row r="18" spans="3:3" x14ac:dyDescent="0.2">
      <c r="C18" s="7"/>
    </row>
    <row r="20" spans="3:3" x14ac:dyDescent="0.2">
      <c r="C20" s="7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Task05_Param_Summary</vt:lpstr>
      <vt:lpstr>mpk2nmol</vt:lpstr>
      <vt:lpstr>Ms2nMd</vt:lpstr>
      <vt:lpstr>nmol2mpk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2019-09-18T17:21:23Z</dcterms:created>
  <dcterms:modified xsi:type="dcterms:W3CDTF">2019-10-08T15:03:27Z</dcterms:modified>
</cp:coreProperties>
</file>