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40009_{806A989D-463F-454D-AE9B-362EEFE229B4}" xr6:coauthVersionLast="43" xr6:coauthVersionMax="43" xr10:uidLastSave="{00000000-0000-0000-0000-000000000000}"/>
  <bookViews>
    <workbookView xWindow="5660" yWindow="2340" windowWidth="26840" windowHeight="15940"/>
  </bookViews>
  <sheets>
    <sheet name="Task05_Param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K18" i="1"/>
  <c r="K17" i="1"/>
  <c r="J17" i="1"/>
  <c r="K16" i="1"/>
  <c r="J16" i="1"/>
  <c r="J15" i="1"/>
  <c r="K15" i="1"/>
  <c r="J10" i="1"/>
</calcChain>
</file>

<file path=xl/sharedStrings.xml><?xml version="1.0" encoding="utf-8"?>
<sst xmlns="http://schemas.openxmlformats.org/spreadsheetml/2006/main" count="80" uniqueCount="53">
  <si>
    <t>Pembro</t>
  </si>
  <si>
    <t>VEGFR1</t>
  </si>
  <si>
    <t>VEGFR2</t>
  </si>
  <si>
    <t>Atezoli</t>
  </si>
  <si>
    <t>Ramuc</t>
  </si>
  <si>
    <t>Siltux</t>
  </si>
  <si>
    <t>Tociliz</t>
  </si>
  <si>
    <t>drug</t>
  </si>
  <si>
    <t>V1</t>
  </si>
  <si>
    <t>k12</t>
  </si>
  <si>
    <t>k21</t>
  </si>
  <si>
    <t>ksynT</t>
  </si>
  <si>
    <t>ksynL</t>
  </si>
  <si>
    <t>keD</t>
  </si>
  <si>
    <t>keT</t>
  </si>
  <si>
    <t>keL</t>
  </si>
  <si>
    <t>keDT</t>
  </si>
  <si>
    <t>keTL</t>
  </si>
  <si>
    <t>Vm</t>
  </si>
  <si>
    <t>NA</t>
  </si>
  <si>
    <t>Km</t>
  </si>
  <si>
    <t>kon_DT</t>
  </si>
  <si>
    <t>koff_DT</t>
  </si>
  <si>
    <t>kon_TL</t>
  </si>
  <si>
    <t>koff_TL</t>
  </si>
  <si>
    <t>CL</t>
  </si>
  <si>
    <t>T0</t>
  </si>
  <si>
    <t>L0</t>
  </si>
  <si>
    <t>lower bound</t>
  </si>
  <si>
    <t>upper bound</t>
  </si>
  <si>
    <t>use T0 instead</t>
  </si>
  <si>
    <t>use L0 instead</t>
  </si>
  <si>
    <t>use CL instead</t>
  </si>
  <si>
    <t>units</t>
  </si>
  <si>
    <t>reference</t>
  </si>
  <si>
    <t xml:space="preserve">Fig 5-18 from rowland and tozer </t>
  </si>
  <si>
    <t>L/d</t>
  </si>
  <si>
    <t>nM</t>
  </si>
  <si>
    <t>10 pM - IL6, 1 uM ~ Herceptin</t>
  </si>
  <si>
    <t>1/d</t>
  </si>
  <si>
    <t>1 minute to 1 week (need reference)</t>
  </si>
  <si>
    <t>1 minute to 4 weeks</t>
  </si>
  <si>
    <t>ignore for now, focus on saturation scenario</t>
  </si>
  <si>
    <t>ignore, focus on infusion where only CL matters</t>
  </si>
  <si>
    <t>Kd_DT</t>
  </si>
  <si>
    <t>Kd_TL</t>
  </si>
  <si>
    <t>ignore, use Kd_DT instead</t>
  </si>
  <si>
    <t>VEGF trap = .0005, 100 possibly fov Beva</t>
  </si>
  <si>
    <t xml:space="preserve">use similar </t>
  </si>
  <si>
    <t>1/(nM day)</t>
  </si>
  <si>
    <t>Yang16</t>
  </si>
  <si>
    <t>Css</t>
  </si>
  <si>
    <t>I think it might be better to use Css = Dose/(CL*tau).  This way, it would apply more broadly even, not just mAbs!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</si>
</sst>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1" fontId="0" fillId="33" borderId="0" xfId="0" applyNumberFormat="1" applyFill="1"/>
    <xf numFmtId="2" fontId="0" fillId="33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13" sqref="G12:G13"/>
    </sheetView>
  </sheetViews>
  <sheetFormatPr baseColWidth="10" defaultRowHeight="16" x14ac:dyDescent="0.2"/>
  <cols>
    <col min="9" max="9" width="8.5" customWidth="1"/>
    <col min="10" max="10" width="8" customWidth="1"/>
    <col min="11" max="11" width="6.5" customWidth="1"/>
    <col min="13" max="13" width="33.83203125" customWidth="1"/>
  </cols>
  <sheetData>
    <row r="1" spans="1:13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28</v>
      </c>
      <c r="K1" t="s">
        <v>29</v>
      </c>
      <c r="L1" t="s">
        <v>33</v>
      </c>
      <c r="M1" t="s">
        <v>34</v>
      </c>
    </row>
    <row r="2" spans="1:13" x14ac:dyDescent="0.2">
      <c r="A2" t="s">
        <v>8</v>
      </c>
      <c r="B2">
        <v>3.48</v>
      </c>
      <c r="C2">
        <v>3.23</v>
      </c>
      <c r="D2">
        <v>3.23</v>
      </c>
      <c r="E2">
        <v>3.28</v>
      </c>
      <c r="F2">
        <v>3.26</v>
      </c>
      <c r="G2">
        <v>3.4860000000000002</v>
      </c>
      <c r="H2">
        <v>3.71</v>
      </c>
      <c r="J2" t="s">
        <v>43</v>
      </c>
    </row>
    <row r="3" spans="1:13" x14ac:dyDescent="0.2">
      <c r="A3" t="s">
        <v>9</v>
      </c>
      <c r="B3">
        <v>0.22844828</v>
      </c>
      <c r="C3">
        <v>0.42724457999999998</v>
      </c>
      <c r="D3">
        <v>0.42724457999999998</v>
      </c>
      <c r="E3">
        <v>0.16646341000000001</v>
      </c>
      <c r="F3">
        <v>7.4846629999999997E-2</v>
      </c>
      <c r="G3">
        <v>0.13900000000000001</v>
      </c>
      <c r="H3">
        <v>5.444744E-2</v>
      </c>
      <c r="J3" t="s">
        <v>43</v>
      </c>
    </row>
    <row r="4" spans="1:13" x14ac:dyDescent="0.2">
      <c r="A4" t="s">
        <v>10</v>
      </c>
      <c r="B4">
        <v>0.19581281</v>
      </c>
      <c r="C4">
        <v>0.44516128999999999</v>
      </c>
      <c r="D4">
        <v>0.44516128999999999</v>
      </c>
      <c r="E4">
        <v>0.15041321999999999</v>
      </c>
      <c r="F4">
        <v>0.11960784000000001</v>
      </c>
      <c r="G4">
        <v>0.187</v>
      </c>
      <c r="H4">
        <v>5.8550720000000001E-2</v>
      </c>
      <c r="J4" t="s">
        <v>43</v>
      </c>
    </row>
    <row r="5" spans="1:13" x14ac:dyDescent="0.2">
      <c r="A5" t="s">
        <v>11</v>
      </c>
      <c r="B5">
        <v>1.5</v>
      </c>
      <c r="C5">
        <v>1.4E-2</v>
      </c>
      <c r="D5">
        <v>1.4E-2</v>
      </c>
      <c r="E5">
        <v>0.45</v>
      </c>
      <c r="F5">
        <v>0.03</v>
      </c>
      <c r="G5">
        <v>4.7999999999999996E-3</v>
      </c>
      <c r="H5">
        <v>0.91923080000000001</v>
      </c>
      <c r="J5" t="s">
        <v>30</v>
      </c>
    </row>
    <row r="6" spans="1:13" x14ac:dyDescent="0.2">
      <c r="A6" t="s">
        <v>12</v>
      </c>
      <c r="B6">
        <v>22</v>
      </c>
      <c r="C6">
        <v>0.03</v>
      </c>
      <c r="D6">
        <v>0.03</v>
      </c>
      <c r="E6">
        <v>0.03</v>
      </c>
      <c r="F6">
        <v>1.4E-2</v>
      </c>
      <c r="G6">
        <v>0.91923080000000001</v>
      </c>
      <c r="H6">
        <v>5.0000000000000001E-3</v>
      </c>
      <c r="J6" t="s">
        <v>31</v>
      </c>
    </row>
    <row r="7" spans="1:13" x14ac:dyDescent="0.2">
      <c r="A7" t="s">
        <v>13</v>
      </c>
      <c r="B7">
        <v>6.3218389999999999E-2</v>
      </c>
      <c r="C7">
        <v>5.5727550000000001E-2</v>
      </c>
      <c r="D7">
        <v>5.5727550000000001E-2</v>
      </c>
      <c r="E7">
        <v>6.097561E-2</v>
      </c>
      <c r="F7">
        <v>0.10889571000000001</v>
      </c>
      <c r="G7">
        <v>5.8400000000000001E-2</v>
      </c>
      <c r="H7">
        <v>7.7897569999999999E-2</v>
      </c>
      <c r="J7" t="s">
        <v>32</v>
      </c>
    </row>
    <row r="8" spans="1:13" x14ac:dyDescent="0.2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 t="s">
        <v>19</v>
      </c>
      <c r="H8">
        <v>9.5270270000000004</v>
      </c>
      <c r="J8" t="s">
        <v>42</v>
      </c>
    </row>
    <row r="9" spans="1:13" x14ac:dyDescent="0.2">
      <c r="A9" t="s">
        <v>20</v>
      </c>
      <c r="B9">
        <v>1</v>
      </c>
      <c r="C9">
        <v>1</v>
      </c>
      <c r="D9">
        <v>1</v>
      </c>
      <c r="E9">
        <v>1</v>
      </c>
      <c r="F9">
        <v>1</v>
      </c>
      <c r="G9" t="s">
        <v>19</v>
      </c>
      <c r="H9">
        <v>2.47973</v>
      </c>
      <c r="J9" t="s">
        <v>42</v>
      </c>
    </row>
    <row r="10" spans="1:13" x14ac:dyDescent="0.2">
      <c r="A10" t="s">
        <v>25</v>
      </c>
      <c r="I10" t="s">
        <v>25</v>
      </c>
      <c r="J10">
        <f>0.01*24</f>
        <v>0.24</v>
      </c>
      <c r="K10">
        <v>24</v>
      </c>
      <c r="L10" t="s">
        <v>36</v>
      </c>
      <c r="M10" t="s">
        <v>35</v>
      </c>
    </row>
    <row r="12" spans="1:13" x14ac:dyDescent="0.2">
      <c r="I12" s="1" t="s">
        <v>51</v>
      </c>
      <c r="J12" s="1" t="s">
        <v>52</v>
      </c>
      <c r="K12" s="1"/>
      <c r="L12" s="1"/>
      <c r="M12" s="1"/>
    </row>
    <row r="13" spans="1:13" x14ac:dyDescent="0.2">
      <c r="A13" t="s">
        <v>26</v>
      </c>
      <c r="I13" s="1" t="s">
        <v>26</v>
      </c>
      <c r="J13" s="2">
        <v>1E-4</v>
      </c>
      <c r="K13" s="1">
        <v>1000</v>
      </c>
      <c r="L13" s="1" t="s">
        <v>37</v>
      </c>
      <c r="M13" s="1" t="s">
        <v>38</v>
      </c>
    </row>
    <row r="14" spans="1:13" x14ac:dyDescent="0.2">
      <c r="A14" t="s">
        <v>27</v>
      </c>
      <c r="I14" s="1" t="s">
        <v>27</v>
      </c>
      <c r="J14" s="2">
        <v>1E-4</v>
      </c>
      <c r="K14" s="1">
        <v>1000</v>
      </c>
      <c r="L14" s="1" t="s">
        <v>37</v>
      </c>
      <c r="M14" s="1" t="s">
        <v>38</v>
      </c>
    </row>
    <row r="15" spans="1:13" x14ac:dyDescent="0.2">
      <c r="A15" t="s">
        <v>14</v>
      </c>
      <c r="B15">
        <v>3</v>
      </c>
      <c r="C15">
        <v>7</v>
      </c>
      <c r="D15">
        <v>7</v>
      </c>
      <c r="E15">
        <v>3</v>
      </c>
      <c r="F15">
        <v>3</v>
      </c>
      <c r="G15">
        <v>40</v>
      </c>
      <c r="H15">
        <v>1.26</v>
      </c>
      <c r="I15" s="1" t="s">
        <v>14</v>
      </c>
      <c r="J15" s="1">
        <f>1*24*60</f>
        <v>1440</v>
      </c>
      <c r="K15" s="3">
        <f>1/7</f>
        <v>0.14285714285714285</v>
      </c>
      <c r="L15" s="1" t="s">
        <v>39</v>
      </c>
      <c r="M15" s="4" t="s">
        <v>40</v>
      </c>
    </row>
    <row r="16" spans="1:13" x14ac:dyDescent="0.2">
      <c r="A16" t="s">
        <v>15</v>
      </c>
      <c r="B16">
        <v>3</v>
      </c>
      <c r="C16">
        <v>3</v>
      </c>
      <c r="D16">
        <v>3</v>
      </c>
      <c r="E16">
        <v>3</v>
      </c>
      <c r="F16">
        <v>7</v>
      </c>
      <c r="G16">
        <v>1.26</v>
      </c>
      <c r="H16">
        <v>40</v>
      </c>
      <c r="I16" s="1" t="s">
        <v>15</v>
      </c>
      <c r="J16" s="1">
        <f>1*24*60</f>
        <v>1440</v>
      </c>
      <c r="K16" s="3">
        <f>1/7</f>
        <v>0.14285714285714285</v>
      </c>
      <c r="L16" s="1" t="s">
        <v>39</v>
      </c>
      <c r="M16" s="4" t="s">
        <v>40</v>
      </c>
    </row>
    <row r="17" spans="1:13" x14ac:dyDescent="0.2">
      <c r="A17" t="s">
        <v>16</v>
      </c>
      <c r="B17">
        <v>6</v>
      </c>
      <c r="C17">
        <v>7.0000000000000007E-2</v>
      </c>
      <c r="D17">
        <v>7.0000000000000007E-2</v>
      </c>
      <c r="E17">
        <v>6</v>
      </c>
      <c r="F17">
        <v>6</v>
      </c>
      <c r="G17">
        <v>0.03</v>
      </c>
      <c r="H17">
        <v>7.6859999999999998E-2</v>
      </c>
      <c r="I17" s="1" t="s">
        <v>16</v>
      </c>
      <c r="J17" s="1">
        <f>1*24*60</f>
        <v>1440</v>
      </c>
      <c r="K17" s="3">
        <f>1/7/4</f>
        <v>3.5714285714285712E-2</v>
      </c>
      <c r="L17" s="1" t="s">
        <v>39</v>
      </c>
      <c r="M17" s="1" t="s">
        <v>41</v>
      </c>
    </row>
    <row r="18" spans="1:13" x14ac:dyDescent="0.2">
      <c r="A18" t="s">
        <v>17</v>
      </c>
      <c r="B18">
        <v>0</v>
      </c>
      <c r="C18">
        <v>6</v>
      </c>
      <c r="D18">
        <v>6</v>
      </c>
      <c r="E18">
        <v>0</v>
      </c>
      <c r="F18">
        <v>6</v>
      </c>
      <c r="G18">
        <v>1.26</v>
      </c>
      <c r="H18">
        <v>1.26</v>
      </c>
      <c r="I18" s="1" t="s">
        <v>17</v>
      </c>
      <c r="J18" s="1">
        <f>1*24*60</f>
        <v>1440</v>
      </c>
      <c r="K18" s="3">
        <f>1/7/4</f>
        <v>3.5714285714285712E-2</v>
      </c>
      <c r="L18" s="1" t="s">
        <v>39</v>
      </c>
      <c r="M18" s="1" t="s">
        <v>41</v>
      </c>
    </row>
    <row r="19" spans="1:13" x14ac:dyDescent="0.2">
      <c r="A19" t="s">
        <v>44</v>
      </c>
      <c r="I19" s="1" t="s">
        <v>44</v>
      </c>
      <c r="J19" s="1">
        <v>1E-3</v>
      </c>
      <c r="K19" s="1">
        <v>1000</v>
      </c>
      <c r="L19" s="1" t="s">
        <v>37</v>
      </c>
      <c r="M19" s="1" t="s">
        <v>47</v>
      </c>
    </row>
    <row r="20" spans="1:13" x14ac:dyDescent="0.2">
      <c r="A20" t="s">
        <v>45</v>
      </c>
      <c r="I20" s="1" t="s">
        <v>45</v>
      </c>
      <c r="J20" s="1">
        <v>1E-3</v>
      </c>
      <c r="K20" s="1">
        <v>1000</v>
      </c>
      <c r="L20" s="1" t="s">
        <v>37</v>
      </c>
      <c r="M20" s="1" t="s">
        <v>48</v>
      </c>
    </row>
    <row r="21" spans="1:13" x14ac:dyDescent="0.2">
      <c r="A21" t="s">
        <v>21</v>
      </c>
      <c r="B21">
        <v>8.16</v>
      </c>
      <c r="C21">
        <v>2</v>
      </c>
      <c r="D21">
        <v>2</v>
      </c>
      <c r="E21">
        <v>7.5</v>
      </c>
      <c r="F21">
        <v>2</v>
      </c>
      <c r="G21">
        <v>10</v>
      </c>
      <c r="H21">
        <v>1.428571</v>
      </c>
      <c r="I21" s="1" t="s">
        <v>21</v>
      </c>
      <c r="J21" s="1">
        <v>1</v>
      </c>
      <c r="K21" s="1">
        <v>100</v>
      </c>
      <c r="L21" s="1" t="s">
        <v>49</v>
      </c>
      <c r="M21" s="1" t="s">
        <v>50</v>
      </c>
    </row>
    <row r="22" spans="1:13" x14ac:dyDescent="0.2">
      <c r="A22" t="s">
        <v>23</v>
      </c>
      <c r="B22">
        <v>0.5</v>
      </c>
      <c r="C22">
        <v>1313.28</v>
      </c>
      <c r="D22">
        <v>1313.28</v>
      </c>
      <c r="E22">
        <v>0.5</v>
      </c>
      <c r="F22">
        <v>1.52E-2</v>
      </c>
      <c r="G22">
        <v>5</v>
      </c>
      <c r="H22">
        <v>5</v>
      </c>
      <c r="I22" s="1" t="s">
        <v>23</v>
      </c>
      <c r="J22" s="1">
        <v>1</v>
      </c>
      <c r="K22" s="1">
        <v>100</v>
      </c>
      <c r="L22" s="1" t="s">
        <v>49</v>
      </c>
      <c r="M22" s="1" t="s">
        <v>50</v>
      </c>
    </row>
    <row r="23" spans="1:13" x14ac:dyDescent="0.2">
      <c r="A23" t="s">
        <v>22</v>
      </c>
      <c r="B23">
        <v>3.456</v>
      </c>
      <c r="C23">
        <v>36</v>
      </c>
      <c r="D23">
        <v>36</v>
      </c>
      <c r="E23">
        <v>3</v>
      </c>
      <c r="F23">
        <v>0.1</v>
      </c>
      <c r="G23">
        <v>0.2</v>
      </c>
      <c r="H23">
        <v>5</v>
      </c>
      <c r="J23" t="s">
        <v>46</v>
      </c>
    </row>
    <row r="24" spans="1:13" x14ac:dyDescent="0.2">
      <c r="A24" t="s">
        <v>24</v>
      </c>
      <c r="B24">
        <v>5</v>
      </c>
      <c r="C24">
        <v>116.64</v>
      </c>
      <c r="D24">
        <v>116.64</v>
      </c>
      <c r="E24">
        <v>5</v>
      </c>
      <c r="F24">
        <v>1.3500000000000001E-3</v>
      </c>
      <c r="G24">
        <v>5</v>
      </c>
      <c r="H24">
        <v>5</v>
      </c>
      <c r="J24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Task05_Param_Summary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2019-09-19T13:27:18Z</dcterms:modified>
</cp:coreProperties>
</file>