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80" windowWidth="18780" windowHeight="12300"/>
  </bookViews>
  <sheets>
    <sheet name="years_stat" sheetId="1" r:id="rId1"/>
  </sheets>
  <calcPr calcId="145621"/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S16" i="1"/>
  <c r="T16" i="1"/>
  <c r="U16" i="1"/>
  <c r="V16" i="1"/>
  <c r="W16" i="1"/>
  <c r="X16" i="1"/>
  <c r="Y16" i="1"/>
  <c r="Z16" i="1"/>
  <c r="AA16" i="1"/>
  <c r="AB16" i="1"/>
  <c r="AC16" i="1"/>
  <c r="AD16" i="1"/>
  <c r="B16" i="1"/>
  <c r="R9" i="1" l="1"/>
  <c r="R16" i="1" s="1"/>
</calcChain>
</file>

<file path=xl/comments1.xml><?xml version="1.0" encoding="utf-8"?>
<comments xmlns="http://schemas.openxmlformats.org/spreadsheetml/2006/main">
  <authors>
    <author>Achim Kunz</author>
    <author>Kunz</author>
    <author>Campus Klein-Altendorf</author>
  </authors>
  <commentList>
    <comment ref="D2" authorId="0">
      <text>
        <r>
          <rPr>
            <b/>
            <sz val="9"/>
            <color indexed="81"/>
            <rFont val="Tahoma"/>
            <family val="2"/>
          </rPr>
          <t>skalare Auswertung
0°/360° = Nord
90° = Ost
180° = Süd
270° = West</t>
        </r>
      </text>
    </comment>
    <comment ref="L2" authorId="1">
      <text>
        <r>
          <rPr>
            <b/>
            <sz val="9"/>
            <color indexed="81"/>
            <rFont val="Tahoma"/>
            <family val="2"/>
          </rPr>
          <t>Werte von Wetterstation Süd</t>
        </r>
      </text>
    </comment>
    <comment ref="X2" authorId="2">
      <text>
        <r>
          <rPr>
            <b/>
            <sz val="8"/>
            <color indexed="81"/>
            <rFont val="Tahoma"/>
            <family val="2"/>
          </rPr>
          <t>Agrar-Meteorologie RLP Wetterstation Klein-Altendorf</t>
        </r>
      </text>
    </comment>
    <comment ref="AE2" authorId="2">
      <text>
        <r>
          <rPr>
            <b/>
            <sz val="8"/>
            <color indexed="81"/>
            <rFont val="Tahoma"/>
            <family val="2"/>
          </rPr>
          <t>10HS Kapazitiver FDR-Sensor
[volumetric water content VWC %]
15cm tief</t>
        </r>
      </text>
    </comment>
    <comment ref="AF2" authorId="2">
      <text>
        <r>
          <rPr>
            <b/>
            <sz val="8"/>
            <color indexed="81"/>
            <rFont val="Tahoma"/>
            <family val="2"/>
          </rPr>
          <t>10HS Kapazitiver FDR-Sensor
[volumetric water content VWC %]
30cm tief</t>
        </r>
      </text>
    </comment>
    <comment ref="AG2" authorId="2">
      <text>
        <r>
          <rPr>
            <b/>
            <sz val="8"/>
            <color indexed="81"/>
            <rFont val="Tahoma"/>
            <family val="2"/>
          </rPr>
          <t>10HS Kapazitiver FDR-Sensor
[volumetric water content VWC %]
60cm tief</t>
        </r>
      </text>
    </comment>
    <comment ref="AH2" authorId="2">
      <text>
        <r>
          <rPr>
            <b/>
            <sz val="8"/>
            <color indexed="81"/>
            <rFont val="Tahoma"/>
            <family val="2"/>
          </rPr>
          <t>MPS-1 Dielektrischer Wasserpotential-Sensor
(Keramikmatrix) [kPa]
15cm tief</t>
        </r>
      </text>
    </comment>
    <comment ref="AI2" authorId="2">
      <text>
        <r>
          <rPr>
            <b/>
            <sz val="8"/>
            <color indexed="81"/>
            <rFont val="Tahoma"/>
            <family val="2"/>
          </rPr>
          <t>MPS-1 Dielektrischer Wasserpotential-Sensor
(Keramikmatrix) [bar]
15cm tief</t>
        </r>
      </text>
    </comment>
  </commentList>
</comments>
</file>

<file path=xl/sharedStrings.xml><?xml version="1.0" encoding="utf-8"?>
<sst xmlns="http://schemas.openxmlformats.org/spreadsheetml/2006/main" count="59" uniqueCount="40">
  <si>
    <t>nan</t>
  </si>
  <si>
    <t>Jahr</t>
  </si>
  <si>
    <t>Windgeschwindigkeit
(m/s)_mean</t>
  </si>
  <si>
    <t>Windgeschwindigkeit
(m/s)_max</t>
  </si>
  <si>
    <t>Windrichtung
(°)_mean360</t>
  </si>
  <si>
    <t>WindrichtungSigma
(°)_mean360</t>
  </si>
  <si>
    <t>Luftfeuchte
(%)_mean</t>
  </si>
  <si>
    <t>Erdoberflaechentemp
(°C)_mean</t>
  </si>
  <si>
    <t>Erdoberflaechentemp
(°C)_min</t>
  </si>
  <si>
    <t>BlattnaesseNass
(h)_sum</t>
  </si>
  <si>
    <t>BlattnaesseTaunass
(h)_sum</t>
  </si>
  <si>
    <t>BlattnaesseTrocken
(h)_sum</t>
  </si>
  <si>
    <t>Niederschlag
(mm)_sum</t>
  </si>
  <si>
    <t>PotVerdunstung
(mm)_sum</t>
  </si>
  <si>
    <t>Wasserbilanz
(mm)_sum</t>
  </si>
  <si>
    <t>Globalstrahlung
(kWh/m²)_sum</t>
  </si>
  <si>
    <t>UVA
(Wh/m²)_sum</t>
  </si>
  <si>
    <t>UVB
(Wh/m²)_sum</t>
  </si>
  <si>
    <t>PAR
(µmol/m²s)_mean</t>
  </si>
  <si>
    <t>PAR
(µmol/m²s)_sum</t>
  </si>
  <si>
    <t>Sonnenschein
(h)_sum</t>
  </si>
  <si>
    <t>Gradtag0
(°C)_mean</t>
  </si>
  <si>
    <t>Gradtage0
(°C*d)_mean</t>
  </si>
  <si>
    <t>Gradtag10
(°C)_mean</t>
  </si>
  <si>
    <t>Gradtage10
(°C*d)_mean</t>
  </si>
  <si>
    <t>Gradtag12
(°C)_mean</t>
  </si>
  <si>
    <t>Gradtage12
(°C*d)_mean</t>
  </si>
  <si>
    <t>10HS15VWC
 (%)_mean</t>
  </si>
  <si>
    <t>10HS30VWC
 (%)_mean</t>
  </si>
  <si>
    <t>10HS60VWC
 (%)_mean</t>
  </si>
  <si>
    <t>MPS15kPa
 (kPa)_mean</t>
  </si>
  <si>
    <t>MPS15bar
 (bar)_mean</t>
  </si>
  <si>
    <t>Bodenfeuchte</t>
  </si>
  <si>
    <t>Temperatur 2m
(°C)_mean</t>
  </si>
  <si>
    <t>Temperatur 2m
(°C)_max</t>
  </si>
  <si>
    <t>Temperatur 2m
(°C)_min</t>
  </si>
  <si>
    <t>Bodentemperatur
-20cm (°C)_mean</t>
  </si>
  <si>
    <t>Mittelwert
2007 - 2019</t>
  </si>
  <si>
    <t>Jahreswerte Campus Klein-Altendorf Nord (2007 - 2019)</t>
  </si>
  <si>
    <t>1956 - 2019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</si>
</sst>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#,##0.0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20"/>
      <name val="Arial"/>
      <family val="2"/>
    </font>
    <font>
      <sz val="12"/>
      <color theme="1"/>
      <name val="Arial"/>
      <family val="2"/>
    </font>
    <font>
      <sz val="13"/>
      <color rgb="FFC00000"/>
      <name val="Arial"/>
      <family val="2"/>
    </font>
    <font>
      <b/>
      <sz val="9"/>
      <color indexed="81"/>
      <name val="Tahoma"/>
      <family val="2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0" borderId="0" xfId="0" applyFont="1" applyFill="1"/>
    <xf numFmtId="0" fontId="0" fillId="0" borderId="0" xfId="0" applyBorder="1" applyAlignment="1">
      <alignment horizontal="center" wrapText="1"/>
    </xf>
    <xf numFmtId="0" fontId="5" fillId="0" borderId="0" xfId="0" applyFont="1" applyAlignment="1">
      <alignment horizontal="center"/>
    </xf>
    <xf numFmtId="14" fontId="6" fillId="0" borderId="0" xfId="0" applyNumberFormat="1" applyFont="1" applyFill="1" applyBorder="1"/>
    <xf numFmtId="0" fontId="6" fillId="0" borderId="0" xfId="0" applyFont="1"/>
    <xf numFmtId="11" fontId="6" fillId="0" borderId="0" xfId="0" applyNumberFormat="1" applyFont="1" applyFill="1"/>
    <xf numFmtId="0" fontId="6" fillId="0" borderId="0" xfId="0" applyFont="1" applyBorder="1"/>
    <xf numFmtId="0" fontId="0" fillId="0" borderId="0" xfId="0" applyBorder="1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4" fontId="5" fillId="0" borderId="3" xfId="0" applyNumberFormat="1" applyFont="1" applyFill="1" applyBorder="1"/>
    <xf numFmtId="4" fontId="5" fillId="0" borderId="0" xfId="0" applyNumberFormat="1" applyFont="1" applyFill="1"/>
    <xf numFmtId="0" fontId="5" fillId="0" borderId="0" xfId="0" applyFont="1"/>
    <xf numFmtId="0" fontId="5" fillId="0" borderId="0" xfId="0" applyFont="1" applyAlignment="1">
      <alignment horizontal="right"/>
    </xf>
    <xf numFmtId="3" fontId="5" fillId="0" borderId="0" xfId="0" applyNumberFormat="1" applyFont="1"/>
    <xf numFmtId="3" fontId="5" fillId="0" borderId="0" xfId="0" applyNumberFormat="1" applyFont="1" applyFill="1"/>
    <xf numFmtId="0" fontId="5" fillId="0" borderId="0" xfId="0" applyFont="1" applyFill="1"/>
    <xf numFmtId="2" fontId="5" fillId="0" borderId="3" xfId="0" applyNumberFormat="1" applyFont="1" applyBorder="1"/>
    <xf numFmtId="2" fontId="5" fillId="0" borderId="0" xfId="0" applyNumberFormat="1" applyFont="1"/>
    <xf numFmtId="164" fontId="5" fillId="0" borderId="0" xfId="0" applyNumberFormat="1" applyFont="1"/>
    <xf numFmtId="166" fontId="5" fillId="0" borderId="0" xfId="0" applyNumberFormat="1" applyFont="1" applyFill="1"/>
    <xf numFmtId="166" fontId="5" fillId="0" borderId="0" xfId="0" applyNumberFormat="1" applyFont="1"/>
    <xf numFmtId="165" fontId="5" fillId="0" borderId="0" xfId="0" applyNumberFormat="1" applyFont="1"/>
    <xf numFmtId="165" fontId="5" fillId="0" borderId="0" xfId="0" applyNumberFormat="1" applyFont="1" applyFill="1"/>
    <xf numFmtId="0" fontId="5" fillId="0" borderId="2" xfId="0" applyFont="1" applyBorder="1" applyAlignment="1">
      <alignment horizontal="center"/>
    </xf>
    <xf numFmtId="2" fontId="8" fillId="0" borderId="1" xfId="0" applyNumberFormat="1" applyFont="1" applyBorder="1"/>
    <xf numFmtId="2" fontId="8" fillId="0" borderId="2" xfId="0" applyNumberFormat="1" applyFont="1" applyBorder="1"/>
    <xf numFmtId="3" fontId="8" fillId="0" borderId="2" xfId="0" applyNumberFormat="1" applyFont="1" applyBorder="1"/>
    <xf numFmtId="0" fontId="8" fillId="0" borderId="2" xfId="0" applyFont="1" applyBorder="1"/>
    <xf numFmtId="3" fontId="5" fillId="0" borderId="2" xfId="0" applyNumberFormat="1" applyFont="1" applyFill="1" applyBorder="1"/>
    <xf numFmtId="166" fontId="5" fillId="0" borderId="2" xfId="0" applyNumberFormat="1" applyFont="1" applyBorder="1"/>
    <xf numFmtId="165" fontId="5" fillId="0" borderId="2" xfId="0" applyNumberFormat="1" applyFont="1" applyBorder="1"/>
    <xf numFmtId="164" fontId="8" fillId="0" borderId="2" xfId="0" applyNumberFormat="1" applyFont="1" applyBorder="1"/>
    <xf numFmtId="3" fontId="9" fillId="0" borderId="0" xfId="0" applyNumberFormat="1" applyFont="1" applyBorder="1"/>
    <xf numFmtId="2" fontId="8" fillId="0" borderId="0" xfId="0" applyNumberFormat="1" applyFont="1" applyBorder="1"/>
    <xf numFmtId="4" fontId="9" fillId="0" borderId="0" xfId="0" applyNumberFormat="1" applyFont="1" applyBorder="1"/>
    <xf numFmtId="166" fontId="9" fillId="0" borderId="0" xfId="0" applyNumberFormat="1" applyFont="1" applyBorder="1"/>
    <xf numFmtId="3" fontId="6" fillId="0" borderId="0" xfId="0" applyNumberFormat="1" applyFont="1"/>
    <xf numFmtId="3" fontId="0" fillId="0" borderId="0" xfId="0" applyNumberFormat="1" applyBorder="1"/>
    <xf numFmtId="166" fontId="6" fillId="0" borderId="0" xfId="0" applyNumberFormat="1" applyFont="1"/>
    <xf numFmtId="0" fontId="5" fillId="0" borderId="2" xfId="0" applyFont="1" applyBorder="1" applyAlignment="1">
      <alignment horizontal="right"/>
    </xf>
    <xf numFmtId="0" fontId="5" fillId="0" borderId="0" xfId="0" applyFont="1" applyBorder="1" applyAlignment="1">
      <alignment horizontal="center"/>
    </xf>
    <xf numFmtId="2" fontId="8" fillId="0" borderId="3" xfId="0" applyNumberFormat="1" applyFont="1" applyBorder="1"/>
    <xf numFmtId="3" fontId="8" fillId="0" borderId="0" xfId="0" applyNumberFormat="1" applyFont="1" applyBorder="1"/>
    <xf numFmtId="0" fontId="8" fillId="0" borderId="0" xfId="0" applyFont="1" applyBorder="1"/>
    <xf numFmtId="3" fontId="5" fillId="0" borderId="0" xfId="0" applyNumberFormat="1" applyFont="1" applyFill="1" applyBorder="1"/>
    <xf numFmtId="166" fontId="5" fillId="0" borderId="0" xfId="0" applyNumberFormat="1" applyFont="1" applyBorder="1"/>
    <xf numFmtId="165" fontId="5" fillId="0" borderId="0" xfId="0" applyNumberFormat="1" applyFont="1" applyBorder="1"/>
    <xf numFmtId="0" fontId="5" fillId="0" borderId="0" xfId="0" applyFont="1" applyBorder="1" applyAlignment="1">
      <alignment horizontal="right"/>
    </xf>
    <xf numFmtId="164" fontId="8" fillId="0" borderId="0" xfId="0" applyNumberFormat="1" applyFont="1" applyBorder="1"/>
    <xf numFmtId="4" fontId="9" fillId="0" borderId="3" xfId="0" applyNumberFormat="1" applyFont="1" applyBorder="1"/>
    <xf numFmtId="2" fontId="5" fillId="0" borderId="2" xfId="0" applyNumberFormat="1" applyFont="1" applyBorder="1"/>
    <xf numFmtId="0" fontId="5" fillId="0" borderId="0" xfId="0" applyFont="1" applyBorder="1"/>
    <xf numFmtId="4" fontId="5" fillId="0" borderId="0" xfId="0" applyNumberFormat="1" applyFont="1" applyFill="1" applyBorder="1"/>
    <xf numFmtId="2" fontId="5" fillId="0" borderId="0" xfId="0" applyNumberFormat="1" applyFont="1" applyBorder="1"/>
    <xf numFmtId="14" fontId="9" fillId="0" borderId="0" xfId="0" applyNumberFormat="1" applyFont="1" applyFill="1" applyBorder="1" applyAlignment="1">
      <alignment horizontal="center" wrapText="1"/>
    </xf>
    <xf numFmtId="3" fontId="0" fillId="0" borderId="0" xfId="0" applyNumberFormat="1"/>
    <xf numFmtId="0" fontId="5" fillId="0" borderId="2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2" fontId="1" fillId="0" borderId="2" xfId="0" applyNumberFormat="1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1" fillId="0" borderId="0" xfId="0" applyNumberFormat="1" applyFont="1" applyFill="1" applyBorder="1" applyAlignment="1">
      <alignment horizontal="center"/>
    </xf>
    <xf numFmtId="166" fontId="12" fillId="0" borderId="3" xfId="0" applyNumberFormat="1" applyFont="1" applyBorder="1"/>
    <xf numFmtId="166" fontId="12" fillId="0" borderId="0" xfId="0" applyNumberFormat="1" applyFont="1"/>
    <xf numFmtId="166" fontId="12" fillId="0" borderId="0" xfId="0" applyNumberFormat="1" applyFont="1" applyBorder="1"/>
    <xf numFmtId="166" fontId="11" fillId="0" borderId="0" xfId="0" applyNumberFormat="1" applyFont="1" applyBorder="1"/>
    <xf numFmtId="4" fontId="11" fillId="0" borderId="0" xfId="0" applyNumberFormat="1" applyFont="1"/>
    <xf numFmtId="4" fontId="11" fillId="0" borderId="0" xfId="0" applyNumberFormat="1" applyFont="1" applyFill="1"/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9"/>
  <sheetViews>
    <sheetView tabSelected="1" workbookViewId="0">
      <pane xSplit="1" topLeftCell="B1" activePane="topRight" state="frozen"/>
      <selection pane="topRight" activeCell="I1" sqref="I1"/>
    </sheetView>
  </sheetViews>
  <sheetFormatPr baseColWidth="10" defaultRowHeight="12.75" x14ac:dyDescent="0.2"/>
  <cols>
    <col min="1" max="1" width="13.5703125" customWidth="1"/>
    <col min="2" max="3" width="18.5703125" bestFit="1" customWidth="1"/>
    <col min="4" max="4" width="11.85546875" bestFit="1" customWidth="1"/>
    <col min="5" max="5" width="17.28515625" bestFit="1" customWidth="1"/>
    <col min="6" max="8" width="13.42578125" bestFit="1" customWidth="1"/>
    <col min="9" max="9" width="10" bestFit="1" customWidth="1"/>
    <col min="10" max="11" width="18.5703125" bestFit="1" customWidth="1"/>
    <col min="12" max="13" width="15.140625" bestFit="1" customWidth="1"/>
    <col min="14" max="14" width="18" bestFit="1" customWidth="1"/>
    <col min="15" max="15" width="17.5703125" bestFit="1" customWidth="1"/>
    <col min="16" max="16" width="11.7109375" bestFit="1" customWidth="1"/>
    <col min="17" max="17" width="14.28515625" bestFit="1" customWidth="1"/>
    <col min="18" max="18" width="12.28515625" bestFit="1" customWidth="1"/>
    <col min="19" max="19" width="13.85546875" bestFit="1" customWidth="1"/>
    <col min="20" max="21" width="12.28515625" bestFit="1" customWidth="1"/>
    <col min="22" max="22" width="15.42578125" bestFit="1" customWidth="1"/>
    <col min="23" max="23" width="14.42578125" bestFit="1" customWidth="1"/>
    <col min="24" max="24" width="12.7109375" bestFit="1" customWidth="1"/>
    <col min="25" max="25" width="9.7109375" bestFit="1" customWidth="1"/>
    <col min="26" max="26" width="11.42578125" bestFit="1" customWidth="1"/>
    <col min="27" max="27" width="9.7109375" bestFit="1" customWidth="1"/>
    <col min="28" max="28" width="11.42578125" bestFit="1" customWidth="1"/>
    <col min="29" max="29" width="9.7109375" bestFit="1" customWidth="1"/>
    <col min="30" max="30" width="11.42578125" bestFit="1" customWidth="1"/>
    <col min="31" max="33" width="12" bestFit="1" customWidth="1"/>
    <col min="34" max="34" width="11.5703125" bestFit="1" customWidth="1"/>
    <col min="35" max="35" width="10.85546875" bestFit="1" customWidth="1"/>
    <col min="36" max="36" width="19.5703125" bestFit="1" customWidth="1"/>
  </cols>
  <sheetData>
    <row r="1" spans="1:36" s="9" customFormat="1" ht="39" customHeight="1" x14ac:dyDescent="0.2">
      <c r="B1" s="10" t="s">
        <v>38</v>
      </c>
      <c r="AE1" s="75" t="s">
        <v>32</v>
      </c>
      <c r="AF1" s="76"/>
      <c r="AG1" s="76"/>
      <c r="AH1" s="76"/>
      <c r="AI1" s="76"/>
    </row>
    <row r="2" spans="1:36" ht="32.25" customHeight="1" x14ac:dyDescent="0.2">
      <c r="A2" s="58" t="s">
        <v>1</v>
      </c>
      <c r="B2" s="59" t="s">
        <v>2</v>
      </c>
      <c r="C2" s="60" t="s">
        <v>3</v>
      </c>
      <c r="D2" s="60" t="s">
        <v>4</v>
      </c>
      <c r="E2" s="60" t="s">
        <v>5</v>
      </c>
      <c r="F2" s="61" t="s">
        <v>33</v>
      </c>
      <c r="G2" s="62" t="s">
        <v>34</v>
      </c>
      <c r="H2" s="62" t="s">
        <v>35</v>
      </c>
      <c r="I2" s="60" t="s">
        <v>6</v>
      </c>
      <c r="J2" s="60" t="s">
        <v>7</v>
      </c>
      <c r="K2" s="60" t="s">
        <v>8</v>
      </c>
      <c r="L2" s="63" t="s">
        <v>36</v>
      </c>
      <c r="M2" s="60" t="s">
        <v>9</v>
      </c>
      <c r="N2" s="60" t="s">
        <v>10</v>
      </c>
      <c r="O2" s="60" t="s">
        <v>11</v>
      </c>
      <c r="P2" s="64" t="s">
        <v>12</v>
      </c>
      <c r="Q2" s="65" t="s">
        <v>13</v>
      </c>
      <c r="R2" s="65" t="s">
        <v>14</v>
      </c>
      <c r="S2" s="64" t="s">
        <v>15</v>
      </c>
      <c r="T2" s="64" t="s">
        <v>16</v>
      </c>
      <c r="U2" s="64" t="s">
        <v>17</v>
      </c>
      <c r="V2" s="64" t="s">
        <v>18</v>
      </c>
      <c r="W2" s="64" t="s">
        <v>19</v>
      </c>
      <c r="X2" s="64" t="s">
        <v>20</v>
      </c>
      <c r="Y2" s="66" t="s">
        <v>21</v>
      </c>
      <c r="Z2" s="66" t="s">
        <v>22</v>
      </c>
      <c r="AA2" s="66" t="s">
        <v>23</v>
      </c>
      <c r="AB2" s="66" t="s">
        <v>24</v>
      </c>
      <c r="AC2" s="66" t="s">
        <v>25</v>
      </c>
      <c r="AD2" s="66" t="s">
        <v>26</v>
      </c>
      <c r="AE2" s="67" t="s">
        <v>27</v>
      </c>
      <c r="AF2" s="64" t="s">
        <v>28</v>
      </c>
      <c r="AG2" s="64" t="s">
        <v>29</v>
      </c>
      <c r="AH2" s="64" t="s">
        <v>30</v>
      </c>
      <c r="AI2" s="62" t="s">
        <v>31</v>
      </c>
    </row>
    <row r="3" spans="1:36" ht="30" customHeight="1" x14ac:dyDescent="0.2">
      <c r="A3" s="3">
        <v>2007</v>
      </c>
      <c r="B3" s="11">
        <v>2.5431900000000001</v>
      </c>
      <c r="C3" s="12">
        <v>15.8543</v>
      </c>
      <c r="D3" s="16">
        <v>242.33799999999999</v>
      </c>
      <c r="E3" s="12">
        <v>33.5017</v>
      </c>
      <c r="F3" s="13">
        <v>10.74</v>
      </c>
      <c r="G3" s="13">
        <v>33.32</v>
      </c>
      <c r="H3" s="13">
        <v>-6.73</v>
      </c>
      <c r="I3" s="12">
        <v>76.489699999999999</v>
      </c>
      <c r="J3" s="14" t="s">
        <v>0</v>
      </c>
      <c r="K3" s="14" t="s">
        <v>0</v>
      </c>
      <c r="L3" s="19">
        <v>11.12659144325</v>
      </c>
      <c r="M3" s="14" t="s">
        <v>0</v>
      </c>
      <c r="N3" s="14" t="s">
        <v>0</v>
      </c>
      <c r="O3" s="14" t="s">
        <v>0</v>
      </c>
      <c r="P3" s="21">
        <v>750.6</v>
      </c>
      <c r="Q3" s="21">
        <v>659.76599999999996</v>
      </c>
      <c r="R3" s="23">
        <v>90.83</v>
      </c>
      <c r="S3" s="15">
        <v>1112.47568</v>
      </c>
      <c r="T3" s="14" t="s">
        <v>0</v>
      </c>
      <c r="U3" s="14" t="s">
        <v>0</v>
      </c>
      <c r="V3" s="14" t="s">
        <v>0</v>
      </c>
      <c r="W3" s="14" t="s">
        <v>0</v>
      </c>
      <c r="X3" s="16">
        <v>1918</v>
      </c>
      <c r="Y3" s="12">
        <v>10.7834</v>
      </c>
      <c r="Z3" s="16">
        <v>3966.08</v>
      </c>
      <c r="AA3" s="12">
        <v>2.8279000000000001</v>
      </c>
      <c r="AB3" s="16">
        <v>1048.4000000000001</v>
      </c>
      <c r="AC3" s="12">
        <v>1.8588</v>
      </c>
      <c r="AD3" s="16">
        <v>690.87400000000002</v>
      </c>
      <c r="AE3" s="13"/>
      <c r="AF3" s="13"/>
      <c r="AG3" s="13"/>
      <c r="AH3" s="13"/>
      <c r="AI3" s="13"/>
    </row>
    <row r="4" spans="1:36" s="1" customFormat="1" ht="30" customHeight="1" x14ac:dyDescent="0.2">
      <c r="A4" s="3">
        <v>2008</v>
      </c>
      <c r="B4" s="11">
        <v>2.3582211961469532</v>
      </c>
      <c r="C4" s="12">
        <v>15.3032</v>
      </c>
      <c r="D4" s="16">
        <v>212.25</v>
      </c>
      <c r="E4" s="12">
        <v>34.830166666666663</v>
      </c>
      <c r="F4" s="12">
        <v>10.09356451702509</v>
      </c>
      <c r="G4" s="12">
        <v>32.82</v>
      </c>
      <c r="H4" s="12">
        <v>-8.6300000000000008</v>
      </c>
      <c r="I4" s="12">
        <v>77.675178879928296</v>
      </c>
      <c r="J4" s="12">
        <v>11.571506063013134</v>
      </c>
      <c r="K4" s="12">
        <v>-9.2769700000000004</v>
      </c>
      <c r="L4" s="19">
        <v>10.636120403495894</v>
      </c>
      <c r="M4" s="16">
        <v>2019.4075149</v>
      </c>
      <c r="N4" s="16">
        <v>756.21572199999991</v>
      </c>
      <c r="O4" s="16">
        <v>5939.1781270000001</v>
      </c>
      <c r="P4" s="21">
        <v>601.29999999999995</v>
      </c>
      <c r="Q4" s="21">
        <v>580.33331299999998</v>
      </c>
      <c r="R4" s="24">
        <v>20.967023999999981</v>
      </c>
      <c r="S4" s="16">
        <v>1076.9527499599999</v>
      </c>
      <c r="T4" s="16">
        <v>54950.673199999997</v>
      </c>
      <c r="U4" s="16">
        <v>151.7564343</v>
      </c>
      <c r="V4" s="16">
        <v>287.02759580254514</v>
      </c>
      <c r="W4" s="16">
        <v>15009928.800000001</v>
      </c>
      <c r="X4" s="16">
        <v>1908</v>
      </c>
      <c r="Y4" s="12">
        <v>10.045636666666667</v>
      </c>
      <c r="Z4" s="16">
        <v>3725.82</v>
      </c>
      <c r="AA4" s="12">
        <v>2.6449267999999999</v>
      </c>
      <c r="AB4" s="16">
        <v>979.48099999999999</v>
      </c>
      <c r="AC4" s="12">
        <v>1.7854069749999999</v>
      </c>
      <c r="AD4" s="16">
        <v>659.52499999999998</v>
      </c>
      <c r="AE4" s="17"/>
      <c r="AF4" s="17"/>
      <c r="AG4" s="17"/>
      <c r="AH4" s="17"/>
      <c r="AI4" s="17"/>
    </row>
    <row r="5" spans="1:36" ht="30" customHeight="1" x14ac:dyDescent="0.2">
      <c r="A5" s="3">
        <v>2009</v>
      </c>
      <c r="B5" s="11">
        <v>2.3820846916666665</v>
      </c>
      <c r="C5" s="12">
        <v>13.070499999999999</v>
      </c>
      <c r="D5" s="16">
        <v>226.81446759259265</v>
      </c>
      <c r="E5" s="12">
        <v>36.272350462962969</v>
      </c>
      <c r="F5" s="12">
        <v>10.128032222222222</v>
      </c>
      <c r="G5" s="13">
        <v>35.76</v>
      </c>
      <c r="H5" s="13">
        <v>-19.940000000000001</v>
      </c>
      <c r="I5" s="12">
        <v>77.886050000000012</v>
      </c>
      <c r="J5" s="12">
        <v>11.657556916666666</v>
      </c>
      <c r="K5" s="12">
        <v>-23.253399999999999</v>
      </c>
      <c r="L5" s="19">
        <v>10.469909971916668</v>
      </c>
      <c r="M5" s="16">
        <v>1426.5239058</v>
      </c>
      <c r="N5" s="16">
        <v>1085.9413400000001</v>
      </c>
      <c r="O5" s="16">
        <v>5931.3381599999993</v>
      </c>
      <c r="P5" s="21">
        <v>603.1</v>
      </c>
      <c r="Q5" s="21">
        <v>644.35485300000005</v>
      </c>
      <c r="R5" s="24">
        <v>-41.253293999999997</v>
      </c>
      <c r="S5" s="16">
        <v>1069.7356198</v>
      </c>
      <c r="T5" s="16">
        <v>56087.038399999998</v>
      </c>
      <c r="U5" s="16">
        <v>165.2210086</v>
      </c>
      <c r="V5" s="16">
        <v>286.17403694444448</v>
      </c>
      <c r="W5" s="16">
        <v>15090749.24175</v>
      </c>
      <c r="X5" s="16">
        <v>1914</v>
      </c>
      <c r="Y5" s="12">
        <v>10.428923055555556</v>
      </c>
      <c r="Z5" s="16">
        <v>3818.22</v>
      </c>
      <c r="AA5" s="12">
        <v>2.9422872222222218</v>
      </c>
      <c r="AB5" s="16">
        <v>1080.32</v>
      </c>
      <c r="AC5" s="12">
        <v>1.9271026666666666</v>
      </c>
      <c r="AD5" s="16">
        <v>708.44</v>
      </c>
      <c r="AE5" s="13"/>
      <c r="AF5" s="13"/>
      <c r="AG5" s="13"/>
      <c r="AH5" s="13"/>
      <c r="AI5" s="13"/>
    </row>
    <row r="6" spans="1:36" ht="30" customHeight="1" x14ac:dyDescent="0.2">
      <c r="A6" s="3">
        <v>2010</v>
      </c>
      <c r="B6" s="11">
        <v>2.3016408333333334</v>
      </c>
      <c r="C6" s="12">
        <v>13.144500000000001</v>
      </c>
      <c r="D6" s="16">
        <v>232.56058333333331</v>
      </c>
      <c r="E6" s="12">
        <v>34.158158333333333</v>
      </c>
      <c r="F6" s="12">
        <v>8.8183583333333324</v>
      </c>
      <c r="G6" s="13">
        <v>34.36</v>
      </c>
      <c r="H6" s="13">
        <v>-16.149999999999999</v>
      </c>
      <c r="I6" s="12">
        <v>79.626166666666663</v>
      </c>
      <c r="J6" s="12">
        <v>10.653417249999999</v>
      </c>
      <c r="K6" s="12">
        <v>-17.360600000000002</v>
      </c>
      <c r="L6" s="19">
        <v>10.23376022475</v>
      </c>
      <c r="M6" s="16">
        <v>1332.3057000000001</v>
      </c>
      <c r="N6" s="16">
        <v>1241.7734</v>
      </c>
      <c r="O6" s="16">
        <v>6173.0089999999991</v>
      </c>
      <c r="P6" s="21">
        <v>607.47700000000009</v>
      </c>
      <c r="Q6" s="21">
        <v>608.10876999999994</v>
      </c>
      <c r="R6" s="24">
        <v>-0.63135000000000474</v>
      </c>
      <c r="S6" s="16">
        <v>1045.9655699999998</v>
      </c>
      <c r="T6" s="16">
        <v>59701.349999999991</v>
      </c>
      <c r="U6" s="16">
        <v>179.94300000000001</v>
      </c>
      <c r="V6" s="16">
        <v>276.09854999999999</v>
      </c>
      <c r="W6" s="16">
        <v>14534995</v>
      </c>
      <c r="X6" s="16">
        <v>1761</v>
      </c>
      <c r="Y6" s="12">
        <v>9.3577415833333344</v>
      </c>
      <c r="Z6" s="16">
        <v>3427.57</v>
      </c>
      <c r="AA6" s="12">
        <v>2.7115667499999998</v>
      </c>
      <c r="AB6" s="16">
        <v>997.07600000000002</v>
      </c>
      <c r="AC6" s="12">
        <v>1.8540298333333334</v>
      </c>
      <c r="AD6" s="16">
        <v>682.56299999999999</v>
      </c>
      <c r="AE6" s="13"/>
      <c r="AF6" s="13"/>
      <c r="AG6" s="13"/>
      <c r="AH6" s="13"/>
      <c r="AI6" s="13"/>
    </row>
    <row r="7" spans="1:36" ht="30" customHeight="1" x14ac:dyDescent="0.2">
      <c r="A7" s="3">
        <v>2011</v>
      </c>
      <c r="B7" s="11">
        <v>2.405675</v>
      </c>
      <c r="C7" s="12">
        <v>10.7743</v>
      </c>
      <c r="D7" s="16">
        <v>200.93033333333335</v>
      </c>
      <c r="E7" s="12">
        <v>33.775525000000002</v>
      </c>
      <c r="F7" s="12">
        <v>10.784584166666667</v>
      </c>
      <c r="G7" s="12">
        <v>32.08</v>
      </c>
      <c r="H7" s="12">
        <v>-7.94</v>
      </c>
      <c r="I7" s="12">
        <v>77.852875000000012</v>
      </c>
      <c r="J7" s="12">
        <v>12.321502500000001</v>
      </c>
      <c r="K7" s="12">
        <v>-7.4703999999999997</v>
      </c>
      <c r="L7" s="19">
        <v>11.093509185404228</v>
      </c>
      <c r="M7" s="16">
        <v>1574.1866</v>
      </c>
      <c r="N7" s="16">
        <v>1237.2601</v>
      </c>
      <c r="O7" s="16">
        <v>5933.6639999999998</v>
      </c>
      <c r="P7" s="21">
        <v>544.59999999999991</v>
      </c>
      <c r="Q7" s="21">
        <v>690.99601000000007</v>
      </c>
      <c r="R7" s="24">
        <v>-146.39596</v>
      </c>
      <c r="S7" s="16">
        <v>1111.35905944</v>
      </c>
      <c r="T7" s="16">
        <v>59603.906000000003</v>
      </c>
      <c r="U7" s="16">
        <v>181.48158999999998</v>
      </c>
      <c r="V7" s="16">
        <v>288.740925</v>
      </c>
      <c r="W7" s="16">
        <v>15215100</v>
      </c>
      <c r="X7" s="16">
        <v>2037</v>
      </c>
      <c r="Y7" s="12">
        <v>10.874631666666668</v>
      </c>
      <c r="Z7" s="16">
        <v>3981.02</v>
      </c>
      <c r="AA7" s="12">
        <v>3.0589514916666669</v>
      </c>
      <c r="AB7" s="16">
        <v>1121.95</v>
      </c>
      <c r="AC7" s="12">
        <v>2.037472175</v>
      </c>
      <c r="AD7" s="16">
        <v>747.54600000000005</v>
      </c>
      <c r="AE7" s="13"/>
      <c r="AF7" s="13"/>
      <c r="AG7" s="13"/>
      <c r="AH7" s="13"/>
      <c r="AI7" s="13"/>
    </row>
    <row r="8" spans="1:36" ht="30" customHeight="1" x14ac:dyDescent="0.2">
      <c r="A8" s="3">
        <v>2012</v>
      </c>
      <c r="B8" s="18">
        <v>2.2957399999999999</v>
      </c>
      <c r="C8" s="19">
        <v>10.2507</v>
      </c>
      <c r="D8" s="15">
        <v>215.75299999999999</v>
      </c>
      <c r="E8" s="19">
        <v>36.2607</v>
      </c>
      <c r="F8" s="19">
        <v>9.99</v>
      </c>
      <c r="G8" s="19">
        <v>36.54</v>
      </c>
      <c r="H8" s="19">
        <v>-17.7</v>
      </c>
      <c r="I8" s="19">
        <v>80.234800000000007</v>
      </c>
      <c r="J8" s="12">
        <v>11.6</v>
      </c>
      <c r="K8" s="19">
        <v>-17.854500000000002</v>
      </c>
      <c r="L8" s="19">
        <v>10.39957159704198</v>
      </c>
      <c r="M8" s="16">
        <v>1514.96</v>
      </c>
      <c r="N8" s="16">
        <v>1316.73</v>
      </c>
      <c r="O8" s="16">
        <v>5939.29</v>
      </c>
      <c r="P8" s="22">
        <v>602.1</v>
      </c>
      <c r="Q8" s="22">
        <v>595.98</v>
      </c>
      <c r="R8" s="23">
        <v>6.1204999999999998</v>
      </c>
      <c r="S8" s="16">
        <v>1038.08</v>
      </c>
      <c r="T8" s="16">
        <v>51155.6</v>
      </c>
      <c r="U8" s="16">
        <v>164.709</v>
      </c>
      <c r="V8" s="16">
        <v>270.82</v>
      </c>
      <c r="W8" s="16">
        <v>14301304</v>
      </c>
      <c r="X8" s="16">
        <v>1809</v>
      </c>
      <c r="Y8" s="12">
        <v>10.33</v>
      </c>
      <c r="Z8" s="16">
        <v>3794.68</v>
      </c>
      <c r="AA8" s="12">
        <v>2.75</v>
      </c>
      <c r="AB8" s="16">
        <v>1012.82</v>
      </c>
      <c r="AC8" s="12">
        <v>1.87</v>
      </c>
      <c r="AD8" s="15">
        <v>688.99300000000005</v>
      </c>
      <c r="AE8" s="13">
        <v>34.83</v>
      </c>
      <c r="AF8" s="13">
        <v>34.659999999999997</v>
      </c>
      <c r="AG8" s="14" t="s">
        <v>0</v>
      </c>
      <c r="AH8" s="13">
        <v>-29.19</v>
      </c>
      <c r="AI8" s="20">
        <v>-0.29199999999999998</v>
      </c>
    </row>
    <row r="9" spans="1:36" ht="30" customHeight="1" x14ac:dyDescent="0.2">
      <c r="A9" s="3">
        <v>2013</v>
      </c>
      <c r="B9" s="18">
        <v>2.2042299999999999</v>
      </c>
      <c r="C9" s="19">
        <v>11.1547</v>
      </c>
      <c r="D9" s="15">
        <v>219.036</v>
      </c>
      <c r="E9" s="19">
        <v>35.891199999999998</v>
      </c>
      <c r="F9" s="19">
        <v>9.4859399999999994</v>
      </c>
      <c r="G9" s="19">
        <v>35.31</v>
      </c>
      <c r="H9" s="19">
        <v>-15.25</v>
      </c>
      <c r="I9" s="19">
        <v>80.751599999999996</v>
      </c>
      <c r="J9" s="12">
        <v>11.242599999999999</v>
      </c>
      <c r="K9" s="19">
        <v>-12.021699999999999</v>
      </c>
      <c r="L9" s="19">
        <v>10.057185892309747</v>
      </c>
      <c r="M9" s="16">
        <v>1321.4107000000001</v>
      </c>
      <c r="N9" s="16">
        <v>1623.6448</v>
      </c>
      <c r="O9" s="16">
        <v>5800.4979999999996</v>
      </c>
      <c r="P9" s="22">
        <v>607.17999999999995</v>
      </c>
      <c r="Q9" s="22">
        <v>579.16210000000001</v>
      </c>
      <c r="R9" s="23">
        <f>P9-Q9</f>
        <v>28.017899999999941</v>
      </c>
      <c r="S9" s="16">
        <v>1053.2451000000001</v>
      </c>
      <c r="T9" s="16">
        <v>47391.115999999995</v>
      </c>
      <c r="U9" s="16">
        <v>171.37268</v>
      </c>
      <c r="V9" s="16">
        <v>277.02261666666669</v>
      </c>
      <c r="W9" s="16">
        <v>14606771</v>
      </c>
      <c r="X9" s="16">
        <v>1753</v>
      </c>
      <c r="Y9" s="12">
        <v>9.6846816666666662</v>
      </c>
      <c r="Z9" s="16">
        <v>3468.32</v>
      </c>
      <c r="AA9" s="12">
        <v>2.7647969666666672</v>
      </c>
      <c r="AB9" s="16">
        <v>1016.3</v>
      </c>
      <c r="AC9" s="12">
        <v>1.8501820583333333</v>
      </c>
      <c r="AD9" s="15">
        <v>681.28599999999994</v>
      </c>
      <c r="AE9" s="13">
        <v>36.03</v>
      </c>
      <c r="AF9" s="14" t="s">
        <v>0</v>
      </c>
      <c r="AG9" s="14" t="s">
        <v>0</v>
      </c>
      <c r="AH9" s="13">
        <v>-17.28</v>
      </c>
      <c r="AI9" s="20">
        <v>-0.17276549999999996</v>
      </c>
    </row>
    <row r="10" spans="1:36" ht="30" customHeight="1" x14ac:dyDescent="0.2">
      <c r="A10" s="3">
        <v>2014</v>
      </c>
      <c r="B10" s="18">
        <v>2.2497258333333332</v>
      </c>
      <c r="C10" s="19">
        <v>12.161199999999999</v>
      </c>
      <c r="D10" s="15">
        <v>193.88300000000001</v>
      </c>
      <c r="E10" s="19">
        <v>35.607499999999995</v>
      </c>
      <c r="F10" s="19">
        <v>11.157885</v>
      </c>
      <c r="G10" s="19">
        <v>32.619999999999997</v>
      </c>
      <c r="H10" s="19">
        <v>-6.09</v>
      </c>
      <c r="I10" s="19">
        <v>83.072908333333331</v>
      </c>
      <c r="J10" s="12">
        <v>12.953858333333331</v>
      </c>
      <c r="K10" s="19">
        <v>-6.7218</v>
      </c>
      <c r="L10" s="19">
        <v>11.686611958260128</v>
      </c>
      <c r="M10" s="16">
        <v>1456.5718000000002</v>
      </c>
      <c r="N10" s="16">
        <v>1671.4017000000001</v>
      </c>
      <c r="O10" s="16">
        <v>5619.18</v>
      </c>
      <c r="P10" s="22">
        <v>717.50000000000011</v>
      </c>
      <c r="Q10" s="22">
        <v>592.62173000000007</v>
      </c>
      <c r="R10" s="23">
        <v>124.87808999999999</v>
      </c>
      <c r="S10" s="16">
        <v>1096.4820999999999</v>
      </c>
      <c r="T10" s="16">
        <v>44501.603000000003</v>
      </c>
      <c r="U10" s="16">
        <v>168.17062999999999</v>
      </c>
      <c r="V10" s="16">
        <v>288.02820833333334</v>
      </c>
      <c r="W10" s="16">
        <v>15171766</v>
      </c>
      <c r="X10" s="16">
        <v>1934</v>
      </c>
      <c r="Y10" s="12">
        <v>11.168700833333332</v>
      </c>
      <c r="Z10" s="16">
        <v>4018.27</v>
      </c>
      <c r="AA10" s="12">
        <v>2.9343954999999995</v>
      </c>
      <c r="AB10" s="16">
        <v>1076.9100000000001</v>
      </c>
      <c r="AC10" s="12">
        <v>1.8635822666666666</v>
      </c>
      <c r="AD10" s="15">
        <v>685.04300000000001</v>
      </c>
      <c r="AE10" s="35">
        <v>35.674381818181814</v>
      </c>
      <c r="AF10" s="14" t="s">
        <v>0</v>
      </c>
      <c r="AG10" s="14" t="s">
        <v>0</v>
      </c>
      <c r="AH10" s="35">
        <v>-15.107316666666668</v>
      </c>
      <c r="AI10" s="20">
        <v>-0.15061666666666668</v>
      </c>
    </row>
    <row r="11" spans="1:36" ht="30" customHeight="1" x14ac:dyDescent="0.2">
      <c r="A11" s="42">
        <v>2015</v>
      </c>
      <c r="B11" s="43">
        <v>2.3024800000000001</v>
      </c>
      <c r="C11" s="35">
        <v>12.0199</v>
      </c>
      <c r="D11" s="44">
        <v>225.988</v>
      </c>
      <c r="E11" s="35">
        <v>36.064300000000003</v>
      </c>
      <c r="F11" s="35">
        <v>10.6835</v>
      </c>
      <c r="G11" s="45">
        <v>34.979999999999997</v>
      </c>
      <c r="H11" s="45">
        <v>-6.77</v>
      </c>
      <c r="I11" s="35">
        <v>83.720200000000006</v>
      </c>
      <c r="J11" s="35">
        <v>12.278499999999999</v>
      </c>
      <c r="K11" s="35">
        <v>-6.5321699999999998</v>
      </c>
      <c r="L11" s="19">
        <v>10.973693406600242</v>
      </c>
      <c r="M11" s="46">
        <v>984.49400000000003</v>
      </c>
      <c r="N11" s="46">
        <v>1780.73</v>
      </c>
      <c r="O11" s="46">
        <v>5980.17</v>
      </c>
      <c r="P11" s="47">
        <v>686.00000000000011</v>
      </c>
      <c r="Q11" s="47">
        <v>603.21774000000005</v>
      </c>
      <c r="R11" s="48">
        <v>82.782260000000065</v>
      </c>
      <c r="S11" s="46">
        <v>1140.05</v>
      </c>
      <c r="T11" s="46">
        <v>41791.1</v>
      </c>
      <c r="U11" s="44">
        <v>168.83099999999999</v>
      </c>
      <c r="V11" s="44">
        <v>298.35599999999999</v>
      </c>
      <c r="W11" s="46">
        <v>15681600</v>
      </c>
      <c r="X11" s="46">
        <v>2095</v>
      </c>
      <c r="Y11" s="35">
        <v>10.652796666666667</v>
      </c>
      <c r="Z11" s="46">
        <v>3908.16</v>
      </c>
      <c r="AA11" s="35">
        <v>2.8509278249999999</v>
      </c>
      <c r="AB11" s="46">
        <v>1048.98</v>
      </c>
      <c r="AC11" s="35">
        <v>1.8743351083333337</v>
      </c>
      <c r="AD11" s="44">
        <v>690.09799999999996</v>
      </c>
      <c r="AE11" s="35">
        <v>40.540633333333339</v>
      </c>
      <c r="AF11" s="49" t="s">
        <v>0</v>
      </c>
      <c r="AG11" s="49" t="s">
        <v>0</v>
      </c>
      <c r="AH11" s="35">
        <v>-14.487924999999999</v>
      </c>
      <c r="AI11" s="50">
        <v>-0.1448615</v>
      </c>
      <c r="AJ11" s="2"/>
    </row>
    <row r="12" spans="1:36" ht="30" customHeight="1" x14ac:dyDescent="0.2">
      <c r="A12" s="42">
        <v>2016</v>
      </c>
      <c r="B12" s="43">
        <v>2.1056400000000002</v>
      </c>
      <c r="C12" s="35">
        <v>10.218400000000001</v>
      </c>
      <c r="D12" s="44">
        <v>211.14</v>
      </c>
      <c r="E12" s="35">
        <v>35.915799999999997</v>
      </c>
      <c r="F12" s="35">
        <v>10.3485</v>
      </c>
      <c r="G12" s="45">
        <v>33.76</v>
      </c>
      <c r="H12" s="45">
        <v>-9.1199999999999992</v>
      </c>
      <c r="I12" s="35">
        <v>86.961600000000004</v>
      </c>
      <c r="J12" s="35">
        <v>11.931900000000001</v>
      </c>
      <c r="K12" s="35">
        <v>-9.4960699999999996</v>
      </c>
      <c r="L12" s="55">
        <v>11.1</v>
      </c>
      <c r="M12" s="46">
        <v>1060.3699999999999</v>
      </c>
      <c r="N12" s="46">
        <v>2071.84</v>
      </c>
      <c r="O12" s="46">
        <v>5640.57</v>
      </c>
      <c r="P12" s="47">
        <v>613.4</v>
      </c>
      <c r="Q12" s="47">
        <v>544.43499999999995</v>
      </c>
      <c r="R12" s="48">
        <v>69</v>
      </c>
      <c r="S12" s="46">
        <v>1080.31</v>
      </c>
      <c r="T12" s="46">
        <v>36395.300000000003</v>
      </c>
      <c r="U12" s="44">
        <v>155.80000000000001</v>
      </c>
      <c r="V12" s="44">
        <v>279.87400000000002</v>
      </c>
      <c r="W12" s="46">
        <v>14750500</v>
      </c>
      <c r="X12" s="46">
        <v>1820</v>
      </c>
      <c r="Y12" s="35">
        <v>10.432399999999999</v>
      </c>
      <c r="Z12" s="46">
        <v>3760.6</v>
      </c>
      <c r="AA12" s="35">
        <v>3.0450900000000001</v>
      </c>
      <c r="AB12" s="46">
        <v>1114.5</v>
      </c>
      <c r="AC12" s="35">
        <v>2.1572900000000002</v>
      </c>
      <c r="AD12" s="44">
        <v>789.6</v>
      </c>
      <c r="AE12" s="35">
        <v>43.191200000000002</v>
      </c>
      <c r="AF12" s="49" t="s">
        <v>0</v>
      </c>
      <c r="AG12" s="49" t="s">
        <v>0</v>
      </c>
      <c r="AH12" s="35">
        <v>-14.21</v>
      </c>
      <c r="AI12" s="50">
        <v>-0.1421</v>
      </c>
      <c r="AJ12" s="2"/>
    </row>
    <row r="13" spans="1:36" ht="30" customHeight="1" x14ac:dyDescent="0.2">
      <c r="A13" s="42">
        <v>2017</v>
      </c>
      <c r="B13" s="43">
        <v>2.1517775000000001</v>
      </c>
      <c r="C13" s="35">
        <v>10.8171</v>
      </c>
      <c r="D13" s="44">
        <v>225.25399999999999</v>
      </c>
      <c r="E13" s="35">
        <v>35.520766666666667</v>
      </c>
      <c r="F13" s="35">
        <v>10.705601000000001</v>
      </c>
      <c r="G13" s="45">
        <v>35.11</v>
      </c>
      <c r="H13" s="45">
        <v>-10.19</v>
      </c>
      <c r="I13" s="35">
        <v>77.314109277927116</v>
      </c>
      <c r="J13" s="35">
        <v>12.369487749999999</v>
      </c>
      <c r="K13" s="35">
        <v>-10.9933</v>
      </c>
      <c r="L13" s="55">
        <v>11.191666666666668</v>
      </c>
      <c r="M13" s="46">
        <v>1573.2637999999999</v>
      </c>
      <c r="N13" s="46">
        <v>1475.6320000000001</v>
      </c>
      <c r="O13" s="46">
        <v>5695.3529999999992</v>
      </c>
      <c r="P13" s="47">
        <v>669.68000000000006</v>
      </c>
      <c r="Q13" s="47">
        <v>395.67238900000001</v>
      </c>
      <c r="R13" s="48">
        <v>274.00761100000005</v>
      </c>
      <c r="S13" s="46">
        <v>1103.1071000000002</v>
      </c>
      <c r="T13" s="46">
        <v>33867.555</v>
      </c>
      <c r="U13" s="44">
        <v>172.268</v>
      </c>
      <c r="V13" s="44">
        <v>289.72234166666664</v>
      </c>
      <c r="W13" s="46">
        <v>15265545</v>
      </c>
      <c r="X13" s="46">
        <v>1791</v>
      </c>
      <c r="Y13" s="35">
        <v>10.84643</v>
      </c>
      <c r="Z13" s="46">
        <v>3892.06</v>
      </c>
      <c r="AA13" s="35">
        <v>3.1641999416666664</v>
      </c>
      <c r="AB13" s="46">
        <v>1162.22</v>
      </c>
      <c r="AC13" s="35">
        <v>2.2089065091666664</v>
      </c>
      <c r="AD13" s="44">
        <v>812.95500000000004</v>
      </c>
      <c r="AE13" s="35">
        <v>46.533125000000005</v>
      </c>
      <c r="AF13" s="49" t="s">
        <v>0</v>
      </c>
      <c r="AG13" s="49" t="s">
        <v>0</v>
      </c>
      <c r="AH13" s="35">
        <v>-14.732436363636365</v>
      </c>
      <c r="AI13" s="50">
        <v>-0.14729400000000001</v>
      </c>
      <c r="AJ13" s="2"/>
    </row>
    <row r="14" spans="1:36" ht="30" customHeight="1" x14ac:dyDescent="0.2">
      <c r="A14" s="42">
        <v>2018</v>
      </c>
      <c r="B14" s="43">
        <v>2.1181800000000002</v>
      </c>
      <c r="C14" s="35">
        <v>11.549799999999999</v>
      </c>
      <c r="D14" s="44">
        <v>206.798</v>
      </c>
      <c r="E14" s="35">
        <v>36.409300000000002</v>
      </c>
      <c r="F14" s="35">
        <v>11.331799999999999</v>
      </c>
      <c r="G14" s="45">
        <v>36.4</v>
      </c>
      <c r="H14" s="45">
        <v>-11.75</v>
      </c>
      <c r="I14" s="35">
        <v>71.697199999999995</v>
      </c>
      <c r="J14" s="35">
        <v>12.747</v>
      </c>
      <c r="K14" s="35">
        <v>-11.9953</v>
      </c>
      <c r="L14" s="55">
        <v>11.6</v>
      </c>
      <c r="M14" s="46">
        <v>1610.3</v>
      </c>
      <c r="N14" s="46">
        <v>1559.0699</v>
      </c>
      <c r="O14" s="46">
        <v>5577.223</v>
      </c>
      <c r="P14" s="47">
        <v>443.9</v>
      </c>
      <c r="Q14" s="47">
        <v>897.17200000000003</v>
      </c>
      <c r="R14" s="48">
        <v>-453.27160000000003</v>
      </c>
      <c r="S14" s="46">
        <v>1153.2</v>
      </c>
      <c r="T14" s="46">
        <v>70579.899999999994</v>
      </c>
      <c r="U14" s="44">
        <v>181.62899999999999</v>
      </c>
      <c r="V14" s="44">
        <v>310.10000000000002</v>
      </c>
      <c r="W14" s="46">
        <v>16336556</v>
      </c>
      <c r="X14" s="46">
        <v>1929</v>
      </c>
      <c r="Y14" s="35">
        <v>11.4687</v>
      </c>
      <c r="Z14" s="46">
        <v>4114.82</v>
      </c>
      <c r="AA14" s="35">
        <v>3.8292899999999999</v>
      </c>
      <c r="AB14" s="46">
        <v>1396.99</v>
      </c>
      <c r="AC14" s="35">
        <v>2.78206</v>
      </c>
      <c r="AD14" s="44">
        <v>1015.44</v>
      </c>
      <c r="AE14" s="35">
        <v>42.454066666666662</v>
      </c>
      <c r="AF14" s="49"/>
      <c r="AG14" s="49"/>
      <c r="AH14" s="35"/>
      <c r="AI14" s="50"/>
      <c r="AJ14" s="2"/>
    </row>
    <row r="15" spans="1:36" ht="30" customHeight="1" x14ac:dyDescent="0.2">
      <c r="A15" s="25">
        <v>2019</v>
      </c>
      <c r="B15" s="26">
        <v>2.19957</v>
      </c>
      <c r="C15" s="27">
        <v>12.988300000000001</v>
      </c>
      <c r="D15" s="28">
        <v>210.452</v>
      </c>
      <c r="E15" s="27">
        <v>35.413400000000003</v>
      </c>
      <c r="F15" s="27">
        <v>10.991099999999999</v>
      </c>
      <c r="G15" s="29">
        <v>38.770000000000003</v>
      </c>
      <c r="H15" s="29">
        <v>-8.8800000000000008</v>
      </c>
      <c r="I15" s="27">
        <v>72.693700000000007</v>
      </c>
      <c r="J15" s="27">
        <v>12.4261</v>
      </c>
      <c r="K15" s="27">
        <v>-8.7901000000000007</v>
      </c>
      <c r="L15" s="52">
        <v>11.1</v>
      </c>
      <c r="M15" s="30">
        <v>859.88099999999997</v>
      </c>
      <c r="N15" s="30">
        <v>2095.42</v>
      </c>
      <c r="O15" s="30">
        <v>5791.21</v>
      </c>
      <c r="P15" s="31">
        <v>614.6</v>
      </c>
      <c r="Q15" s="31">
        <v>820.13099999999997</v>
      </c>
      <c r="R15" s="32">
        <v>-205.6</v>
      </c>
      <c r="S15" s="30">
        <v>1136.45</v>
      </c>
      <c r="T15" s="30">
        <v>68221.7</v>
      </c>
      <c r="U15" s="28">
        <v>188.18899999999999</v>
      </c>
      <c r="V15" s="28">
        <v>303.39999999999998</v>
      </c>
      <c r="W15" s="30">
        <v>15959934</v>
      </c>
      <c r="X15" s="30">
        <v>2030</v>
      </c>
      <c r="Y15" s="27">
        <v>11.051500000000001</v>
      </c>
      <c r="Z15" s="30">
        <v>3953.9</v>
      </c>
      <c r="AA15" s="27">
        <v>3.2222200000000001</v>
      </c>
      <c r="AB15" s="30">
        <v>1174.9000000000001</v>
      </c>
      <c r="AC15" s="27">
        <v>2.2867199999999999</v>
      </c>
      <c r="AD15" s="28">
        <v>834.4</v>
      </c>
      <c r="AE15" s="27">
        <v>43.880050000000004</v>
      </c>
      <c r="AF15" s="41"/>
      <c r="AG15" s="41"/>
      <c r="AH15" s="27"/>
      <c r="AI15" s="33"/>
      <c r="AJ15" s="2"/>
    </row>
    <row r="16" spans="1:36" ht="39.75" customHeight="1" x14ac:dyDescent="0.25">
      <c r="A16" s="56" t="s">
        <v>37</v>
      </c>
      <c r="B16" s="51">
        <f>AVERAGE(B3:B15)</f>
        <v>2.2783196195754067</v>
      </c>
      <c r="C16" s="36">
        <f t="shared" ref="C16:AD16" si="0">AVERAGE(C3:C15)</f>
        <v>12.254376923076924</v>
      </c>
      <c r="D16" s="34">
        <f t="shared" si="0"/>
        <v>217.16902955840459</v>
      </c>
      <c r="E16" s="36">
        <f t="shared" si="0"/>
        <v>35.355451317663814</v>
      </c>
      <c r="F16" s="36">
        <f t="shared" si="0"/>
        <v>10.404528095326716</v>
      </c>
      <c r="G16" s="36">
        <f t="shared" si="0"/>
        <v>34.756153846153843</v>
      </c>
      <c r="H16" s="36">
        <f t="shared" si="0"/>
        <v>-11.164615384615384</v>
      </c>
      <c r="I16" s="36">
        <f t="shared" si="0"/>
        <v>78.921237550604246</v>
      </c>
      <c r="J16" s="36">
        <f t="shared" si="0"/>
        <v>11.979452401084428</v>
      </c>
      <c r="K16" s="36">
        <f t="shared" si="0"/>
        <v>-11.813859166666665</v>
      </c>
      <c r="L16" s="36">
        <f t="shared" si="0"/>
        <v>10.897586211515042</v>
      </c>
      <c r="M16" s="34">
        <f t="shared" si="0"/>
        <v>1394.4729183916668</v>
      </c>
      <c r="N16" s="34">
        <f t="shared" si="0"/>
        <v>1492.9715801666669</v>
      </c>
      <c r="O16" s="34">
        <f t="shared" si="0"/>
        <v>5835.0569405833339</v>
      </c>
      <c r="P16" s="37">
        <f t="shared" si="0"/>
        <v>620.11053846153845</v>
      </c>
      <c r="Q16" s="37">
        <f t="shared" si="0"/>
        <v>631.68853115384616</v>
      </c>
      <c r="R16" s="37">
        <f t="shared" si="0"/>
        <v>-11.580678384615386</v>
      </c>
      <c r="S16" s="34">
        <f t="shared" si="0"/>
        <v>1093.6471522461541</v>
      </c>
      <c r="T16" s="34">
        <f t="shared" si="0"/>
        <v>52020.57013333332</v>
      </c>
      <c r="U16" s="34">
        <f t="shared" si="0"/>
        <v>170.78094524166667</v>
      </c>
      <c r="V16" s="34">
        <f t="shared" si="0"/>
        <v>287.94702286780466</v>
      </c>
      <c r="W16" s="34">
        <f t="shared" si="0"/>
        <v>15160395.753479168</v>
      </c>
      <c r="X16" s="34">
        <f t="shared" si="0"/>
        <v>1899.9230769230769</v>
      </c>
      <c r="Y16" s="36">
        <f t="shared" si="0"/>
        <v>10.548118626068375</v>
      </c>
      <c r="Z16" s="34">
        <f t="shared" si="0"/>
        <v>3833.04</v>
      </c>
      <c r="AA16" s="36">
        <f t="shared" si="0"/>
        <v>2.9805040382478634</v>
      </c>
      <c r="AB16" s="34">
        <f t="shared" si="0"/>
        <v>1094.6805384615384</v>
      </c>
      <c r="AC16" s="36">
        <f t="shared" si="0"/>
        <v>2.0273759686538462</v>
      </c>
      <c r="AD16" s="34">
        <f t="shared" si="0"/>
        <v>745.13561538461545</v>
      </c>
      <c r="AE16" s="35"/>
      <c r="AF16" s="49"/>
      <c r="AG16" s="49"/>
      <c r="AH16" s="35"/>
      <c r="AI16" s="50"/>
      <c r="AJ16" s="2"/>
    </row>
    <row r="17" spans="1:36" ht="30" customHeight="1" x14ac:dyDescent="0.25">
      <c r="A17" s="68" t="s">
        <v>39</v>
      </c>
      <c r="B17" s="69"/>
      <c r="C17" s="70"/>
      <c r="D17" s="70"/>
      <c r="E17" s="70"/>
      <c r="F17" s="73">
        <v>9.6</v>
      </c>
      <c r="G17" s="70"/>
      <c r="H17" s="70"/>
      <c r="I17" s="70"/>
      <c r="J17" s="70"/>
      <c r="K17" s="70"/>
      <c r="L17" s="74">
        <v>10.84</v>
      </c>
      <c r="M17" s="71"/>
      <c r="N17" s="71"/>
      <c r="O17" s="71"/>
      <c r="P17" s="72">
        <v>604.5</v>
      </c>
      <c r="Q17" s="47"/>
      <c r="R17" s="48"/>
      <c r="S17" s="46"/>
      <c r="T17" s="46"/>
      <c r="U17" s="44"/>
      <c r="V17" s="44"/>
      <c r="W17" s="46"/>
      <c r="X17" s="46"/>
      <c r="Y17" s="35"/>
      <c r="Z17" s="46"/>
      <c r="AA17" s="35"/>
      <c r="AB17" s="46"/>
      <c r="AC17" s="35"/>
      <c r="AD17" s="44"/>
      <c r="AE17" s="35"/>
      <c r="AF17" s="49"/>
      <c r="AG17" s="49"/>
      <c r="AH17" s="35"/>
      <c r="AI17" s="50"/>
      <c r="AJ17" s="2"/>
    </row>
    <row r="18" spans="1:36" ht="15.75" x14ac:dyDescent="0.25">
      <c r="A18" s="4"/>
      <c r="L18" s="53"/>
      <c r="M18" s="5"/>
      <c r="N18" s="5"/>
      <c r="O18" s="38"/>
      <c r="P18" s="40"/>
      <c r="Q18" s="5"/>
      <c r="R18" s="40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6"/>
      <c r="AI18" s="6"/>
      <c r="AJ18" s="5"/>
    </row>
    <row r="19" spans="1:36" s="8" customFormat="1" ht="15.75" x14ac:dyDescent="0.25">
      <c r="A19" s="4"/>
      <c r="B19" s="5"/>
      <c r="C19" s="7"/>
      <c r="D19" s="7"/>
      <c r="E19" s="7"/>
      <c r="F19" s="7"/>
      <c r="G19" s="7"/>
      <c r="H19" s="7"/>
      <c r="I19" s="7"/>
      <c r="J19" s="7"/>
      <c r="K19" s="7"/>
      <c r="L19" s="54"/>
      <c r="M19" s="39"/>
      <c r="N19" s="39"/>
      <c r="O19" s="39"/>
      <c r="V19" s="7"/>
      <c r="Y19" s="7"/>
      <c r="AA19" s="7"/>
      <c r="AC19" s="7"/>
      <c r="AE19" s="7"/>
      <c r="AF19" s="7"/>
      <c r="AG19" s="7"/>
      <c r="AH19" s="7"/>
      <c r="AI19" s="7"/>
      <c r="AJ19" s="7"/>
    </row>
    <row r="20" spans="1:36" ht="15.75" x14ac:dyDescent="0.25">
      <c r="B20" s="5"/>
      <c r="L20" s="54"/>
      <c r="O20" s="57"/>
    </row>
    <row r="21" spans="1:36" ht="15.75" x14ac:dyDescent="0.25">
      <c r="B21" s="5"/>
      <c r="J21" s="7"/>
      <c r="L21" s="54"/>
    </row>
    <row r="22" spans="1:36" ht="15" x14ac:dyDescent="0.2">
      <c r="L22" s="54"/>
    </row>
    <row r="23" spans="1:36" ht="15.75" x14ac:dyDescent="0.25">
      <c r="B23" s="5"/>
      <c r="J23" s="7"/>
      <c r="L23" s="55"/>
    </row>
    <row r="24" spans="1:36" ht="15.75" x14ac:dyDescent="0.25">
      <c r="B24" s="5"/>
      <c r="L24" s="55"/>
    </row>
    <row r="25" spans="1:36" ht="15.75" x14ac:dyDescent="0.25">
      <c r="B25" s="5"/>
      <c r="J25" s="7"/>
      <c r="L25" s="55"/>
    </row>
    <row r="26" spans="1:36" ht="15.75" x14ac:dyDescent="0.25">
      <c r="B26" s="5"/>
      <c r="L26" s="35"/>
    </row>
    <row r="27" spans="1:36" ht="15.75" x14ac:dyDescent="0.25">
      <c r="J27" s="7"/>
      <c r="L27" s="35"/>
    </row>
    <row r="29" spans="1:36" ht="15.75" x14ac:dyDescent="0.25">
      <c r="J29" s="7"/>
    </row>
  </sheetData>
  <sheetProtection sheet="1" objects="1" scenarios="1"/>
  <mergeCells count="1">
    <mergeCell ref="AE1:AI1"/>
  </mergeCells>
  <phoneticPr fontId="2" type="noConversion"/>
  <printOptions gridLines="1"/>
  <pageMargins left="0.78740157480314965" right="0.78740157480314965" top="0.98425196850393704" bottom="0.98425196850393704" header="0.51181102362204722" footer="0.51181102362204722"/>
  <pageSetup paperSize="9" scale="105" orientation="landscape" r:id="rId1"/>
  <headerFooter alignWithMargins="0">
    <oddHeader>&amp;C&amp;14Jahreswerte CKA-Nord&amp;10
(ab 2007)</oddHeader>
    <oddFooter>Seite &amp;P von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years_stat</vt:lpstr>
    </vt:vector>
  </TitlesOfParts>
  <Company>Universität Bonn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Kunz</dc:creator>
  <cp:lastModifiedBy>Kunz</cp:lastModifiedBy>
  <cp:lastPrinted>2018-01-09T12:12:21Z</cp:lastPrinted>
  <dcterms:created xsi:type="dcterms:W3CDTF">2009-01-12T10:55:57Z</dcterms:created>
  <dcterms:modified xsi:type="dcterms:W3CDTF">2020-01-23T10:08:26Z</dcterms:modified>
</cp:coreProperties>
</file>