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18637F01-62FD-41A9-801D-CA25EC3809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 (2)" sheetId="3" r:id="rId1"/>
    <sheet name="Новый текстовый документ" sheetId="2" r:id="rId2"/>
    <sheet name="Лист1" sheetId="1" r:id="rId3"/>
  </sheets>
  <definedNames>
    <definedName name="ExternalData_1" localSheetId="1" hidden="1">'Новый текстовый документ'!$A$1:$C$24</definedName>
    <definedName name="ExternalData_2" localSheetId="0" hidden="1">'Новый текстовый документ (2)'!$A$1:$C$24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B2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7" i="2"/>
  <c r="C27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087BD-C8F9-48D3-9D51-674C6F2CA142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  <connection id="2" xr16:uid="{68490713-99BD-43E9-A347-57055B7C4ADC}" keepAlive="1" name="Запрос — Новый текстовый документ (2)" description="Соединение с запросом &quot;Новый текстовый документ (2)&quot; в книге." type="5" refreshedVersion="7" background="1" saveData="1">
    <dbPr connection="Provider=Microsoft.Mashup.OleDb.1;Data Source=$Workbook$;Location=&quot;Новый текстовый документ (2)&quot;;Extended Properties=&quot;&quot;" command="SELECT * FROM [Новый текстовый документ (2)]"/>
  </connection>
</connections>
</file>

<file path=xl/sharedStrings.xml><?xml version="1.0" encoding="utf-8"?>
<sst xmlns="http://schemas.openxmlformats.org/spreadsheetml/2006/main" count="56" uniqueCount="32">
  <si>
    <t>antelope</t>
  </si>
  <si>
    <t>grizzly+bear</t>
  </si>
  <si>
    <t>dalmatian</t>
  </si>
  <si>
    <t>persian+cat</t>
  </si>
  <si>
    <t>horse</t>
  </si>
  <si>
    <t>german+shepherd</t>
  </si>
  <si>
    <t>siamese+cat</t>
  </si>
  <si>
    <t>tiger</t>
  </si>
  <si>
    <t>leopard</t>
  </si>
  <si>
    <t>moose</t>
  </si>
  <si>
    <t>ox</t>
  </si>
  <si>
    <t>fox</t>
  </si>
  <si>
    <t>sheep</t>
  </si>
  <si>
    <t>wolf</t>
  </si>
  <si>
    <t>chihuahua</t>
  </si>
  <si>
    <t>buffalo</t>
  </si>
  <si>
    <t>giant+panda</t>
  </si>
  <si>
    <t>deer</t>
  </si>
  <si>
    <t>bobcat</t>
  </si>
  <si>
    <t>lion</t>
  </si>
  <si>
    <t>polar+bear</t>
  </si>
  <si>
    <t>collie</t>
  </si>
  <si>
    <t>total</t>
  </si>
  <si>
    <t>Название класса</t>
  </si>
  <si>
    <t>Полнота, %</t>
  </si>
  <si>
    <t>Точность по OKS, %</t>
  </si>
  <si>
    <t>Точность с учётом полноты, %</t>
  </si>
  <si>
    <t>cow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</si>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</sst>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F094C70-6220-43D9-A98A-E387A216F56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181268-64A8-4139-BAC8-FF9A5A27D4C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5D8E1-F1B0-441C-B5CF-4703F61FD236}" name="Новый_текстовый_документ__2" displayName="Новый_текстовый_документ__2" ref="A1:D24" tableType="queryTable" totalsRowShown="0">
  <autoFilter ref="A1:D24" xr:uid="{8095D8E1-F1B0-441C-B5CF-4703F61FD236}"/>
  <tableColumns count="4">
    <tableColumn id="1" xr3:uid="{371DBED6-5A63-4263-A3E1-6FB4DA00C3DC}" uniqueName="1" name="Column1" queryTableFieldId="1" dataDxfId="3"/>
    <tableColumn id="2" xr3:uid="{997CF945-16F5-423B-8927-FD7B39651651}" uniqueName="2" name="Column2" queryTableFieldId="2" dataDxfId="2"/>
    <tableColumn id="3" xr3:uid="{AE927129-4076-4882-B7F7-E7D75756FE91}" uniqueName="3" name="Column3" queryTableFieldId="3" dataDxfId="1"/>
    <tableColumn id="4" xr3:uid="{4D592D4D-4182-4F30-BB4A-4442B694038E}" uniqueName="4" name="Column4" queryTableFieldId="4" dataDxfId="0">
      <calculatedColumnFormula>Новый_текстовый_документ__2[[#This Row],[Column2]]*Новый_текстовый_документ__2[[#This Row],[Column3]]/100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879B2-5E34-4C57-A822-85BA9FAE5826}" name="Новый_текстовый_документ" displayName="Новый_текстовый_документ" ref="A1:D24" tableType="queryTable" totalsRowShown="0" headerRowBorderDxfId="8">
  <autoFilter ref="A1:D24" xr:uid="{4A7879B2-5E34-4C57-A822-85BA9FAE5826}"/>
  <tableColumns count="4">
    <tableColumn id="1" xr3:uid="{2D41864E-3B06-4DB2-BE22-DF0DB833080C}" uniqueName="1" name="Название класса" queryTableFieldId="1" dataDxfId="7"/>
    <tableColumn id="2" xr3:uid="{476CF03F-DBB4-4009-B612-9C620E575ABA}" uniqueName="2" name="Полнота, %" queryTableFieldId="2" dataDxfId="6"/>
    <tableColumn id="3" xr3:uid="{AE4974AF-5530-4AE1-9812-3BD46F5D891A}" uniqueName="3" name="Точность по OKS, %" queryTableFieldId="3" dataDxfId="5"/>
    <tableColumn id="4" xr3:uid="{F8CE9C43-1E57-4301-923F-F668239E4CF1}" uniqueName="4" name="Точность с учётом полноты, %" queryTableFieldId="4" dataDxfId="4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893D-0210-442F-B0F4-BFF9151C659E}">
  <dimension ref="A1:D27"/>
  <sheetViews>
    <sheetView tabSelected="1" workbookViewId="0">
      <selection activeCell="A2" sqref="A2:D28"/>
    </sheetView>
  </sheetViews>
  <sheetFormatPr defaultRowHeight="15" x14ac:dyDescent="0.25"/>
  <cols>
    <col min="1" max="1" width="17.42578125" bestFit="1" customWidth="1"/>
    <col min="2" max="3" width="12.140625" bestFit="1" customWidth="1"/>
    <col min="4" max="4" width="10.57031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 s="1" t="s">
        <v>0</v>
      </c>
      <c r="B2" s="3">
        <v>92.272727272727266</v>
      </c>
      <c r="C2" s="3">
        <v>70.856532774907677</v>
      </c>
      <c r="D2" s="3">
        <f>Новый_текстовый_документ__2[[#This Row],[Column2]]*Новый_текстовый_документ__2[[#This Row],[Column3]]/100</f>
        <v>65.381255242301165</v>
      </c>
    </row>
    <row r="3" spans="1:4" x14ac:dyDescent="0.25">
      <c r="A3" s="1" t="s">
        <v>18</v>
      </c>
      <c r="B3" s="3">
        <v>84.629629629629648</v>
      </c>
      <c r="C3" s="3">
        <v>68.896248130992532</v>
      </c>
      <c r="D3" s="3">
        <f>Новый_текстовый_документ__2[[#This Row],[Column2]]*Новый_текстовый_документ__2[[#This Row],[Column3]]/100</f>
        <v>58.306639621969616</v>
      </c>
    </row>
    <row r="4" spans="1:4" x14ac:dyDescent="0.25">
      <c r="A4" s="1" t="s">
        <v>15</v>
      </c>
      <c r="B4" s="3">
        <v>88.8888888888889</v>
      </c>
      <c r="C4" s="3">
        <v>71.284856069578083</v>
      </c>
      <c r="D4" s="3">
        <f>Новый_текстовый_документ__2[[#This Row],[Column2]]*Новый_текстовый_документ__2[[#This Row],[Column3]]/100</f>
        <v>63.364316506291637</v>
      </c>
    </row>
    <row r="5" spans="1:4" x14ac:dyDescent="0.25">
      <c r="A5" s="1" t="s">
        <v>14</v>
      </c>
      <c r="B5" s="3">
        <v>86.989247311827953</v>
      </c>
      <c r="C5" s="3">
        <v>69.598402589692569</v>
      </c>
      <c r="D5" s="3">
        <f>Новый_текстовый_документ__2[[#This Row],[Column2]]*Новый_текстовый_документ__2[[#This Row],[Column3]]/100</f>
        <v>60.543126553829346</v>
      </c>
    </row>
    <row r="6" spans="1:4" x14ac:dyDescent="0.25">
      <c r="A6" s="1" t="s">
        <v>21</v>
      </c>
      <c r="B6" s="3">
        <v>91.666666666666671</v>
      </c>
      <c r="C6" s="3">
        <v>72.256180877143137</v>
      </c>
      <c r="D6" s="3">
        <f>Новый_текстовый_документ__2[[#This Row],[Column2]]*Новый_текстовый_документ__2[[#This Row],[Column3]]/100</f>
        <v>66.234832470714551</v>
      </c>
    </row>
    <row r="7" spans="1:4" x14ac:dyDescent="0.25">
      <c r="A7" s="1" t="s">
        <v>27</v>
      </c>
      <c r="B7" s="3">
        <v>91.805555555555557</v>
      </c>
      <c r="C7" s="3">
        <v>77.081518854675309</v>
      </c>
      <c r="D7" s="3">
        <f>Новый_текстовый_документ__2[[#This Row],[Column2]]*Новый_текстовый_документ__2[[#This Row],[Column3]]/100</f>
        <v>70.76511661519497</v>
      </c>
    </row>
    <row r="8" spans="1:4" x14ac:dyDescent="0.25">
      <c r="A8" s="1" t="s">
        <v>2</v>
      </c>
      <c r="B8" s="3">
        <v>88.73563218390801</v>
      </c>
      <c r="C8" s="3">
        <v>65.498794683189033</v>
      </c>
      <c r="D8" s="3">
        <f>Новый_текстовый_документ__2[[#This Row],[Column2]]*Новый_текстовый_документ__2[[#This Row],[Column3]]/100</f>
        <v>58.120769534967714</v>
      </c>
    </row>
    <row r="9" spans="1:4" x14ac:dyDescent="0.25">
      <c r="A9" s="1" t="s">
        <v>17</v>
      </c>
      <c r="B9" s="3">
        <v>92.753623188405811</v>
      </c>
      <c r="C9" s="3">
        <v>65.960951361139394</v>
      </c>
      <c r="D9" s="3">
        <f>Новый_текстовый_документ__2[[#This Row],[Column2]]*Новый_текстовый_документ__2[[#This Row],[Column3]]/100</f>
        <v>61.181172276998865</v>
      </c>
    </row>
    <row r="10" spans="1:4" x14ac:dyDescent="0.25">
      <c r="A10" s="1" t="s">
        <v>11</v>
      </c>
      <c r="B10" s="3">
        <v>90.595238095238088</v>
      </c>
      <c r="C10" s="3">
        <v>74.841367560302359</v>
      </c>
      <c r="D10" s="3">
        <f>Новый_текстовый_документ__2[[#This Row],[Column2]]*Новый_текстовый_документ__2[[#This Row],[Column3]]/100</f>
        <v>67.802715134988205</v>
      </c>
    </row>
    <row r="11" spans="1:4" x14ac:dyDescent="0.25">
      <c r="A11" s="1" t="s">
        <v>5</v>
      </c>
      <c r="B11" s="3">
        <v>89.523809523809533</v>
      </c>
      <c r="C11" s="3">
        <v>70.367868785673522</v>
      </c>
      <c r="D11" s="3">
        <f>Новый_текстовый_документ__2[[#This Row],[Column2]]*Новый_текстовый_документ__2[[#This Row],[Column3]]/100</f>
        <v>62.995996817650585</v>
      </c>
    </row>
    <row r="12" spans="1:4" x14ac:dyDescent="0.25">
      <c r="A12" s="1" t="s">
        <v>16</v>
      </c>
      <c r="B12" s="3">
        <v>86.933333333333323</v>
      </c>
      <c r="C12" s="3">
        <v>64.648755035012186</v>
      </c>
      <c r="D12" s="3">
        <f>Новый_текстовый_документ__2[[#This Row],[Column2]]*Новый_текстовый_документ__2[[#This Row],[Column3]]/100</f>
        <v>56.201317710437252</v>
      </c>
    </row>
    <row r="13" spans="1:4" x14ac:dyDescent="0.25">
      <c r="A13" s="1" t="s">
        <v>1</v>
      </c>
      <c r="B13" s="3">
        <v>89.770114942528707</v>
      </c>
      <c r="C13" s="3">
        <v>69.379966115264381</v>
      </c>
      <c r="D13" s="3">
        <f>Новый_текстовый_документ__2[[#This Row],[Column2]]*Новый_текстовый_документ__2[[#This Row],[Column3]]/100</f>
        <v>62.282475328760299</v>
      </c>
    </row>
    <row r="14" spans="1:4" x14ac:dyDescent="0.25">
      <c r="A14" s="1" t="s">
        <v>4</v>
      </c>
      <c r="B14" s="3">
        <v>91.794871794871796</v>
      </c>
      <c r="C14" s="3">
        <v>66.131675152535848</v>
      </c>
      <c r="D14" s="3">
        <f>Новый_текстовый_документ__2[[#This Row],[Column2]]*Новый_текстовый_документ__2[[#This Row],[Column3]]/100</f>
        <v>60.705486422071374</v>
      </c>
    </row>
    <row r="15" spans="1:4" x14ac:dyDescent="0.25">
      <c r="A15" s="1" t="s">
        <v>8</v>
      </c>
      <c r="B15" s="3">
        <v>89.298245614035096</v>
      </c>
      <c r="C15" s="3">
        <v>65.493800282216824</v>
      </c>
      <c r="D15" s="3">
        <f>Новый_текстовый_документ__2[[#This Row],[Column2]]*Новый_текстовый_документ__2[[#This Row],[Column3]]/100</f>
        <v>58.484814637979589</v>
      </c>
    </row>
    <row r="16" spans="1:4" x14ac:dyDescent="0.25">
      <c r="A16" s="1" t="s">
        <v>19</v>
      </c>
      <c r="B16" s="3">
        <v>89.027777777777786</v>
      </c>
      <c r="C16" s="3">
        <v>70.15760539041635</v>
      </c>
      <c r="D16" s="3">
        <f>Новый_текстовый_документ__2[[#This Row],[Column2]]*Новый_текстовый_документ__2[[#This Row],[Column3]]/100</f>
        <v>62.459757021190114</v>
      </c>
    </row>
    <row r="17" spans="1:4" x14ac:dyDescent="0.25">
      <c r="A17" s="1" t="s">
        <v>9</v>
      </c>
      <c r="B17" s="3">
        <v>90.689655172413779</v>
      </c>
      <c r="C17" s="3">
        <v>72.239669246702007</v>
      </c>
      <c r="D17" s="3">
        <f>Новый_текстовый_документ__2[[#This Row],[Column2]]*Новый_текстовый_документ__2[[#This Row],[Column3]]/100</f>
        <v>65.513906937526286</v>
      </c>
    </row>
    <row r="18" spans="1:4" x14ac:dyDescent="0.25">
      <c r="A18" s="1" t="s">
        <v>10</v>
      </c>
      <c r="B18" s="3">
        <v>90.933333333333323</v>
      </c>
      <c r="C18" s="3">
        <v>69.87623256039835</v>
      </c>
      <c r="D18" s="3">
        <f>Новый_текстовый_документ__2[[#This Row],[Column2]]*Новый_текстовый_документ__2[[#This Row],[Column3]]/100</f>
        <v>63.540787474922226</v>
      </c>
    </row>
    <row r="19" spans="1:4" x14ac:dyDescent="0.25">
      <c r="A19" s="1" t="s">
        <v>3</v>
      </c>
      <c r="B19" s="3">
        <v>86.049382716049365</v>
      </c>
      <c r="C19" s="3">
        <v>72.104791077165046</v>
      </c>
      <c r="D19" s="3">
        <f>Новый_текстовый_документ__2[[#This Row],[Column2]]*Новый_текстовый_документ__2[[#This Row],[Column3]]/100</f>
        <v>62.045727630597568</v>
      </c>
    </row>
    <row r="20" spans="1:4" x14ac:dyDescent="0.25">
      <c r="A20" s="1" t="s">
        <v>20</v>
      </c>
      <c r="B20" s="3">
        <v>89.444444444444443</v>
      </c>
      <c r="C20" s="3">
        <v>73.413662893321643</v>
      </c>
      <c r="D20" s="3">
        <f>Новый_текстовый_документ__2[[#This Row],[Column2]]*Новый_текстовый_документ__2[[#This Row],[Column3]]/100</f>
        <v>65.664442921248806</v>
      </c>
    </row>
    <row r="21" spans="1:4" x14ac:dyDescent="0.25">
      <c r="A21" s="1" t="s">
        <v>12</v>
      </c>
      <c r="B21" s="3">
        <v>92.878787878787861</v>
      </c>
      <c r="C21" s="3">
        <v>78.999704385188934</v>
      </c>
      <c r="D21" s="3">
        <f>Новый_текстовый_документ__2[[#This Row],[Column2]]*Новый_текстовый_документ__2[[#This Row],[Column3]]/100</f>
        <v>73.373967860789094</v>
      </c>
    </row>
    <row r="22" spans="1:4" x14ac:dyDescent="0.25">
      <c r="A22" s="1" t="s">
        <v>6</v>
      </c>
      <c r="B22" s="3">
        <v>86.862745098039184</v>
      </c>
      <c r="C22" s="3">
        <v>60.709429831847082</v>
      </c>
      <c r="D22" s="3">
        <f>Новый_текстовый_документ__2[[#This Row],[Column2]]*Новый_текстовый_документ__2[[#This Row],[Column3]]/100</f>
        <v>52.733877285310292</v>
      </c>
    </row>
    <row r="23" spans="1:4" x14ac:dyDescent="0.25">
      <c r="A23" s="1" t="s">
        <v>7</v>
      </c>
      <c r="B23" s="3">
        <v>91.28205128205127</v>
      </c>
      <c r="C23" s="3">
        <v>76.768274672310341</v>
      </c>
      <c r="D23" s="3">
        <f>Новый_текстовый_документ__2[[#This Row],[Column2]]*Новый_текстовый_документ__2[[#This Row],[Column3]]/100</f>
        <v>70.075655854724303</v>
      </c>
    </row>
    <row r="24" spans="1:4" x14ac:dyDescent="0.25">
      <c r="A24" s="1" t="s">
        <v>13</v>
      </c>
      <c r="B24" s="3">
        <v>91.111111111111114</v>
      </c>
      <c r="C24" s="3">
        <v>73.746936546628348</v>
      </c>
      <c r="D24" s="3">
        <f>Новый_текстовый_документ__2[[#This Row],[Column2]]*Новый_текстовый_документ__2[[#This Row],[Column3]]/100</f>
        <v>67.191653298039171</v>
      </c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A27" t="s">
        <v>22</v>
      </c>
      <c r="B27" s="3">
        <f>AVERAGE(Новый_текстовый_документ__2[Column2])</f>
        <v>89.736385774584107</v>
      </c>
      <c r="C27" s="3">
        <f>AVERAGE(Новый_текстовый_документ__2[Column3])</f>
        <v>70.448401081578311</v>
      </c>
      <c r="D27" s="3">
        <f>AVERAGE(Новый_текстовый_документ__2[Column4])</f>
        <v>63.259557006891448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3DAC-0DEC-4A57-BA2B-A64572A9CD42}">
  <dimension ref="A1:D28"/>
  <sheetViews>
    <sheetView workbookViewId="0">
      <selection activeCell="F9" sqref="F9"/>
    </sheetView>
  </sheetViews>
  <sheetFormatPr defaultColWidth="17.5703125" defaultRowHeight="15" x14ac:dyDescent="0.25"/>
  <cols>
    <col min="1" max="1" width="17.42578125" bestFit="1" customWidth="1"/>
    <col min="2" max="3" width="13.42578125" bestFit="1" customWidth="1"/>
    <col min="4" max="4" width="22.42578125" bestFit="1" customWidth="1"/>
  </cols>
  <sheetData>
    <row r="1" spans="1:4" ht="30.75" thickBot="1" x14ac:dyDescent="0.3">
      <c r="A1" s="2" t="s">
        <v>23</v>
      </c>
      <c r="B1" s="2" t="s">
        <v>24</v>
      </c>
      <c r="C1" s="2" t="s">
        <v>25</v>
      </c>
      <c r="D1" s="2" t="s">
        <v>26</v>
      </c>
    </row>
    <row r="2" spans="1:4" x14ac:dyDescent="0.25">
      <c r="A2" s="1" t="s">
        <v>0</v>
      </c>
      <c r="B2" s="3">
        <v>91.818181818181799</v>
      </c>
      <c r="C2" s="3">
        <v>67.288547963757011</v>
      </c>
      <c r="D2" s="3">
        <f>Новый_текстовый_документ[[#This Row],[Полнота, %]]*Новый_текстовый_документ[[#This Row],[Точность по OKS, %]]/100</f>
        <v>61.783121312176881</v>
      </c>
    </row>
    <row r="3" spans="1:4" x14ac:dyDescent="0.25">
      <c r="A3" s="1" t="s">
        <v>18</v>
      </c>
      <c r="B3" s="3">
        <v>87.592592592592624</v>
      </c>
      <c r="C3" s="3">
        <v>68.986099058692176</v>
      </c>
      <c r="D3" s="3">
        <f>Новый_текстовый_документ[[#This Row],[Полнота, %]]*Новый_текстовый_документ[[#This Row],[Точность по OKS, %]]/100</f>
        <v>60.42671269400261</v>
      </c>
    </row>
    <row r="4" spans="1:4" x14ac:dyDescent="0.25">
      <c r="A4" s="1" t="s">
        <v>15</v>
      </c>
      <c r="B4" s="3">
        <v>89.259259259259267</v>
      </c>
      <c r="C4" s="3">
        <v>66.743622912396319</v>
      </c>
      <c r="D4" s="3">
        <f>Новый_текстовый_документ[[#This Row],[Полнота, %]]*Новый_текстовый_документ[[#This Row],[Точность по OKS, %]]/100</f>
        <v>59.574863414398195</v>
      </c>
    </row>
    <row r="5" spans="1:4" x14ac:dyDescent="0.25">
      <c r="A5" s="1" t="s">
        <v>14</v>
      </c>
      <c r="B5" s="3">
        <v>87.956989247311824</v>
      </c>
      <c r="C5" s="3">
        <v>66.296672419698154</v>
      </c>
      <c r="D5" s="3">
        <f>Новый_текстовый_документ[[#This Row],[Полнота, %]]*Новый_текстовый_документ[[#This Row],[Точность по OKS, %]]/100</f>
        <v>58.312557031519447</v>
      </c>
    </row>
    <row r="6" spans="1:4" x14ac:dyDescent="0.25">
      <c r="A6" s="1" t="s">
        <v>21</v>
      </c>
      <c r="B6" s="3">
        <v>92.424242424242436</v>
      </c>
      <c r="C6" s="3">
        <v>69.450483869963136</v>
      </c>
      <c r="D6" s="3">
        <f>Новый_текстовый_документ[[#This Row],[Полнота, %]]*Новый_текстовый_документ[[#This Row],[Точность по OKS, %]]/100</f>
        <v>64.189083576784128</v>
      </c>
    </row>
    <row r="7" spans="1:4" x14ac:dyDescent="0.25">
      <c r="A7" s="1" t="s">
        <v>27</v>
      </c>
      <c r="B7" s="3">
        <v>90.972222222222229</v>
      </c>
      <c r="C7" s="3">
        <v>73.475806393291947</v>
      </c>
      <c r="D7" s="3">
        <f>Новый_текстовый_документ[[#This Row],[Полнота, %]]*Новый_текстовый_документ[[#This Row],[Точность по OKS, %]]/100</f>
        <v>66.842573871675313</v>
      </c>
    </row>
    <row r="8" spans="1:4" x14ac:dyDescent="0.25">
      <c r="A8" s="1" t="s">
        <v>2</v>
      </c>
      <c r="B8" s="3">
        <v>89.310344827586178</v>
      </c>
      <c r="C8" s="3">
        <v>62.319707132012169</v>
      </c>
      <c r="D8" s="3">
        <f>Новый_текстовый_документ[[#This Row],[Полнота, %]]*Новый_текстовый_документ[[#This Row],[Точность по OKS, %]]/100</f>
        <v>55.657945335141882</v>
      </c>
    </row>
    <row r="9" spans="1:4" x14ac:dyDescent="0.25">
      <c r="A9" s="1" t="s">
        <v>17</v>
      </c>
      <c r="B9" s="3">
        <v>93.043478260869577</v>
      </c>
      <c r="C9" s="3">
        <v>64.143487449141958</v>
      </c>
      <c r="D9" s="3">
        <f>Новый_текстовый_документ[[#This Row],[Полнота, %]]*Новый_текстовый_документ[[#This Row],[Точность по OKS, %]]/100</f>
        <v>59.681331800506001</v>
      </c>
    </row>
    <row r="10" spans="1:4" x14ac:dyDescent="0.25">
      <c r="A10" s="1" t="s">
        <v>11</v>
      </c>
      <c r="B10" s="3">
        <v>90.119047619047606</v>
      </c>
      <c r="C10" s="3">
        <v>72.683495880325566</v>
      </c>
      <c r="D10" s="3">
        <f>Новый_текстовый_документ[[#This Row],[Полнота, %]]*Новый_текстовый_документ[[#This Row],[Точность по OKS, %]]/100</f>
        <v>65.501674263579105</v>
      </c>
    </row>
    <row r="11" spans="1:4" x14ac:dyDescent="0.25">
      <c r="A11" s="1" t="s">
        <v>5</v>
      </c>
      <c r="B11" s="3">
        <v>90.634920634920618</v>
      </c>
      <c r="C11" s="3">
        <v>66.608497117818928</v>
      </c>
      <c r="D11" s="3">
        <f>Новый_текстовый_документ[[#This Row],[Полнота, %]]*Новый_текстовый_документ[[#This Row],[Точность по OKS, %]]/100</f>
        <v>60.370558498848574</v>
      </c>
    </row>
    <row r="12" spans="1:4" x14ac:dyDescent="0.25">
      <c r="A12" s="1" t="s">
        <v>16</v>
      </c>
      <c r="B12" s="3">
        <v>88.133333333333326</v>
      </c>
      <c r="C12" s="3">
        <v>60.4470428896242</v>
      </c>
      <c r="D12" s="3">
        <f>Новый_текстовый_документ[[#This Row],[Полнота, %]]*Новый_текстовый_документ[[#This Row],[Точность по OKS, %]]/100</f>
        <v>53.273993800055457</v>
      </c>
    </row>
    <row r="13" spans="1:4" x14ac:dyDescent="0.25">
      <c r="A13" s="1" t="s">
        <v>1</v>
      </c>
      <c r="B13" s="3">
        <v>90.229885057471222</v>
      </c>
      <c r="C13" s="3">
        <v>63.629409432267913</v>
      </c>
      <c r="D13" s="3">
        <f>Новый_текстовый_документ[[#This Row],[Полнота, %]]*Новый_текстовый_документ[[#This Row],[Точность по OKS, %]]/100</f>
        <v>57.412742993483086</v>
      </c>
    </row>
    <row r="14" spans="1:4" x14ac:dyDescent="0.25">
      <c r="A14" s="1" t="s">
        <v>4</v>
      </c>
      <c r="B14" s="3">
        <v>91.28205128205127</v>
      </c>
      <c r="C14" s="3">
        <v>63.340783110123255</v>
      </c>
      <c r="D14" s="3">
        <f>Новый_текстовый_документ[[#This Row],[Полнота, %]]*Новый_текстовый_документ[[#This Row],[Точность по OKS, %]]/100</f>
        <v>57.81876612103558</v>
      </c>
    </row>
    <row r="15" spans="1:4" x14ac:dyDescent="0.25">
      <c r="A15" s="1" t="s">
        <v>8</v>
      </c>
      <c r="B15" s="3">
        <v>90.877192982456151</v>
      </c>
      <c r="C15" s="3">
        <v>61.566721055933428</v>
      </c>
      <c r="D15" s="3">
        <f>Новый_текстовый_документ[[#This Row],[Полнота, %]]*Новый_текстовый_документ[[#This Row],[Точность по OKS, %]]/100</f>
        <v>55.950107906971091</v>
      </c>
    </row>
    <row r="16" spans="1:4" x14ac:dyDescent="0.25">
      <c r="A16" s="1" t="s">
        <v>19</v>
      </c>
      <c r="B16" s="3">
        <v>88.055555555555557</v>
      </c>
      <c r="C16" s="3">
        <v>67.39775852079822</v>
      </c>
      <c r="D16" s="3">
        <f>Новый_текстовый_документ[[#This Row],[Полнота, %]]*Новый_текстовый_документ[[#This Row],[Точность по OKS, %]]/100</f>
        <v>59.347470697480659</v>
      </c>
    </row>
    <row r="17" spans="1:4" x14ac:dyDescent="0.25">
      <c r="A17" s="1" t="s">
        <v>9</v>
      </c>
      <c r="B17" s="3">
        <v>90.689655172413765</v>
      </c>
      <c r="C17" s="3">
        <v>67.692873452865996</v>
      </c>
      <c r="D17" s="3">
        <f>Новый_текстовый_документ[[#This Row],[Полнота, %]]*Новый_текстовый_документ[[#This Row],[Точность по OKS, %]]/100</f>
        <v>61.390433510702586</v>
      </c>
    </row>
    <row r="18" spans="1:4" x14ac:dyDescent="0.25">
      <c r="A18" s="1" t="s">
        <v>10</v>
      </c>
      <c r="B18" s="3">
        <v>91.86666666666666</v>
      </c>
      <c r="C18" s="3">
        <v>64.95592701162596</v>
      </c>
      <c r="D18" s="3">
        <f>Новый_текстовый_документ[[#This Row],[Полнота, %]]*Новый_текстовый_документ[[#This Row],[Точность по OKS, %]]/100</f>
        <v>59.672844948013704</v>
      </c>
    </row>
    <row r="19" spans="1:4" x14ac:dyDescent="0.25">
      <c r="A19" s="1" t="s">
        <v>3</v>
      </c>
      <c r="B19" s="3">
        <v>86.296296296296276</v>
      </c>
      <c r="C19" s="3">
        <v>69.890586787669164</v>
      </c>
      <c r="D19" s="3">
        <f>Новый_текстовый_документ[[#This Row],[Полнота, %]]*Новый_текстовый_документ[[#This Row],[Точность по OKS, %]]/100</f>
        <v>60.312987857507075</v>
      </c>
    </row>
    <row r="20" spans="1:4" x14ac:dyDescent="0.25">
      <c r="A20" s="1" t="s">
        <v>20</v>
      </c>
      <c r="B20" s="3">
        <v>88.194444444444429</v>
      </c>
      <c r="C20" s="3">
        <v>68.848526926621318</v>
      </c>
      <c r="D20" s="3">
        <f>Новый_текстовый_документ[[#This Row],[Полнота, %]]*Новый_текстовый_документ[[#This Row],[Точность по OKS, %]]/100</f>
        <v>60.720575831117401</v>
      </c>
    </row>
    <row r="21" spans="1:4" x14ac:dyDescent="0.25">
      <c r="A21" s="1" t="s">
        <v>12</v>
      </c>
      <c r="B21" s="3">
        <v>92.727272727272705</v>
      </c>
      <c r="C21" s="3">
        <v>73.800453136582448</v>
      </c>
      <c r="D21" s="3">
        <f>Новый_текстовый_документ[[#This Row],[Полнота, %]]*Новый_текстовый_документ[[#This Row],[Точность по OKS, %]]/100</f>
        <v>68.43314745392189</v>
      </c>
    </row>
    <row r="22" spans="1:4" x14ac:dyDescent="0.25">
      <c r="A22" s="1" t="s">
        <v>6</v>
      </c>
      <c r="B22" s="3">
        <v>87.352941176470551</v>
      </c>
      <c r="C22" s="3">
        <v>55.691734640041858</v>
      </c>
      <c r="D22" s="3">
        <f>Новый_текстовый_документ[[#This Row],[Полнота, %]]*Новый_текстовый_документ[[#This Row],[Точность по OKS, %]]/100</f>
        <v>48.648368200271833</v>
      </c>
    </row>
    <row r="23" spans="1:4" x14ac:dyDescent="0.25">
      <c r="A23" s="1" t="s">
        <v>7</v>
      </c>
      <c r="B23" s="3">
        <v>91.666666666666657</v>
      </c>
      <c r="C23" s="3">
        <v>72.980029452719009</v>
      </c>
      <c r="D23" s="3">
        <f>Новый_текстовый_документ[[#This Row],[Полнота, %]]*Новый_текстовый_документ[[#This Row],[Точность по OKS, %]]/100</f>
        <v>66.898360331659092</v>
      </c>
    </row>
    <row r="24" spans="1:4" x14ac:dyDescent="0.25">
      <c r="A24" s="1" t="s">
        <v>13</v>
      </c>
      <c r="B24" s="3">
        <v>90.555555555555557</v>
      </c>
      <c r="C24" s="3">
        <v>70.307286237175276</v>
      </c>
      <c r="D24" s="3">
        <f>Новый_текстовый_документ[[#This Row],[Полнота, %]]*Новый_текстовый_документ[[#This Row],[Точность по OKS, %]]/100</f>
        <v>63.667153648108723</v>
      </c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A27" t="s">
        <v>22</v>
      </c>
      <c r="B27" s="3">
        <f>AVERAGE(Новый_текстовый_документ[Полнота, %])</f>
        <v>90.046034600995156</v>
      </c>
      <c r="C27" s="3">
        <f>AVERAGE(Новый_текстовый_документ[Точность по OKS, %])</f>
        <v>66.893284906571552</v>
      </c>
      <c r="D27" s="3">
        <f>AVERAGE(Новый_текстовый_документ[Точность по OKS, %])</f>
        <v>66.893284906571552</v>
      </c>
    </row>
    <row r="28" spans="1:4" x14ac:dyDescent="0.25">
      <c r="B28" s="3"/>
      <c r="C28" s="3"/>
      <c r="D28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c 6 7 6 4 2 - 3 7 6 2 - 4 4 c c - 9 3 5 6 - 6 7 3 1 3 9 7 e 6 4 d 6 "   x m l n s = " h t t p : / / s c h e m a s . m i c r o s o f t . c o m / D a t a M a s h u p " > A A A A A D E E A A B Q S w M E F A A C A A g A + Z q a U 3 e A T 6 + j A A A A 9 Q A A A B I A H A B D b 2 5 m a W c v U G F j a 2 F n Z S 5 4 b W w g o h g A K K A U A A A A A A A A A A A A A A A A A A A A A A A A A A A A h Y 8 x D o I w G I W v Q r r T 1 r o I + S m D q y R G o 3 F t S o V G K K a 0 l r s 5 e C S v I E Z R N 8 f 3 v W 9 4 7 3 6 9 Q T 6 0 T X R R t t e d y d A M U x Q p I 7 t S m y p D 3 h 3 j B c o 5 r I U 8 i U p F o 2 z 6 d O j L D N X O n V N C Q g g 4 z H F n K 8 I o n Z F D s d r K W r U C f W T 9 X 4 6 1 6 Z 0 w U i E O + 9 c Y z n C S Y E Y Z p k A m B o U 2 3 5 6 N c 5 / t D 4 S l b 5 y 3 i l s f b 3 Z A p g j k f Y E / A F B L A w Q U A A I A C A D 5 m p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Z q a U 3 7 J X R g s A Q A A q Q M A A B M A H A B G b 3 J t d W x h c y 9 T Z W N 0 a W 9 u M S 5 t I K I Y A C i g F A A A A A A A A A A A A A A A A A A A A A A A A A A A A O 1 R w U r D Q B C 9 B / I P y 3 p J Y A m k x Y s l p 9 Y e B W l v V i R t R 1 1 M d k t 2 I w 2 l B + v B g z / Q i z 8 h i m 2 w + g u T P 3 J 1 C U p P i h c P L i w z 8 9 4 M 8 x 6 j Y K S 5 F K R n Y 9 h y H d d R 5 3 E G Y 7 J D 8 Q 5 f 8 L 6 6 x T W p F v i I Z X V l Y g 3 h g 0 n L 6 h q f D b W p F p R E J A H t O s Q 8 X N r e 6 g Y 3 u M L S c G 1 1 G X T k K E 9 B a K / L E w j a U m h T K I 9 2 9 w Y X U J x M J D f l 4 G d 7 A z 3 V 1 G d H H U h 4 y j V k E W 1 R R t o y y V O h o i Y j + 2 I k x 1 y c R W F j N 2 T k M J c a e r p I I P p M g w M p 4 N h n V r 7 x v s Q n u + H j b 2 o 1 K 3 x 9 N 9 q P h 2 a m n 8 V C n c o s t c v 6 x Q S U t 2 2 d z W b U 8 q G R p U 0 P 0 T D V c 0 Z q v F H j I k + H k H 1 h m l v M 3 H c d L r 6 j 8 T e X J F 7 D / 7 / m n 7 r m G 1 B L A Q I t A B Q A A g A I A P m a m l N 3 g E + v o w A A A P U A A A A S A A A A A A A A A A A A A A A A A A A A A A B D b 2 5 m a W c v U G F j a 2 F n Z S 5 4 b W x Q S w E C L Q A U A A I A C A D 5 m p p T D 8 r p q 6 Q A A A D p A A A A E w A A A A A A A A A A A A A A A A D v A A A A W 0 N v b n R l b n R f V H l w Z X N d L n h t b F B L A Q I t A B Q A A g A I A P m a m l N + y V 0 Y L A E A A K k D A A A T A A A A A A A A A A A A A A A A A O A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X A A A A A A A A 5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V G I i A v P j x F b n R y e S B U e X B l P S J G a W x s T G F z d F V w Z G F 0 Z W Q i I F Z h b H V l P S J k M j A y M S 0 x M i 0 x N l Q x N T o 0 O D o 1 N S 4 x M j k z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U X V l c n l J R C I g V m F s d W U 9 I n M 2 N T g y M D A w Y S 0 4 M z I 2 L T R j M 2 M t O G E y O S 0 5 O G V k Y W E 0 M m I 2 Z m M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2 V D E 2 O j I z O j U x L j M x M z I z N T Z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g K D I p L 0 F 1 d G 9 S Z W 1 v d m V k Q 2 9 s d W 1 u c z E u e 0 N v b H V t b j E s M H 0 m c X V v d D s s J n F 1 b 3 Q 7 U 2 V j d G l v b j E v 0 J 3 Q v t C y 0 Y v Q u S D R g t C 1 0 L r R g d G C 0 L 7 Q s t G L 0 L k g 0 L T Q v t C 6 0 Y P Q v N C 1 0 L 3 R g i A o M i k v Q X V 0 b 1 J l b W 9 2 Z W R D b 2 x 1 b W 5 z M S 5 7 Q 2 9 s d W 1 u M i w x f S Z x d W 9 0 O y w m c X V v d D t T Z W N 0 a W 9 u M S / Q n d C + 0 L L R i 9 C 5 I N G C 0 L X Q u t G B 0 Y L Q v t C y 0 Y v Q u S D Q t N C + 0 L r R g 9 C 8 0 L X Q v d G C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g K D I p L 0 F 1 d G 9 S Z W 1 v d m V k Q 2 9 s d W 1 u c z E u e 0 N v b H V t b j E s M H 0 m c X V v d D s s J n F 1 b 3 Q 7 U 2 V j d G l v b j E v 0 J 3 Q v t C y 0 Y v Q u S D R g t C 1 0 L r R g d G C 0 L 7 Q s t G L 0 L k g 0 L T Q v t C 6 0 Y P Q v N C 1 0 L 3 R g i A o M i k v Q X V 0 b 1 J l b W 9 2 Z W R D b 2 x 1 b W 5 z M S 5 7 Q 2 9 s d W 1 u M i w x f S Z x d W 9 0 O y w m c X V v d D t T Z W N 0 a W 9 u M S / Q n d C + 0 L L R i 9 C 5 I N G C 0 L X Q u t G B 0 Y L Q v t C y 0 Y v Q u S D Q t N C + 0 L r R g 9 C 8 0 L X Q v d G C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T O w Z 2 8 7 / T a B 9 F H r O u g 8 m A A A A A A I A A A A A A B B m A A A A A Q A A I A A A A E F / G O q 0 L E B u 1 9 X z B g P D f E D v d x D j h Z 7 s c 1 p C m E H Q G 2 / v A A A A A A 6 A A A A A A g A A I A A A A M R + P w X q x V k z 4 b p m J 1 / 1 J E 0 o l 0 C v y Z t u 3 z d X 2 k K + s y J o U A A A A I u z s A P U P B X U p s W 3 I i 2 b b S V V A O G N T m E b a 0 S p U D A + L l j o B e R b 0 K 6 U G I X g 9 B 4 3 2 8 E i y F f k l 3 g D g p e H I d o g V n W h A F B x a r N K k q 0 l w e 5 8 q V R N W d b E Q A A A A O v S R b z Q 7 z x Y 1 7 q g F O 0 s 6 u z S B p A y M v S W g T d n E m A H 7 / t 2 m A Q G x t 3 p o S 4 P k B P W 3 h B r J c x E 9 q 7 t k T q p T C T w z z F x 3 H 0 = < / D a t a M a s h u p > 
</file>

<file path=customXml/itemProps1.xml><?xml version="1.0" encoding="utf-8"?>
<ds:datastoreItem xmlns:ds="http://schemas.openxmlformats.org/officeDocument/2006/customXml" ds:itemID="{F7F61BE4-DE49-4DEF-9044-1AB6B32DF2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Новый текстовый документ (2)</vt:lpstr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2021-12-26T16:26:11Z</dcterms:modified>
</cp:coreProperties>
</file>