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ca27/Desktop/Hydrocortisone modelling/Data/"/>
    </mc:Choice>
  </mc:AlternateContent>
  <xr:revisionPtr revIDLastSave="0" documentId="13_ncr:1_{3F75D3BD-3B37-9847-906A-037F48592031}" xr6:coauthVersionLast="47" xr6:coauthVersionMax="47" xr10:uidLastSave="{00000000-0000-0000-0000-000000000000}"/>
  <bookViews>
    <workbookView xWindow="2400" yWindow="780" windowWidth="44900" windowHeight="17220" activeTab="3" xr2:uid="{00000000-000D-0000-FFFF-FFFF00000000}"/>
  </bookViews>
  <sheets>
    <sheet name="Exp 5.2 (Tissuse)" sheetId="4" r:id="rId1"/>
    <sheet name="Chip 15 (AZ)" sheetId="22" r:id="rId2"/>
    <sheet name="Chip 15 (AZ) modelling" sheetId="24" r:id="rId3"/>
    <sheet name="Exp 5.2 (Tissuse) (2)" sheetId="2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6" i="23" l="1"/>
  <c r="T116" i="23" s="1"/>
  <c r="X116" i="23" s="1"/>
  <c r="R116" i="23"/>
  <c r="S115" i="23"/>
  <c r="T115" i="23" s="1"/>
  <c r="X115" i="23" s="1"/>
  <c r="R115" i="23"/>
  <c r="S114" i="23"/>
  <c r="T114" i="23" s="1"/>
  <c r="X114" i="23" s="1"/>
  <c r="R114" i="23"/>
  <c r="S113" i="23"/>
  <c r="T113" i="23" s="1"/>
  <c r="X113" i="23" s="1"/>
  <c r="R113" i="23"/>
  <c r="S112" i="23"/>
  <c r="T112" i="23" s="1"/>
  <c r="X112" i="23" s="1"/>
  <c r="R112" i="23"/>
  <c r="S111" i="23"/>
  <c r="T111" i="23" s="1"/>
  <c r="X111" i="23" s="1"/>
  <c r="R111" i="23"/>
  <c r="S110" i="23"/>
  <c r="T110" i="23" s="1"/>
  <c r="X110" i="23" s="1"/>
  <c r="R110" i="23"/>
  <c r="S109" i="23"/>
  <c r="T109" i="23" s="1"/>
  <c r="X109" i="23" s="1"/>
  <c r="R109" i="23"/>
  <c r="S108" i="23"/>
  <c r="T108" i="23" s="1"/>
  <c r="X108" i="23" s="1"/>
  <c r="R108" i="23"/>
  <c r="S107" i="23"/>
  <c r="T107" i="23" s="1"/>
  <c r="X107" i="23" s="1"/>
  <c r="R107" i="23"/>
  <c r="S106" i="23"/>
  <c r="T106" i="23" s="1"/>
  <c r="X106" i="23" s="1"/>
  <c r="R106" i="23"/>
  <c r="S105" i="23"/>
  <c r="T105" i="23" s="1"/>
  <c r="X105" i="23" s="1"/>
  <c r="R105" i="23"/>
  <c r="S104" i="23"/>
  <c r="T104" i="23" s="1"/>
  <c r="X104" i="23" s="1"/>
  <c r="R104" i="23"/>
  <c r="S103" i="23"/>
  <c r="T103" i="23" s="1"/>
  <c r="X103" i="23" s="1"/>
  <c r="R103" i="23"/>
  <c r="S102" i="23"/>
  <c r="T102" i="23" s="1"/>
  <c r="X102" i="23" s="1"/>
  <c r="R102" i="23"/>
  <c r="S101" i="23"/>
  <c r="T101" i="23" s="1"/>
  <c r="X101" i="23" s="1"/>
  <c r="R101" i="23"/>
  <c r="S100" i="23"/>
  <c r="T100" i="23" s="1"/>
  <c r="X100" i="23" s="1"/>
  <c r="R100" i="23"/>
  <c r="S99" i="23"/>
  <c r="T99" i="23" s="1"/>
  <c r="X99" i="23" s="1"/>
  <c r="R99" i="23"/>
  <c r="S98" i="23"/>
  <c r="T98" i="23" s="1"/>
  <c r="X98" i="23" s="1"/>
  <c r="R98" i="23"/>
  <c r="S97" i="23"/>
  <c r="T97" i="23" s="1"/>
  <c r="X97" i="23" s="1"/>
  <c r="R97" i="23"/>
  <c r="S96" i="23"/>
  <c r="T96" i="23" s="1"/>
  <c r="X96" i="23" s="1"/>
  <c r="R96" i="23"/>
  <c r="S95" i="23"/>
  <c r="T95" i="23" s="1"/>
  <c r="X95" i="23" s="1"/>
  <c r="R95" i="23"/>
  <c r="S94" i="23"/>
  <c r="T94" i="23" s="1"/>
  <c r="X94" i="23" s="1"/>
  <c r="R94" i="23"/>
  <c r="S93" i="23"/>
  <c r="T93" i="23" s="1"/>
  <c r="X93" i="23" s="1"/>
  <c r="R93" i="23"/>
  <c r="S92" i="23"/>
  <c r="T92" i="23" s="1"/>
  <c r="X92" i="23" s="1"/>
  <c r="R92" i="23"/>
  <c r="S91" i="23"/>
  <c r="T91" i="23" s="1"/>
  <c r="X91" i="23" s="1"/>
  <c r="R91" i="23"/>
  <c r="S90" i="23"/>
  <c r="T90" i="23" s="1"/>
  <c r="X90" i="23" s="1"/>
  <c r="R90" i="23"/>
  <c r="S89" i="23"/>
  <c r="T89" i="23" s="1"/>
  <c r="X89" i="23" s="1"/>
  <c r="R89" i="23"/>
  <c r="S88" i="23"/>
  <c r="T88" i="23" s="1"/>
  <c r="X88" i="23" s="1"/>
  <c r="R88" i="23"/>
  <c r="S87" i="23"/>
  <c r="T87" i="23" s="1"/>
  <c r="X87" i="23" s="1"/>
  <c r="R87" i="23"/>
  <c r="S86" i="23"/>
  <c r="T86" i="23" s="1"/>
  <c r="X86" i="23" s="1"/>
  <c r="R86" i="23"/>
  <c r="S85" i="23"/>
  <c r="T85" i="23" s="1"/>
  <c r="X85" i="23" s="1"/>
  <c r="R85" i="23"/>
  <c r="S84" i="23"/>
  <c r="T84" i="23" s="1"/>
  <c r="X84" i="23" s="1"/>
  <c r="R84" i="23"/>
  <c r="S83" i="23"/>
  <c r="T83" i="23" s="1"/>
  <c r="X83" i="23" s="1"/>
  <c r="R83" i="23"/>
  <c r="S82" i="23"/>
  <c r="T82" i="23" s="1"/>
  <c r="X82" i="23" s="1"/>
  <c r="R82" i="23"/>
  <c r="S81" i="23"/>
  <c r="T81" i="23" s="1"/>
  <c r="X81" i="23" s="1"/>
  <c r="R81" i="23"/>
  <c r="S80" i="23"/>
  <c r="T80" i="23" s="1"/>
  <c r="X80" i="23" s="1"/>
  <c r="R80" i="23"/>
  <c r="S79" i="23"/>
  <c r="T79" i="23" s="1"/>
  <c r="X79" i="23" s="1"/>
  <c r="R79" i="23"/>
  <c r="S78" i="23"/>
  <c r="T78" i="23" s="1"/>
  <c r="X78" i="23" s="1"/>
  <c r="R78" i="23"/>
  <c r="S77" i="23"/>
  <c r="T77" i="23" s="1"/>
  <c r="X77" i="23" s="1"/>
  <c r="R77" i="23"/>
  <c r="S76" i="23"/>
  <c r="T76" i="23" s="1"/>
  <c r="X76" i="23" s="1"/>
  <c r="R76" i="23"/>
  <c r="S75" i="23"/>
  <c r="T75" i="23" s="1"/>
  <c r="X75" i="23" s="1"/>
  <c r="R75" i="23"/>
  <c r="S74" i="23"/>
  <c r="T74" i="23" s="1"/>
  <c r="X74" i="23" s="1"/>
  <c r="R74" i="23"/>
  <c r="S73" i="23"/>
  <c r="T73" i="23" s="1"/>
  <c r="X73" i="23" s="1"/>
  <c r="R73" i="23"/>
  <c r="S72" i="23"/>
  <c r="T72" i="23" s="1"/>
  <c r="X72" i="23" s="1"/>
  <c r="R72" i="23"/>
  <c r="S71" i="23"/>
  <c r="T71" i="23" s="1"/>
  <c r="X71" i="23" s="1"/>
  <c r="R71" i="23"/>
  <c r="X64" i="23"/>
  <c r="X63" i="23"/>
  <c r="X62" i="23"/>
  <c r="X61" i="23"/>
  <c r="X60" i="23"/>
  <c r="X59" i="23"/>
  <c r="X58" i="23"/>
  <c r="X57" i="23"/>
  <c r="X56" i="23"/>
  <c r="X55" i="23"/>
  <c r="X54" i="23"/>
  <c r="X53" i="23"/>
  <c r="X52" i="23"/>
  <c r="X51" i="23"/>
  <c r="X50" i="23"/>
  <c r="X49" i="23"/>
  <c r="X48" i="23"/>
  <c r="X47" i="23"/>
  <c r="X46" i="23"/>
  <c r="X45" i="23"/>
  <c r="X44" i="23"/>
  <c r="X43" i="23"/>
  <c r="X42" i="23"/>
  <c r="X41" i="23"/>
  <c r="X40" i="23"/>
  <c r="X39" i="23"/>
  <c r="X38" i="23"/>
  <c r="X37" i="23"/>
  <c r="X36" i="23"/>
  <c r="X35" i="23"/>
  <c r="X34" i="23"/>
  <c r="X32" i="23"/>
  <c r="X31" i="23"/>
  <c r="X30" i="23"/>
  <c r="X29" i="23"/>
  <c r="X28" i="23"/>
  <c r="X27" i="23"/>
  <c r="X26" i="23"/>
  <c r="X25" i="23"/>
  <c r="X24" i="23"/>
  <c r="X23" i="23"/>
  <c r="X22" i="23"/>
  <c r="X21" i="23"/>
  <c r="X20" i="23"/>
  <c r="X19" i="23"/>
  <c r="T64" i="23"/>
  <c r="T63" i="23"/>
  <c r="T62" i="23"/>
  <c r="T61" i="23"/>
  <c r="T60" i="23"/>
  <c r="T59" i="23"/>
  <c r="T58" i="23"/>
  <c r="T57" i="23"/>
  <c r="T56" i="23"/>
  <c r="T55" i="23"/>
  <c r="T54" i="23"/>
  <c r="T53" i="23"/>
  <c r="T52" i="23"/>
  <c r="T51" i="23"/>
  <c r="T50" i="23"/>
  <c r="T49" i="23"/>
  <c r="T48" i="23"/>
  <c r="T47" i="23"/>
  <c r="T46" i="23"/>
  <c r="T45" i="23"/>
  <c r="T44" i="23"/>
  <c r="T43" i="23"/>
  <c r="T42" i="23"/>
  <c r="T41" i="23"/>
  <c r="T40" i="23"/>
  <c r="T39" i="23"/>
  <c r="T38" i="23"/>
  <c r="T37" i="23"/>
  <c r="T36" i="23"/>
  <c r="T35" i="23"/>
  <c r="T34" i="23"/>
  <c r="T33" i="23"/>
  <c r="T32" i="23"/>
  <c r="T31" i="23"/>
  <c r="T30" i="23"/>
  <c r="T29" i="23"/>
  <c r="T28" i="23"/>
  <c r="T27" i="23"/>
  <c r="S64" i="23"/>
  <c r="S63" i="23"/>
  <c r="S62" i="23"/>
  <c r="S61" i="23"/>
  <c r="S60" i="23"/>
  <c r="S59" i="23"/>
  <c r="S58" i="23"/>
  <c r="S57" i="23"/>
  <c r="S56" i="23"/>
  <c r="S55" i="23"/>
  <c r="S54" i="23"/>
  <c r="S53" i="23"/>
  <c r="S52" i="23"/>
  <c r="S51" i="23"/>
  <c r="S50" i="23"/>
  <c r="S49" i="23"/>
  <c r="S48" i="23"/>
  <c r="S47" i="23"/>
  <c r="S46" i="23"/>
  <c r="S45" i="23"/>
  <c r="S44" i="23"/>
  <c r="S43" i="23"/>
  <c r="S42" i="23"/>
  <c r="S41" i="23"/>
  <c r="S40" i="23"/>
  <c r="S39" i="23"/>
  <c r="S38" i="23"/>
  <c r="S37" i="23"/>
  <c r="S36" i="23"/>
  <c r="S35" i="23"/>
  <c r="S34" i="23"/>
  <c r="S33" i="23"/>
  <c r="S32" i="23"/>
  <c r="S31" i="23"/>
  <c r="S30" i="23"/>
  <c r="S29" i="23"/>
  <c r="S28" i="23"/>
  <c r="S27" i="23"/>
  <c r="T26" i="23"/>
  <c r="T25" i="23"/>
  <c r="T24" i="23"/>
  <c r="T23" i="23"/>
  <c r="T22" i="23"/>
  <c r="T21" i="23"/>
  <c r="T20" i="23"/>
  <c r="T19" i="23"/>
  <c r="S26" i="23"/>
  <c r="S25" i="23"/>
  <c r="S24" i="23"/>
  <c r="S23" i="23"/>
  <c r="S22" i="23"/>
  <c r="S21" i="23"/>
  <c r="S20" i="23"/>
  <c r="S19" i="23"/>
  <c r="R64" i="23"/>
  <c r="R63" i="23"/>
  <c r="R62" i="23"/>
  <c r="R61" i="23"/>
  <c r="R60" i="23"/>
  <c r="R59" i="23"/>
  <c r="R58" i="23"/>
  <c r="R57" i="23"/>
  <c r="R56" i="23"/>
  <c r="R55" i="23"/>
  <c r="R54" i="23"/>
  <c r="R53" i="23"/>
  <c r="R52" i="23"/>
  <c r="R51" i="23"/>
  <c r="R50" i="23"/>
  <c r="R49" i="23"/>
  <c r="R48" i="23"/>
  <c r="R47" i="23"/>
  <c r="R46" i="23"/>
  <c r="R45" i="23"/>
  <c r="R44" i="23"/>
  <c r="R43" i="23"/>
  <c r="R42" i="23"/>
  <c r="R41" i="23"/>
  <c r="R40" i="23"/>
  <c r="R39" i="23"/>
  <c r="R38" i="23"/>
  <c r="R37" i="23"/>
  <c r="R36" i="23"/>
  <c r="R35" i="23"/>
  <c r="R34" i="23"/>
  <c r="R33" i="23"/>
  <c r="R32" i="23"/>
  <c r="R31" i="23"/>
  <c r="R30" i="23"/>
  <c r="R29" i="23"/>
  <c r="R28" i="23"/>
  <c r="R27" i="23"/>
  <c r="R26" i="23"/>
  <c r="R25" i="23"/>
  <c r="R24" i="23"/>
  <c r="R23" i="23"/>
  <c r="R22" i="23"/>
  <c r="R21" i="23"/>
  <c r="R20" i="23"/>
  <c r="R19" i="23"/>
  <c r="X33" i="23" l="1"/>
  <c r="Z33" i="23"/>
</calcChain>
</file>

<file path=xl/sharedStrings.xml><?xml version="1.0" encoding="utf-8"?>
<sst xmlns="http://schemas.openxmlformats.org/spreadsheetml/2006/main" count="321" uniqueCount="54">
  <si>
    <t>HepaRG batch:</t>
  </si>
  <si>
    <t>Stellate Cell Lot:</t>
  </si>
  <si>
    <t>PFP</t>
  </si>
  <si>
    <t>Replicate</t>
  </si>
  <si>
    <t>GTT</t>
  </si>
  <si>
    <t>Day</t>
  </si>
  <si>
    <t>Hydrocortisone [µM]</t>
  </si>
  <si>
    <t>Sampling time [h]</t>
  </si>
  <si>
    <t>no</t>
  </si>
  <si>
    <t>yes</t>
  </si>
  <si>
    <t>Normoglycemic (5.5 mM), 50 µM Hydrocortisone</t>
  </si>
  <si>
    <t>Hyperglycemic (11 mM), 50 µM Hydrocortisone</t>
  </si>
  <si>
    <t>Co-Culture Medium*</t>
  </si>
  <si>
    <t>Normoglycemic (5.5 mM), 0.01 µM Hydrocortisone</t>
  </si>
  <si>
    <t>Hyperglycemic (11 mM), 0.01 µM Hydrocortisone</t>
  </si>
  <si>
    <t>&lt;DL</t>
  </si>
  <si>
    <t>&lt;DL = below detection limit</t>
  </si>
  <si>
    <t>*Co-Culture Medium:</t>
  </si>
  <si>
    <t>Islet Donor Characteristics</t>
  </si>
  <si>
    <t>Sex</t>
  </si>
  <si>
    <t>Age</t>
  </si>
  <si>
    <t>BMI</t>
  </si>
  <si>
    <t>HbAc1</t>
  </si>
  <si>
    <t>Diameter</t>
  </si>
  <si>
    <t>CV % diameter</t>
  </si>
  <si>
    <t>Average IEQ</t>
  </si>
  <si>
    <t>ATP content</t>
  </si>
  <si>
    <t>GSIS 2.8 mM</t>
  </si>
  <si>
    <t>GSIS 16.8 mM</t>
  </si>
  <si>
    <t>SI</t>
  </si>
  <si>
    <t>measured in pooled samples from islet and liver compartment (15 µl islet compartement + 15 µl liver compartment)</t>
  </si>
  <si>
    <t>GTT Glucose (mM):</t>
  </si>
  <si>
    <t>Medium HepaRG monolayer pre-culture:</t>
  </si>
  <si>
    <t>Medium HepaRG spheroid pre-culture:</t>
  </si>
  <si>
    <t xml:space="preserve">Williams E basal Medium, 10 % FCS, 2 mM glutamine, 5 µg/ml Gentamycin Sulfate, 0,25 µg/ml Amphotericin B
</t>
  </si>
  <si>
    <r>
      <t>Williams E basal Medium (</t>
    </r>
    <r>
      <rPr>
        <b/>
        <sz val="11"/>
        <color theme="1"/>
        <rFont val="Calibri"/>
        <family val="2"/>
        <scheme val="minor"/>
      </rPr>
      <t>5.5 mM glucose</t>
    </r>
    <r>
      <rPr>
        <sz val="11"/>
        <color theme="1"/>
        <rFont val="Calibri"/>
        <family val="2"/>
        <scheme val="minor"/>
      </rPr>
      <t xml:space="preserve">), 10 % FCS, </t>
    </r>
    <r>
      <rPr>
        <b/>
        <sz val="11"/>
        <color theme="1"/>
        <rFont val="Calibri"/>
        <family val="2"/>
        <scheme val="minor"/>
      </rPr>
      <t>1 nM insulin</t>
    </r>
    <r>
      <rPr>
        <sz val="11"/>
        <color theme="1"/>
        <rFont val="Calibri"/>
        <family val="2"/>
        <scheme val="minor"/>
      </rPr>
      <t>, 2 mM glutamine, 50 µM hydrocortisone, 5 µg/ml Gentamycin Sulfate, 0,25 µg/ml Amphotericin B for all conditions</t>
    </r>
  </si>
  <si>
    <t>GTT Insulin (nM):</t>
  </si>
  <si>
    <t>HNS1014</t>
  </si>
  <si>
    <t>day</t>
  </si>
  <si>
    <t>time</t>
  </si>
  <si>
    <t>mean</t>
  </si>
  <si>
    <t>SD</t>
  </si>
  <si>
    <t>SEM</t>
  </si>
  <si>
    <t>corrected SEM</t>
  </si>
  <si>
    <t>Co-Culture Medium</t>
  </si>
  <si>
    <t xml:space="preserve">Normoglycemic (5.5 mM), </t>
  </si>
  <si>
    <t>Low (0.01 µM)</t>
  </si>
  <si>
    <t>High (50 µM)</t>
  </si>
  <si>
    <t>No</t>
  </si>
  <si>
    <t xml:space="preserve">Hyperglycemic (11 mM), </t>
  </si>
  <si>
    <t xml:space="preserve">Hyperglycemic (5.5 mM), </t>
  </si>
  <si>
    <t>Yes</t>
  </si>
  <si>
    <t>SEM/mean (%)</t>
  </si>
  <si>
    <t>Glucose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</si>
</sst>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8"/>
      <name val="Arial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4F4F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  <border>
      <left/>
      <right/>
      <top style="thin">
        <color theme="4" tint="-0.249977111117893"/>
      </top>
      <bottom style="thin">
        <color theme="4" tint="0.59999389629810485"/>
      </bottom>
      <diagonal/>
    </border>
    <border>
      <left/>
      <right/>
      <top style="thin">
        <color theme="4" tint="0.79998168889431442"/>
      </top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theme="4" tint="0.79998168889431442"/>
      </bottom>
      <diagonal/>
    </border>
    <border>
      <left/>
      <right/>
      <top style="thin">
        <color theme="4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3" borderId="4" xfId="0" applyFont="1" applyFill="1" applyBorder="1"/>
    <xf numFmtId="0" fontId="0" fillId="4" borderId="5" xfId="0" applyFont="1" applyFill="1" applyBorder="1"/>
    <xf numFmtId="0" fontId="0" fillId="0" borderId="5" xfId="0" applyFont="1" applyBorder="1"/>
    <xf numFmtId="0" fontId="3" fillId="3" borderId="6" xfId="0" applyFont="1" applyFill="1" applyBorder="1"/>
    <xf numFmtId="0" fontId="0" fillId="4" borderId="7" xfId="0" applyFont="1" applyFill="1" applyBorder="1"/>
    <xf numFmtId="0" fontId="3" fillId="3" borderId="8" xfId="0" applyFont="1" applyFill="1" applyBorder="1"/>
    <xf numFmtId="0" fontId="0" fillId="0" borderId="9" xfId="0" applyFont="1" applyBorder="1"/>
    <xf numFmtId="0" fontId="4" fillId="5" borderId="0" xfId="0" applyFont="1" applyFill="1"/>
    <xf numFmtId="0" fontId="0" fillId="0" borderId="5" xfId="0" applyNumberFormat="1" applyFont="1" applyBorder="1"/>
    <xf numFmtId="0" fontId="0" fillId="0" borderId="9" xfId="0" applyNumberFormat="1" applyFont="1" applyBorder="1"/>
    <xf numFmtId="0" fontId="0" fillId="0" borderId="5" xfId="0" applyFont="1" applyBorder="1" applyAlignment="1">
      <alignment horizontal="right"/>
    </xf>
    <xf numFmtId="0" fontId="2" fillId="0" borderId="0" xfId="0" applyFont="1"/>
    <xf numFmtId="0" fontId="0" fillId="0" borderId="0" xfId="0" applyBorder="1" applyAlignment="1">
      <alignment horizontal="left"/>
    </xf>
    <xf numFmtId="0" fontId="0" fillId="0" borderId="0" xfId="0" applyBorder="1"/>
    <xf numFmtId="49" fontId="0" fillId="0" borderId="0" xfId="0" applyNumberFormat="1" applyBorder="1"/>
    <xf numFmtId="49" fontId="0" fillId="0" borderId="0" xfId="0" applyNumberFormat="1" applyBorder="1" applyAlignment="1">
      <alignment horizontal="left"/>
    </xf>
    <xf numFmtId="2" fontId="0" fillId="0" borderId="5" xfId="0" applyNumberFormat="1" applyFont="1" applyBorder="1"/>
    <xf numFmtId="0" fontId="0" fillId="0" borderId="0" xfId="0"/>
    <xf numFmtId="0" fontId="0" fillId="0" borderId="0" xfId="0" applyAlignment="1"/>
    <xf numFmtId="2" fontId="0" fillId="0" borderId="9" xfId="0" applyNumberFormat="1" applyFont="1" applyBorder="1"/>
    <xf numFmtId="0" fontId="0" fillId="0" borderId="0" xfId="0"/>
    <xf numFmtId="0" fontId="5" fillId="0" borderId="0" xfId="0" applyFont="1"/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right"/>
    </xf>
    <xf numFmtId="164" fontId="0" fillId="0" borderId="13" xfId="0" applyNumberFormat="1" applyBorder="1"/>
    <xf numFmtId="0" fontId="0" fillId="0" borderId="14" xfId="0" applyBorder="1"/>
    <xf numFmtId="0" fontId="0" fillId="0" borderId="15" xfId="0" applyBorder="1" applyAlignment="1">
      <alignment horizontal="right"/>
    </xf>
    <xf numFmtId="164" fontId="0" fillId="0" borderId="15" xfId="0" applyNumberFormat="1" applyBorder="1"/>
    <xf numFmtId="0" fontId="0" fillId="0" borderId="16" xfId="0" applyBorder="1"/>
    <xf numFmtId="0" fontId="0" fillId="0" borderId="17" xfId="0" applyBorder="1" applyAlignment="1">
      <alignment horizontal="right"/>
    </xf>
    <xf numFmtId="164" fontId="0" fillId="0" borderId="17" xfId="0" applyNumberFormat="1" applyBorder="1"/>
    <xf numFmtId="0" fontId="6" fillId="0" borderId="13" xfId="0" applyFont="1" applyBorder="1" applyAlignment="1">
      <alignment horizontal="right"/>
    </xf>
    <xf numFmtId="0" fontId="6" fillId="0" borderId="15" xfId="0" applyFont="1" applyBorder="1" applyAlignment="1">
      <alignment horizontal="right"/>
    </xf>
    <xf numFmtId="0" fontId="6" fillId="0" borderId="17" xfId="0" applyFont="1" applyBorder="1" applyAlignment="1">
      <alignment horizontal="right"/>
    </xf>
    <xf numFmtId="0" fontId="0" fillId="0" borderId="18" xfId="0" applyBorder="1"/>
    <xf numFmtId="0" fontId="0" fillId="0" borderId="14" xfId="0" applyBorder="1" applyAlignment="1">
      <alignment horizontal="center"/>
    </xf>
    <xf numFmtId="0" fontId="1" fillId="2" borderId="22" xfId="0" applyFont="1" applyFill="1" applyBorder="1"/>
    <xf numFmtId="0" fontId="3" fillId="2" borderId="23" xfId="0" applyFont="1" applyFill="1" applyBorder="1"/>
    <xf numFmtId="0" fontId="0" fillId="0" borderId="14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164" fontId="0" fillId="0" borderId="14" xfId="0" applyNumberFormat="1" applyBorder="1"/>
    <xf numFmtId="164" fontId="0" fillId="0" borderId="16" xfId="0" applyNumberFormat="1" applyBorder="1"/>
    <xf numFmtId="164" fontId="0" fillId="0" borderId="18" xfId="0" applyNumberFormat="1" applyBorder="1"/>
    <xf numFmtId="0" fontId="0" fillId="8" borderId="5" xfId="0" applyFont="1" applyFill="1" applyBorder="1"/>
    <xf numFmtId="0" fontId="0" fillId="8" borderId="9" xfId="0" applyFont="1" applyFill="1" applyBorder="1"/>
    <xf numFmtId="0" fontId="0" fillId="0" borderId="27" xfId="0" applyFont="1" applyBorder="1"/>
    <xf numFmtId="0" fontId="0" fillId="0" borderId="28" xfId="0" applyFont="1" applyBorder="1"/>
    <xf numFmtId="0" fontId="0" fillId="0" borderId="29" xfId="0" applyFont="1" applyBorder="1"/>
    <xf numFmtId="0" fontId="0" fillId="0" borderId="24" xfId="0" applyBorder="1"/>
    <xf numFmtId="0" fontId="0" fillId="0" borderId="19" xfId="0" applyBorder="1"/>
    <xf numFmtId="0" fontId="0" fillId="0" borderId="20" xfId="0" applyBorder="1"/>
    <xf numFmtId="0" fontId="0" fillId="0" borderId="30" xfId="0" applyBorder="1"/>
    <xf numFmtId="0" fontId="0" fillId="0" borderId="21" xfId="0" applyBorder="1"/>
    <xf numFmtId="0" fontId="0" fillId="0" borderId="14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14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6" xfId="0" applyFont="1" applyFill="1" applyBorder="1" applyAlignment="1">
      <alignment horizontal="center" vertical="center" wrapText="1"/>
    </xf>
    <xf numFmtId="0" fontId="0" fillId="6" borderId="18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9" borderId="14" xfId="0" applyFont="1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9" borderId="18" xfId="0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0" fontId="7" fillId="9" borderId="16" xfId="0" applyFont="1" applyFill="1" applyBorder="1" applyAlignment="1">
      <alignment horizontal="center" vertical="center" wrapText="1"/>
    </xf>
    <xf numFmtId="0" fontId="7" fillId="9" borderId="18" xfId="0" applyFont="1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14" xfId="0" applyFont="1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7" borderId="18" xfId="0" applyFont="1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14" xfId="0" applyFont="1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horizontal="center" vertical="center" wrapText="1"/>
    </xf>
    <xf numFmtId="0" fontId="0" fillId="10" borderId="18" xfId="0" applyFont="1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7" fillId="10" borderId="14" xfId="0" applyFont="1" applyFill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F4F"/>
      <color rgb="FFF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957385</xdr:colOff>
      <xdr:row>126</xdr:row>
      <xdr:rowOff>117231</xdr:rowOff>
    </xdr:from>
    <xdr:to>
      <xdr:col>10</xdr:col>
      <xdr:colOff>547077</xdr:colOff>
      <xdr:row>153</xdr:row>
      <xdr:rowOff>175846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34550A-D92C-1B4A-A0E9-1BB531FA6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231" y="24970154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12</xdr:col>
      <xdr:colOff>586154</xdr:colOff>
      <xdr:row>125</xdr:row>
      <xdr:rowOff>78155</xdr:rowOff>
    </xdr:from>
    <xdr:to>
      <xdr:col>20</xdr:col>
      <xdr:colOff>1133231</xdr:colOff>
      <xdr:row>152</xdr:row>
      <xdr:rowOff>136770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448F43-1FD5-6643-B0AB-0A7CF1EC4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11539" y="24735693"/>
          <a:ext cx="7112000" cy="533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20"/>
  <sheetViews>
    <sheetView topLeftCell="A43" zoomScale="55" zoomScaleNormal="55" workbookViewId="0">
      <selection activeCell="G89" sqref="G89"/>
    </sheetView>
  </sheetViews>
  <sheetFormatPr baseColWidth="10" defaultRowHeight="15" x14ac:dyDescent="0.2"/>
  <cols>
    <col min="4" max="4" width="20" customWidth="1"/>
    <col min="5" max="5" width="19.1640625" customWidth="1"/>
    <col min="6" max="6" width="16.5" customWidth="1"/>
  </cols>
  <sheetData>
    <row r="2" spans="2:14" x14ac:dyDescent="0.2">
      <c r="B2" t="s">
        <v>0</v>
      </c>
      <c r="D2" s="24" t="s">
        <v>37</v>
      </c>
    </row>
    <row r="3" spans="2:14" x14ac:dyDescent="0.2">
      <c r="B3" t="s">
        <v>1</v>
      </c>
      <c r="D3" t="s">
        <v>2</v>
      </c>
    </row>
    <row r="4" spans="2:14" s="21" customFormat="1" x14ac:dyDescent="0.2"/>
    <row r="5" spans="2:14" s="21" customFormat="1" x14ac:dyDescent="0.2">
      <c r="B5" s="21" t="s">
        <v>32</v>
      </c>
      <c r="F5" s="21" t="s">
        <v>35</v>
      </c>
    </row>
    <row r="6" spans="2:14" s="21" customFormat="1" x14ac:dyDescent="0.2">
      <c r="B6" s="21" t="s">
        <v>33</v>
      </c>
      <c r="F6" s="21" t="s">
        <v>35</v>
      </c>
    </row>
    <row r="8" spans="2:14" x14ac:dyDescent="0.2">
      <c r="B8" s="15" t="s">
        <v>18</v>
      </c>
    </row>
    <row r="9" spans="2:14" x14ac:dyDescent="0.2">
      <c r="B9" s="16" t="s">
        <v>19</v>
      </c>
      <c r="C9" s="17" t="s">
        <v>20</v>
      </c>
      <c r="D9" s="18" t="s">
        <v>21</v>
      </c>
      <c r="E9" s="17" t="s">
        <v>22</v>
      </c>
      <c r="F9" s="17" t="s">
        <v>23</v>
      </c>
      <c r="G9" s="18" t="s">
        <v>24</v>
      </c>
      <c r="H9" s="17" t="s">
        <v>25</v>
      </c>
      <c r="I9" s="17" t="s">
        <v>26</v>
      </c>
      <c r="J9" s="17" t="s">
        <v>27</v>
      </c>
      <c r="K9" s="17" t="s">
        <v>28</v>
      </c>
      <c r="L9" s="17" t="s">
        <v>29</v>
      </c>
    </row>
    <row r="10" spans="2:14" x14ac:dyDescent="0.2">
      <c r="B10" s="16"/>
      <c r="C10" s="16"/>
      <c r="D10" s="19"/>
      <c r="E10" s="16"/>
      <c r="F10" s="19"/>
      <c r="G10" s="19"/>
      <c r="H10" s="19"/>
      <c r="I10" s="19"/>
      <c r="J10" s="19"/>
      <c r="K10" s="19"/>
      <c r="L10" s="19"/>
    </row>
    <row r="12" spans="2:14" x14ac:dyDescent="0.2">
      <c r="B12" t="s">
        <v>17</v>
      </c>
      <c r="D12" s="22" t="s">
        <v>34</v>
      </c>
    </row>
    <row r="15" spans="2:14" ht="24" x14ac:dyDescent="0.3">
      <c r="B15" s="11" t="s">
        <v>31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2:14" x14ac:dyDescent="0.2">
      <c r="B16" t="s">
        <v>30</v>
      </c>
    </row>
    <row r="17" spans="2:14" x14ac:dyDescent="0.2">
      <c r="B17" s="1"/>
      <c r="C17" s="1"/>
      <c r="D17" s="33" t="s">
        <v>12</v>
      </c>
      <c r="E17" s="33"/>
      <c r="F17" s="35" t="s">
        <v>7</v>
      </c>
      <c r="G17" s="32" t="s">
        <v>3</v>
      </c>
      <c r="H17" s="32"/>
      <c r="I17" s="32"/>
      <c r="J17" s="32"/>
      <c r="K17" s="32"/>
      <c r="L17" s="32"/>
      <c r="M17" s="32"/>
      <c r="N17" s="32"/>
    </row>
    <row r="18" spans="2:14" x14ac:dyDescent="0.2">
      <c r="B18" s="2" t="s">
        <v>4</v>
      </c>
      <c r="C18" s="2" t="s">
        <v>5</v>
      </c>
      <c r="D18" s="34" t="s">
        <v>6</v>
      </c>
      <c r="E18" s="34"/>
      <c r="F18" s="36"/>
      <c r="G18" s="3">
        <v>1</v>
      </c>
      <c r="H18" s="3">
        <v>2</v>
      </c>
      <c r="I18" s="3">
        <v>3</v>
      </c>
      <c r="J18" s="3">
        <v>4</v>
      </c>
      <c r="K18" s="3">
        <v>5</v>
      </c>
      <c r="L18" s="3">
        <v>6</v>
      </c>
      <c r="M18" s="3">
        <v>7</v>
      </c>
      <c r="N18" s="3">
        <v>8</v>
      </c>
    </row>
    <row r="19" spans="2:14" ht="15" customHeight="1" x14ac:dyDescent="0.2">
      <c r="B19" s="26" t="s">
        <v>8</v>
      </c>
      <c r="C19" s="5">
        <v>1</v>
      </c>
      <c r="D19" s="29" t="s">
        <v>13</v>
      </c>
      <c r="E19" s="29"/>
      <c r="F19" s="6">
        <v>0</v>
      </c>
      <c r="G19" s="25">
        <v>6.43</v>
      </c>
      <c r="H19" s="25">
        <v>6.25</v>
      </c>
      <c r="I19" s="25">
        <v>6.3</v>
      </c>
      <c r="J19" s="25">
        <v>6.05</v>
      </c>
      <c r="K19" s="25">
        <v>6.11</v>
      </c>
      <c r="L19" s="25">
        <v>5.83</v>
      </c>
      <c r="M19" s="25">
        <v>5.98</v>
      </c>
      <c r="N19" s="25">
        <v>5.68</v>
      </c>
    </row>
    <row r="20" spans="2:14" x14ac:dyDescent="0.2">
      <c r="B20" s="27"/>
      <c r="C20" s="5"/>
      <c r="D20" s="30"/>
      <c r="E20" s="30"/>
      <c r="F20" s="6">
        <v>8</v>
      </c>
      <c r="G20" s="25">
        <v>4.8600000000000003</v>
      </c>
      <c r="H20" s="25">
        <v>4.91</v>
      </c>
      <c r="I20" s="25">
        <v>5.08</v>
      </c>
      <c r="J20" s="25">
        <v>4.87</v>
      </c>
      <c r="K20" s="25">
        <v>4.5199999999999996</v>
      </c>
      <c r="L20" s="25">
        <v>4.4000000000000004</v>
      </c>
      <c r="M20" s="25">
        <v>4.8</v>
      </c>
      <c r="N20" s="25">
        <v>4.6500000000000004</v>
      </c>
    </row>
    <row r="21" spans="2:14" x14ac:dyDescent="0.2">
      <c r="B21" s="27"/>
      <c r="C21" s="5"/>
      <c r="D21" s="30"/>
      <c r="E21" s="30"/>
      <c r="F21" s="6">
        <v>24</v>
      </c>
      <c r="G21" s="25">
        <v>3.85</v>
      </c>
      <c r="H21" s="25">
        <v>3.8</v>
      </c>
      <c r="I21" s="25">
        <v>4.13</v>
      </c>
      <c r="J21" s="25">
        <v>4.21</v>
      </c>
      <c r="K21" s="25">
        <v>3.79</v>
      </c>
      <c r="L21" s="25">
        <v>3.68</v>
      </c>
      <c r="M21" s="25">
        <v>3.77</v>
      </c>
      <c r="N21" s="25">
        <v>3.8</v>
      </c>
    </row>
    <row r="22" spans="2:14" x14ac:dyDescent="0.2">
      <c r="B22" s="27"/>
      <c r="C22" s="8"/>
      <c r="D22" s="31"/>
      <c r="E22" s="31"/>
      <c r="F22" s="6">
        <v>48</v>
      </c>
      <c r="G22" s="25">
        <v>3.38</v>
      </c>
      <c r="H22" s="25">
        <v>3.31</v>
      </c>
      <c r="I22" s="25">
        <v>3.67</v>
      </c>
      <c r="J22" s="25">
        <v>3.42</v>
      </c>
      <c r="K22" s="25">
        <v>2.89</v>
      </c>
      <c r="L22" s="25">
        <v>2.64</v>
      </c>
      <c r="M22" s="25">
        <v>3.01</v>
      </c>
      <c r="N22" s="25">
        <v>2.9</v>
      </c>
    </row>
    <row r="23" spans="2:14" ht="15" customHeight="1" x14ac:dyDescent="0.2">
      <c r="B23" s="27"/>
      <c r="C23" s="5">
        <v>1</v>
      </c>
      <c r="D23" s="29" t="s">
        <v>10</v>
      </c>
      <c r="E23" s="29"/>
      <c r="F23" s="6">
        <v>0</v>
      </c>
      <c r="G23" s="25">
        <v>6.36</v>
      </c>
      <c r="H23" s="25">
        <v>6.69</v>
      </c>
      <c r="I23" s="25">
        <v>6.48</v>
      </c>
      <c r="J23" s="25">
        <v>6.6</v>
      </c>
      <c r="K23" s="25">
        <v>6.12</v>
      </c>
      <c r="L23" s="25">
        <v>6.11</v>
      </c>
      <c r="M23" s="25">
        <v>6.17</v>
      </c>
      <c r="N23" s="25">
        <v>6.25</v>
      </c>
    </row>
    <row r="24" spans="2:14" x14ac:dyDescent="0.2">
      <c r="B24" s="27"/>
      <c r="C24" s="5"/>
      <c r="D24" s="30"/>
      <c r="E24" s="30"/>
      <c r="F24" s="6">
        <v>8</v>
      </c>
      <c r="G24" s="25">
        <v>5.03</v>
      </c>
      <c r="H24" s="25">
        <v>4.99</v>
      </c>
      <c r="I24" s="25">
        <v>4.96</v>
      </c>
      <c r="J24" s="25">
        <v>4.96</v>
      </c>
      <c r="K24" s="25">
        <v>4.68</v>
      </c>
      <c r="L24" s="25">
        <v>4.67</v>
      </c>
      <c r="M24" s="25">
        <v>4.75</v>
      </c>
      <c r="N24" s="25">
        <v>4.79</v>
      </c>
    </row>
    <row r="25" spans="2:14" x14ac:dyDescent="0.2">
      <c r="B25" s="27"/>
      <c r="C25" s="5"/>
      <c r="D25" s="30"/>
      <c r="E25" s="30"/>
      <c r="F25" s="6">
        <v>24</v>
      </c>
      <c r="G25" s="25">
        <v>4.24</v>
      </c>
      <c r="H25" s="25">
        <v>4.1500000000000004</v>
      </c>
      <c r="I25" s="25">
        <v>4.29</v>
      </c>
      <c r="J25" s="25">
        <v>4.2300000000000004</v>
      </c>
      <c r="K25" s="25">
        <v>4.1100000000000003</v>
      </c>
      <c r="L25" s="25">
        <v>3.98</v>
      </c>
      <c r="M25" s="25">
        <v>4.1100000000000003</v>
      </c>
      <c r="N25" s="25">
        <v>4.03</v>
      </c>
    </row>
    <row r="26" spans="2:14" x14ac:dyDescent="0.2">
      <c r="B26" s="27"/>
      <c r="C26" s="8"/>
      <c r="D26" s="31"/>
      <c r="E26" s="31"/>
      <c r="F26" s="6">
        <v>48</v>
      </c>
      <c r="G26" s="25">
        <v>3.82</v>
      </c>
      <c r="H26" s="25">
        <v>3.66</v>
      </c>
      <c r="I26" s="25">
        <v>3.61</v>
      </c>
      <c r="J26" s="25">
        <v>3.73</v>
      </c>
      <c r="K26" s="25">
        <v>3.37</v>
      </c>
      <c r="L26" s="25">
        <v>3.02</v>
      </c>
      <c r="M26" s="25">
        <v>3.27</v>
      </c>
      <c r="N26" s="25">
        <v>3.27</v>
      </c>
    </row>
    <row r="27" spans="2:14" ht="15" customHeight="1" x14ac:dyDescent="0.2">
      <c r="B27" s="27"/>
      <c r="C27" s="5">
        <v>13</v>
      </c>
      <c r="D27" s="29" t="s">
        <v>13</v>
      </c>
      <c r="E27" s="29"/>
      <c r="F27" s="6">
        <v>0</v>
      </c>
      <c r="G27" s="25">
        <v>5.601</v>
      </c>
      <c r="H27" s="25">
        <v>5.6609999999999996</v>
      </c>
      <c r="I27" s="25">
        <v>5.7359999999999998</v>
      </c>
      <c r="J27" s="25">
        <v>5.6239999999999997</v>
      </c>
      <c r="K27" s="20"/>
      <c r="L27" s="20"/>
      <c r="M27" s="20"/>
      <c r="N27" s="20"/>
    </row>
    <row r="28" spans="2:14" ht="15" customHeight="1" x14ac:dyDescent="0.2">
      <c r="B28" s="27"/>
      <c r="C28" s="5"/>
      <c r="D28" s="30"/>
      <c r="E28" s="30"/>
      <c r="F28" s="6">
        <v>8</v>
      </c>
      <c r="G28" s="25">
        <v>5.5259999999999998</v>
      </c>
      <c r="H28" s="25">
        <v>5.391</v>
      </c>
      <c r="I28" s="25">
        <v>5.3979999999999997</v>
      </c>
      <c r="J28" s="25">
        <v>5.4429999999999996</v>
      </c>
      <c r="K28" s="20"/>
      <c r="L28" s="20"/>
      <c r="M28" s="20"/>
      <c r="N28" s="20"/>
    </row>
    <row r="29" spans="2:14" x14ac:dyDescent="0.2">
      <c r="B29" s="27"/>
      <c r="C29" s="5"/>
      <c r="D29" s="30"/>
      <c r="E29" s="30"/>
      <c r="F29" s="6">
        <v>24</v>
      </c>
      <c r="G29" s="25">
        <v>4.7880000000000003</v>
      </c>
      <c r="H29" s="25">
        <v>4.665</v>
      </c>
      <c r="I29" s="25">
        <v>4.5990000000000002</v>
      </c>
      <c r="J29" s="25">
        <v>4.78</v>
      </c>
      <c r="K29" s="20"/>
      <c r="L29" s="20"/>
      <c r="M29" s="20"/>
      <c r="N29" s="20"/>
    </row>
    <row r="30" spans="2:14" x14ac:dyDescent="0.2">
      <c r="B30" s="27"/>
      <c r="C30" s="5"/>
      <c r="D30" s="30"/>
      <c r="E30" s="30"/>
      <c r="F30" s="6">
        <v>48</v>
      </c>
      <c r="G30" s="25">
        <v>3.944</v>
      </c>
      <c r="H30" s="25">
        <v>3.919</v>
      </c>
      <c r="I30" s="25">
        <v>4.0090000000000003</v>
      </c>
      <c r="J30" s="25">
        <v>4.3239999999999998</v>
      </c>
      <c r="K30" s="20"/>
      <c r="L30" s="20"/>
      <c r="M30" s="20"/>
      <c r="N30" s="20"/>
    </row>
    <row r="31" spans="2:14" x14ac:dyDescent="0.2">
      <c r="B31" s="27"/>
      <c r="C31" s="8"/>
      <c r="D31" s="30"/>
      <c r="E31" s="30"/>
      <c r="F31" s="6">
        <v>72</v>
      </c>
      <c r="G31" s="25">
        <v>3.706</v>
      </c>
      <c r="H31" s="25">
        <v>3.8109999999999999</v>
      </c>
      <c r="I31" s="25">
        <v>3.7330000000000001</v>
      </c>
      <c r="J31" s="25">
        <v>4.1790000000000003</v>
      </c>
      <c r="K31" s="20"/>
      <c r="L31" s="20"/>
      <c r="M31" s="20"/>
      <c r="N31" s="20"/>
    </row>
    <row r="32" spans="2:14" ht="15" customHeight="1" x14ac:dyDescent="0.2">
      <c r="B32" s="27"/>
      <c r="C32" s="5">
        <v>13</v>
      </c>
      <c r="D32" s="30" t="s">
        <v>10</v>
      </c>
      <c r="E32" s="30"/>
      <c r="F32" s="6">
        <v>0</v>
      </c>
      <c r="G32" s="25">
        <v>6.0419999999999998</v>
      </c>
      <c r="H32" s="25">
        <v>5.6749999999999998</v>
      </c>
      <c r="I32" s="25">
        <v>5.7190000000000003</v>
      </c>
      <c r="J32" s="25">
        <v>5.6369999999999996</v>
      </c>
      <c r="K32" s="20"/>
      <c r="L32" s="20"/>
      <c r="M32" s="20"/>
      <c r="N32" s="20"/>
    </row>
    <row r="33" spans="2:14" x14ac:dyDescent="0.2">
      <c r="B33" s="27"/>
      <c r="C33" s="5"/>
      <c r="D33" s="30"/>
      <c r="E33" s="30"/>
      <c r="F33" s="6">
        <v>8</v>
      </c>
      <c r="G33" s="25">
        <v>5.569</v>
      </c>
      <c r="H33" s="25">
        <v>5.5979999999999999</v>
      </c>
      <c r="I33" s="25">
        <v>5.4370000000000003</v>
      </c>
      <c r="J33" s="25">
        <v>5.4720000000000004</v>
      </c>
      <c r="K33" s="20"/>
      <c r="L33" s="20"/>
      <c r="M33" s="20"/>
      <c r="N33" s="20"/>
    </row>
    <row r="34" spans="2:14" x14ac:dyDescent="0.2">
      <c r="B34" s="27"/>
      <c r="C34" s="5"/>
      <c r="D34" s="30"/>
      <c r="E34" s="30"/>
      <c r="F34" s="6">
        <v>24</v>
      </c>
      <c r="G34" s="25">
        <v>5.3440000000000003</v>
      </c>
      <c r="H34" s="25">
        <v>5.2619999999999996</v>
      </c>
      <c r="I34" s="25">
        <v>5.2089999999999996</v>
      </c>
      <c r="J34" s="25">
        <v>5.117</v>
      </c>
      <c r="K34" s="20"/>
      <c r="L34" s="20"/>
      <c r="M34" s="20"/>
      <c r="N34" s="20"/>
    </row>
    <row r="35" spans="2:14" x14ac:dyDescent="0.2">
      <c r="B35" s="27"/>
      <c r="C35" s="5"/>
      <c r="D35" s="30"/>
      <c r="E35" s="30"/>
      <c r="F35" s="6">
        <v>48</v>
      </c>
      <c r="G35" s="25">
        <v>4.9610000000000003</v>
      </c>
      <c r="H35" s="25">
        <v>4.7439999999999998</v>
      </c>
      <c r="I35" s="25">
        <v>4.5670000000000002</v>
      </c>
      <c r="J35" s="25">
        <v>4.5229999999999997</v>
      </c>
      <c r="K35" s="20"/>
      <c r="L35" s="20"/>
      <c r="M35" s="20"/>
      <c r="N35" s="20"/>
    </row>
    <row r="36" spans="2:14" x14ac:dyDescent="0.2">
      <c r="B36" s="28"/>
      <c r="C36" s="8"/>
      <c r="D36" s="30"/>
      <c r="E36" s="30"/>
      <c r="F36" s="6">
        <v>72</v>
      </c>
      <c r="G36" s="25">
        <v>4.9219999999999997</v>
      </c>
      <c r="H36" s="25">
        <v>4.9649999999999999</v>
      </c>
      <c r="I36" s="25">
        <v>4.6680000000000001</v>
      </c>
      <c r="J36" s="25">
        <v>4.3159999999999998</v>
      </c>
      <c r="K36" s="20"/>
      <c r="L36" s="20"/>
      <c r="M36" s="20"/>
      <c r="N36" s="20"/>
    </row>
    <row r="37" spans="2:14" ht="15" customHeight="1" x14ac:dyDescent="0.2">
      <c r="B37" s="26" t="s">
        <v>9</v>
      </c>
      <c r="C37" s="5">
        <v>1</v>
      </c>
      <c r="D37" s="29" t="s">
        <v>14</v>
      </c>
      <c r="E37" s="29"/>
      <c r="F37" s="6">
        <v>0</v>
      </c>
      <c r="G37" s="25">
        <v>12.68</v>
      </c>
      <c r="H37" s="25">
        <v>12.39</v>
      </c>
      <c r="I37" s="25">
        <v>12.44</v>
      </c>
      <c r="J37" s="25">
        <v>12.49</v>
      </c>
      <c r="K37" s="20"/>
      <c r="L37" s="20"/>
      <c r="M37" s="20"/>
      <c r="N37" s="20"/>
    </row>
    <row r="38" spans="2:14" x14ac:dyDescent="0.2">
      <c r="B38" s="27"/>
      <c r="C38" s="5"/>
      <c r="D38" s="30"/>
      <c r="E38" s="30"/>
      <c r="F38" s="6">
        <v>8</v>
      </c>
      <c r="G38" s="25">
        <v>10.25</v>
      </c>
      <c r="H38" s="25">
        <v>10.8</v>
      </c>
      <c r="I38" s="25">
        <v>10.17</v>
      </c>
      <c r="J38" s="25">
        <v>10.84</v>
      </c>
      <c r="K38" s="20"/>
      <c r="L38" s="20"/>
      <c r="M38" s="20"/>
      <c r="N38" s="20"/>
    </row>
    <row r="39" spans="2:14" x14ac:dyDescent="0.2">
      <c r="B39" s="27"/>
      <c r="C39" s="5"/>
      <c r="D39" s="30"/>
      <c r="E39" s="30"/>
      <c r="F39" s="6">
        <v>24</v>
      </c>
      <c r="G39" s="25">
        <v>8.66</v>
      </c>
      <c r="H39" s="25">
        <v>8.8800000000000008</v>
      </c>
      <c r="I39" s="25">
        <v>8.92</v>
      </c>
      <c r="J39" s="25">
        <v>8.73</v>
      </c>
      <c r="K39" s="20"/>
      <c r="L39" s="20"/>
      <c r="M39" s="20"/>
      <c r="N39" s="20"/>
    </row>
    <row r="40" spans="2:14" x14ac:dyDescent="0.2">
      <c r="B40" s="27"/>
      <c r="C40" s="8"/>
      <c r="D40" s="31"/>
      <c r="E40" s="31"/>
      <c r="F40" s="6">
        <v>48</v>
      </c>
      <c r="G40" s="25">
        <v>8.25</v>
      </c>
      <c r="H40" s="25">
        <v>8.57</v>
      </c>
      <c r="I40" s="25">
        <v>8.31</v>
      </c>
      <c r="J40" s="25">
        <v>8.3800000000000008</v>
      </c>
      <c r="K40" s="20"/>
      <c r="L40" s="20"/>
      <c r="M40" s="20"/>
      <c r="N40" s="20"/>
    </row>
    <row r="41" spans="2:14" x14ac:dyDescent="0.2">
      <c r="B41" s="27"/>
      <c r="C41" s="5">
        <v>1</v>
      </c>
      <c r="D41" s="29" t="s">
        <v>11</v>
      </c>
      <c r="E41" s="29"/>
      <c r="F41" s="6">
        <v>0</v>
      </c>
      <c r="G41" s="25">
        <v>12.59</v>
      </c>
      <c r="H41" s="25">
        <v>13.05</v>
      </c>
      <c r="I41" s="25">
        <v>12.35</v>
      </c>
      <c r="J41" s="25">
        <v>12.21</v>
      </c>
      <c r="K41" s="20"/>
      <c r="L41" s="20"/>
      <c r="M41" s="20"/>
      <c r="N41" s="20"/>
    </row>
    <row r="42" spans="2:14" x14ac:dyDescent="0.2">
      <c r="B42" s="27"/>
      <c r="C42" s="5"/>
      <c r="D42" s="30"/>
      <c r="E42" s="30"/>
      <c r="F42" s="6">
        <v>8</v>
      </c>
      <c r="G42" s="25">
        <v>10.27</v>
      </c>
      <c r="H42" s="25">
        <v>10.46</v>
      </c>
      <c r="I42" s="25">
        <v>10.33</v>
      </c>
      <c r="J42" s="25">
        <v>10.37</v>
      </c>
      <c r="K42" s="20"/>
      <c r="L42" s="20"/>
      <c r="M42" s="20"/>
      <c r="N42" s="20"/>
    </row>
    <row r="43" spans="2:14" x14ac:dyDescent="0.2">
      <c r="B43" s="27"/>
      <c r="C43" s="5"/>
      <c r="D43" s="30"/>
      <c r="E43" s="30"/>
      <c r="F43" s="6">
        <v>24</v>
      </c>
      <c r="G43" s="25">
        <v>9.01</v>
      </c>
      <c r="H43" s="25">
        <v>8.74</v>
      </c>
      <c r="I43" s="25">
        <v>8.1300000000000008</v>
      </c>
      <c r="J43" s="25">
        <v>8.5500000000000007</v>
      </c>
      <c r="K43" s="20"/>
      <c r="L43" s="20"/>
      <c r="M43" s="20"/>
      <c r="N43" s="20"/>
    </row>
    <row r="44" spans="2:14" x14ac:dyDescent="0.2">
      <c r="B44" s="27"/>
      <c r="C44" s="8"/>
      <c r="D44" s="31"/>
      <c r="E44" s="31"/>
      <c r="F44" s="6">
        <v>48</v>
      </c>
      <c r="G44" s="25">
        <v>8.49</v>
      </c>
      <c r="H44" s="25">
        <v>7.99</v>
      </c>
      <c r="I44" s="25">
        <v>7.2</v>
      </c>
      <c r="J44" s="25">
        <v>7.71</v>
      </c>
      <c r="K44" s="20"/>
      <c r="L44" s="20"/>
      <c r="M44" s="20"/>
      <c r="N44" s="20"/>
    </row>
    <row r="45" spans="2:14" ht="15" customHeight="1" x14ac:dyDescent="0.2">
      <c r="B45" s="27"/>
      <c r="C45" s="5">
        <v>13</v>
      </c>
      <c r="D45" s="29" t="s">
        <v>14</v>
      </c>
      <c r="E45" s="29"/>
      <c r="F45" s="6">
        <v>0</v>
      </c>
      <c r="G45" s="25">
        <v>10.83</v>
      </c>
      <c r="H45" s="25">
        <v>10.795999999999999</v>
      </c>
      <c r="I45" s="25">
        <v>10.922000000000001</v>
      </c>
      <c r="J45" s="25">
        <v>10.96</v>
      </c>
      <c r="K45" s="20"/>
      <c r="L45" s="20"/>
      <c r="M45" s="20"/>
      <c r="N45" s="20"/>
    </row>
    <row r="46" spans="2:14" x14ac:dyDescent="0.2">
      <c r="B46" s="27"/>
      <c r="C46" s="5"/>
      <c r="D46" s="30"/>
      <c r="E46" s="30"/>
      <c r="F46" s="6">
        <v>8</v>
      </c>
      <c r="G46" s="25">
        <v>10.763999999999999</v>
      </c>
      <c r="H46" s="25">
        <v>11.068</v>
      </c>
      <c r="I46" s="25">
        <v>11.346</v>
      </c>
      <c r="J46" s="25">
        <v>11.632999999999999</v>
      </c>
      <c r="K46" s="20"/>
      <c r="L46" s="20"/>
      <c r="M46" s="20"/>
      <c r="N46" s="20"/>
    </row>
    <row r="47" spans="2:14" x14ac:dyDescent="0.2">
      <c r="B47" s="27"/>
      <c r="C47" s="5"/>
      <c r="D47" s="30"/>
      <c r="E47" s="30"/>
      <c r="F47" s="6">
        <v>24</v>
      </c>
      <c r="G47" s="25">
        <v>9.718</v>
      </c>
      <c r="H47" s="25">
        <v>9.7089999999999996</v>
      </c>
      <c r="I47" s="25">
        <v>10.087</v>
      </c>
      <c r="J47" s="25">
        <v>10.105</v>
      </c>
      <c r="K47" s="20"/>
      <c r="L47" s="20"/>
      <c r="M47" s="20"/>
      <c r="N47" s="20"/>
    </row>
    <row r="48" spans="2:14" x14ac:dyDescent="0.2">
      <c r="B48" s="27"/>
      <c r="C48" s="5"/>
      <c r="D48" s="30"/>
      <c r="E48" s="30"/>
      <c r="F48" s="6">
        <v>48</v>
      </c>
      <c r="G48" s="25">
        <v>8.7439999999999998</v>
      </c>
      <c r="H48" s="25">
        <v>8.923</v>
      </c>
      <c r="I48" s="25">
        <v>9.25</v>
      </c>
      <c r="J48" s="25">
        <v>9.4339999999999993</v>
      </c>
      <c r="K48" s="20"/>
      <c r="L48" s="20"/>
      <c r="M48" s="20"/>
      <c r="N48" s="20"/>
    </row>
    <row r="49" spans="2:14" x14ac:dyDescent="0.2">
      <c r="B49" s="27"/>
      <c r="C49" s="8"/>
      <c r="D49" s="30"/>
      <c r="E49" s="30"/>
      <c r="F49" s="6">
        <v>72</v>
      </c>
      <c r="G49" s="25">
        <v>9.218</v>
      </c>
      <c r="H49" s="25">
        <v>9.1760000000000002</v>
      </c>
      <c r="I49" s="25">
        <v>10.263</v>
      </c>
      <c r="J49" s="25">
        <v>9.8640000000000008</v>
      </c>
      <c r="K49" s="20"/>
      <c r="L49" s="20"/>
      <c r="M49" s="20"/>
      <c r="N49" s="20"/>
    </row>
    <row r="50" spans="2:14" x14ac:dyDescent="0.2">
      <c r="B50" s="27"/>
      <c r="C50" s="5">
        <v>13</v>
      </c>
      <c r="D50" s="29" t="s">
        <v>11</v>
      </c>
      <c r="E50" s="29"/>
      <c r="F50" s="6">
        <v>0</v>
      </c>
      <c r="G50" s="25">
        <v>10.433999999999999</v>
      </c>
      <c r="H50" s="25">
        <v>10.696</v>
      </c>
      <c r="I50" s="25">
        <v>10.622</v>
      </c>
      <c r="J50" s="25">
        <v>10.407999999999999</v>
      </c>
      <c r="K50" s="20"/>
      <c r="L50" s="20"/>
      <c r="M50" s="20"/>
      <c r="N50" s="20"/>
    </row>
    <row r="51" spans="2:14" x14ac:dyDescent="0.2">
      <c r="B51" s="27"/>
      <c r="C51" s="5"/>
      <c r="D51" s="30"/>
      <c r="E51" s="30"/>
      <c r="F51" s="6">
        <v>8</v>
      </c>
      <c r="G51" s="25">
        <v>10.64</v>
      </c>
      <c r="H51" s="25">
        <v>10.808</v>
      </c>
      <c r="I51" s="25">
        <v>10.996</v>
      </c>
      <c r="J51" s="25">
        <v>11.147</v>
      </c>
      <c r="K51" s="20"/>
      <c r="L51" s="20"/>
      <c r="M51" s="20"/>
      <c r="N51" s="20"/>
    </row>
    <row r="52" spans="2:14" x14ac:dyDescent="0.2">
      <c r="B52" s="27"/>
      <c r="C52" s="5"/>
      <c r="D52" s="30"/>
      <c r="E52" s="30"/>
      <c r="F52" s="6">
        <v>24</v>
      </c>
      <c r="G52" s="25">
        <v>9.6929999999999996</v>
      </c>
      <c r="H52" s="25">
        <v>9.9559999999999995</v>
      </c>
      <c r="I52" s="25">
        <v>9.8309999999999995</v>
      </c>
      <c r="J52" s="25">
        <v>10.041</v>
      </c>
      <c r="K52" s="20"/>
      <c r="L52" s="20"/>
      <c r="M52" s="20"/>
      <c r="N52" s="20"/>
    </row>
    <row r="53" spans="2:14" x14ac:dyDescent="0.2">
      <c r="B53" s="27"/>
      <c r="C53" s="5"/>
      <c r="D53" s="30"/>
      <c r="E53" s="30"/>
      <c r="F53" s="6">
        <v>48</v>
      </c>
      <c r="G53" s="25">
        <v>8.5079999999999991</v>
      </c>
      <c r="H53" s="25">
        <v>9.1140000000000008</v>
      </c>
      <c r="I53" s="25">
        <v>9.3710000000000004</v>
      </c>
      <c r="J53" s="25">
        <v>9.5969999999999995</v>
      </c>
      <c r="K53" s="20"/>
      <c r="L53" s="20"/>
      <c r="M53" s="20"/>
      <c r="N53" s="20"/>
    </row>
    <row r="54" spans="2:14" x14ac:dyDescent="0.2">
      <c r="B54" s="27"/>
      <c r="C54" s="8"/>
      <c r="D54" s="30"/>
      <c r="E54" s="30"/>
      <c r="F54" s="6">
        <v>72</v>
      </c>
      <c r="G54" s="25">
        <v>8.8770000000000007</v>
      </c>
      <c r="H54" s="25">
        <v>10.057</v>
      </c>
      <c r="I54" s="25">
        <v>9.67</v>
      </c>
      <c r="J54" s="25">
        <v>9.8949999999999996</v>
      </c>
      <c r="K54" s="20"/>
      <c r="L54" s="20"/>
      <c r="M54" s="20"/>
      <c r="N54" s="20"/>
    </row>
    <row r="55" spans="2:14" x14ac:dyDescent="0.2">
      <c r="B55" s="27"/>
      <c r="C55" s="5">
        <v>13</v>
      </c>
      <c r="D55" s="29" t="s">
        <v>13</v>
      </c>
      <c r="E55" s="29"/>
      <c r="F55" s="6">
        <v>0</v>
      </c>
      <c r="G55" s="25">
        <v>10.44</v>
      </c>
      <c r="H55" s="25">
        <v>10.265000000000001</v>
      </c>
      <c r="I55" s="25">
        <v>10.489000000000001</v>
      </c>
      <c r="J55" s="25">
        <v>10.71</v>
      </c>
      <c r="K55" s="20"/>
      <c r="L55" s="20"/>
      <c r="M55" s="20"/>
      <c r="N55" s="20"/>
    </row>
    <row r="56" spans="2:14" x14ac:dyDescent="0.2">
      <c r="B56" s="27"/>
      <c r="C56" s="5"/>
      <c r="D56" s="30"/>
      <c r="E56" s="30"/>
      <c r="F56" s="6">
        <v>8</v>
      </c>
      <c r="G56" s="25">
        <v>10.695</v>
      </c>
      <c r="H56" s="25">
        <v>10.217000000000001</v>
      </c>
      <c r="I56" s="25">
        <v>10.722</v>
      </c>
      <c r="J56" s="25">
        <v>10.164</v>
      </c>
      <c r="K56" s="20"/>
      <c r="L56" s="20"/>
      <c r="M56" s="20"/>
      <c r="N56" s="20"/>
    </row>
    <row r="57" spans="2:14" x14ac:dyDescent="0.2">
      <c r="B57" s="27"/>
      <c r="C57" s="5"/>
      <c r="D57" s="30"/>
      <c r="E57" s="30"/>
      <c r="F57" s="6">
        <v>24</v>
      </c>
      <c r="G57" s="25">
        <v>9.7110000000000003</v>
      </c>
      <c r="H57" s="25">
        <v>9.6080000000000005</v>
      </c>
      <c r="I57" s="25">
        <v>9.1590000000000007</v>
      </c>
      <c r="J57" s="25">
        <v>9.5990000000000002</v>
      </c>
      <c r="K57" s="20"/>
      <c r="L57" s="20"/>
      <c r="M57" s="20"/>
      <c r="N57" s="20"/>
    </row>
    <row r="58" spans="2:14" x14ac:dyDescent="0.2">
      <c r="B58" s="27"/>
      <c r="C58" s="5"/>
      <c r="D58" s="30"/>
      <c r="E58" s="30"/>
      <c r="F58" s="6">
        <v>48</v>
      </c>
      <c r="G58" s="25">
        <v>8.2140000000000004</v>
      </c>
      <c r="H58" s="25">
        <v>7.9989999999999997</v>
      </c>
      <c r="I58" s="25">
        <v>7.6929999999999996</v>
      </c>
      <c r="J58" s="25">
        <v>7.915</v>
      </c>
      <c r="K58" s="20"/>
      <c r="L58" s="20"/>
      <c r="M58" s="20"/>
      <c r="N58" s="20"/>
    </row>
    <row r="59" spans="2:14" x14ac:dyDescent="0.2">
      <c r="B59" s="27"/>
      <c r="C59" s="8"/>
      <c r="D59" s="30"/>
      <c r="E59" s="30"/>
      <c r="F59" s="6">
        <v>72</v>
      </c>
      <c r="G59" s="25">
        <v>7.9180000000000001</v>
      </c>
      <c r="H59" s="25">
        <v>7.7380000000000004</v>
      </c>
      <c r="I59" s="25">
        <v>7.4359999999999999</v>
      </c>
      <c r="J59" s="25">
        <v>7.9260000000000002</v>
      </c>
      <c r="K59" s="20"/>
      <c r="L59" s="20"/>
      <c r="M59" s="20"/>
      <c r="N59" s="20"/>
    </row>
    <row r="60" spans="2:14" x14ac:dyDescent="0.2">
      <c r="B60" s="27"/>
      <c r="C60" s="5">
        <v>13</v>
      </c>
      <c r="D60" s="29" t="s">
        <v>10</v>
      </c>
      <c r="E60" s="29"/>
      <c r="F60" s="6">
        <v>0</v>
      </c>
      <c r="G60" s="25">
        <v>10.564</v>
      </c>
      <c r="H60" s="25">
        <v>10.558</v>
      </c>
      <c r="I60" s="25">
        <v>10.039</v>
      </c>
      <c r="J60" s="25">
        <v>10.125</v>
      </c>
      <c r="K60" s="20"/>
      <c r="L60" s="20"/>
      <c r="M60" s="20"/>
      <c r="N60" s="20"/>
    </row>
    <row r="61" spans="2:14" x14ac:dyDescent="0.2">
      <c r="B61" s="27"/>
      <c r="C61" s="5"/>
      <c r="D61" s="30"/>
      <c r="E61" s="30"/>
      <c r="F61" s="6">
        <v>8</v>
      </c>
      <c r="G61" s="25">
        <v>10.022</v>
      </c>
      <c r="H61" s="25">
        <v>10.616</v>
      </c>
      <c r="I61" s="25">
        <v>11.032</v>
      </c>
      <c r="J61" s="25">
        <v>10.922000000000001</v>
      </c>
      <c r="K61" s="20"/>
      <c r="L61" s="20"/>
      <c r="M61" s="20"/>
      <c r="N61" s="20"/>
    </row>
    <row r="62" spans="2:14" x14ac:dyDescent="0.2">
      <c r="B62" s="27"/>
      <c r="C62" s="5"/>
      <c r="D62" s="30"/>
      <c r="E62" s="30"/>
      <c r="F62" s="6">
        <v>24</v>
      </c>
      <c r="G62" s="25">
        <v>9.6560000000000006</v>
      </c>
      <c r="H62" s="25">
        <v>9.7929999999999993</v>
      </c>
      <c r="I62" s="25">
        <v>10.837999999999999</v>
      </c>
      <c r="J62" s="25">
        <v>10.867000000000001</v>
      </c>
      <c r="K62" s="20"/>
      <c r="L62" s="20"/>
      <c r="M62" s="20"/>
      <c r="N62" s="20"/>
    </row>
    <row r="63" spans="2:14" x14ac:dyDescent="0.2">
      <c r="B63" s="27"/>
      <c r="C63" s="5"/>
      <c r="D63" s="30"/>
      <c r="E63" s="30"/>
      <c r="F63" s="6">
        <v>48</v>
      </c>
      <c r="G63" s="25">
        <v>8.9529999999999994</v>
      </c>
      <c r="H63" s="25">
        <v>8.9489999999999998</v>
      </c>
      <c r="I63" s="25">
        <v>9.5069999999999997</v>
      </c>
      <c r="J63" s="25">
        <v>9.3719999999999999</v>
      </c>
      <c r="K63" s="20"/>
      <c r="L63" s="20"/>
      <c r="M63" s="20"/>
      <c r="N63" s="20"/>
    </row>
    <row r="64" spans="2:14" x14ac:dyDescent="0.2">
      <c r="B64" s="28"/>
      <c r="C64" s="8"/>
      <c r="D64" s="30"/>
      <c r="E64" s="30"/>
      <c r="F64" s="10">
        <v>72</v>
      </c>
      <c r="G64" s="25">
        <v>9.0169999999999995</v>
      </c>
      <c r="H64" s="25">
        <v>9.2279999999999998</v>
      </c>
      <c r="I64" s="25">
        <v>9.8030000000000008</v>
      </c>
      <c r="J64" s="25">
        <v>9.5239999999999991</v>
      </c>
      <c r="K64" s="23"/>
      <c r="L64" s="23"/>
      <c r="M64" s="23"/>
      <c r="N64" s="23"/>
    </row>
    <row r="67" spans="2:14" ht="24" x14ac:dyDescent="0.3">
      <c r="B67" s="11" t="s">
        <v>36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x14ac:dyDescent="0.2">
      <c r="B68" t="s">
        <v>30</v>
      </c>
    </row>
    <row r="69" spans="2:14" x14ac:dyDescent="0.2">
      <c r="B69" s="1"/>
      <c r="C69" s="1"/>
      <c r="D69" s="33" t="s">
        <v>12</v>
      </c>
      <c r="E69" s="33"/>
      <c r="F69" s="35" t="s">
        <v>7</v>
      </c>
      <c r="G69" s="32" t="s">
        <v>3</v>
      </c>
      <c r="H69" s="32"/>
      <c r="I69" s="32"/>
      <c r="J69" s="32"/>
      <c r="K69" s="32"/>
      <c r="L69" s="32"/>
      <c r="M69" s="32"/>
      <c r="N69" s="32"/>
    </row>
    <row r="70" spans="2:14" x14ac:dyDescent="0.2">
      <c r="B70" s="2" t="s">
        <v>4</v>
      </c>
      <c r="C70" s="2" t="s">
        <v>5</v>
      </c>
      <c r="D70" s="34" t="s">
        <v>6</v>
      </c>
      <c r="E70" s="34"/>
      <c r="F70" s="36"/>
      <c r="G70" s="3">
        <v>1</v>
      </c>
      <c r="H70" s="3">
        <v>2</v>
      </c>
      <c r="I70" s="3">
        <v>3</v>
      </c>
      <c r="J70" s="3">
        <v>4</v>
      </c>
      <c r="K70" s="3">
        <v>5</v>
      </c>
      <c r="L70" s="3">
        <v>6</v>
      </c>
      <c r="M70" s="3">
        <v>7</v>
      </c>
      <c r="N70" s="3">
        <v>8</v>
      </c>
    </row>
    <row r="71" spans="2:14" x14ac:dyDescent="0.2">
      <c r="B71" s="4" t="s">
        <v>8</v>
      </c>
      <c r="C71" s="5">
        <v>1</v>
      </c>
      <c r="D71" s="29" t="s">
        <v>13</v>
      </c>
      <c r="E71" s="29"/>
      <c r="F71" s="14">
        <v>0</v>
      </c>
      <c r="G71" s="25">
        <v>0.17299999999999999</v>
      </c>
      <c r="H71" s="25">
        <v>5.7000000000000002E-2</v>
      </c>
      <c r="I71" s="25">
        <v>5.2999999999999999E-2</v>
      </c>
      <c r="J71" s="25">
        <v>4.8000000000000001E-2</v>
      </c>
      <c r="K71" s="25">
        <v>0.35699999999999998</v>
      </c>
      <c r="L71" s="25">
        <v>0.40400000000000003</v>
      </c>
      <c r="M71" s="25">
        <v>0.28699999999999998</v>
      </c>
      <c r="N71" s="25">
        <v>7.2999999999999995E-2</v>
      </c>
    </row>
    <row r="72" spans="2:14" x14ac:dyDescent="0.2">
      <c r="B72" s="7"/>
      <c r="C72" s="5"/>
      <c r="D72" s="30"/>
      <c r="E72" s="30"/>
      <c r="F72" s="6">
        <v>8</v>
      </c>
      <c r="G72" s="25">
        <v>0.10299999999999999</v>
      </c>
      <c r="H72" s="25">
        <v>0.11700000000000001</v>
      </c>
      <c r="I72" s="25">
        <v>0.14699999999999999</v>
      </c>
      <c r="J72" s="25">
        <v>0.113</v>
      </c>
      <c r="K72" s="25">
        <v>0.53500000000000003</v>
      </c>
      <c r="L72" s="25">
        <v>0.32700000000000001</v>
      </c>
      <c r="M72" s="25">
        <v>0.184</v>
      </c>
      <c r="N72" s="25">
        <v>0.17199999999999999</v>
      </c>
    </row>
    <row r="73" spans="2:14" x14ac:dyDescent="0.2">
      <c r="B73" s="7"/>
      <c r="C73" s="5"/>
      <c r="D73" s="30"/>
      <c r="E73" s="30"/>
      <c r="F73" s="6">
        <v>24</v>
      </c>
      <c r="G73" s="25">
        <v>0.156</v>
      </c>
      <c r="H73" s="25">
        <v>0.14499999999999999</v>
      </c>
      <c r="I73" s="25">
        <v>0.19600000000000001</v>
      </c>
      <c r="J73" s="25">
        <v>0.113</v>
      </c>
      <c r="K73" s="25">
        <v>0.68500000000000005</v>
      </c>
      <c r="L73" s="25">
        <v>0.39900000000000002</v>
      </c>
      <c r="M73" s="25">
        <v>0.22500000000000001</v>
      </c>
      <c r="N73" s="25">
        <v>0.224</v>
      </c>
    </row>
    <row r="74" spans="2:14" x14ac:dyDescent="0.2">
      <c r="B74" s="7"/>
      <c r="C74" s="8"/>
      <c r="D74" s="31"/>
      <c r="E74" s="31"/>
      <c r="F74" s="6">
        <v>48</v>
      </c>
      <c r="G74" s="25">
        <v>0.17699999999999999</v>
      </c>
      <c r="H74" s="25">
        <v>0.13200000000000001</v>
      </c>
      <c r="I74" s="25">
        <v>0.20799999999999999</v>
      </c>
      <c r="J74" s="25">
        <v>0.17799999999999999</v>
      </c>
      <c r="K74" s="25">
        <v>0.64200000000000002</v>
      </c>
      <c r="L74" s="25">
        <v>0.45200000000000001</v>
      </c>
      <c r="M74" s="25">
        <v>0.26600000000000001</v>
      </c>
      <c r="N74" s="25">
        <v>0.26400000000000001</v>
      </c>
    </row>
    <row r="75" spans="2:14" x14ac:dyDescent="0.2">
      <c r="B75" s="7"/>
      <c r="C75" s="5">
        <v>1</v>
      </c>
      <c r="D75" s="29" t="s">
        <v>10</v>
      </c>
      <c r="E75" s="29"/>
      <c r="F75" s="14">
        <v>0</v>
      </c>
      <c r="G75" s="25">
        <v>7.0000000000000007E-2</v>
      </c>
      <c r="H75" s="25">
        <v>0.08</v>
      </c>
      <c r="I75" s="25">
        <v>0.04</v>
      </c>
      <c r="J75" s="25">
        <v>0.19700000000000001</v>
      </c>
      <c r="K75" s="25">
        <v>3.1E-2</v>
      </c>
      <c r="L75" s="25">
        <v>0.126</v>
      </c>
      <c r="M75" s="25">
        <v>0.48199999999999998</v>
      </c>
      <c r="N75" s="25">
        <v>4.4999999999999998E-2</v>
      </c>
    </row>
    <row r="76" spans="2:14" x14ac:dyDescent="0.2">
      <c r="B76" s="7"/>
      <c r="C76" s="5"/>
      <c r="D76" s="30"/>
      <c r="E76" s="30"/>
      <c r="F76" s="6">
        <v>8</v>
      </c>
      <c r="G76" s="25">
        <v>0.11799999999999999</v>
      </c>
      <c r="H76" s="25">
        <v>6.5000000000000002E-2</v>
      </c>
      <c r="I76" s="25">
        <v>0.121</v>
      </c>
      <c r="J76" s="25">
        <v>8.6999999999999994E-2</v>
      </c>
      <c r="K76" s="25">
        <v>0.13700000000000001</v>
      </c>
      <c r="L76" s="25">
        <v>0.13500000000000001</v>
      </c>
      <c r="M76" s="25">
        <v>0.108</v>
      </c>
      <c r="N76" s="25">
        <v>7.2999999999999995E-2</v>
      </c>
    </row>
    <row r="77" spans="2:14" x14ac:dyDescent="0.2">
      <c r="B77" s="7"/>
      <c r="C77" s="5"/>
      <c r="D77" s="30"/>
      <c r="E77" s="30"/>
      <c r="F77" s="6">
        <v>24</v>
      </c>
      <c r="G77" s="25">
        <v>0.14099999999999999</v>
      </c>
      <c r="H77" s="25">
        <v>6.2E-2</v>
      </c>
      <c r="I77" s="25">
        <v>0.14399999999999999</v>
      </c>
      <c r="J77" s="25">
        <v>0.09</v>
      </c>
      <c r="K77" s="25">
        <v>0.13400000000000001</v>
      </c>
      <c r="L77" s="25">
        <v>0.13600000000000001</v>
      </c>
      <c r="M77" s="25">
        <v>8.4000000000000005E-2</v>
      </c>
      <c r="N77" s="25">
        <v>5.8000000000000003E-2</v>
      </c>
    </row>
    <row r="78" spans="2:14" x14ac:dyDescent="0.2">
      <c r="B78" s="7"/>
      <c r="C78" s="8"/>
      <c r="D78" s="31"/>
      <c r="E78" s="31"/>
      <c r="F78" s="6">
        <v>48</v>
      </c>
      <c r="G78" s="25">
        <v>0.124</v>
      </c>
      <c r="H78" s="25">
        <v>5.3999999999999999E-2</v>
      </c>
      <c r="I78" s="25">
        <v>0.16600000000000001</v>
      </c>
      <c r="J78" s="25">
        <v>7.1999999999999995E-2</v>
      </c>
      <c r="K78" s="25">
        <v>0.15</v>
      </c>
      <c r="L78" s="25">
        <v>0.104</v>
      </c>
      <c r="M78" s="25">
        <v>7.2999999999999995E-2</v>
      </c>
      <c r="N78" s="25">
        <v>5.8999999999999997E-2</v>
      </c>
    </row>
    <row r="79" spans="2:14" x14ac:dyDescent="0.2">
      <c r="B79" s="7"/>
      <c r="C79" s="5">
        <v>13</v>
      </c>
      <c r="D79" s="29" t="s">
        <v>13</v>
      </c>
      <c r="E79" s="29"/>
      <c r="F79" s="6">
        <v>0</v>
      </c>
      <c r="G79" s="25">
        <v>5.6087999999999999E-2</v>
      </c>
      <c r="H79" s="25">
        <v>6.1109999999999998E-2</v>
      </c>
      <c r="I79" s="25">
        <v>9.2789999999999997E-2</v>
      </c>
      <c r="J79" s="25">
        <v>6.9318000000000005E-2</v>
      </c>
      <c r="K79" s="12"/>
      <c r="L79" s="12"/>
      <c r="M79" s="12"/>
      <c r="N79" s="12"/>
    </row>
    <row r="80" spans="2:14" x14ac:dyDescent="0.2">
      <c r="B80" s="7"/>
      <c r="C80" s="5"/>
      <c r="D80" s="30"/>
      <c r="E80" s="30"/>
      <c r="F80" s="6">
        <v>8</v>
      </c>
      <c r="G80" s="25">
        <v>0.217584</v>
      </c>
      <c r="H80" s="25">
        <v>0.383382</v>
      </c>
      <c r="I80" s="25">
        <v>0.228798</v>
      </c>
      <c r="J80" s="25">
        <v>0.167796</v>
      </c>
      <c r="K80" s="12"/>
      <c r="L80" s="12"/>
      <c r="M80" s="12"/>
      <c r="N80" s="12"/>
    </row>
    <row r="81" spans="2:14" x14ac:dyDescent="0.2">
      <c r="B81" s="7"/>
      <c r="C81" s="5"/>
      <c r="D81" s="30"/>
      <c r="E81" s="30"/>
      <c r="F81" s="6">
        <v>24</v>
      </c>
      <c r="G81" s="25">
        <v>0.46756799999999998</v>
      </c>
      <c r="H81" s="25">
        <v>0.59365800000000002</v>
      </c>
      <c r="I81" s="25">
        <v>0.37798199999999998</v>
      </c>
      <c r="J81" s="25">
        <v>0.25691399999999998</v>
      </c>
      <c r="K81" s="12"/>
      <c r="L81" s="12"/>
      <c r="M81" s="12"/>
      <c r="N81" s="12"/>
    </row>
    <row r="82" spans="2:14" x14ac:dyDescent="0.2">
      <c r="B82" s="7"/>
      <c r="C82" s="5"/>
      <c r="D82" s="30"/>
      <c r="E82" s="30"/>
      <c r="F82" s="6">
        <v>48</v>
      </c>
      <c r="G82" s="25">
        <v>0.72761399999999998</v>
      </c>
      <c r="H82" s="25">
        <v>0.82024200000000003</v>
      </c>
      <c r="I82" s="25">
        <v>0.67942800000000003</v>
      </c>
      <c r="J82" s="25">
        <v>0.29460599999999998</v>
      </c>
      <c r="K82" s="12"/>
      <c r="L82" s="12"/>
      <c r="M82" s="12"/>
      <c r="N82" s="12"/>
    </row>
    <row r="83" spans="2:14" x14ac:dyDescent="0.2">
      <c r="B83" s="7"/>
      <c r="C83" s="8"/>
      <c r="D83" s="30"/>
      <c r="E83" s="30"/>
      <c r="F83" s="6">
        <v>72</v>
      </c>
      <c r="G83" s="25">
        <v>0.77315400000000001</v>
      </c>
      <c r="H83" s="25">
        <v>0.97234200000000004</v>
      </c>
      <c r="I83" s="25">
        <v>0.63205199999999995</v>
      </c>
      <c r="J83" s="25">
        <v>0.37184400000000001</v>
      </c>
      <c r="K83" s="12"/>
      <c r="L83" s="12"/>
      <c r="M83" s="12"/>
      <c r="N83" s="12"/>
    </row>
    <row r="84" spans="2:14" x14ac:dyDescent="0.2">
      <c r="B84" s="7"/>
      <c r="C84" s="5">
        <v>13</v>
      </c>
      <c r="D84" s="30" t="s">
        <v>10</v>
      </c>
      <c r="E84" s="30"/>
      <c r="F84" s="6">
        <v>0</v>
      </c>
      <c r="G84" s="25">
        <v>4.2138000000000002E-2</v>
      </c>
      <c r="H84" s="25">
        <v>0.18306</v>
      </c>
      <c r="I84" s="25">
        <v>3.6324000000000002E-2</v>
      </c>
      <c r="J84" s="25">
        <v>4.3271999999999998E-2</v>
      </c>
      <c r="K84" s="12"/>
      <c r="L84" s="12"/>
      <c r="M84" s="12"/>
      <c r="N84" s="12"/>
    </row>
    <row r="85" spans="2:14" x14ac:dyDescent="0.2">
      <c r="B85" s="7"/>
      <c r="C85" s="5"/>
      <c r="D85" s="30"/>
      <c r="E85" s="30"/>
      <c r="F85" s="6">
        <v>8</v>
      </c>
      <c r="G85" s="25">
        <v>6.1272E-2</v>
      </c>
      <c r="H85" s="25">
        <v>0.15534000000000001</v>
      </c>
      <c r="I85" s="25">
        <v>5.5404000000000002E-2</v>
      </c>
      <c r="J85" s="25">
        <v>6.0929999999999998E-2</v>
      </c>
      <c r="K85" s="12"/>
      <c r="L85" s="12"/>
      <c r="M85" s="12"/>
      <c r="N85" s="12"/>
    </row>
    <row r="86" spans="2:14" x14ac:dyDescent="0.2">
      <c r="B86" s="7"/>
      <c r="C86" s="5"/>
      <c r="D86" s="30"/>
      <c r="E86" s="30"/>
      <c r="F86" s="6">
        <v>24</v>
      </c>
      <c r="G86" s="25">
        <v>4.1486000000000002E-2</v>
      </c>
      <c r="H86" s="25">
        <v>0.15876000000000001</v>
      </c>
      <c r="I86" s="25">
        <v>5.7481999999999998E-2</v>
      </c>
      <c r="J86" s="25">
        <v>5.4871999999999997E-2</v>
      </c>
      <c r="K86" s="12"/>
      <c r="L86" s="12"/>
      <c r="M86" s="12"/>
      <c r="N86" s="12"/>
    </row>
    <row r="87" spans="2:14" x14ac:dyDescent="0.2">
      <c r="B87" s="7"/>
      <c r="C87" s="5"/>
      <c r="D87" s="30"/>
      <c r="E87" s="30"/>
      <c r="F87" s="6">
        <v>48</v>
      </c>
      <c r="G87" s="25">
        <v>4.8492E-2</v>
      </c>
      <c r="H87" s="25">
        <v>0.110376</v>
      </c>
      <c r="I87" s="25">
        <v>6.5475000000000005E-2</v>
      </c>
      <c r="J87" s="25">
        <v>8.1521999999999997E-2</v>
      </c>
      <c r="K87" s="12"/>
      <c r="L87" s="12"/>
      <c r="M87" s="12"/>
      <c r="N87" s="12"/>
    </row>
    <row r="88" spans="2:14" x14ac:dyDescent="0.2">
      <c r="B88" s="9"/>
      <c r="C88" s="8"/>
      <c r="D88" s="30"/>
      <c r="E88" s="30"/>
      <c r="F88" s="6">
        <v>72</v>
      </c>
      <c r="G88" s="25">
        <v>0.13318199999999999</v>
      </c>
      <c r="H88" s="25">
        <v>0.126306</v>
      </c>
      <c r="I88" s="25">
        <v>7.1604000000000001E-2</v>
      </c>
      <c r="J88" s="25">
        <v>9.9701999999999999E-2</v>
      </c>
      <c r="K88" s="12"/>
      <c r="L88" s="12"/>
      <c r="M88" s="12"/>
      <c r="N88" s="12"/>
    </row>
    <row r="89" spans="2:14" x14ac:dyDescent="0.2">
      <c r="B89" s="4" t="s">
        <v>9</v>
      </c>
      <c r="C89" s="5">
        <v>1</v>
      </c>
      <c r="D89" s="29" t="s">
        <v>14</v>
      </c>
      <c r="E89" s="29"/>
      <c r="F89" s="6">
        <v>0</v>
      </c>
      <c r="G89" s="25">
        <v>1.3879999999999999</v>
      </c>
      <c r="H89" s="25">
        <v>0.59</v>
      </c>
      <c r="I89" s="25">
        <v>1.145</v>
      </c>
      <c r="J89" s="25">
        <v>0.53700000000000003</v>
      </c>
      <c r="K89" s="12"/>
      <c r="L89" s="12"/>
      <c r="M89" s="12"/>
      <c r="N89" s="12"/>
    </row>
    <row r="90" spans="2:14" x14ac:dyDescent="0.2">
      <c r="B90" s="7"/>
      <c r="C90" s="5"/>
      <c r="D90" s="30"/>
      <c r="E90" s="30"/>
      <c r="F90" s="6">
        <v>8</v>
      </c>
      <c r="G90" s="25">
        <v>7.9489999999999998</v>
      </c>
      <c r="H90" s="25">
        <v>9.0419999999999998</v>
      </c>
      <c r="I90" s="25">
        <v>11.281000000000001</v>
      </c>
      <c r="J90" s="25">
        <v>11.68</v>
      </c>
      <c r="K90" s="12"/>
      <c r="L90" s="12"/>
      <c r="M90" s="12"/>
      <c r="N90" s="12"/>
    </row>
    <row r="91" spans="2:14" x14ac:dyDescent="0.2">
      <c r="B91" s="7"/>
      <c r="C91" s="5"/>
      <c r="D91" s="30"/>
      <c r="E91" s="30"/>
      <c r="F91" s="6">
        <v>24</v>
      </c>
      <c r="G91" s="25">
        <v>49.638700909999997</v>
      </c>
      <c r="H91" s="25">
        <v>58.276684179999997</v>
      </c>
      <c r="I91" s="25">
        <v>56.74669797</v>
      </c>
      <c r="J91" s="25">
        <v>50.744798150000001</v>
      </c>
      <c r="K91" s="12"/>
      <c r="L91" s="12"/>
      <c r="M91" s="12"/>
      <c r="N91" s="12"/>
    </row>
    <row r="92" spans="2:14" x14ac:dyDescent="0.2">
      <c r="B92" s="7"/>
      <c r="C92" s="8"/>
      <c r="D92" s="31"/>
      <c r="E92" s="31"/>
      <c r="F92" s="6">
        <v>48</v>
      </c>
      <c r="G92" s="25">
        <v>58.294314280000002</v>
      </c>
      <c r="H92" s="25">
        <v>79.046476940000005</v>
      </c>
      <c r="I92" s="25">
        <v>76.653382280000002</v>
      </c>
      <c r="J92" s="25">
        <v>76.665646690000003</v>
      </c>
      <c r="K92" s="12"/>
      <c r="L92" s="12"/>
      <c r="M92" s="12"/>
      <c r="N92" s="12"/>
    </row>
    <row r="93" spans="2:14" x14ac:dyDescent="0.2">
      <c r="B93" s="7"/>
      <c r="C93" s="5">
        <v>1</v>
      </c>
      <c r="D93" s="29" t="s">
        <v>11</v>
      </c>
      <c r="E93" s="29"/>
      <c r="F93" s="6">
        <v>0</v>
      </c>
      <c r="G93" s="25">
        <v>0.63200000000000001</v>
      </c>
      <c r="H93" s="25">
        <v>2.601</v>
      </c>
      <c r="I93" s="25">
        <v>1.294</v>
      </c>
      <c r="J93" s="25">
        <v>0.27100000000000002</v>
      </c>
      <c r="K93" s="12"/>
      <c r="L93" s="12"/>
      <c r="M93" s="12"/>
      <c r="N93" s="12"/>
    </row>
    <row r="94" spans="2:14" x14ac:dyDescent="0.2">
      <c r="B94" s="7"/>
      <c r="C94" s="5"/>
      <c r="D94" s="30"/>
      <c r="E94" s="30"/>
      <c r="F94" s="6">
        <v>8</v>
      </c>
      <c r="G94" s="25">
        <v>9.5190000000000001</v>
      </c>
      <c r="H94" s="25">
        <v>6.5469999999999997</v>
      </c>
      <c r="I94" s="25">
        <v>8.3010000000000002</v>
      </c>
      <c r="J94" s="25">
        <v>6.7160000000000002</v>
      </c>
      <c r="K94" s="12"/>
      <c r="L94" s="12"/>
      <c r="M94" s="12"/>
      <c r="N94" s="12"/>
    </row>
    <row r="95" spans="2:14" x14ac:dyDescent="0.2">
      <c r="B95" s="7"/>
      <c r="C95" s="5"/>
      <c r="D95" s="30"/>
      <c r="E95" s="30"/>
      <c r="F95" s="6">
        <v>24</v>
      </c>
      <c r="G95" s="25">
        <v>37.15735548</v>
      </c>
      <c r="H95" s="25">
        <v>25.936945590000001</v>
      </c>
      <c r="I95" s="25">
        <v>34.620153899999998</v>
      </c>
      <c r="J95" s="25">
        <v>30.25708702</v>
      </c>
      <c r="K95" s="12"/>
      <c r="L95" s="12"/>
      <c r="M95" s="12"/>
      <c r="N95" s="12"/>
    </row>
    <row r="96" spans="2:14" x14ac:dyDescent="0.2">
      <c r="B96" s="7"/>
      <c r="C96" s="8"/>
      <c r="D96" s="31"/>
      <c r="E96" s="31"/>
      <c r="F96" s="6">
        <v>48</v>
      </c>
      <c r="G96" s="25">
        <v>49.374249380000002</v>
      </c>
      <c r="H96" s="25">
        <v>34.704471779999999</v>
      </c>
      <c r="I96" s="25">
        <v>39.067538669999998</v>
      </c>
      <c r="J96" s="25">
        <v>41.650731819999997</v>
      </c>
      <c r="K96" s="12"/>
      <c r="L96" s="12"/>
      <c r="M96" s="12"/>
      <c r="N96" s="12"/>
    </row>
    <row r="97" spans="2:14" x14ac:dyDescent="0.2">
      <c r="B97" s="7"/>
      <c r="C97" s="5">
        <v>13</v>
      </c>
      <c r="D97" s="29" t="s">
        <v>14</v>
      </c>
      <c r="E97" s="29"/>
      <c r="F97" s="6">
        <v>0</v>
      </c>
      <c r="G97" s="25">
        <v>2.1325859999999999</v>
      </c>
      <c r="H97" s="25">
        <v>1.890684</v>
      </c>
      <c r="I97" s="25">
        <v>1.372266</v>
      </c>
      <c r="J97" s="25">
        <v>0.73204199999999997</v>
      </c>
      <c r="K97" s="12"/>
      <c r="L97" s="12"/>
      <c r="M97" s="12"/>
      <c r="N97" s="12"/>
    </row>
    <row r="98" spans="2:14" x14ac:dyDescent="0.2">
      <c r="B98" s="7"/>
      <c r="C98" s="5"/>
      <c r="D98" s="30"/>
      <c r="E98" s="30"/>
      <c r="F98" s="6">
        <v>8</v>
      </c>
      <c r="G98" s="25">
        <v>16.11834</v>
      </c>
      <c r="H98" s="25">
        <v>14.514419999999999</v>
      </c>
      <c r="I98" s="25">
        <v>14.393520000000001</v>
      </c>
      <c r="J98" s="25">
        <v>14.943</v>
      </c>
      <c r="K98" s="12"/>
      <c r="L98" s="12"/>
      <c r="M98" s="12"/>
      <c r="N98" s="12"/>
    </row>
    <row r="99" spans="2:14" x14ac:dyDescent="0.2">
      <c r="B99" s="7"/>
      <c r="C99" s="5"/>
      <c r="D99" s="30"/>
      <c r="E99" s="30"/>
      <c r="F99" s="6">
        <v>24</v>
      </c>
      <c r="G99" s="25">
        <v>38.571599999999997</v>
      </c>
      <c r="H99" s="25">
        <v>44.1492</v>
      </c>
      <c r="I99" s="25">
        <v>43.663800000000002</v>
      </c>
      <c r="J99" s="25">
        <v>34.538400000000003</v>
      </c>
      <c r="K99" s="12"/>
      <c r="L99" s="12"/>
      <c r="M99" s="12"/>
      <c r="N99" s="12"/>
    </row>
    <row r="100" spans="2:14" x14ac:dyDescent="0.2">
      <c r="B100" s="7"/>
      <c r="C100" s="5"/>
      <c r="D100" s="30"/>
      <c r="E100" s="30"/>
      <c r="F100" s="6">
        <v>48</v>
      </c>
      <c r="G100" s="25">
        <v>58.319400000000002</v>
      </c>
      <c r="H100" s="25">
        <v>68.166300000000007</v>
      </c>
      <c r="I100" s="25">
        <v>58.112099999999998</v>
      </c>
      <c r="J100" s="25">
        <v>26.697900000000001</v>
      </c>
      <c r="K100" s="12"/>
      <c r="L100" s="12"/>
      <c r="M100" s="12"/>
      <c r="N100" s="12"/>
    </row>
    <row r="101" spans="2:14" x14ac:dyDescent="0.2">
      <c r="B101" s="7"/>
      <c r="C101" s="8"/>
      <c r="D101" s="30"/>
      <c r="E101" s="30"/>
      <c r="F101" s="6">
        <v>72</v>
      </c>
      <c r="G101" s="25">
        <v>77.519400000000005</v>
      </c>
      <c r="H101" s="25">
        <v>70.535700000000006</v>
      </c>
      <c r="I101" s="25">
        <v>67.969200000000001</v>
      </c>
      <c r="J101" s="25">
        <v>50.825400000000002</v>
      </c>
      <c r="K101" s="12"/>
      <c r="L101" s="12"/>
      <c r="M101" s="12"/>
      <c r="N101" s="12"/>
    </row>
    <row r="102" spans="2:14" x14ac:dyDescent="0.2">
      <c r="B102" s="7"/>
      <c r="C102" s="5">
        <v>13</v>
      </c>
      <c r="D102" s="29" t="s">
        <v>11</v>
      </c>
      <c r="E102" s="29"/>
      <c r="F102" s="6">
        <v>0</v>
      </c>
      <c r="G102" s="25">
        <v>0.46119599999999999</v>
      </c>
      <c r="H102" s="25">
        <v>0.27644400000000002</v>
      </c>
      <c r="I102" s="25">
        <v>0.494784</v>
      </c>
      <c r="J102" s="25">
        <v>0.88147799999999998</v>
      </c>
      <c r="K102" s="12"/>
      <c r="L102" s="12"/>
      <c r="M102" s="12"/>
      <c r="N102" s="12"/>
    </row>
    <row r="103" spans="2:14" x14ac:dyDescent="0.2">
      <c r="B103" s="7"/>
      <c r="C103" s="5"/>
      <c r="D103" s="30"/>
      <c r="E103" s="30"/>
      <c r="F103" s="6">
        <v>8</v>
      </c>
      <c r="G103" s="25">
        <v>5.6661000000000001</v>
      </c>
      <c r="H103" s="25">
        <v>4.1634000000000002</v>
      </c>
      <c r="I103" s="25">
        <v>7.3385400000000001</v>
      </c>
      <c r="J103" s="25">
        <v>5.5047600000000001</v>
      </c>
      <c r="K103" s="12"/>
      <c r="L103" s="12"/>
      <c r="M103" s="12"/>
      <c r="N103" s="12"/>
    </row>
    <row r="104" spans="2:14" x14ac:dyDescent="0.2">
      <c r="B104" s="7"/>
      <c r="C104" s="5"/>
      <c r="D104" s="30"/>
      <c r="E104" s="30"/>
      <c r="F104" s="6">
        <v>24</v>
      </c>
      <c r="G104" s="25">
        <v>11.2857</v>
      </c>
      <c r="H104" s="25">
        <v>11.8416</v>
      </c>
      <c r="I104" s="25">
        <v>18.100200000000001</v>
      </c>
      <c r="J104" s="25">
        <v>14.438700000000001</v>
      </c>
      <c r="K104" s="12"/>
      <c r="L104" s="12"/>
      <c r="M104" s="12"/>
      <c r="N104" s="12"/>
    </row>
    <row r="105" spans="2:14" x14ac:dyDescent="0.2">
      <c r="B105" s="7"/>
      <c r="C105" s="5"/>
      <c r="D105" s="30"/>
      <c r="E105" s="30"/>
      <c r="F105" s="6">
        <v>48</v>
      </c>
      <c r="G105" s="25">
        <v>16.7058</v>
      </c>
      <c r="H105" s="25">
        <v>19.4862</v>
      </c>
      <c r="I105" s="25">
        <v>21.4848</v>
      </c>
      <c r="J105" s="25">
        <v>21.4848</v>
      </c>
      <c r="K105" s="12"/>
      <c r="L105" s="12"/>
      <c r="M105" s="12"/>
      <c r="N105" s="12"/>
    </row>
    <row r="106" spans="2:14" x14ac:dyDescent="0.2">
      <c r="B106" s="7"/>
      <c r="C106" s="8"/>
      <c r="D106" s="30"/>
      <c r="E106" s="30"/>
      <c r="F106" s="6">
        <v>72</v>
      </c>
      <c r="G106" s="25">
        <v>13.7532</v>
      </c>
      <c r="H106" s="25">
        <v>10.5474</v>
      </c>
      <c r="I106" s="25">
        <v>21.542400000000001</v>
      </c>
      <c r="J106" s="25">
        <v>18.453600000000002</v>
      </c>
      <c r="K106" s="12"/>
      <c r="L106" s="12"/>
      <c r="M106" s="12"/>
      <c r="N106" s="12"/>
    </row>
    <row r="107" spans="2:14" x14ac:dyDescent="0.2">
      <c r="B107" s="7"/>
      <c r="C107" s="5">
        <v>13</v>
      </c>
      <c r="D107" s="29" t="s">
        <v>13</v>
      </c>
      <c r="E107" s="29"/>
      <c r="F107" s="6">
        <v>0</v>
      </c>
      <c r="G107" s="25">
        <v>0.10688400000000001</v>
      </c>
      <c r="H107" s="25">
        <v>9.9521999999999999E-2</v>
      </c>
      <c r="I107" s="25">
        <v>0.25790400000000002</v>
      </c>
      <c r="J107" s="25">
        <v>7.5203999999999993E-2</v>
      </c>
      <c r="K107" s="12"/>
      <c r="L107" s="12"/>
      <c r="M107" s="12"/>
      <c r="N107" s="12"/>
    </row>
    <row r="108" spans="2:14" x14ac:dyDescent="0.2">
      <c r="B108" s="7"/>
      <c r="C108" s="5"/>
      <c r="D108" s="30"/>
      <c r="E108" s="30"/>
      <c r="F108" s="6">
        <v>8</v>
      </c>
      <c r="G108" s="25">
        <v>4.0913399999999998</v>
      </c>
      <c r="H108" s="25">
        <v>3.8834399999999998</v>
      </c>
      <c r="I108" s="25">
        <v>1.73166</v>
      </c>
      <c r="J108" s="25">
        <v>2.4555600000000002</v>
      </c>
      <c r="K108" s="12"/>
      <c r="L108" s="12"/>
      <c r="M108" s="12"/>
      <c r="N108" s="12"/>
    </row>
    <row r="109" spans="2:14" x14ac:dyDescent="0.2">
      <c r="B109" s="7"/>
      <c r="C109" s="5"/>
      <c r="D109" s="30"/>
      <c r="E109" s="30"/>
      <c r="F109" s="6">
        <v>24</v>
      </c>
      <c r="G109" s="25">
        <v>92.530199999999994</v>
      </c>
      <c r="H109" s="25">
        <v>89.492999999999995</v>
      </c>
      <c r="I109" s="25">
        <v>54.482399999999998</v>
      </c>
      <c r="J109" s="25">
        <v>71.567099999999996</v>
      </c>
      <c r="K109" s="12"/>
      <c r="L109" s="12"/>
      <c r="M109" s="12"/>
      <c r="N109" s="12"/>
    </row>
    <row r="110" spans="2:14" x14ac:dyDescent="0.2">
      <c r="B110" s="7"/>
      <c r="C110" s="5"/>
      <c r="D110" s="30"/>
      <c r="E110" s="30"/>
      <c r="F110" s="6">
        <v>48</v>
      </c>
      <c r="G110" s="25">
        <v>94.333308099999996</v>
      </c>
      <c r="H110" s="25">
        <v>96.248856970000006</v>
      </c>
      <c r="I110" s="25">
        <v>60.063456649999999</v>
      </c>
      <c r="J110" s="25">
        <v>72.81768538</v>
      </c>
      <c r="K110" s="12"/>
      <c r="L110" s="12"/>
      <c r="M110" s="12"/>
      <c r="N110" s="12"/>
    </row>
    <row r="111" spans="2:14" x14ac:dyDescent="0.2">
      <c r="B111" s="7"/>
      <c r="C111" s="8"/>
      <c r="D111" s="30"/>
      <c r="E111" s="30"/>
      <c r="F111" s="6">
        <v>72</v>
      </c>
      <c r="G111" s="25">
        <v>88.838700000000003</v>
      </c>
      <c r="H111" s="25">
        <v>83.736900000000006</v>
      </c>
      <c r="I111" s="25">
        <v>69.034800000000004</v>
      </c>
      <c r="J111" s="25">
        <v>64.236000000000004</v>
      </c>
      <c r="K111" s="12"/>
      <c r="L111" s="12"/>
      <c r="M111" s="12"/>
      <c r="N111" s="12"/>
    </row>
    <row r="112" spans="2:14" x14ac:dyDescent="0.2">
      <c r="B112" s="7"/>
      <c r="C112" s="5">
        <v>13</v>
      </c>
      <c r="D112" s="29" t="s">
        <v>10</v>
      </c>
      <c r="E112" s="29"/>
      <c r="F112" s="6">
        <v>0</v>
      </c>
      <c r="G112" s="25">
        <v>4.9320000000000003E-2</v>
      </c>
      <c r="H112" s="25">
        <v>1.2973859999999999</v>
      </c>
      <c r="I112" s="25">
        <v>0.13815</v>
      </c>
      <c r="J112" s="25">
        <v>5.3477999999999998E-2</v>
      </c>
      <c r="K112" s="12"/>
      <c r="L112" s="12"/>
      <c r="M112" s="12"/>
      <c r="N112" s="12"/>
    </row>
    <row r="113" spans="2:14" x14ac:dyDescent="0.2">
      <c r="B113" s="7"/>
      <c r="C113" s="5"/>
      <c r="D113" s="30"/>
      <c r="E113" s="30"/>
      <c r="F113" s="6">
        <v>8</v>
      </c>
      <c r="G113" s="25">
        <v>0.19374</v>
      </c>
      <c r="H113" s="25">
        <v>1.2760199999999999</v>
      </c>
      <c r="I113" s="25">
        <v>0.25128</v>
      </c>
      <c r="J113" s="25">
        <v>0.17435999999999999</v>
      </c>
      <c r="K113" s="12"/>
      <c r="L113" s="12"/>
      <c r="M113" s="12"/>
      <c r="N113" s="12"/>
    </row>
    <row r="114" spans="2:14" x14ac:dyDescent="0.2">
      <c r="B114" s="7"/>
      <c r="C114" s="5"/>
      <c r="D114" s="30"/>
      <c r="E114" s="30"/>
      <c r="F114" s="6">
        <v>24</v>
      </c>
      <c r="G114" s="25">
        <v>5.3013000000000003</v>
      </c>
      <c r="H114" s="25">
        <v>10.962</v>
      </c>
      <c r="I114" s="25">
        <v>9.3345000000000002</v>
      </c>
      <c r="J114" s="25">
        <v>5.8554000000000004</v>
      </c>
      <c r="K114" s="12"/>
      <c r="L114" s="12"/>
      <c r="M114" s="12"/>
      <c r="N114" s="12"/>
    </row>
    <row r="115" spans="2:14" x14ac:dyDescent="0.2">
      <c r="B115" s="7"/>
      <c r="C115" s="5"/>
      <c r="D115" s="30"/>
      <c r="E115" s="30"/>
      <c r="F115" s="6">
        <v>48</v>
      </c>
      <c r="G115" s="25">
        <v>4.7621204060000002</v>
      </c>
      <c r="H115" s="25">
        <v>9.8817102860000006</v>
      </c>
      <c r="I115" s="25">
        <v>9.1967425110000001</v>
      </c>
      <c r="J115" s="25">
        <v>5.1483346110000001</v>
      </c>
      <c r="K115" s="12"/>
      <c r="L115" s="12"/>
      <c r="M115" s="12"/>
      <c r="N115" s="12"/>
    </row>
    <row r="116" spans="2:14" x14ac:dyDescent="0.2">
      <c r="B116" s="9"/>
      <c r="C116" s="8"/>
      <c r="D116" s="30"/>
      <c r="E116" s="30"/>
      <c r="F116" s="10">
        <v>72</v>
      </c>
      <c r="G116" s="25">
        <v>7.1525999999999996</v>
      </c>
      <c r="H116" s="25">
        <v>9.7047000000000008</v>
      </c>
      <c r="I116" s="25">
        <v>12.2127</v>
      </c>
      <c r="J116" s="25">
        <v>7.4004000000000003</v>
      </c>
      <c r="K116" s="13"/>
      <c r="L116" s="13"/>
      <c r="M116" s="13"/>
      <c r="N116" s="13"/>
    </row>
    <row r="118" spans="2:14" x14ac:dyDescent="0.2">
      <c r="B118" t="s">
        <v>16</v>
      </c>
    </row>
    <row r="120" spans="2:14" s="21" customFormat="1" x14ac:dyDescent="0.2"/>
  </sheetData>
  <mergeCells count="30">
    <mergeCell ref="D112:E116"/>
    <mergeCell ref="G69:N69"/>
    <mergeCell ref="B37:B64"/>
    <mergeCell ref="D93:E96"/>
    <mergeCell ref="D97:E101"/>
    <mergeCell ref="D84:E88"/>
    <mergeCell ref="D89:E92"/>
    <mergeCell ref="D102:E106"/>
    <mergeCell ref="D107:E111"/>
    <mergeCell ref="D69:E69"/>
    <mergeCell ref="F69:F70"/>
    <mergeCell ref="D70:E70"/>
    <mergeCell ref="G17:N17"/>
    <mergeCell ref="D23:E26"/>
    <mergeCell ref="D27:E31"/>
    <mergeCell ref="D37:E40"/>
    <mergeCell ref="D19:E22"/>
    <mergeCell ref="D32:E36"/>
    <mergeCell ref="D17:E17"/>
    <mergeCell ref="D18:E18"/>
    <mergeCell ref="F17:F18"/>
    <mergeCell ref="B19:B36"/>
    <mergeCell ref="D75:E78"/>
    <mergeCell ref="D79:E83"/>
    <mergeCell ref="D45:E49"/>
    <mergeCell ref="D50:E54"/>
    <mergeCell ref="D55:E59"/>
    <mergeCell ref="D60:E64"/>
    <mergeCell ref="D71:E74"/>
    <mergeCell ref="D41:E4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18"/>
  <sheetViews>
    <sheetView topLeftCell="A49" zoomScale="75" zoomScaleNormal="55" workbookViewId="0">
      <selection activeCell="D27" sqref="D27:E31"/>
    </sheetView>
  </sheetViews>
  <sheetFormatPr baseColWidth="10" defaultColWidth="11.5" defaultRowHeight="15" x14ac:dyDescent="0.2"/>
  <cols>
    <col min="1" max="3" width="11.5" style="24"/>
    <col min="4" max="4" width="20" style="24" customWidth="1"/>
    <col min="5" max="5" width="19.1640625" style="24" customWidth="1"/>
    <col min="6" max="6" width="16.5" style="24" customWidth="1"/>
    <col min="7" max="16384" width="11.5" style="24"/>
  </cols>
  <sheetData>
    <row r="2" spans="2:16" x14ac:dyDescent="0.2">
      <c r="B2" s="24" t="s">
        <v>0</v>
      </c>
    </row>
    <row r="3" spans="2:16" x14ac:dyDescent="0.2">
      <c r="B3" s="24" t="s">
        <v>1</v>
      </c>
      <c r="D3" s="24" t="s">
        <v>2</v>
      </c>
    </row>
    <row r="5" spans="2:16" x14ac:dyDescent="0.2">
      <c r="B5" s="24" t="s">
        <v>32</v>
      </c>
      <c r="F5" s="24" t="s">
        <v>35</v>
      </c>
    </row>
    <row r="6" spans="2:16" x14ac:dyDescent="0.2">
      <c r="B6" s="24" t="s">
        <v>33</v>
      </c>
      <c r="F6" s="24" t="s">
        <v>35</v>
      </c>
    </row>
    <row r="8" spans="2:16" x14ac:dyDescent="0.2">
      <c r="B8" s="15" t="s">
        <v>18</v>
      </c>
    </row>
    <row r="9" spans="2:16" x14ac:dyDescent="0.2">
      <c r="B9" s="16" t="s">
        <v>19</v>
      </c>
      <c r="C9" s="17" t="s">
        <v>20</v>
      </c>
      <c r="D9" s="18" t="s">
        <v>21</v>
      </c>
      <c r="E9" s="17" t="s">
        <v>22</v>
      </c>
      <c r="F9" s="17" t="s">
        <v>23</v>
      </c>
      <c r="G9" s="18" t="s">
        <v>24</v>
      </c>
      <c r="H9" s="17" t="s">
        <v>25</v>
      </c>
      <c r="I9" s="17" t="s">
        <v>26</v>
      </c>
      <c r="J9" s="17" t="s">
        <v>27</v>
      </c>
      <c r="K9" s="17" t="s">
        <v>28</v>
      </c>
      <c r="L9" s="17" t="s">
        <v>29</v>
      </c>
    </row>
    <row r="10" spans="2:16" x14ac:dyDescent="0.2">
      <c r="B10" s="16"/>
      <c r="C10" s="16"/>
      <c r="D10" s="19"/>
      <c r="E10" s="16"/>
      <c r="F10" s="19"/>
      <c r="G10" s="19"/>
      <c r="H10" s="19"/>
      <c r="I10" s="19"/>
      <c r="J10" s="19"/>
      <c r="K10" s="19"/>
      <c r="L10" s="19"/>
    </row>
    <row r="12" spans="2:16" x14ac:dyDescent="0.2">
      <c r="B12" s="24" t="s">
        <v>17</v>
      </c>
      <c r="D12" s="22" t="s">
        <v>34</v>
      </c>
    </row>
    <row r="15" spans="2:16" ht="24" x14ac:dyDescent="0.3">
      <c r="B15" s="11" t="s">
        <v>31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2:16" x14ac:dyDescent="0.2">
      <c r="B16" s="24" t="s">
        <v>30</v>
      </c>
    </row>
    <row r="17" spans="2:16" x14ac:dyDescent="0.2">
      <c r="B17" s="1"/>
      <c r="C17" s="1"/>
      <c r="D17" s="33" t="s">
        <v>12</v>
      </c>
      <c r="E17" s="33"/>
      <c r="F17" s="35" t="s">
        <v>7</v>
      </c>
      <c r="G17" s="32" t="s">
        <v>3</v>
      </c>
      <c r="H17" s="32"/>
      <c r="I17" s="32"/>
      <c r="J17" s="32"/>
      <c r="K17" s="32"/>
      <c r="L17" s="32"/>
      <c r="M17" s="32"/>
      <c r="N17" s="32"/>
      <c r="O17" s="32"/>
      <c r="P17" s="32"/>
    </row>
    <row r="18" spans="2:16" x14ac:dyDescent="0.2">
      <c r="B18" s="2" t="s">
        <v>4</v>
      </c>
      <c r="C18" s="2" t="s">
        <v>5</v>
      </c>
      <c r="D18" s="34" t="s">
        <v>6</v>
      </c>
      <c r="E18" s="34"/>
      <c r="F18" s="36"/>
      <c r="G18" s="3">
        <v>1</v>
      </c>
      <c r="H18" s="3">
        <v>2</v>
      </c>
      <c r="I18" s="3">
        <v>3</v>
      </c>
      <c r="J18" s="3">
        <v>4</v>
      </c>
      <c r="K18" s="3">
        <v>5</v>
      </c>
      <c r="L18" s="3">
        <v>6</v>
      </c>
      <c r="M18" s="3">
        <v>7</v>
      </c>
      <c r="N18" s="3">
        <v>8</v>
      </c>
      <c r="O18" s="3">
        <v>9</v>
      </c>
      <c r="P18" s="3">
        <v>10</v>
      </c>
    </row>
    <row r="19" spans="2:16" ht="15" customHeight="1" x14ac:dyDescent="0.2">
      <c r="B19" s="26" t="s">
        <v>8</v>
      </c>
      <c r="C19" s="5">
        <v>1</v>
      </c>
      <c r="D19" s="29" t="s">
        <v>13</v>
      </c>
      <c r="E19" s="29"/>
      <c r="F19" s="6">
        <v>0</v>
      </c>
      <c r="G19" s="25">
        <v>5.7089999999999996</v>
      </c>
      <c r="H19" s="25">
        <v>5.7750000000000004</v>
      </c>
      <c r="I19" s="25">
        <v>5.7309999999999999</v>
      </c>
      <c r="J19" s="25">
        <v>5.6429999999999998</v>
      </c>
      <c r="K19" s="20"/>
      <c r="L19" s="20"/>
      <c r="M19" s="20"/>
      <c r="N19" s="20"/>
      <c r="O19" s="20"/>
      <c r="P19" s="20"/>
    </row>
    <row r="20" spans="2:16" x14ac:dyDescent="0.2">
      <c r="B20" s="27"/>
      <c r="C20" s="5"/>
      <c r="D20" s="30"/>
      <c r="E20" s="30"/>
      <c r="F20" s="6">
        <v>8</v>
      </c>
      <c r="G20" s="25">
        <v>5.2469999999999999</v>
      </c>
      <c r="H20" s="25">
        <v>5.1425000000000001</v>
      </c>
      <c r="I20" s="25">
        <v>5.39</v>
      </c>
      <c r="J20" s="25">
        <v>5.5659999999999998</v>
      </c>
      <c r="K20" s="20"/>
      <c r="L20" s="20"/>
      <c r="M20" s="20"/>
      <c r="N20" s="20"/>
      <c r="O20" s="20"/>
      <c r="P20" s="20"/>
    </row>
    <row r="21" spans="2:16" x14ac:dyDescent="0.2">
      <c r="B21" s="27"/>
      <c r="C21" s="5"/>
      <c r="D21" s="30"/>
      <c r="E21" s="30"/>
      <c r="F21" s="6">
        <v>24</v>
      </c>
      <c r="G21" s="25">
        <v>5.6539999999999999</v>
      </c>
      <c r="H21" s="25">
        <v>3.8005</v>
      </c>
      <c r="I21" s="25">
        <v>3.8664999999999998</v>
      </c>
      <c r="J21" s="25">
        <v>3.2835000000000001</v>
      </c>
      <c r="K21" s="20"/>
      <c r="L21" s="20"/>
      <c r="M21" s="20"/>
      <c r="N21" s="20"/>
      <c r="O21" s="20"/>
      <c r="P21" s="20"/>
    </row>
    <row r="22" spans="2:16" x14ac:dyDescent="0.2">
      <c r="B22" s="27"/>
      <c r="C22" s="8"/>
      <c r="D22" s="31"/>
      <c r="E22" s="31"/>
      <c r="F22" s="6">
        <v>48</v>
      </c>
      <c r="G22" s="25">
        <v>2.9645000000000001</v>
      </c>
      <c r="H22" s="25">
        <v>2.871</v>
      </c>
      <c r="I22" s="25">
        <v>2.794</v>
      </c>
      <c r="J22" s="25">
        <v>2.2549999999999999</v>
      </c>
      <c r="K22" s="20"/>
      <c r="L22" s="20"/>
      <c r="M22" s="20"/>
      <c r="N22" s="20"/>
      <c r="O22" s="20"/>
      <c r="P22" s="20"/>
    </row>
    <row r="23" spans="2:16" ht="15" customHeight="1" x14ac:dyDescent="0.2">
      <c r="B23" s="27"/>
      <c r="C23" s="5">
        <v>1</v>
      </c>
      <c r="D23" s="29" t="s">
        <v>10</v>
      </c>
      <c r="E23" s="29"/>
      <c r="F23" s="6">
        <v>0</v>
      </c>
      <c r="G23" s="25">
        <v>5.1204999999999998</v>
      </c>
      <c r="H23" s="25">
        <v>5.2195</v>
      </c>
      <c r="I23" s="25">
        <v>5.5605000000000002</v>
      </c>
      <c r="J23" s="25">
        <v>5.5934999999999997</v>
      </c>
      <c r="K23" s="20"/>
      <c r="L23" s="20"/>
      <c r="M23" s="20"/>
      <c r="N23" s="20"/>
      <c r="O23" s="20"/>
      <c r="P23" s="20"/>
    </row>
    <row r="24" spans="2:16" x14ac:dyDescent="0.2">
      <c r="B24" s="27"/>
      <c r="C24" s="5"/>
      <c r="D24" s="30"/>
      <c r="E24" s="30"/>
      <c r="F24" s="6">
        <v>8</v>
      </c>
      <c r="G24" s="25">
        <v>5.0875000000000004</v>
      </c>
      <c r="H24" s="25">
        <v>4.9939999999999998</v>
      </c>
      <c r="I24" s="25">
        <v>6.9189999999999996</v>
      </c>
      <c r="J24" s="25">
        <v>6.2645</v>
      </c>
      <c r="K24" s="20"/>
      <c r="L24" s="20"/>
      <c r="M24" s="20"/>
      <c r="N24" s="20"/>
      <c r="O24" s="20"/>
      <c r="P24" s="20"/>
    </row>
    <row r="25" spans="2:16" x14ac:dyDescent="0.2">
      <c r="B25" s="27"/>
      <c r="C25" s="5"/>
      <c r="D25" s="30"/>
      <c r="E25" s="30"/>
      <c r="F25" s="6">
        <v>24</v>
      </c>
      <c r="G25" s="25">
        <v>3.5310000000000001</v>
      </c>
      <c r="H25" s="25">
        <v>3.4649999999999999</v>
      </c>
      <c r="I25" s="25">
        <v>4.0754999999999999</v>
      </c>
      <c r="J25" s="25">
        <v>4.2789999999999999</v>
      </c>
      <c r="K25" s="20"/>
      <c r="L25" s="20"/>
      <c r="M25" s="20"/>
      <c r="N25" s="20"/>
      <c r="O25" s="20"/>
      <c r="P25" s="20"/>
    </row>
    <row r="26" spans="2:16" x14ac:dyDescent="0.2">
      <c r="B26" s="27"/>
      <c r="C26" s="8"/>
      <c r="D26" s="31"/>
      <c r="E26" s="31"/>
      <c r="F26" s="6">
        <v>48</v>
      </c>
      <c r="G26" s="25">
        <v>3.2065000000000001</v>
      </c>
      <c r="H26" s="25">
        <v>2.706</v>
      </c>
      <c r="I26" s="25">
        <v>3.2120000000000002</v>
      </c>
      <c r="J26" s="25">
        <v>3.3330000000000002</v>
      </c>
      <c r="K26" s="20"/>
      <c r="L26" s="20"/>
      <c r="M26" s="20"/>
      <c r="N26" s="20"/>
      <c r="O26" s="20"/>
      <c r="P26" s="20"/>
    </row>
    <row r="27" spans="2:16" ht="15" customHeight="1" x14ac:dyDescent="0.2">
      <c r="B27" s="27"/>
      <c r="C27" s="5">
        <v>13</v>
      </c>
      <c r="D27" s="29" t="s">
        <v>13</v>
      </c>
      <c r="E27" s="29"/>
      <c r="F27" s="6">
        <v>0</v>
      </c>
      <c r="G27" s="25">
        <v>5.8079999999999998</v>
      </c>
      <c r="H27" s="25">
        <v>6.7430000000000003</v>
      </c>
      <c r="I27" s="25">
        <v>6.1050000000000004</v>
      </c>
      <c r="J27" s="25">
        <v>6.6055000000000001</v>
      </c>
      <c r="K27" s="20"/>
      <c r="L27" s="20"/>
      <c r="M27" s="20"/>
      <c r="N27" s="20"/>
      <c r="O27" s="20"/>
      <c r="P27" s="20"/>
    </row>
    <row r="28" spans="2:16" ht="15" customHeight="1" x14ac:dyDescent="0.2">
      <c r="B28" s="27"/>
      <c r="C28" s="5"/>
      <c r="D28" s="30"/>
      <c r="E28" s="30"/>
      <c r="F28" s="6">
        <v>8</v>
      </c>
      <c r="G28" s="25">
        <v>5.39</v>
      </c>
      <c r="H28" s="25">
        <v>5.2249999999999996</v>
      </c>
      <c r="I28" s="25">
        <v>5.2965</v>
      </c>
      <c r="J28" s="25">
        <v>5.7750000000000004</v>
      </c>
      <c r="K28" s="20"/>
      <c r="L28" s="20"/>
      <c r="M28" s="20"/>
      <c r="N28" s="20"/>
      <c r="O28" s="20"/>
      <c r="P28" s="20"/>
    </row>
    <row r="29" spans="2:16" x14ac:dyDescent="0.2">
      <c r="B29" s="27"/>
      <c r="C29" s="5"/>
      <c r="D29" s="30"/>
      <c r="E29" s="30"/>
      <c r="F29" s="6">
        <v>24</v>
      </c>
      <c r="G29" s="25">
        <v>4.2130000000000001</v>
      </c>
      <c r="H29" s="25">
        <v>4.6914999999999996</v>
      </c>
      <c r="I29" s="25">
        <v>4.5815000000000001</v>
      </c>
      <c r="J29" s="25">
        <v>5.423</v>
      </c>
      <c r="K29" s="20"/>
      <c r="L29" s="20"/>
      <c r="M29" s="20"/>
      <c r="N29" s="20"/>
      <c r="O29" s="20"/>
      <c r="P29" s="20"/>
    </row>
    <row r="30" spans="2:16" x14ac:dyDescent="0.2">
      <c r="B30" s="27"/>
      <c r="C30" s="5"/>
      <c r="D30" s="30"/>
      <c r="E30" s="30"/>
      <c r="F30" s="6">
        <v>48</v>
      </c>
      <c r="G30" s="25">
        <v>3.9820000000000002</v>
      </c>
      <c r="H30" s="25">
        <v>3.2614999999999998</v>
      </c>
      <c r="I30" s="25">
        <v>3.3054999999999999</v>
      </c>
      <c r="J30" s="25">
        <v>4.0369999999999999</v>
      </c>
      <c r="K30" s="20"/>
      <c r="L30" s="20"/>
      <c r="M30" s="20"/>
      <c r="N30" s="20"/>
      <c r="O30" s="20"/>
      <c r="P30" s="20"/>
    </row>
    <row r="31" spans="2:16" x14ac:dyDescent="0.2">
      <c r="B31" s="27"/>
      <c r="C31" s="8"/>
      <c r="D31" s="30"/>
      <c r="E31" s="30"/>
      <c r="F31" s="6">
        <v>72</v>
      </c>
      <c r="G31" s="25">
        <v>2.1175000000000002</v>
      </c>
      <c r="H31" s="25">
        <v>2.2164999999999999</v>
      </c>
      <c r="I31" s="25">
        <v>2.42</v>
      </c>
      <c r="J31" s="25">
        <v>4.4055</v>
      </c>
      <c r="K31" s="20"/>
      <c r="L31" s="20"/>
      <c r="M31" s="20"/>
      <c r="N31" s="20"/>
      <c r="O31" s="20"/>
      <c r="P31" s="20"/>
    </row>
    <row r="32" spans="2:16" ht="15" customHeight="1" x14ac:dyDescent="0.2">
      <c r="B32" s="27"/>
      <c r="C32" s="5">
        <v>13</v>
      </c>
      <c r="D32" s="30" t="s">
        <v>10</v>
      </c>
      <c r="E32" s="30"/>
      <c r="F32" s="6">
        <v>0</v>
      </c>
      <c r="G32" s="25">
        <v>6.5395000000000003</v>
      </c>
      <c r="H32" s="25">
        <v>6.4954999999999998</v>
      </c>
      <c r="I32" s="25">
        <v>6.16</v>
      </c>
      <c r="J32" s="25">
        <v>5.8520000000000003</v>
      </c>
      <c r="K32" s="20"/>
      <c r="L32" s="20"/>
      <c r="M32" s="20"/>
      <c r="N32" s="20"/>
      <c r="O32" s="20"/>
      <c r="P32" s="20"/>
    </row>
    <row r="33" spans="2:16" x14ac:dyDescent="0.2">
      <c r="B33" s="27"/>
      <c r="C33" s="5"/>
      <c r="D33" s="30"/>
      <c r="E33" s="30"/>
      <c r="F33" s="6">
        <v>8</v>
      </c>
      <c r="G33" s="25">
        <v>5.7474999999999996</v>
      </c>
      <c r="H33" s="25">
        <v>5.5659999999999998</v>
      </c>
      <c r="I33" s="25">
        <v>5.6265000000000001</v>
      </c>
      <c r="J33" s="25">
        <v>5.5385</v>
      </c>
      <c r="K33" s="20"/>
      <c r="L33" s="20"/>
      <c r="M33" s="20"/>
      <c r="N33" s="20"/>
      <c r="O33" s="20"/>
      <c r="P33" s="20"/>
    </row>
    <row r="34" spans="2:16" x14ac:dyDescent="0.2">
      <c r="B34" s="27"/>
      <c r="C34" s="5"/>
      <c r="D34" s="30"/>
      <c r="E34" s="30"/>
      <c r="F34" s="6">
        <v>24</v>
      </c>
      <c r="G34" s="25">
        <v>5.6265000000000001</v>
      </c>
      <c r="H34" s="25">
        <v>5.4889999999999999</v>
      </c>
      <c r="I34" s="25">
        <v>5.6485000000000003</v>
      </c>
      <c r="J34" s="25">
        <v>5.3845000000000001</v>
      </c>
      <c r="K34" s="20"/>
      <c r="L34" s="20"/>
      <c r="M34" s="20"/>
      <c r="N34" s="20"/>
      <c r="O34" s="20"/>
      <c r="P34" s="20"/>
    </row>
    <row r="35" spans="2:16" x14ac:dyDescent="0.2">
      <c r="B35" s="27"/>
      <c r="C35" s="5"/>
      <c r="D35" s="30"/>
      <c r="E35" s="30"/>
      <c r="F35" s="6">
        <v>48</v>
      </c>
      <c r="G35" s="25">
        <v>5.3295000000000003</v>
      </c>
      <c r="H35" s="25">
        <v>4.4219999999999997</v>
      </c>
      <c r="I35" s="25">
        <v>5.2744999999999997</v>
      </c>
      <c r="J35" s="25">
        <v>4.5979999999999999</v>
      </c>
      <c r="K35" s="20"/>
      <c r="L35" s="20"/>
      <c r="M35" s="20"/>
      <c r="N35" s="20"/>
      <c r="O35" s="20"/>
      <c r="P35" s="20"/>
    </row>
    <row r="36" spans="2:16" x14ac:dyDescent="0.2">
      <c r="B36" s="28"/>
      <c r="C36" s="8"/>
      <c r="D36" s="31"/>
      <c r="E36" s="31"/>
      <c r="F36" s="6">
        <v>72</v>
      </c>
      <c r="G36" s="25">
        <v>4.1029999999999998</v>
      </c>
      <c r="H36" s="25">
        <v>4.0810000000000004</v>
      </c>
      <c r="I36" s="25">
        <v>4.4989999999999997</v>
      </c>
      <c r="J36" s="25">
        <v>4.2404999999999999</v>
      </c>
      <c r="K36" s="20"/>
      <c r="L36" s="20"/>
      <c r="M36" s="20"/>
      <c r="N36" s="20"/>
      <c r="O36" s="20"/>
      <c r="P36" s="20"/>
    </row>
    <row r="37" spans="2:16" ht="15" customHeight="1" x14ac:dyDescent="0.2">
      <c r="B37" s="26" t="s">
        <v>9</v>
      </c>
      <c r="C37" s="5">
        <v>1</v>
      </c>
      <c r="D37" s="29" t="s">
        <v>14</v>
      </c>
      <c r="E37" s="29"/>
      <c r="F37" s="6">
        <v>0</v>
      </c>
      <c r="G37" s="25">
        <v>11.407</v>
      </c>
      <c r="H37" s="25">
        <v>11.500500000000001</v>
      </c>
      <c r="I37" s="25">
        <v>10.5655</v>
      </c>
      <c r="J37" s="25">
        <v>11.263999999999999</v>
      </c>
      <c r="K37" s="20"/>
      <c r="L37" s="20"/>
      <c r="M37" s="20"/>
      <c r="N37" s="20"/>
      <c r="O37" s="20"/>
      <c r="P37" s="20"/>
    </row>
    <row r="38" spans="2:16" x14ac:dyDescent="0.2">
      <c r="B38" s="27"/>
      <c r="C38" s="5"/>
      <c r="D38" s="30"/>
      <c r="E38" s="30"/>
      <c r="F38" s="6">
        <v>8</v>
      </c>
      <c r="G38" s="25">
        <v>11.2255</v>
      </c>
      <c r="H38" s="25">
        <v>10.891999999999999</v>
      </c>
      <c r="I38" s="25">
        <v>10.048500000000001</v>
      </c>
      <c r="J38" s="25">
        <v>10.032</v>
      </c>
      <c r="K38" s="20"/>
      <c r="L38" s="20"/>
      <c r="M38" s="20"/>
      <c r="N38" s="20"/>
      <c r="O38" s="20"/>
      <c r="P38" s="20"/>
    </row>
    <row r="39" spans="2:16" x14ac:dyDescent="0.2">
      <c r="B39" s="27"/>
      <c r="C39" s="5"/>
      <c r="D39" s="30"/>
      <c r="E39" s="30"/>
      <c r="F39" s="6">
        <v>24</v>
      </c>
      <c r="G39" s="25">
        <v>8.7725000000000009</v>
      </c>
      <c r="H39" s="25">
        <v>8.8564000000000007</v>
      </c>
      <c r="I39" s="25">
        <v>8.0410000000000004</v>
      </c>
      <c r="J39" s="25">
        <v>8.7455999999999996</v>
      </c>
      <c r="K39" s="20"/>
      <c r="L39" s="20"/>
      <c r="M39" s="20"/>
      <c r="N39" s="20"/>
      <c r="O39" s="20"/>
      <c r="P39" s="20"/>
    </row>
    <row r="40" spans="2:16" x14ac:dyDescent="0.2">
      <c r="B40" s="27"/>
      <c r="C40" s="8"/>
      <c r="D40" s="31"/>
      <c r="E40" s="31"/>
      <c r="F40" s="6">
        <v>48</v>
      </c>
      <c r="G40" s="25">
        <v>6.5505000000000004</v>
      </c>
      <c r="H40" s="25">
        <v>7.3094999999999999</v>
      </c>
      <c r="I40" s="25">
        <v>6.9574999999999996</v>
      </c>
      <c r="J40" s="25">
        <v>6.8804999999999996</v>
      </c>
      <c r="K40" s="20"/>
      <c r="L40" s="20"/>
      <c r="M40" s="20"/>
      <c r="N40" s="20"/>
      <c r="O40" s="20"/>
      <c r="P40" s="20"/>
    </row>
    <row r="41" spans="2:16" x14ac:dyDescent="0.2">
      <c r="B41" s="27"/>
      <c r="C41" s="5">
        <v>1</v>
      </c>
      <c r="D41" s="29" t="s">
        <v>11</v>
      </c>
      <c r="E41" s="29"/>
      <c r="F41" s="6">
        <v>0</v>
      </c>
      <c r="G41" s="25">
        <v>10.202500000000001</v>
      </c>
      <c r="H41" s="25">
        <v>10.757999999999999</v>
      </c>
      <c r="I41" s="25">
        <v>10.4885</v>
      </c>
      <c r="J41" s="25">
        <v>10.8185</v>
      </c>
      <c r="K41" s="20"/>
      <c r="L41" s="20"/>
      <c r="M41" s="20"/>
      <c r="N41" s="20"/>
      <c r="O41" s="20"/>
      <c r="P41" s="20"/>
    </row>
    <row r="42" spans="2:16" x14ac:dyDescent="0.2">
      <c r="B42" s="27"/>
      <c r="C42" s="5"/>
      <c r="D42" s="30"/>
      <c r="E42" s="30"/>
      <c r="F42" s="6">
        <v>8</v>
      </c>
      <c r="G42" s="25">
        <v>12.0945</v>
      </c>
      <c r="H42" s="25">
        <v>10.378500000000001</v>
      </c>
      <c r="I42" s="25">
        <v>12.1935</v>
      </c>
      <c r="J42" s="25">
        <v>11.516999999999999</v>
      </c>
      <c r="K42" s="20"/>
      <c r="L42" s="20"/>
      <c r="M42" s="20"/>
      <c r="N42" s="20"/>
      <c r="O42" s="20"/>
      <c r="P42" s="20"/>
    </row>
    <row r="43" spans="2:16" x14ac:dyDescent="0.2">
      <c r="B43" s="27"/>
      <c r="C43" s="5"/>
      <c r="D43" s="30"/>
      <c r="E43" s="30"/>
      <c r="F43" s="6">
        <v>24</v>
      </c>
      <c r="G43" s="25">
        <v>7.6230000000000002</v>
      </c>
      <c r="H43" s="25">
        <v>7.9420000000000002</v>
      </c>
      <c r="I43" s="25">
        <v>7.9364999999999997</v>
      </c>
      <c r="J43" s="25">
        <v>8.3160000000000007</v>
      </c>
      <c r="K43" s="20"/>
      <c r="L43" s="20"/>
      <c r="M43" s="20"/>
      <c r="N43" s="20"/>
      <c r="O43" s="20"/>
      <c r="P43" s="20"/>
    </row>
    <row r="44" spans="2:16" x14ac:dyDescent="0.2">
      <c r="B44" s="27"/>
      <c r="C44" s="8"/>
      <c r="D44" s="31"/>
      <c r="E44" s="31"/>
      <c r="F44" s="6">
        <v>48</v>
      </c>
      <c r="G44" s="25">
        <v>6.3029999999999999</v>
      </c>
      <c r="H44" s="25">
        <v>7.1280000000000001</v>
      </c>
      <c r="I44" s="25">
        <v>6.2095000000000002</v>
      </c>
      <c r="J44" s="25">
        <v>5.7969999999999997</v>
      </c>
      <c r="K44" s="20"/>
      <c r="L44" s="20"/>
      <c r="M44" s="20"/>
      <c r="N44" s="20"/>
      <c r="O44" s="20"/>
      <c r="P44" s="20"/>
    </row>
    <row r="45" spans="2:16" ht="15" customHeight="1" x14ac:dyDescent="0.2">
      <c r="B45" s="27"/>
      <c r="C45" s="5">
        <v>13</v>
      </c>
      <c r="D45" s="29" t="s">
        <v>14</v>
      </c>
      <c r="E45" s="29"/>
      <c r="F45" s="6">
        <v>0</v>
      </c>
      <c r="G45" s="25">
        <v>13.0625</v>
      </c>
      <c r="H45" s="25">
        <v>13.1945</v>
      </c>
      <c r="I45" s="25">
        <v>12.188000000000001</v>
      </c>
      <c r="J45" s="25">
        <v>11.0055</v>
      </c>
      <c r="K45" s="20"/>
      <c r="L45" s="20"/>
      <c r="M45" s="20"/>
      <c r="N45" s="20"/>
      <c r="O45" s="20"/>
      <c r="P45" s="20"/>
    </row>
    <row r="46" spans="2:16" x14ac:dyDescent="0.2">
      <c r="B46" s="27"/>
      <c r="C46" s="5"/>
      <c r="D46" s="30"/>
      <c r="E46" s="30"/>
      <c r="F46" s="6">
        <v>8</v>
      </c>
      <c r="G46" s="25">
        <v>10.406000000000001</v>
      </c>
      <c r="H46" s="25">
        <v>10.417</v>
      </c>
      <c r="I46" s="25">
        <v>10.318</v>
      </c>
      <c r="J46" s="25">
        <v>9.9604999999999997</v>
      </c>
      <c r="K46" s="20"/>
      <c r="L46" s="20"/>
      <c r="M46" s="20"/>
      <c r="N46" s="20"/>
      <c r="O46" s="20"/>
      <c r="P46" s="20"/>
    </row>
    <row r="47" spans="2:16" x14ac:dyDescent="0.2">
      <c r="B47" s="27"/>
      <c r="C47" s="5"/>
      <c r="D47" s="30"/>
      <c r="E47" s="30"/>
      <c r="F47" s="6">
        <v>24</v>
      </c>
      <c r="G47" s="25">
        <v>10.593</v>
      </c>
      <c r="H47" s="25">
        <v>10.571</v>
      </c>
      <c r="I47" s="25">
        <v>10.526999999999999</v>
      </c>
      <c r="J47" s="25">
        <v>10.2905</v>
      </c>
      <c r="K47" s="20"/>
      <c r="L47" s="20"/>
      <c r="M47" s="20"/>
      <c r="N47" s="20"/>
      <c r="O47" s="20"/>
      <c r="P47" s="20"/>
    </row>
    <row r="48" spans="2:16" x14ac:dyDescent="0.2">
      <c r="B48" s="27"/>
      <c r="C48" s="5"/>
      <c r="D48" s="30"/>
      <c r="E48" s="30"/>
      <c r="F48" s="6">
        <v>48</v>
      </c>
      <c r="G48" s="25">
        <v>8.6624999999999996</v>
      </c>
      <c r="H48" s="25">
        <v>9.1300000000000008</v>
      </c>
      <c r="I48" s="25">
        <v>8.7010000000000005</v>
      </c>
      <c r="J48" s="25">
        <v>8.0465</v>
      </c>
      <c r="K48" s="20"/>
      <c r="L48" s="20"/>
      <c r="M48" s="20"/>
      <c r="N48" s="20"/>
      <c r="O48" s="20"/>
      <c r="P48" s="20"/>
    </row>
    <row r="49" spans="2:16" x14ac:dyDescent="0.2">
      <c r="B49" s="27"/>
      <c r="C49" s="8"/>
      <c r="D49" s="30"/>
      <c r="E49" s="30"/>
      <c r="F49" s="6">
        <v>72</v>
      </c>
      <c r="G49" s="25">
        <v>9.9384999999999994</v>
      </c>
      <c r="H49" s="25">
        <v>8.6129999999999995</v>
      </c>
      <c r="I49" s="25">
        <v>8.4864999999999995</v>
      </c>
      <c r="J49" s="25">
        <v>7.1059999999999999</v>
      </c>
      <c r="K49" s="20"/>
      <c r="L49" s="20"/>
      <c r="M49" s="20"/>
      <c r="N49" s="20"/>
      <c r="O49" s="20"/>
      <c r="P49" s="20"/>
    </row>
    <row r="50" spans="2:16" x14ac:dyDescent="0.2">
      <c r="B50" s="27"/>
      <c r="C50" s="5">
        <v>13</v>
      </c>
      <c r="D50" s="29" t="s">
        <v>11</v>
      </c>
      <c r="E50" s="29"/>
      <c r="F50" s="6">
        <v>0</v>
      </c>
      <c r="G50" s="25">
        <v>14.036</v>
      </c>
      <c r="H50" s="25">
        <v>13.585000000000001</v>
      </c>
      <c r="I50" s="25">
        <v>11.9955</v>
      </c>
      <c r="J50" s="25">
        <v>13.073499999999999</v>
      </c>
      <c r="K50" s="20"/>
      <c r="L50" s="20"/>
      <c r="M50" s="20"/>
      <c r="N50" s="20"/>
      <c r="O50" s="20"/>
      <c r="P50" s="20"/>
    </row>
    <row r="51" spans="2:16" x14ac:dyDescent="0.2">
      <c r="B51" s="27"/>
      <c r="C51" s="5"/>
      <c r="D51" s="30"/>
      <c r="E51" s="30"/>
      <c r="F51" s="6">
        <v>8</v>
      </c>
      <c r="G51" s="25">
        <v>10.631500000000001</v>
      </c>
      <c r="H51" s="25">
        <v>10.807</v>
      </c>
      <c r="I51" s="25">
        <v>10.494</v>
      </c>
      <c r="J51" s="25">
        <v>10.279500000000001</v>
      </c>
      <c r="K51" s="20"/>
      <c r="L51" s="20"/>
      <c r="M51" s="20"/>
      <c r="N51" s="20"/>
      <c r="O51" s="20"/>
      <c r="P51" s="20"/>
    </row>
    <row r="52" spans="2:16" x14ac:dyDescent="0.2">
      <c r="B52" s="27"/>
      <c r="C52" s="5"/>
      <c r="D52" s="30"/>
      <c r="E52" s="30"/>
      <c r="F52" s="6">
        <v>24</v>
      </c>
      <c r="G52" s="25">
        <v>10.462</v>
      </c>
      <c r="H52" s="25">
        <v>10.615</v>
      </c>
      <c r="I52" s="25">
        <v>9.4764999999999997</v>
      </c>
      <c r="J52" s="25">
        <v>9.9055</v>
      </c>
      <c r="K52" s="20"/>
      <c r="L52" s="20"/>
      <c r="M52" s="20"/>
      <c r="N52" s="20"/>
      <c r="O52" s="20"/>
      <c r="P52" s="20"/>
    </row>
    <row r="53" spans="2:16" x14ac:dyDescent="0.2">
      <c r="B53" s="27"/>
      <c r="C53" s="5"/>
      <c r="D53" s="30"/>
      <c r="E53" s="30"/>
      <c r="F53" s="6">
        <v>48</v>
      </c>
      <c r="G53" s="25">
        <v>9.5920000000000005</v>
      </c>
      <c r="H53" s="25">
        <v>8.2940000000000005</v>
      </c>
      <c r="I53" s="25">
        <v>8.4920000000000009</v>
      </c>
      <c r="J53" s="25">
        <v>8.6624999999999996</v>
      </c>
      <c r="K53" s="20"/>
      <c r="L53" s="20"/>
      <c r="M53" s="20"/>
      <c r="N53" s="20"/>
      <c r="O53" s="20"/>
      <c r="P53" s="20"/>
    </row>
    <row r="54" spans="2:16" x14ac:dyDescent="0.2">
      <c r="B54" s="27"/>
      <c r="C54" s="8"/>
      <c r="D54" s="30"/>
      <c r="E54" s="30"/>
      <c r="F54" s="6">
        <v>72</v>
      </c>
      <c r="G54" s="25">
        <v>8.5359999999999996</v>
      </c>
      <c r="H54" s="25">
        <v>8.3655000000000008</v>
      </c>
      <c r="I54" s="25">
        <v>8.9045000000000005</v>
      </c>
      <c r="J54" s="25">
        <v>9.6579999999999995</v>
      </c>
      <c r="K54" s="20"/>
      <c r="L54" s="20"/>
      <c r="M54" s="20"/>
      <c r="N54" s="20"/>
      <c r="O54" s="20"/>
      <c r="P54" s="20"/>
    </row>
    <row r="55" spans="2:16" x14ac:dyDescent="0.2">
      <c r="B55" s="27"/>
      <c r="C55" s="5">
        <v>13</v>
      </c>
      <c r="D55" s="29" t="s">
        <v>13</v>
      </c>
      <c r="E55" s="29"/>
      <c r="F55" s="6">
        <v>0</v>
      </c>
      <c r="G55" s="25">
        <v>11.093500000000001</v>
      </c>
      <c r="H55" s="25">
        <v>11.577500000000001</v>
      </c>
      <c r="I55" s="25">
        <v>11.176</v>
      </c>
      <c r="J55" s="25">
        <v>10.5105</v>
      </c>
      <c r="K55" s="20"/>
      <c r="L55" s="20"/>
      <c r="M55" s="20"/>
      <c r="N55" s="20"/>
      <c r="O55" s="20"/>
      <c r="P55" s="20"/>
    </row>
    <row r="56" spans="2:16" x14ac:dyDescent="0.2">
      <c r="B56" s="27"/>
      <c r="C56" s="5"/>
      <c r="D56" s="30"/>
      <c r="E56" s="30"/>
      <c r="F56" s="6">
        <v>8</v>
      </c>
      <c r="G56" s="25">
        <v>11.1485</v>
      </c>
      <c r="H56" s="25">
        <v>10.2355</v>
      </c>
      <c r="I56" s="25">
        <v>10.218999999999999</v>
      </c>
      <c r="J56" s="25">
        <v>10.802</v>
      </c>
      <c r="K56" s="20"/>
      <c r="L56" s="20"/>
      <c r="M56" s="20"/>
      <c r="N56" s="20"/>
      <c r="O56" s="20"/>
      <c r="P56" s="20"/>
    </row>
    <row r="57" spans="2:16" x14ac:dyDescent="0.2">
      <c r="B57" s="27"/>
      <c r="C57" s="5"/>
      <c r="D57" s="30"/>
      <c r="E57" s="30"/>
      <c r="F57" s="6">
        <v>24</v>
      </c>
      <c r="G57" s="25">
        <v>9.9879999999999995</v>
      </c>
      <c r="H57" s="25">
        <v>9.9109999999999996</v>
      </c>
      <c r="I57" s="25">
        <v>9.4764999999999997</v>
      </c>
      <c r="J57" s="25">
        <v>9.9055</v>
      </c>
      <c r="K57" s="20"/>
      <c r="L57" s="20"/>
      <c r="M57" s="20"/>
      <c r="N57" s="20"/>
      <c r="O57" s="20"/>
      <c r="P57" s="20"/>
    </row>
    <row r="58" spans="2:16" x14ac:dyDescent="0.2">
      <c r="B58" s="27"/>
      <c r="C58" s="5"/>
      <c r="D58" s="30"/>
      <c r="E58" s="30"/>
      <c r="F58" s="6">
        <v>48</v>
      </c>
      <c r="G58" s="25">
        <v>9.141</v>
      </c>
      <c r="H58" s="25">
        <v>8.6679999999999993</v>
      </c>
      <c r="I58" s="25">
        <v>8.4920000000000009</v>
      </c>
      <c r="J58" s="25">
        <v>8.6624999999999996</v>
      </c>
      <c r="K58" s="20"/>
      <c r="L58" s="20"/>
      <c r="M58" s="20"/>
      <c r="N58" s="20"/>
      <c r="O58" s="20"/>
      <c r="P58" s="20"/>
    </row>
    <row r="59" spans="2:16" x14ac:dyDescent="0.2">
      <c r="B59" s="27"/>
      <c r="C59" s="8"/>
      <c r="D59" s="30"/>
      <c r="E59" s="30"/>
      <c r="F59" s="6">
        <v>72</v>
      </c>
      <c r="G59" s="25">
        <v>8.4700000000000006</v>
      </c>
      <c r="H59" s="25">
        <v>8.1234999999999999</v>
      </c>
      <c r="I59" s="25">
        <v>7.4029999999999996</v>
      </c>
      <c r="J59" s="25">
        <v>7.9420000000000002</v>
      </c>
      <c r="K59" s="20"/>
      <c r="L59" s="20"/>
      <c r="M59" s="20"/>
      <c r="N59" s="20"/>
      <c r="O59" s="20"/>
      <c r="P59" s="20"/>
    </row>
    <row r="60" spans="2:16" x14ac:dyDescent="0.2">
      <c r="B60" s="27"/>
      <c r="C60" s="5">
        <v>13</v>
      </c>
      <c r="D60" s="29" t="s">
        <v>10</v>
      </c>
      <c r="E60" s="29"/>
      <c r="F60" s="6">
        <v>0</v>
      </c>
      <c r="G60" s="25">
        <v>13.782999999999999</v>
      </c>
      <c r="H60" s="25">
        <v>11.154</v>
      </c>
      <c r="I60" s="25">
        <v>13.837999999999999</v>
      </c>
      <c r="J60" s="25">
        <v>11.390499999999999</v>
      </c>
      <c r="K60" s="20"/>
      <c r="L60" s="20"/>
      <c r="M60" s="20"/>
      <c r="N60" s="20"/>
      <c r="O60" s="20"/>
      <c r="P60" s="20"/>
    </row>
    <row r="61" spans="2:16" x14ac:dyDescent="0.2">
      <c r="B61" s="27"/>
      <c r="C61" s="5"/>
      <c r="D61" s="30"/>
      <c r="E61" s="30"/>
      <c r="F61" s="6">
        <v>8</v>
      </c>
      <c r="G61" s="25">
        <v>10.4445</v>
      </c>
      <c r="H61" s="25">
        <v>10.372999999999999</v>
      </c>
      <c r="I61" s="25">
        <v>10.076000000000001</v>
      </c>
      <c r="J61" s="25">
        <v>10.477499999999999</v>
      </c>
      <c r="K61" s="20"/>
      <c r="L61" s="20"/>
      <c r="M61" s="20"/>
      <c r="N61" s="20"/>
      <c r="O61" s="20"/>
      <c r="P61" s="20"/>
    </row>
    <row r="62" spans="2:16" x14ac:dyDescent="0.2">
      <c r="B62" s="27"/>
      <c r="C62" s="5"/>
      <c r="D62" s="30"/>
      <c r="E62" s="30"/>
      <c r="F62" s="6">
        <v>24</v>
      </c>
      <c r="G62" s="25">
        <v>10.021000000000001</v>
      </c>
      <c r="H62" s="25">
        <v>10.125500000000001</v>
      </c>
      <c r="I62" s="25">
        <v>10.439</v>
      </c>
      <c r="J62" s="25">
        <v>10.554500000000001</v>
      </c>
      <c r="K62" s="20"/>
      <c r="L62" s="20"/>
      <c r="M62" s="20"/>
      <c r="N62" s="20"/>
      <c r="O62" s="20"/>
      <c r="P62" s="20"/>
    </row>
    <row r="63" spans="2:16" x14ac:dyDescent="0.2">
      <c r="B63" s="27"/>
      <c r="C63" s="5"/>
      <c r="D63" s="30"/>
      <c r="E63" s="30"/>
      <c r="F63" s="6">
        <v>48</v>
      </c>
      <c r="G63" s="25">
        <v>8.9045000000000005</v>
      </c>
      <c r="H63" s="25">
        <v>9.9329999999999998</v>
      </c>
      <c r="I63" s="25">
        <v>9.2675000000000001</v>
      </c>
      <c r="J63" s="25">
        <v>9.8450000000000006</v>
      </c>
      <c r="K63" s="20"/>
      <c r="L63" s="20"/>
      <c r="M63" s="20"/>
      <c r="N63" s="20"/>
      <c r="O63" s="20"/>
      <c r="P63" s="20"/>
    </row>
    <row r="64" spans="2:16" x14ac:dyDescent="0.2">
      <c r="B64" s="28"/>
      <c r="C64" s="8"/>
      <c r="D64" s="30"/>
      <c r="E64" s="30"/>
      <c r="F64" s="10">
        <v>72</v>
      </c>
      <c r="G64" s="25">
        <v>7.6340000000000003</v>
      </c>
      <c r="H64" s="25">
        <v>8.4864999999999995</v>
      </c>
      <c r="I64" s="25">
        <v>8.4535</v>
      </c>
      <c r="J64" s="25">
        <v>8.9265000000000008</v>
      </c>
      <c r="K64" s="23"/>
      <c r="L64" s="23"/>
      <c r="M64" s="23"/>
      <c r="N64" s="23"/>
      <c r="O64" s="23"/>
      <c r="P64" s="23"/>
    </row>
    <row r="67" spans="2:16" ht="24" x14ac:dyDescent="0.3">
      <c r="B67" s="11" t="s">
        <v>36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2:16" x14ac:dyDescent="0.2">
      <c r="B68" s="24" t="s">
        <v>30</v>
      </c>
    </row>
    <row r="69" spans="2:16" x14ac:dyDescent="0.2">
      <c r="B69" s="1"/>
      <c r="C69" s="1"/>
      <c r="D69" s="33" t="s">
        <v>12</v>
      </c>
      <c r="E69" s="33"/>
      <c r="F69" s="35" t="s">
        <v>7</v>
      </c>
      <c r="G69" s="32" t="s">
        <v>3</v>
      </c>
      <c r="H69" s="32"/>
      <c r="I69" s="32"/>
      <c r="J69" s="32"/>
      <c r="K69" s="32"/>
      <c r="L69" s="32"/>
      <c r="M69" s="32"/>
      <c r="N69" s="32"/>
      <c r="O69" s="32"/>
      <c r="P69" s="32"/>
    </row>
    <row r="70" spans="2:16" x14ac:dyDescent="0.2">
      <c r="B70" s="2" t="s">
        <v>4</v>
      </c>
      <c r="C70" s="2" t="s">
        <v>5</v>
      </c>
      <c r="D70" s="34" t="s">
        <v>6</v>
      </c>
      <c r="E70" s="34"/>
      <c r="F70" s="36"/>
      <c r="G70" s="3">
        <v>1</v>
      </c>
      <c r="H70" s="3">
        <v>2</v>
      </c>
      <c r="I70" s="3">
        <v>3</v>
      </c>
      <c r="J70" s="3">
        <v>4</v>
      </c>
      <c r="K70" s="3">
        <v>5</v>
      </c>
      <c r="L70" s="3">
        <v>6</v>
      </c>
      <c r="M70" s="3">
        <v>7</v>
      </c>
      <c r="N70" s="3">
        <v>8</v>
      </c>
      <c r="O70" s="3">
        <v>9</v>
      </c>
      <c r="P70" s="3">
        <v>10</v>
      </c>
    </row>
    <row r="71" spans="2:16" x14ac:dyDescent="0.2">
      <c r="B71" s="4" t="s">
        <v>8</v>
      </c>
      <c r="C71" s="5">
        <v>1</v>
      </c>
      <c r="D71" s="29" t="s">
        <v>13</v>
      </c>
      <c r="E71" s="29"/>
      <c r="F71" s="14">
        <v>0</v>
      </c>
      <c r="G71" s="25">
        <v>7.7598E-2</v>
      </c>
      <c r="H71" s="25">
        <v>9.4446000000000002E-2</v>
      </c>
      <c r="I71" s="25">
        <v>0.10134</v>
      </c>
      <c r="J71" s="25">
        <v>7.5203999999999993E-2</v>
      </c>
      <c r="K71" s="14"/>
      <c r="L71" s="12"/>
      <c r="M71" s="14"/>
      <c r="N71" s="12"/>
      <c r="O71" s="14"/>
      <c r="P71" s="12"/>
    </row>
    <row r="72" spans="2:16" x14ac:dyDescent="0.2">
      <c r="B72" s="7"/>
      <c r="C72" s="5"/>
      <c r="D72" s="30"/>
      <c r="E72" s="30"/>
      <c r="F72" s="6">
        <v>8</v>
      </c>
      <c r="G72" s="25">
        <v>0.48317399999999999</v>
      </c>
      <c r="H72" s="25">
        <v>0.52527599999999997</v>
      </c>
      <c r="I72" s="25">
        <v>0.56098800000000004</v>
      </c>
      <c r="J72" s="25">
        <v>0.61768800000000001</v>
      </c>
      <c r="K72" s="12"/>
      <c r="L72" s="12"/>
      <c r="M72" s="12"/>
      <c r="N72" s="12"/>
      <c r="O72" s="12"/>
      <c r="P72" s="12"/>
    </row>
    <row r="73" spans="2:16" x14ac:dyDescent="0.2">
      <c r="B73" s="7"/>
      <c r="C73" s="5"/>
      <c r="D73" s="30"/>
      <c r="E73" s="30"/>
      <c r="F73" s="6">
        <v>24</v>
      </c>
      <c r="G73" s="25">
        <v>0.42805799999999999</v>
      </c>
      <c r="H73" s="25">
        <v>0.534798</v>
      </c>
      <c r="I73" s="25">
        <v>0.48599999999999999</v>
      </c>
      <c r="J73" s="25">
        <v>0.63136800000000004</v>
      </c>
      <c r="K73" s="12"/>
      <c r="L73" s="12"/>
      <c r="M73" s="12"/>
      <c r="N73" s="12"/>
      <c r="O73" s="12"/>
      <c r="P73" s="12"/>
    </row>
    <row r="74" spans="2:16" x14ac:dyDescent="0.2">
      <c r="B74" s="7"/>
      <c r="C74" s="8"/>
      <c r="D74" s="31"/>
      <c r="E74" s="31"/>
      <c r="F74" s="6">
        <v>48</v>
      </c>
      <c r="G74" s="25">
        <v>0.55299600000000004</v>
      </c>
      <c r="H74" s="25">
        <v>0.57342599999999999</v>
      </c>
      <c r="I74" s="25">
        <v>0.38239200000000001</v>
      </c>
      <c r="J74" s="25">
        <v>0.70182</v>
      </c>
      <c r="K74" s="12"/>
      <c r="L74" s="12"/>
      <c r="M74" s="12"/>
      <c r="N74" s="12"/>
      <c r="O74" s="12"/>
      <c r="P74" s="12"/>
    </row>
    <row r="75" spans="2:16" x14ac:dyDescent="0.2">
      <c r="B75" s="7"/>
      <c r="C75" s="5">
        <v>1</v>
      </c>
      <c r="D75" s="29" t="s">
        <v>10</v>
      </c>
      <c r="E75" s="29"/>
      <c r="F75" s="14">
        <v>0</v>
      </c>
      <c r="G75" s="25">
        <v>2.826E-2</v>
      </c>
      <c r="H75" s="25">
        <v>6.1055999999999999E-2</v>
      </c>
      <c r="I75" s="25">
        <v>9.6102000000000007E-2</v>
      </c>
      <c r="J75" s="25">
        <v>7.2197999999999998E-2</v>
      </c>
      <c r="K75" s="12"/>
      <c r="L75" s="12"/>
      <c r="M75" s="14"/>
      <c r="N75" s="14"/>
      <c r="O75" s="14"/>
      <c r="P75" s="14"/>
    </row>
    <row r="76" spans="2:16" x14ac:dyDescent="0.2">
      <c r="B76" s="7"/>
      <c r="C76" s="5"/>
      <c r="D76" s="30"/>
      <c r="E76" s="30"/>
      <c r="F76" s="6">
        <v>8</v>
      </c>
      <c r="G76" s="25">
        <v>0.14904000000000001</v>
      </c>
      <c r="H76" s="25">
        <v>0.30758400000000002</v>
      </c>
      <c r="I76" s="25">
        <v>7.911E-2</v>
      </c>
      <c r="J76" s="25">
        <v>8.4365999999999997E-2</v>
      </c>
      <c r="K76" s="12"/>
      <c r="L76" s="12"/>
      <c r="M76" s="12"/>
      <c r="N76" s="12"/>
      <c r="O76" s="12"/>
      <c r="P76" s="12"/>
    </row>
    <row r="77" spans="2:16" x14ac:dyDescent="0.2">
      <c r="B77" s="7"/>
      <c r="C77" s="5"/>
      <c r="D77" s="30"/>
      <c r="E77" s="30"/>
      <c r="F77" s="6">
        <v>24</v>
      </c>
      <c r="G77" s="25">
        <v>0.14174999999999999</v>
      </c>
      <c r="H77" s="25">
        <v>0.216612</v>
      </c>
      <c r="I77" s="25">
        <v>6.5717999999999999E-2</v>
      </c>
      <c r="J77" s="25">
        <v>9.1889999999999999E-2</v>
      </c>
      <c r="K77" s="12"/>
      <c r="L77" s="12"/>
      <c r="M77" s="12"/>
      <c r="N77" s="12"/>
      <c r="O77" s="12"/>
      <c r="P77" s="12"/>
    </row>
    <row r="78" spans="2:16" x14ac:dyDescent="0.2">
      <c r="B78" s="7"/>
      <c r="C78" s="8"/>
      <c r="D78" s="31"/>
      <c r="E78" s="31"/>
      <c r="F78" s="6">
        <v>48</v>
      </c>
      <c r="G78" s="25">
        <v>0.14308199999999999</v>
      </c>
      <c r="H78" s="25">
        <v>0.17083799999999999</v>
      </c>
      <c r="I78" s="25">
        <v>8.1072000000000005E-2</v>
      </c>
      <c r="J78" s="25">
        <v>0.12024</v>
      </c>
      <c r="K78" s="12"/>
      <c r="L78" s="12"/>
      <c r="M78" s="12"/>
      <c r="N78" s="12"/>
      <c r="O78" s="12"/>
      <c r="P78" s="12"/>
    </row>
    <row r="79" spans="2:16" x14ac:dyDescent="0.2">
      <c r="B79" s="7"/>
      <c r="C79" s="5">
        <v>13</v>
      </c>
      <c r="D79" s="29" t="s">
        <v>13</v>
      </c>
      <c r="E79" s="29"/>
      <c r="F79" s="6">
        <v>0</v>
      </c>
      <c r="G79" s="25">
        <v>6.0227999999999997E-2</v>
      </c>
      <c r="H79" s="25">
        <v>3.5406E-2</v>
      </c>
      <c r="I79" s="25">
        <v>3.3695999999999997E-2</v>
      </c>
      <c r="J79" s="25">
        <v>4.4136000000000002E-2</v>
      </c>
      <c r="K79" s="12"/>
      <c r="L79" s="12"/>
      <c r="M79" s="12"/>
      <c r="N79" s="12"/>
      <c r="O79" s="12"/>
      <c r="P79" s="12"/>
    </row>
    <row r="80" spans="2:16" x14ac:dyDescent="0.2">
      <c r="B80" s="7"/>
      <c r="C80" s="5"/>
      <c r="D80" s="30"/>
      <c r="E80" s="30"/>
      <c r="F80" s="6">
        <v>8</v>
      </c>
      <c r="G80" s="25">
        <v>0.42296400000000001</v>
      </c>
      <c r="H80" s="25">
        <v>0.42161399999999999</v>
      </c>
      <c r="I80" s="25">
        <v>0.48769200000000001</v>
      </c>
      <c r="J80" s="25">
        <v>0.45835199999999998</v>
      </c>
      <c r="K80" s="12"/>
      <c r="L80" s="12"/>
      <c r="M80" s="12"/>
      <c r="N80" s="12"/>
      <c r="O80" s="12"/>
      <c r="P80" s="12"/>
    </row>
    <row r="81" spans="2:16" x14ac:dyDescent="0.2">
      <c r="B81" s="7"/>
      <c r="C81" s="5"/>
      <c r="D81" s="30"/>
      <c r="E81" s="30"/>
      <c r="F81" s="6">
        <v>24</v>
      </c>
      <c r="G81" s="25">
        <v>0.54838799999999999</v>
      </c>
      <c r="H81" s="25">
        <v>0.481014</v>
      </c>
      <c r="I81" s="25">
        <v>0.601128</v>
      </c>
      <c r="J81" s="25">
        <v>0.54946799999999996</v>
      </c>
      <c r="K81" s="12"/>
      <c r="L81" s="12"/>
      <c r="M81" s="12"/>
      <c r="N81" s="12"/>
      <c r="O81" s="12"/>
      <c r="P81" s="12"/>
    </row>
    <row r="82" spans="2:16" x14ac:dyDescent="0.2">
      <c r="B82" s="7"/>
      <c r="C82" s="5"/>
      <c r="D82" s="30"/>
      <c r="E82" s="30"/>
      <c r="F82" s="6">
        <v>48</v>
      </c>
      <c r="G82" s="25">
        <v>0.65763000000000005</v>
      </c>
      <c r="H82" s="25">
        <v>0.46371600000000002</v>
      </c>
      <c r="I82" s="25">
        <v>0.68106599999999995</v>
      </c>
      <c r="J82" s="25">
        <v>0.71812799999999999</v>
      </c>
      <c r="K82" s="12"/>
      <c r="L82" s="12"/>
      <c r="M82" s="12"/>
      <c r="N82" s="12"/>
      <c r="O82" s="12"/>
      <c r="P82" s="12"/>
    </row>
    <row r="83" spans="2:16" x14ac:dyDescent="0.2">
      <c r="B83" s="7"/>
      <c r="C83" s="8"/>
      <c r="D83" s="30"/>
      <c r="E83" s="30"/>
      <c r="F83" s="6">
        <v>72</v>
      </c>
      <c r="G83" s="25">
        <v>1.6620839999999999</v>
      </c>
      <c r="H83" s="25">
        <v>0.41230800000000001</v>
      </c>
      <c r="I83" s="25">
        <v>0.55531799999999998</v>
      </c>
      <c r="J83" s="25">
        <v>0.70469999999999999</v>
      </c>
      <c r="K83" s="12"/>
      <c r="L83" s="12"/>
      <c r="M83" s="12"/>
      <c r="N83" s="12"/>
      <c r="O83" s="12"/>
      <c r="P83" s="12"/>
    </row>
    <row r="84" spans="2:16" x14ac:dyDescent="0.2">
      <c r="B84" s="7"/>
      <c r="C84" s="5">
        <v>13</v>
      </c>
      <c r="D84" s="30" t="s">
        <v>10</v>
      </c>
      <c r="E84" s="30"/>
      <c r="F84" s="6">
        <v>0</v>
      </c>
      <c r="G84" s="25">
        <v>8.9099999999999995E-3</v>
      </c>
      <c r="H84" s="25">
        <v>5.4449999999999998E-2</v>
      </c>
      <c r="I84" s="25">
        <v>1.908E-3</v>
      </c>
      <c r="J84" s="25">
        <v>1.0152E-2</v>
      </c>
      <c r="K84" s="12"/>
      <c r="L84" s="12"/>
      <c r="M84" s="12"/>
      <c r="N84" s="12"/>
      <c r="O84" s="12"/>
      <c r="P84" s="12"/>
    </row>
    <row r="85" spans="2:16" x14ac:dyDescent="0.2">
      <c r="B85" s="7"/>
      <c r="C85" s="5"/>
      <c r="D85" s="30"/>
      <c r="E85" s="30"/>
      <c r="F85" s="6">
        <v>8</v>
      </c>
      <c r="G85" s="25">
        <v>4.3667999999999998E-2</v>
      </c>
      <c r="H85" s="25">
        <v>0.20052</v>
      </c>
      <c r="I85" s="25">
        <v>6.2406000000000003E-2</v>
      </c>
      <c r="J85" s="25">
        <v>0.13375799999999999</v>
      </c>
      <c r="K85" s="12"/>
      <c r="L85" s="12"/>
      <c r="M85" s="12"/>
      <c r="N85" s="12"/>
      <c r="O85" s="12"/>
      <c r="P85" s="12"/>
    </row>
    <row r="86" spans="2:16" x14ac:dyDescent="0.2">
      <c r="B86" s="7"/>
      <c r="C86" s="5"/>
      <c r="D86" s="30"/>
      <c r="E86" s="30"/>
      <c r="F86" s="6">
        <v>24</v>
      </c>
      <c r="G86" s="25">
        <v>4.6800000000000001E-2</v>
      </c>
      <c r="H86" s="25">
        <v>0.155142</v>
      </c>
      <c r="I86" s="25">
        <v>4.9770000000000002E-2</v>
      </c>
      <c r="J86" s="25">
        <v>0.17704800000000001</v>
      </c>
      <c r="K86" s="12"/>
      <c r="L86" s="12"/>
      <c r="M86" s="12"/>
      <c r="N86" s="12"/>
      <c r="O86" s="12"/>
      <c r="P86" s="12"/>
    </row>
    <row r="87" spans="2:16" x14ac:dyDescent="0.2">
      <c r="B87" s="7"/>
      <c r="C87" s="5"/>
      <c r="D87" s="30"/>
      <c r="E87" s="30"/>
      <c r="F87" s="6">
        <v>48</v>
      </c>
      <c r="G87" s="25">
        <v>3.4596000000000002E-2</v>
      </c>
      <c r="H87" s="25">
        <v>0.12751199999999999</v>
      </c>
      <c r="I87" s="25">
        <v>3.4416000000000002E-2</v>
      </c>
      <c r="J87" s="25">
        <v>0.11597399999999999</v>
      </c>
      <c r="K87" s="12"/>
      <c r="L87" s="12"/>
      <c r="M87" s="12"/>
      <c r="N87" s="12"/>
      <c r="O87" s="12"/>
      <c r="P87" s="12"/>
    </row>
    <row r="88" spans="2:16" x14ac:dyDescent="0.2">
      <c r="B88" s="9"/>
      <c r="C88" s="8"/>
      <c r="D88" s="30"/>
      <c r="E88" s="30"/>
      <c r="F88" s="6">
        <v>72</v>
      </c>
      <c r="G88" s="25">
        <v>5.0382000000000003E-2</v>
      </c>
      <c r="H88" s="25">
        <v>8.8469999999999993E-2</v>
      </c>
      <c r="I88" s="25">
        <v>0.117072</v>
      </c>
      <c r="J88" s="25">
        <v>0.14607000000000001</v>
      </c>
      <c r="K88" s="12"/>
      <c r="L88" s="12"/>
      <c r="M88" s="12"/>
      <c r="N88" s="12"/>
      <c r="O88" s="12"/>
      <c r="P88" s="12"/>
    </row>
    <row r="89" spans="2:16" x14ac:dyDescent="0.2">
      <c r="B89" s="4" t="s">
        <v>9</v>
      </c>
      <c r="C89" s="5">
        <v>1</v>
      </c>
      <c r="D89" s="29" t="s">
        <v>14</v>
      </c>
      <c r="E89" s="29"/>
      <c r="F89" s="6">
        <v>0</v>
      </c>
      <c r="G89" s="25">
        <v>0.42229800000000001</v>
      </c>
      <c r="H89" s="25">
        <v>0.419346</v>
      </c>
      <c r="I89" s="25">
        <v>0.79241399999999995</v>
      </c>
      <c r="J89" s="25">
        <v>0.56041200000000002</v>
      </c>
      <c r="K89" s="12"/>
      <c r="L89" s="12"/>
      <c r="M89" s="12"/>
      <c r="N89" s="12"/>
      <c r="O89" s="12"/>
      <c r="P89" s="12"/>
    </row>
    <row r="90" spans="2:16" x14ac:dyDescent="0.2">
      <c r="B90" s="7"/>
      <c r="C90" s="5"/>
      <c r="D90" s="30"/>
      <c r="E90" s="30"/>
      <c r="F90" s="6">
        <v>8</v>
      </c>
      <c r="G90" s="25">
        <v>13.337999999999999</v>
      </c>
      <c r="H90" s="25">
        <v>12.68946</v>
      </c>
      <c r="I90" s="25">
        <v>11.241059999999999</v>
      </c>
      <c r="J90" s="25">
        <v>12.06108</v>
      </c>
      <c r="K90" s="12"/>
      <c r="L90" s="12"/>
      <c r="M90" s="12"/>
      <c r="N90" s="12"/>
      <c r="O90" s="12"/>
      <c r="P90" s="12"/>
    </row>
    <row r="91" spans="2:16" x14ac:dyDescent="0.2">
      <c r="B91" s="7"/>
      <c r="C91" s="5"/>
      <c r="D91" s="30"/>
      <c r="E91" s="30"/>
      <c r="F91" s="6">
        <v>24</v>
      </c>
      <c r="G91" s="25">
        <v>56.58</v>
      </c>
      <c r="H91" s="25">
        <v>32.331600000000002</v>
      </c>
      <c r="I91" s="25">
        <v>51.680700000000002</v>
      </c>
      <c r="J91" s="25">
        <v>30.702300000000001</v>
      </c>
      <c r="K91" s="12"/>
      <c r="L91" s="12"/>
      <c r="M91" s="12"/>
      <c r="N91" s="12"/>
      <c r="O91" s="12"/>
      <c r="P91" s="12"/>
    </row>
    <row r="92" spans="2:16" x14ac:dyDescent="0.2">
      <c r="B92" s="7"/>
      <c r="C92" s="8"/>
      <c r="D92" s="31"/>
      <c r="E92" s="31"/>
      <c r="F92" s="6">
        <v>48</v>
      </c>
      <c r="G92" s="25">
        <v>48.974699999999999</v>
      </c>
      <c r="H92" s="25">
        <v>57.131100000000004</v>
      </c>
      <c r="I92" s="25">
        <v>60.036000000000001</v>
      </c>
      <c r="J92" s="25">
        <v>52.395600000000002</v>
      </c>
      <c r="K92" s="12"/>
      <c r="L92" s="12"/>
      <c r="M92" s="12"/>
      <c r="N92" s="12"/>
      <c r="O92" s="12"/>
      <c r="P92" s="12"/>
    </row>
    <row r="93" spans="2:16" x14ac:dyDescent="0.2">
      <c r="B93" s="7"/>
      <c r="C93" s="5">
        <v>1</v>
      </c>
      <c r="D93" s="29" t="s">
        <v>11</v>
      </c>
      <c r="E93" s="29"/>
      <c r="F93" s="6">
        <v>0</v>
      </c>
      <c r="G93" s="25">
        <v>0.21355199999999999</v>
      </c>
      <c r="H93" s="25">
        <v>0.13816800000000001</v>
      </c>
      <c r="I93" s="25">
        <v>0.40726800000000002</v>
      </c>
      <c r="J93" s="25">
        <v>0.142488</v>
      </c>
      <c r="K93" s="12"/>
      <c r="L93" s="12"/>
      <c r="M93" s="12"/>
      <c r="N93" s="12"/>
      <c r="O93" s="12"/>
      <c r="P93" s="12"/>
    </row>
    <row r="94" spans="2:16" x14ac:dyDescent="0.2">
      <c r="B94" s="7"/>
      <c r="C94" s="5"/>
      <c r="D94" s="30"/>
      <c r="E94" s="30"/>
      <c r="F94" s="6">
        <v>8</v>
      </c>
      <c r="G94" s="25">
        <v>2.0914199999999998</v>
      </c>
      <c r="H94" s="25">
        <v>1.7883</v>
      </c>
      <c r="I94" s="25">
        <v>1.7419800000000001</v>
      </c>
      <c r="J94" s="25">
        <v>1.6961999999999999</v>
      </c>
      <c r="K94" s="12"/>
      <c r="L94" s="12"/>
      <c r="M94" s="12"/>
      <c r="N94" s="12"/>
      <c r="O94" s="12"/>
      <c r="P94" s="12"/>
    </row>
    <row r="95" spans="2:16" x14ac:dyDescent="0.2">
      <c r="B95" s="7"/>
      <c r="C95" s="5"/>
      <c r="D95" s="30"/>
      <c r="E95" s="30"/>
      <c r="F95" s="6">
        <v>24</v>
      </c>
      <c r="G95" s="25">
        <v>15.020099999999999</v>
      </c>
      <c r="H95" s="25">
        <v>11.970599999999999</v>
      </c>
      <c r="I95" s="25">
        <v>14.8653</v>
      </c>
      <c r="J95" s="25">
        <v>9.0671999999999997</v>
      </c>
      <c r="K95" s="12"/>
      <c r="L95" s="12"/>
      <c r="M95" s="12"/>
      <c r="N95" s="12"/>
      <c r="O95" s="12"/>
      <c r="P95" s="12"/>
    </row>
    <row r="96" spans="2:16" x14ac:dyDescent="0.2">
      <c r="B96" s="7"/>
      <c r="C96" s="8"/>
      <c r="D96" s="31"/>
      <c r="E96" s="31"/>
      <c r="F96" s="6">
        <v>48</v>
      </c>
      <c r="G96" s="25">
        <v>9.9140999999999995</v>
      </c>
      <c r="H96" s="25">
        <v>8.8019999999999996</v>
      </c>
      <c r="I96" s="25">
        <v>10.2441</v>
      </c>
      <c r="J96" s="25">
        <v>9.1595999999999993</v>
      </c>
      <c r="K96" s="12"/>
      <c r="L96" s="12"/>
      <c r="M96" s="12"/>
      <c r="N96" s="12"/>
      <c r="O96" s="12"/>
      <c r="P96" s="12"/>
    </row>
    <row r="97" spans="2:16" x14ac:dyDescent="0.2">
      <c r="B97" s="7"/>
      <c r="C97" s="5">
        <v>13</v>
      </c>
      <c r="D97" s="29" t="s">
        <v>14</v>
      </c>
      <c r="E97" s="29"/>
      <c r="F97" s="6">
        <v>0</v>
      </c>
      <c r="G97" s="25">
        <v>0.57806999999999997</v>
      </c>
      <c r="H97" s="25">
        <v>0.64182600000000001</v>
      </c>
      <c r="I97" s="25" t="s">
        <v>15</v>
      </c>
      <c r="J97" s="25" t="s">
        <v>15</v>
      </c>
      <c r="K97" s="12"/>
      <c r="L97" s="12"/>
      <c r="M97" s="12"/>
      <c r="N97" s="12"/>
      <c r="O97" s="12"/>
      <c r="P97" s="12"/>
    </row>
    <row r="98" spans="2:16" x14ac:dyDescent="0.2">
      <c r="B98" s="7"/>
      <c r="C98" s="5"/>
      <c r="D98" s="30"/>
      <c r="E98" s="30"/>
      <c r="F98" s="6">
        <v>8</v>
      </c>
      <c r="G98" s="25">
        <v>11.450699999999999</v>
      </c>
      <c r="H98" s="25">
        <v>14.156700000000001</v>
      </c>
      <c r="I98" s="25">
        <v>23.9499</v>
      </c>
      <c r="J98" s="25">
        <v>31.064399999999999</v>
      </c>
      <c r="K98" s="12"/>
      <c r="L98" s="12"/>
      <c r="M98" s="12"/>
      <c r="N98" s="12"/>
      <c r="O98" s="12"/>
      <c r="P98" s="12"/>
    </row>
    <row r="99" spans="2:16" x14ac:dyDescent="0.2">
      <c r="B99" s="7"/>
      <c r="C99" s="5"/>
      <c r="D99" s="30"/>
      <c r="E99" s="30"/>
      <c r="F99" s="6">
        <v>24</v>
      </c>
      <c r="G99" s="25">
        <v>33.317999999999998</v>
      </c>
      <c r="H99" s="25">
        <v>18.782399999999999</v>
      </c>
      <c r="I99" s="25">
        <v>18.165900000000001</v>
      </c>
      <c r="J99" s="25">
        <v>26.119199999999999</v>
      </c>
      <c r="K99" s="12"/>
      <c r="L99" s="12"/>
      <c r="M99" s="12"/>
      <c r="N99" s="12"/>
      <c r="O99" s="12"/>
      <c r="P99" s="12"/>
    </row>
    <row r="100" spans="2:16" x14ac:dyDescent="0.2">
      <c r="B100" s="7"/>
      <c r="C100" s="5"/>
      <c r="D100" s="30"/>
      <c r="E100" s="30"/>
      <c r="F100" s="6">
        <v>48</v>
      </c>
      <c r="G100" s="25">
        <v>54.427799999999998</v>
      </c>
      <c r="H100" s="25">
        <v>54.4863</v>
      </c>
      <c r="I100" s="25">
        <v>50.248199999999997</v>
      </c>
      <c r="J100" s="25">
        <v>24.651900000000001</v>
      </c>
      <c r="K100" s="12"/>
      <c r="L100" s="12"/>
      <c r="M100" s="12"/>
      <c r="N100" s="12"/>
      <c r="O100" s="12"/>
      <c r="P100" s="12"/>
    </row>
    <row r="101" spans="2:16" x14ac:dyDescent="0.2">
      <c r="B101" s="7"/>
      <c r="C101" s="8"/>
      <c r="D101" s="30"/>
      <c r="E101" s="30"/>
      <c r="F101" s="6">
        <v>72</v>
      </c>
      <c r="G101" s="25">
        <v>48.428699999999999</v>
      </c>
      <c r="H101" s="25">
        <v>30.1173</v>
      </c>
      <c r="I101" s="25">
        <v>57.801600000000001</v>
      </c>
      <c r="J101" s="25">
        <v>57.353400000000001</v>
      </c>
      <c r="K101" s="12"/>
      <c r="L101" s="12"/>
      <c r="M101" s="12"/>
      <c r="N101" s="12"/>
      <c r="O101" s="12"/>
      <c r="P101" s="12"/>
    </row>
    <row r="102" spans="2:16" x14ac:dyDescent="0.2">
      <c r="B102" s="7"/>
      <c r="C102" s="5">
        <v>13</v>
      </c>
      <c r="D102" s="29" t="s">
        <v>11</v>
      </c>
      <c r="E102" s="29"/>
      <c r="F102" s="6">
        <v>0</v>
      </c>
      <c r="G102" s="25">
        <v>0.32149800000000001</v>
      </c>
      <c r="H102" s="25">
        <v>0.50059799999999999</v>
      </c>
      <c r="I102" s="25">
        <v>0.26443800000000001</v>
      </c>
      <c r="J102" s="25">
        <v>0.19562399999999999</v>
      </c>
      <c r="K102" s="12"/>
      <c r="L102" s="12"/>
      <c r="M102" s="12"/>
      <c r="N102" s="12"/>
      <c r="O102" s="12"/>
      <c r="P102" s="12"/>
    </row>
    <row r="103" spans="2:16" x14ac:dyDescent="0.2">
      <c r="B103" s="7"/>
      <c r="C103" s="5"/>
      <c r="D103" s="30"/>
      <c r="E103" s="30"/>
      <c r="F103" s="6">
        <v>8</v>
      </c>
      <c r="G103" s="25">
        <v>4.0926</v>
      </c>
      <c r="H103" s="25">
        <v>3.1760999999999999</v>
      </c>
      <c r="I103" s="25">
        <v>2.4641999999999999</v>
      </c>
      <c r="J103" s="25">
        <v>5.1912000000000003</v>
      </c>
      <c r="K103" s="12"/>
      <c r="L103" s="12"/>
      <c r="M103" s="12"/>
      <c r="N103" s="12"/>
      <c r="O103" s="12"/>
      <c r="P103" s="12"/>
    </row>
    <row r="104" spans="2:16" x14ac:dyDescent="0.2">
      <c r="B104" s="7"/>
      <c r="C104" s="5"/>
      <c r="D104" s="30"/>
      <c r="E104" s="30"/>
      <c r="F104" s="6">
        <v>24</v>
      </c>
      <c r="G104" s="25">
        <v>6.5598000000000001</v>
      </c>
      <c r="H104" s="25">
        <v>9.9456000000000007</v>
      </c>
      <c r="I104" s="25">
        <v>4.9851000000000001</v>
      </c>
      <c r="J104" s="25">
        <v>9.9461999999999993</v>
      </c>
      <c r="K104" s="12"/>
      <c r="L104" s="12"/>
      <c r="M104" s="12"/>
      <c r="N104" s="12"/>
      <c r="O104" s="12"/>
      <c r="P104" s="12"/>
    </row>
    <row r="105" spans="2:16" x14ac:dyDescent="0.2">
      <c r="B105" s="7"/>
      <c r="C105" s="5"/>
      <c r="D105" s="30"/>
      <c r="E105" s="30"/>
      <c r="F105" s="6">
        <v>48</v>
      </c>
      <c r="G105" s="25">
        <v>6.7896000000000001</v>
      </c>
      <c r="H105" s="25">
        <v>10.928699999999999</v>
      </c>
      <c r="I105" s="25">
        <v>10.412699999999999</v>
      </c>
      <c r="J105" s="25">
        <v>17.790900000000001</v>
      </c>
      <c r="K105" s="12"/>
      <c r="L105" s="12"/>
      <c r="M105" s="12"/>
      <c r="N105" s="12"/>
      <c r="O105" s="12"/>
      <c r="P105" s="12"/>
    </row>
    <row r="106" spans="2:16" x14ac:dyDescent="0.2">
      <c r="B106" s="7"/>
      <c r="C106" s="8"/>
      <c r="D106" s="30"/>
      <c r="E106" s="30"/>
      <c r="F106" s="6">
        <v>72</v>
      </c>
      <c r="G106" s="25">
        <v>6.2264999999999997</v>
      </c>
      <c r="H106" s="25">
        <v>8.2971000000000004</v>
      </c>
      <c r="I106" s="25">
        <v>6.5000999999999998</v>
      </c>
      <c r="J106" s="25">
        <v>16.6479</v>
      </c>
      <c r="K106" s="12"/>
      <c r="L106" s="12"/>
      <c r="M106" s="12"/>
      <c r="N106" s="12"/>
      <c r="O106" s="12"/>
      <c r="P106" s="12"/>
    </row>
    <row r="107" spans="2:16" x14ac:dyDescent="0.2">
      <c r="B107" s="7"/>
      <c r="C107" s="5">
        <v>13</v>
      </c>
      <c r="D107" s="29" t="s">
        <v>13</v>
      </c>
      <c r="E107" s="29"/>
      <c r="F107" s="6">
        <v>0</v>
      </c>
      <c r="G107" s="25">
        <v>6.5844E-2</v>
      </c>
      <c r="H107" s="25">
        <v>3.9455999999999998E-2</v>
      </c>
      <c r="I107" s="25">
        <v>4.8834000000000002E-2</v>
      </c>
      <c r="J107" s="25">
        <v>0.128466</v>
      </c>
      <c r="K107" s="12"/>
      <c r="L107" s="12"/>
      <c r="M107" s="12"/>
      <c r="N107" s="12"/>
      <c r="O107" s="12"/>
      <c r="P107" s="12"/>
    </row>
    <row r="108" spans="2:16" x14ac:dyDescent="0.2">
      <c r="B108" s="7"/>
      <c r="C108" s="5"/>
      <c r="D108" s="30"/>
      <c r="E108" s="30"/>
      <c r="F108" s="6">
        <v>8</v>
      </c>
      <c r="G108" s="25">
        <v>5.2785000000000002</v>
      </c>
      <c r="H108" s="25">
        <v>4.4301000000000004</v>
      </c>
      <c r="I108" s="25">
        <v>5.5926</v>
      </c>
      <c r="J108" s="25">
        <v>2.5028999999999999</v>
      </c>
      <c r="K108" s="12"/>
      <c r="L108" s="12"/>
      <c r="M108" s="12"/>
      <c r="N108" s="12"/>
      <c r="O108" s="12"/>
      <c r="P108" s="12"/>
    </row>
    <row r="109" spans="2:16" x14ac:dyDescent="0.2">
      <c r="B109" s="7"/>
      <c r="C109" s="5"/>
      <c r="D109" s="30"/>
      <c r="E109" s="30"/>
      <c r="F109" s="6">
        <v>24</v>
      </c>
      <c r="G109" s="25">
        <v>15.186</v>
      </c>
      <c r="H109" s="25">
        <v>16.670100000000001</v>
      </c>
      <c r="I109" s="25">
        <v>23.616299999999999</v>
      </c>
      <c r="J109" s="25">
        <v>9.6126000000000005</v>
      </c>
      <c r="K109" s="12"/>
      <c r="L109" s="12"/>
      <c r="M109" s="12"/>
      <c r="N109" s="12"/>
      <c r="O109" s="12"/>
      <c r="P109" s="12"/>
    </row>
    <row r="110" spans="2:16" x14ac:dyDescent="0.2">
      <c r="B110" s="7"/>
      <c r="C110" s="5"/>
      <c r="D110" s="30"/>
      <c r="E110" s="30"/>
      <c r="F110" s="6">
        <v>48</v>
      </c>
      <c r="G110" s="25">
        <v>31.081199999999999</v>
      </c>
      <c r="H110" s="25">
        <v>23.188199999999998</v>
      </c>
      <c r="I110" s="25">
        <v>27.455400000000001</v>
      </c>
      <c r="J110" s="25">
        <v>12.294</v>
      </c>
      <c r="K110" s="12"/>
      <c r="L110" s="12"/>
      <c r="M110" s="12"/>
      <c r="N110" s="12"/>
      <c r="O110" s="12"/>
      <c r="P110" s="12"/>
    </row>
    <row r="111" spans="2:16" x14ac:dyDescent="0.2">
      <c r="B111" s="7"/>
      <c r="C111" s="8"/>
      <c r="D111" s="30"/>
      <c r="E111" s="30"/>
      <c r="F111" s="6">
        <v>72</v>
      </c>
      <c r="G111" s="25">
        <v>33.547199999999997</v>
      </c>
      <c r="H111" s="25">
        <v>48.7761</v>
      </c>
      <c r="I111" s="25">
        <v>32.976900000000001</v>
      </c>
      <c r="J111" s="25">
        <v>24.539100000000001</v>
      </c>
      <c r="K111" s="12"/>
      <c r="L111" s="12"/>
      <c r="M111" s="12"/>
      <c r="N111" s="12"/>
      <c r="O111" s="12"/>
      <c r="P111" s="12"/>
    </row>
    <row r="112" spans="2:16" x14ac:dyDescent="0.2">
      <c r="B112" s="7"/>
      <c r="C112" s="5">
        <v>13</v>
      </c>
      <c r="D112" s="29" t="s">
        <v>10</v>
      </c>
      <c r="E112" s="29"/>
      <c r="F112" s="6">
        <v>0</v>
      </c>
      <c r="G112" s="25">
        <v>4.0554E-2</v>
      </c>
      <c r="H112" s="25">
        <v>1.5443999999999999E-2</v>
      </c>
      <c r="I112" s="25">
        <v>5.0382000000000003E-2</v>
      </c>
      <c r="J112" s="25">
        <v>0.21365999999999999</v>
      </c>
      <c r="K112" s="12"/>
      <c r="L112" s="12"/>
      <c r="M112" s="12"/>
      <c r="N112" s="12"/>
      <c r="O112" s="12"/>
      <c r="P112" s="12"/>
    </row>
    <row r="113" spans="2:16" x14ac:dyDescent="0.2">
      <c r="B113" s="7"/>
      <c r="C113" s="5"/>
      <c r="D113" s="30"/>
      <c r="E113" s="30"/>
      <c r="F113" s="6">
        <v>8</v>
      </c>
      <c r="G113" s="25">
        <v>0.80069999999999997</v>
      </c>
      <c r="H113" s="25">
        <v>0.75390000000000001</v>
      </c>
      <c r="I113" s="25">
        <v>0.80610000000000004</v>
      </c>
      <c r="J113" s="25">
        <v>0.39</v>
      </c>
      <c r="K113" s="12"/>
      <c r="L113" s="12"/>
      <c r="M113" s="12"/>
      <c r="N113" s="12"/>
      <c r="O113" s="12"/>
      <c r="P113" s="12"/>
    </row>
    <row r="114" spans="2:16" x14ac:dyDescent="0.2">
      <c r="B114" s="7"/>
      <c r="C114" s="5"/>
      <c r="D114" s="30"/>
      <c r="E114" s="30"/>
      <c r="F114" s="6">
        <v>24</v>
      </c>
      <c r="G114" s="25">
        <v>0.94650000000000001</v>
      </c>
      <c r="H114" s="25">
        <v>0.76680000000000004</v>
      </c>
      <c r="I114" s="25">
        <v>0.61080000000000001</v>
      </c>
      <c r="J114" s="25">
        <v>0.624</v>
      </c>
      <c r="K114" s="12"/>
      <c r="L114" s="12"/>
      <c r="M114" s="12"/>
      <c r="N114" s="12"/>
      <c r="O114" s="12"/>
      <c r="P114" s="12"/>
    </row>
    <row r="115" spans="2:16" x14ac:dyDescent="0.2">
      <c r="B115" s="7"/>
      <c r="C115" s="5"/>
      <c r="D115" s="30"/>
      <c r="E115" s="30"/>
      <c r="F115" s="6">
        <v>48</v>
      </c>
      <c r="G115" s="25">
        <v>3.1065</v>
      </c>
      <c r="H115" s="25">
        <v>1.3971</v>
      </c>
      <c r="I115" s="25">
        <v>3.2810999999999999</v>
      </c>
      <c r="J115" s="25">
        <v>1.3506</v>
      </c>
      <c r="K115" s="12"/>
      <c r="L115" s="12"/>
      <c r="M115" s="12"/>
      <c r="N115" s="12"/>
      <c r="O115" s="12"/>
      <c r="P115" s="12"/>
    </row>
    <row r="116" spans="2:16" x14ac:dyDescent="0.2">
      <c r="B116" s="9"/>
      <c r="C116" s="8"/>
      <c r="D116" s="30"/>
      <c r="E116" s="30"/>
      <c r="F116" s="10">
        <v>72</v>
      </c>
      <c r="G116" s="25">
        <v>2.3226</v>
      </c>
      <c r="H116" s="25">
        <v>1.5546</v>
      </c>
      <c r="I116" s="25">
        <v>2.9331</v>
      </c>
      <c r="J116" s="25">
        <v>2.5937999999999999</v>
      </c>
      <c r="K116" s="13"/>
      <c r="L116" s="13"/>
      <c r="M116" s="13"/>
      <c r="N116" s="13"/>
      <c r="O116" s="13"/>
      <c r="P116" s="13"/>
    </row>
    <row r="118" spans="2:16" x14ac:dyDescent="0.2">
      <c r="B118" s="24" t="s">
        <v>16</v>
      </c>
    </row>
  </sheetData>
  <mergeCells count="30">
    <mergeCell ref="D107:E111"/>
    <mergeCell ref="D112:E116"/>
    <mergeCell ref="G69:P69"/>
    <mergeCell ref="D32:E36"/>
    <mergeCell ref="D79:E83"/>
    <mergeCell ref="D84:E88"/>
    <mergeCell ref="D89:E92"/>
    <mergeCell ref="D93:E96"/>
    <mergeCell ref="D97:E101"/>
    <mergeCell ref="D102:E106"/>
    <mergeCell ref="D69:E69"/>
    <mergeCell ref="F69:F70"/>
    <mergeCell ref="D70:E70"/>
    <mergeCell ref="D71:E74"/>
    <mergeCell ref="D75:E78"/>
    <mergeCell ref="B37:B64"/>
    <mergeCell ref="D37:E40"/>
    <mergeCell ref="D41:E44"/>
    <mergeCell ref="D45:E49"/>
    <mergeCell ref="D50:E54"/>
    <mergeCell ref="D55:E59"/>
    <mergeCell ref="D60:E64"/>
    <mergeCell ref="D17:E17"/>
    <mergeCell ref="F17:F18"/>
    <mergeCell ref="G17:P17"/>
    <mergeCell ref="D18:E18"/>
    <mergeCell ref="B19:B36"/>
    <mergeCell ref="D19:E22"/>
    <mergeCell ref="D23:E26"/>
    <mergeCell ref="D27:E3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01E2-5A7C-0F43-8328-3082FAA92115}">
  <dimension ref="B2:P118"/>
  <sheetViews>
    <sheetView topLeftCell="A49" zoomScale="75" zoomScaleNormal="55" workbookViewId="0">
      <selection activeCell="D27" sqref="D27:E31"/>
    </sheetView>
  </sheetViews>
  <sheetFormatPr baseColWidth="10" defaultColWidth="11.5" defaultRowHeight="15" x14ac:dyDescent="0.2"/>
  <cols>
    <col min="1" max="3" width="11.5" style="24"/>
    <col min="4" max="4" width="20" style="24" customWidth="1"/>
    <col min="5" max="5" width="19.1640625" style="24" customWidth="1"/>
    <col min="6" max="6" width="16.5" style="24" customWidth="1"/>
    <col min="7" max="16384" width="11.5" style="24"/>
  </cols>
  <sheetData>
    <row r="2" spans="2:16" x14ac:dyDescent="0.2">
      <c r="B2" s="24" t="s">
        <v>0</v>
      </c>
    </row>
    <row r="3" spans="2:16" x14ac:dyDescent="0.2">
      <c r="B3" s="24" t="s">
        <v>1</v>
      </c>
      <c r="D3" s="24" t="s">
        <v>2</v>
      </c>
    </row>
    <row r="5" spans="2:16" x14ac:dyDescent="0.2">
      <c r="B5" s="24" t="s">
        <v>32</v>
      </c>
      <c r="F5" s="24" t="s">
        <v>35</v>
      </c>
    </row>
    <row r="6" spans="2:16" x14ac:dyDescent="0.2">
      <c r="B6" s="24" t="s">
        <v>33</v>
      </c>
      <c r="F6" s="24" t="s">
        <v>35</v>
      </c>
    </row>
    <row r="8" spans="2:16" x14ac:dyDescent="0.2">
      <c r="B8" s="15" t="s">
        <v>18</v>
      </c>
    </row>
    <row r="9" spans="2:16" x14ac:dyDescent="0.2">
      <c r="B9" s="16" t="s">
        <v>19</v>
      </c>
      <c r="C9" s="17" t="s">
        <v>20</v>
      </c>
      <c r="D9" s="18" t="s">
        <v>21</v>
      </c>
      <c r="E9" s="17" t="s">
        <v>22</v>
      </c>
      <c r="F9" s="17" t="s">
        <v>23</v>
      </c>
      <c r="G9" s="18" t="s">
        <v>24</v>
      </c>
      <c r="H9" s="17" t="s">
        <v>25</v>
      </c>
      <c r="I9" s="17" t="s">
        <v>26</v>
      </c>
      <c r="J9" s="17" t="s">
        <v>27</v>
      </c>
      <c r="K9" s="17" t="s">
        <v>28</v>
      </c>
      <c r="L9" s="17" t="s">
        <v>29</v>
      </c>
    </row>
    <row r="10" spans="2:16" x14ac:dyDescent="0.2">
      <c r="B10" s="16"/>
      <c r="C10" s="16"/>
      <c r="D10" s="19"/>
      <c r="E10" s="16"/>
      <c r="F10" s="19"/>
      <c r="G10" s="19"/>
      <c r="H10" s="19"/>
      <c r="I10" s="19"/>
      <c r="J10" s="19"/>
      <c r="K10" s="19"/>
      <c r="L10" s="19"/>
    </row>
    <row r="12" spans="2:16" x14ac:dyDescent="0.2">
      <c r="B12" s="24" t="s">
        <v>17</v>
      </c>
      <c r="D12" s="22" t="s">
        <v>34</v>
      </c>
    </row>
    <row r="15" spans="2:16" ht="24" x14ac:dyDescent="0.3">
      <c r="B15" s="11" t="s">
        <v>31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2:16" x14ac:dyDescent="0.2">
      <c r="B16" s="24" t="s">
        <v>30</v>
      </c>
    </row>
    <row r="17" spans="2:16" x14ac:dyDescent="0.2">
      <c r="B17" s="1"/>
      <c r="C17" s="1"/>
      <c r="D17" s="33" t="s">
        <v>12</v>
      </c>
      <c r="E17" s="33"/>
      <c r="F17" s="35" t="s">
        <v>7</v>
      </c>
      <c r="G17" s="32" t="s">
        <v>3</v>
      </c>
      <c r="H17" s="32"/>
      <c r="I17" s="32"/>
      <c r="J17" s="32"/>
      <c r="K17" s="32"/>
      <c r="L17" s="32"/>
      <c r="M17" s="32"/>
      <c r="N17" s="32"/>
      <c r="O17" s="32"/>
      <c r="P17" s="32"/>
    </row>
    <row r="18" spans="2:16" x14ac:dyDescent="0.2">
      <c r="B18" s="2" t="s">
        <v>4</v>
      </c>
      <c r="C18" s="2" t="s">
        <v>5</v>
      </c>
      <c r="D18" s="34" t="s">
        <v>6</v>
      </c>
      <c r="E18" s="34"/>
      <c r="F18" s="36"/>
      <c r="G18" s="3">
        <v>1</v>
      </c>
      <c r="H18" s="3">
        <v>2</v>
      </c>
      <c r="I18" s="3">
        <v>3</v>
      </c>
      <c r="J18" s="3">
        <v>4</v>
      </c>
      <c r="K18" s="3">
        <v>5</v>
      </c>
      <c r="L18" s="3">
        <v>6</v>
      </c>
      <c r="M18" s="3">
        <v>7</v>
      </c>
      <c r="N18" s="3">
        <v>8</v>
      </c>
      <c r="O18" s="3">
        <v>9</v>
      </c>
      <c r="P18" s="3">
        <v>10</v>
      </c>
    </row>
    <row r="19" spans="2:16" ht="15" customHeight="1" x14ac:dyDescent="0.2">
      <c r="B19" s="26" t="s">
        <v>8</v>
      </c>
      <c r="C19" s="5">
        <v>1</v>
      </c>
      <c r="D19" s="29" t="s">
        <v>13</v>
      </c>
      <c r="E19" s="29"/>
      <c r="F19" s="6">
        <v>0</v>
      </c>
      <c r="G19" s="25">
        <v>5.7089999999999996</v>
      </c>
      <c r="H19" s="25">
        <v>5.7750000000000004</v>
      </c>
      <c r="I19" s="25">
        <v>5.7309999999999999</v>
      </c>
      <c r="J19" s="25">
        <v>5.6429999999999998</v>
      </c>
      <c r="K19" s="20"/>
      <c r="L19" s="20"/>
      <c r="M19" s="20"/>
      <c r="N19" s="20"/>
      <c r="O19" s="20"/>
      <c r="P19" s="20"/>
    </row>
    <row r="20" spans="2:16" x14ac:dyDescent="0.2">
      <c r="B20" s="27"/>
      <c r="C20" s="5"/>
      <c r="D20" s="30"/>
      <c r="E20" s="30"/>
      <c r="F20" s="6">
        <v>8</v>
      </c>
      <c r="G20" s="25">
        <v>5.2469999999999999</v>
      </c>
      <c r="H20" s="25">
        <v>5.1425000000000001</v>
      </c>
      <c r="I20" s="25">
        <v>5.39</v>
      </c>
      <c r="J20" s="25">
        <v>5.5659999999999998</v>
      </c>
      <c r="K20" s="20"/>
      <c r="L20" s="20"/>
      <c r="M20" s="20"/>
      <c r="N20" s="20"/>
      <c r="O20" s="20"/>
      <c r="P20" s="20"/>
    </row>
    <row r="21" spans="2:16" x14ac:dyDescent="0.2">
      <c r="B21" s="27"/>
      <c r="C21" s="5"/>
      <c r="D21" s="30"/>
      <c r="E21" s="30"/>
      <c r="F21" s="6">
        <v>24</v>
      </c>
      <c r="G21" s="25">
        <v>5.6539999999999999</v>
      </c>
      <c r="H21" s="25">
        <v>3.8005</v>
      </c>
      <c r="I21" s="25">
        <v>3.8664999999999998</v>
      </c>
      <c r="J21" s="25">
        <v>3.2835000000000001</v>
      </c>
      <c r="K21" s="20"/>
      <c r="L21" s="20"/>
      <c r="M21" s="20"/>
      <c r="N21" s="20"/>
      <c r="O21" s="20"/>
      <c r="P21" s="20"/>
    </row>
    <row r="22" spans="2:16" x14ac:dyDescent="0.2">
      <c r="B22" s="27"/>
      <c r="C22" s="8"/>
      <c r="D22" s="31"/>
      <c r="E22" s="31"/>
      <c r="F22" s="6">
        <v>48</v>
      </c>
      <c r="G22" s="25">
        <v>2.9645000000000001</v>
      </c>
      <c r="H22" s="25">
        <v>2.871</v>
      </c>
      <c r="I22" s="25">
        <v>2.794</v>
      </c>
      <c r="J22" s="25">
        <v>2.2549999999999999</v>
      </c>
      <c r="K22" s="20"/>
      <c r="L22" s="20"/>
      <c r="M22" s="20"/>
      <c r="N22" s="20"/>
      <c r="O22" s="20"/>
      <c r="P22" s="20"/>
    </row>
    <row r="23" spans="2:16" ht="15" customHeight="1" x14ac:dyDescent="0.2">
      <c r="B23" s="27"/>
      <c r="C23" s="5">
        <v>1</v>
      </c>
      <c r="D23" s="29" t="s">
        <v>10</v>
      </c>
      <c r="E23" s="29"/>
      <c r="F23" s="6">
        <v>0</v>
      </c>
      <c r="G23" s="25">
        <v>5.1204999999999998</v>
      </c>
      <c r="H23" s="25">
        <v>5.2195</v>
      </c>
      <c r="I23" s="25">
        <v>5.5605000000000002</v>
      </c>
      <c r="J23" s="25">
        <v>5.5934999999999997</v>
      </c>
      <c r="K23" s="20"/>
      <c r="L23" s="20"/>
      <c r="M23" s="20"/>
      <c r="N23" s="20"/>
      <c r="O23" s="20"/>
      <c r="P23" s="20"/>
    </row>
    <row r="24" spans="2:16" x14ac:dyDescent="0.2">
      <c r="B24" s="27"/>
      <c r="C24" s="5"/>
      <c r="D24" s="30"/>
      <c r="E24" s="30"/>
      <c r="F24" s="6">
        <v>8</v>
      </c>
      <c r="G24" s="25">
        <v>5.0875000000000004</v>
      </c>
      <c r="H24" s="25">
        <v>4.9939999999999998</v>
      </c>
      <c r="I24" s="25">
        <v>6.9189999999999996</v>
      </c>
      <c r="J24" s="25">
        <v>6.2645</v>
      </c>
      <c r="K24" s="20"/>
      <c r="L24" s="20"/>
      <c r="M24" s="20"/>
      <c r="N24" s="20"/>
      <c r="O24" s="20"/>
      <c r="P24" s="20"/>
    </row>
    <row r="25" spans="2:16" x14ac:dyDescent="0.2">
      <c r="B25" s="27"/>
      <c r="C25" s="5"/>
      <c r="D25" s="30"/>
      <c r="E25" s="30"/>
      <c r="F25" s="6">
        <v>24</v>
      </c>
      <c r="G25" s="25">
        <v>3.5310000000000001</v>
      </c>
      <c r="H25" s="25">
        <v>3.4649999999999999</v>
      </c>
      <c r="I25" s="25">
        <v>4.0754999999999999</v>
      </c>
      <c r="J25" s="25">
        <v>4.2789999999999999</v>
      </c>
      <c r="K25" s="20"/>
      <c r="L25" s="20"/>
      <c r="M25" s="20"/>
      <c r="N25" s="20"/>
      <c r="O25" s="20"/>
      <c r="P25" s="20"/>
    </row>
    <row r="26" spans="2:16" x14ac:dyDescent="0.2">
      <c r="B26" s="27"/>
      <c r="C26" s="8"/>
      <c r="D26" s="31"/>
      <c r="E26" s="31"/>
      <c r="F26" s="6">
        <v>48</v>
      </c>
      <c r="G26" s="25">
        <v>3.2065000000000001</v>
      </c>
      <c r="H26" s="25">
        <v>2.706</v>
      </c>
      <c r="I26" s="25">
        <v>3.2120000000000002</v>
      </c>
      <c r="J26" s="25">
        <v>3.3330000000000002</v>
      </c>
      <c r="K26" s="20"/>
      <c r="L26" s="20"/>
      <c r="M26" s="20"/>
      <c r="N26" s="20"/>
      <c r="O26" s="20"/>
      <c r="P26" s="20"/>
    </row>
    <row r="27" spans="2:16" ht="15" customHeight="1" x14ac:dyDescent="0.2">
      <c r="B27" s="27"/>
      <c r="C27" s="5">
        <v>13</v>
      </c>
      <c r="D27" s="29" t="s">
        <v>13</v>
      </c>
      <c r="E27" s="29"/>
      <c r="F27" s="6">
        <v>0</v>
      </c>
      <c r="G27" s="25">
        <v>5.8079999999999998</v>
      </c>
      <c r="H27" s="25">
        <v>6.7430000000000003</v>
      </c>
      <c r="I27" s="25">
        <v>6.1050000000000004</v>
      </c>
      <c r="J27" s="25">
        <v>6.6055000000000001</v>
      </c>
      <c r="K27" s="20"/>
      <c r="L27" s="20"/>
      <c r="M27" s="20"/>
      <c r="N27" s="20"/>
      <c r="O27" s="20"/>
      <c r="P27" s="20"/>
    </row>
    <row r="28" spans="2:16" ht="15" customHeight="1" x14ac:dyDescent="0.2">
      <c r="B28" s="27"/>
      <c r="C28" s="5"/>
      <c r="D28" s="30"/>
      <c r="E28" s="30"/>
      <c r="F28" s="6">
        <v>8</v>
      </c>
      <c r="G28" s="25">
        <v>5.39</v>
      </c>
      <c r="H28" s="25">
        <v>5.2249999999999996</v>
      </c>
      <c r="I28" s="25">
        <v>5.2965</v>
      </c>
      <c r="J28" s="25">
        <v>5.7750000000000004</v>
      </c>
      <c r="K28" s="20"/>
      <c r="L28" s="20"/>
      <c r="M28" s="20"/>
      <c r="N28" s="20"/>
      <c r="O28" s="20"/>
      <c r="P28" s="20"/>
    </row>
    <row r="29" spans="2:16" x14ac:dyDescent="0.2">
      <c r="B29" s="27"/>
      <c r="C29" s="5"/>
      <c r="D29" s="30"/>
      <c r="E29" s="30"/>
      <c r="F29" s="6">
        <v>24</v>
      </c>
      <c r="G29" s="25">
        <v>4.2130000000000001</v>
      </c>
      <c r="H29" s="25">
        <v>4.6914999999999996</v>
      </c>
      <c r="I29" s="25">
        <v>4.5815000000000001</v>
      </c>
      <c r="J29" s="25">
        <v>5.423</v>
      </c>
      <c r="K29" s="20"/>
      <c r="L29" s="20"/>
      <c r="M29" s="20"/>
      <c r="N29" s="20"/>
      <c r="O29" s="20"/>
      <c r="P29" s="20"/>
    </row>
    <row r="30" spans="2:16" x14ac:dyDescent="0.2">
      <c r="B30" s="27"/>
      <c r="C30" s="5"/>
      <c r="D30" s="30"/>
      <c r="E30" s="30"/>
      <c r="F30" s="6">
        <v>48</v>
      </c>
      <c r="G30" s="25">
        <v>3.9820000000000002</v>
      </c>
      <c r="H30" s="25">
        <v>3.2614999999999998</v>
      </c>
      <c r="I30" s="25">
        <v>3.3054999999999999</v>
      </c>
      <c r="J30" s="25">
        <v>4.0369999999999999</v>
      </c>
      <c r="K30" s="20"/>
      <c r="L30" s="20"/>
      <c r="M30" s="20"/>
      <c r="N30" s="20"/>
      <c r="O30" s="20"/>
      <c r="P30" s="20"/>
    </row>
    <row r="31" spans="2:16" x14ac:dyDescent="0.2">
      <c r="B31" s="27"/>
      <c r="C31" s="8"/>
      <c r="D31" s="30"/>
      <c r="E31" s="30"/>
      <c r="F31" s="6">
        <v>72</v>
      </c>
      <c r="G31" s="25">
        <v>2.1175000000000002</v>
      </c>
      <c r="H31" s="25">
        <v>2.2164999999999999</v>
      </c>
      <c r="I31" s="25">
        <v>2.42</v>
      </c>
      <c r="J31" s="25">
        <v>4.4055</v>
      </c>
      <c r="K31" s="20"/>
      <c r="L31" s="20"/>
      <c r="M31" s="20"/>
      <c r="N31" s="20"/>
      <c r="O31" s="20"/>
      <c r="P31" s="20"/>
    </row>
    <row r="32" spans="2:16" ht="15" customHeight="1" x14ac:dyDescent="0.2">
      <c r="B32" s="27"/>
      <c r="C32" s="5">
        <v>13</v>
      </c>
      <c r="D32" s="30" t="s">
        <v>10</v>
      </c>
      <c r="E32" s="30"/>
      <c r="F32" s="6">
        <v>0</v>
      </c>
      <c r="G32" s="25">
        <v>6.5395000000000003</v>
      </c>
      <c r="H32" s="25">
        <v>6.4954999999999998</v>
      </c>
      <c r="I32" s="25">
        <v>6.16</v>
      </c>
      <c r="J32" s="25">
        <v>5.8520000000000003</v>
      </c>
      <c r="K32" s="20"/>
      <c r="L32" s="20"/>
      <c r="M32" s="20"/>
      <c r="N32" s="20"/>
      <c r="O32" s="20"/>
      <c r="P32" s="20"/>
    </row>
    <row r="33" spans="2:16" x14ac:dyDescent="0.2">
      <c r="B33" s="27"/>
      <c r="C33" s="5"/>
      <c r="D33" s="30"/>
      <c r="E33" s="30"/>
      <c r="F33" s="6">
        <v>8</v>
      </c>
      <c r="G33" s="25">
        <v>5.7474999999999996</v>
      </c>
      <c r="H33" s="25">
        <v>5.5659999999999998</v>
      </c>
      <c r="I33" s="25">
        <v>5.6265000000000001</v>
      </c>
      <c r="J33" s="25">
        <v>5.5385</v>
      </c>
      <c r="K33" s="20"/>
      <c r="L33" s="20"/>
      <c r="M33" s="20"/>
      <c r="N33" s="20"/>
      <c r="O33" s="20"/>
      <c r="P33" s="20"/>
    </row>
    <row r="34" spans="2:16" x14ac:dyDescent="0.2">
      <c r="B34" s="27"/>
      <c r="C34" s="5"/>
      <c r="D34" s="30"/>
      <c r="E34" s="30"/>
      <c r="F34" s="6">
        <v>24</v>
      </c>
      <c r="G34" s="25">
        <v>5.6265000000000001</v>
      </c>
      <c r="H34" s="25">
        <v>5.4889999999999999</v>
      </c>
      <c r="I34" s="25">
        <v>5.6485000000000003</v>
      </c>
      <c r="J34" s="25">
        <v>5.3845000000000001</v>
      </c>
      <c r="K34" s="20"/>
      <c r="L34" s="20"/>
      <c r="M34" s="20"/>
      <c r="N34" s="20"/>
      <c r="O34" s="20"/>
      <c r="P34" s="20"/>
    </row>
    <row r="35" spans="2:16" x14ac:dyDescent="0.2">
      <c r="B35" s="27"/>
      <c r="C35" s="5"/>
      <c r="D35" s="30"/>
      <c r="E35" s="30"/>
      <c r="F35" s="6">
        <v>48</v>
      </c>
      <c r="G35" s="25">
        <v>5.3295000000000003</v>
      </c>
      <c r="H35" s="25">
        <v>4.4219999999999997</v>
      </c>
      <c r="I35" s="25">
        <v>5.2744999999999997</v>
      </c>
      <c r="J35" s="25">
        <v>4.5979999999999999</v>
      </c>
      <c r="K35" s="20"/>
      <c r="L35" s="20"/>
      <c r="M35" s="20"/>
      <c r="N35" s="20"/>
      <c r="O35" s="20"/>
      <c r="P35" s="20"/>
    </row>
    <row r="36" spans="2:16" x14ac:dyDescent="0.2">
      <c r="B36" s="28"/>
      <c r="C36" s="8"/>
      <c r="D36" s="31"/>
      <c r="E36" s="31"/>
      <c r="F36" s="6">
        <v>72</v>
      </c>
      <c r="G36" s="25">
        <v>4.1029999999999998</v>
      </c>
      <c r="H36" s="25">
        <v>4.0810000000000004</v>
      </c>
      <c r="I36" s="25">
        <v>4.4989999999999997</v>
      </c>
      <c r="J36" s="25">
        <v>4.2404999999999999</v>
      </c>
      <c r="K36" s="20"/>
      <c r="L36" s="20"/>
      <c r="M36" s="20"/>
      <c r="N36" s="20"/>
      <c r="O36" s="20"/>
      <c r="P36" s="20"/>
    </row>
    <row r="37" spans="2:16" ht="15" customHeight="1" x14ac:dyDescent="0.2">
      <c r="B37" s="26" t="s">
        <v>9</v>
      </c>
      <c r="C37" s="5">
        <v>1</v>
      </c>
      <c r="D37" s="29" t="s">
        <v>14</v>
      </c>
      <c r="E37" s="29"/>
      <c r="F37" s="6">
        <v>0</v>
      </c>
      <c r="G37" s="25">
        <v>11.407</v>
      </c>
      <c r="H37" s="25">
        <v>11.500500000000001</v>
      </c>
      <c r="I37" s="25">
        <v>10.5655</v>
      </c>
      <c r="J37" s="25">
        <v>11.263999999999999</v>
      </c>
      <c r="K37" s="20"/>
      <c r="L37" s="20"/>
      <c r="M37" s="20"/>
      <c r="N37" s="20"/>
      <c r="O37" s="20"/>
      <c r="P37" s="20"/>
    </row>
    <row r="38" spans="2:16" x14ac:dyDescent="0.2">
      <c r="B38" s="27"/>
      <c r="C38" s="5"/>
      <c r="D38" s="30"/>
      <c r="E38" s="30"/>
      <c r="F38" s="6">
        <v>8</v>
      </c>
      <c r="G38" s="25">
        <v>11.2255</v>
      </c>
      <c r="H38" s="25">
        <v>10.891999999999999</v>
      </c>
      <c r="I38" s="25">
        <v>10.048500000000001</v>
      </c>
      <c r="J38" s="25">
        <v>10.032</v>
      </c>
      <c r="K38" s="20"/>
      <c r="L38" s="20"/>
      <c r="M38" s="20"/>
      <c r="N38" s="20"/>
      <c r="O38" s="20"/>
      <c r="P38" s="20"/>
    </row>
    <row r="39" spans="2:16" x14ac:dyDescent="0.2">
      <c r="B39" s="27"/>
      <c r="C39" s="5"/>
      <c r="D39" s="30"/>
      <c r="E39" s="30"/>
      <c r="F39" s="6">
        <v>24</v>
      </c>
      <c r="G39" s="25">
        <v>8.7725000000000009</v>
      </c>
      <c r="H39" s="25">
        <v>8.8564000000000007</v>
      </c>
      <c r="I39" s="25">
        <v>8.0410000000000004</v>
      </c>
      <c r="J39" s="25">
        <v>8.7455999999999996</v>
      </c>
      <c r="K39" s="20"/>
      <c r="L39" s="20"/>
      <c r="M39" s="20"/>
      <c r="N39" s="20"/>
      <c r="O39" s="20"/>
      <c r="P39" s="20"/>
    </row>
    <row r="40" spans="2:16" x14ac:dyDescent="0.2">
      <c r="B40" s="27"/>
      <c r="C40" s="8"/>
      <c r="D40" s="31"/>
      <c r="E40" s="31"/>
      <c r="F40" s="6">
        <v>48</v>
      </c>
      <c r="G40" s="25">
        <v>6.5505000000000004</v>
      </c>
      <c r="H40" s="25">
        <v>7.3094999999999999</v>
      </c>
      <c r="I40" s="25">
        <v>6.9574999999999996</v>
      </c>
      <c r="J40" s="25">
        <v>6.8804999999999996</v>
      </c>
      <c r="K40" s="20"/>
      <c r="L40" s="20"/>
      <c r="M40" s="20"/>
      <c r="N40" s="20"/>
      <c r="O40" s="20"/>
      <c r="P40" s="20"/>
    </row>
    <row r="41" spans="2:16" x14ac:dyDescent="0.2">
      <c r="B41" s="27"/>
      <c r="C41" s="5">
        <v>1</v>
      </c>
      <c r="D41" s="29" t="s">
        <v>11</v>
      </c>
      <c r="E41" s="29"/>
      <c r="F41" s="6">
        <v>0</v>
      </c>
      <c r="G41" s="25">
        <v>10.202500000000001</v>
      </c>
      <c r="H41" s="25">
        <v>10.757999999999999</v>
      </c>
      <c r="I41" s="25">
        <v>10.4885</v>
      </c>
      <c r="J41" s="25">
        <v>10.8185</v>
      </c>
      <c r="K41" s="20"/>
      <c r="L41" s="20"/>
      <c r="M41" s="20"/>
      <c r="N41" s="20"/>
      <c r="O41" s="20"/>
      <c r="P41" s="20"/>
    </row>
    <row r="42" spans="2:16" x14ac:dyDescent="0.2">
      <c r="B42" s="27"/>
      <c r="C42" s="5"/>
      <c r="D42" s="30"/>
      <c r="E42" s="30"/>
      <c r="F42" s="6">
        <v>8</v>
      </c>
      <c r="G42" s="25">
        <v>12.0945</v>
      </c>
      <c r="H42" s="25">
        <v>10.378500000000001</v>
      </c>
      <c r="I42" s="25">
        <v>12.1935</v>
      </c>
      <c r="J42" s="25">
        <v>11.516999999999999</v>
      </c>
      <c r="K42" s="20"/>
      <c r="L42" s="20"/>
      <c r="M42" s="20"/>
      <c r="N42" s="20"/>
      <c r="O42" s="20"/>
      <c r="P42" s="20"/>
    </row>
    <row r="43" spans="2:16" x14ac:dyDescent="0.2">
      <c r="B43" s="27"/>
      <c r="C43" s="5"/>
      <c r="D43" s="30"/>
      <c r="E43" s="30"/>
      <c r="F43" s="6">
        <v>24</v>
      </c>
      <c r="G43" s="25">
        <v>7.6230000000000002</v>
      </c>
      <c r="H43" s="25">
        <v>7.9420000000000002</v>
      </c>
      <c r="I43" s="25">
        <v>7.9364999999999997</v>
      </c>
      <c r="J43" s="25">
        <v>8.3160000000000007</v>
      </c>
      <c r="K43" s="20"/>
      <c r="L43" s="20"/>
      <c r="M43" s="20"/>
      <c r="N43" s="20"/>
      <c r="O43" s="20"/>
      <c r="P43" s="20"/>
    </row>
    <row r="44" spans="2:16" x14ac:dyDescent="0.2">
      <c r="B44" s="27"/>
      <c r="C44" s="8"/>
      <c r="D44" s="31"/>
      <c r="E44" s="31"/>
      <c r="F44" s="6">
        <v>48</v>
      </c>
      <c r="G44" s="25">
        <v>6.3029999999999999</v>
      </c>
      <c r="H44" s="25">
        <v>7.1280000000000001</v>
      </c>
      <c r="I44" s="25">
        <v>6.2095000000000002</v>
      </c>
      <c r="J44" s="25">
        <v>5.7969999999999997</v>
      </c>
      <c r="K44" s="20"/>
      <c r="L44" s="20"/>
      <c r="M44" s="20"/>
      <c r="N44" s="20"/>
      <c r="O44" s="20"/>
      <c r="P44" s="20"/>
    </row>
    <row r="45" spans="2:16" ht="15" customHeight="1" x14ac:dyDescent="0.2">
      <c r="B45" s="27"/>
      <c r="C45" s="5">
        <v>13</v>
      </c>
      <c r="D45" s="29" t="s">
        <v>14</v>
      </c>
      <c r="E45" s="29"/>
      <c r="F45" s="6">
        <v>0</v>
      </c>
      <c r="G45" s="25">
        <v>13.0625</v>
      </c>
      <c r="H45" s="25">
        <v>13.1945</v>
      </c>
      <c r="I45" s="25">
        <v>12.188000000000001</v>
      </c>
      <c r="J45" s="25">
        <v>11.0055</v>
      </c>
      <c r="K45" s="20"/>
      <c r="L45" s="20"/>
      <c r="M45" s="20"/>
      <c r="N45" s="20"/>
      <c r="O45" s="20"/>
      <c r="P45" s="20"/>
    </row>
    <row r="46" spans="2:16" x14ac:dyDescent="0.2">
      <c r="B46" s="27"/>
      <c r="C46" s="5"/>
      <c r="D46" s="30"/>
      <c r="E46" s="30"/>
      <c r="F46" s="6">
        <v>8</v>
      </c>
      <c r="G46" s="25">
        <v>10.406000000000001</v>
      </c>
      <c r="H46" s="25">
        <v>10.417</v>
      </c>
      <c r="I46" s="25">
        <v>10.318</v>
      </c>
      <c r="J46" s="25">
        <v>9.9604999999999997</v>
      </c>
      <c r="K46" s="20"/>
      <c r="L46" s="20"/>
      <c r="M46" s="20"/>
      <c r="N46" s="20"/>
      <c r="O46" s="20"/>
      <c r="P46" s="20"/>
    </row>
    <row r="47" spans="2:16" x14ac:dyDescent="0.2">
      <c r="B47" s="27"/>
      <c r="C47" s="5"/>
      <c r="D47" s="30"/>
      <c r="E47" s="30"/>
      <c r="F47" s="6">
        <v>24</v>
      </c>
      <c r="G47" s="25">
        <v>10.593</v>
      </c>
      <c r="H47" s="25">
        <v>10.571</v>
      </c>
      <c r="I47" s="25">
        <v>10.526999999999999</v>
      </c>
      <c r="J47" s="25">
        <v>10.2905</v>
      </c>
      <c r="K47" s="20"/>
      <c r="L47" s="20"/>
      <c r="M47" s="20"/>
      <c r="N47" s="20"/>
      <c r="O47" s="20"/>
      <c r="P47" s="20"/>
    </row>
    <row r="48" spans="2:16" x14ac:dyDescent="0.2">
      <c r="B48" s="27"/>
      <c r="C48" s="5"/>
      <c r="D48" s="30"/>
      <c r="E48" s="30"/>
      <c r="F48" s="6">
        <v>48</v>
      </c>
      <c r="G48" s="25">
        <v>8.6624999999999996</v>
      </c>
      <c r="H48" s="25">
        <v>9.1300000000000008</v>
      </c>
      <c r="I48" s="25">
        <v>8.7010000000000005</v>
      </c>
      <c r="J48" s="25">
        <v>8.0465</v>
      </c>
      <c r="K48" s="20"/>
      <c r="L48" s="20"/>
      <c r="M48" s="20"/>
      <c r="N48" s="20"/>
      <c r="O48" s="20"/>
      <c r="P48" s="20"/>
    </row>
    <row r="49" spans="2:16" x14ac:dyDescent="0.2">
      <c r="B49" s="27"/>
      <c r="C49" s="8"/>
      <c r="D49" s="30"/>
      <c r="E49" s="30"/>
      <c r="F49" s="6">
        <v>72</v>
      </c>
      <c r="G49" s="25">
        <v>9.9384999999999994</v>
      </c>
      <c r="H49" s="25">
        <v>8.6129999999999995</v>
      </c>
      <c r="I49" s="25">
        <v>8.4864999999999995</v>
      </c>
      <c r="J49" s="25">
        <v>7.1059999999999999</v>
      </c>
      <c r="K49" s="20"/>
      <c r="L49" s="20"/>
      <c r="M49" s="20"/>
      <c r="N49" s="20"/>
      <c r="O49" s="20"/>
      <c r="P49" s="20"/>
    </row>
    <row r="50" spans="2:16" x14ac:dyDescent="0.2">
      <c r="B50" s="27"/>
      <c r="C50" s="5">
        <v>13</v>
      </c>
      <c r="D50" s="29" t="s">
        <v>11</v>
      </c>
      <c r="E50" s="29"/>
      <c r="F50" s="6">
        <v>0</v>
      </c>
      <c r="G50" s="25">
        <v>14.036</v>
      </c>
      <c r="H50" s="25">
        <v>13.585000000000001</v>
      </c>
      <c r="I50" s="25">
        <v>11.9955</v>
      </c>
      <c r="J50" s="25">
        <v>13.073499999999999</v>
      </c>
      <c r="K50" s="20"/>
      <c r="L50" s="20"/>
      <c r="M50" s="20"/>
      <c r="N50" s="20"/>
      <c r="O50" s="20"/>
      <c r="P50" s="20"/>
    </row>
    <row r="51" spans="2:16" x14ac:dyDescent="0.2">
      <c r="B51" s="27"/>
      <c r="C51" s="5"/>
      <c r="D51" s="30"/>
      <c r="E51" s="30"/>
      <c r="F51" s="6">
        <v>8</v>
      </c>
      <c r="G51" s="25">
        <v>10.631500000000001</v>
      </c>
      <c r="H51" s="25">
        <v>10.807</v>
      </c>
      <c r="I51" s="25">
        <v>10.494</v>
      </c>
      <c r="J51" s="25">
        <v>10.279500000000001</v>
      </c>
      <c r="K51" s="20"/>
      <c r="L51" s="20"/>
      <c r="M51" s="20"/>
      <c r="N51" s="20"/>
      <c r="O51" s="20"/>
      <c r="P51" s="20"/>
    </row>
    <row r="52" spans="2:16" x14ac:dyDescent="0.2">
      <c r="B52" s="27"/>
      <c r="C52" s="5"/>
      <c r="D52" s="30"/>
      <c r="E52" s="30"/>
      <c r="F52" s="6">
        <v>24</v>
      </c>
      <c r="G52" s="25">
        <v>10.462</v>
      </c>
      <c r="H52" s="25">
        <v>10.615</v>
      </c>
      <c r="I52" s="25">
        <v>9.4764999999999997</v>
      </c>
      <c r="J52" s="25">
        <v>9.9055</v>
      </c>
      <c r="K52" s="20"/>
      <c r="L52" s="20"/>
      <c r="M52" s="20"/>
      <c r="N52" s="20"/>
      <c r="O52" s="20"/>
      <c r="P52" s="20"/>
    </row>
    <row r="53" spans="2:16" x14ac:dyDescent="0.2">
      <c r="B53" s="27"/>
      <c r="C53" s="5"/>
      <c r="D53" s="30"/>
      <c r="E53" s="30"/>
      <c r="F53" s="6">
        <v>48</v>
      </c>
      <c r="G53" s="25">
        <v>9.5920000000000005</v>
      </c>
      <c r="H53" s="25">
        <v>8.2940000000000005</v>
      </c>
      <c r="I53" s="25">
        <v>8.4920000000000009</v>
      </c>
      <c r="J53" s="25">
        <v>8.6624999999999996</v>
      </c>
      <c r="K53" s="20"/>
      <c r="L53" s="20"/>
      <c r="M53" s="20"/>
      <c r="N53" s="20"/>
      <c r="O53" s="20"/>
      <c r="P53" s="20"/>
    </row>
    <row r="54" spans="2:16" x14ac:dyDescent="0.2">
      <c r="B54" s="27"/>
      <c r="C54" s="8"/>
      <c r="D54" s="30"/>
      <c r="E54" s="30"/>
      <c r="F54" s="6">
        <v>72</v>
      </c>
      <c r="G54" s="25">
        <v>8.5359999999999996</v>
      </c>
      <c r="H54" s="25">
        <v>8.3655000000000008</v>
      </c>
      <c r="I54" s="25">
        <v>8.9045000000000005</v>
      </c>
      <c r="J54" s="25">
        <v>9.6579999999999995</v>
      </c>
      <c r="K54" s="20"/>
      <c r="L54" s="20"/>
      <c r="M54" s="20"/>
      <c r="N54" s="20"/>
      <c r="O54" s="20"/>
      <c r="P54" s="20"/>
    </row>
    <row r="55" spans="2:16" x14ac:dyDescent="0.2">
      <c r="B55" s="27"/>
      <c r="C55" s="5">
        <v>13</v>
      </c>
      <c r="D55" s="29" t="s">
        <v>13</v>
      </c>
      <c r="E55" s="29"/>
      <c r="F55" s="6">
        <v>0</v>
      </c>
      <c r="G55" s="25">
        <v>11.093500000000001</v>
      </c>
      <c r="H55" s="25">
        <v>11.577500000000001</v>
      </c>
      <c r="I55" s="25">
        <v>11.176</v>
      </c>
      <c r="J55" s="25">
        <v>10.5105</v>
      </c>
      <c r="K55" s="20"/>
      <c r="L55" s="20"/>
      <c r="M55" s="20"/>
      <c r="N55" s="20"/>
      <c r="O55" s="20"/>
      <c r="P55" s="20"/>
    </row>
    <row r="56" spans="2:16" x14ac:dyDescent="0.2">
      <c r="B56" s="27"/>
      <c r="C56" s="5"/>
      <c r="D56" s="30"/>
      <c r="E56" s="30"/>
      <c r="F56" s="6">
        <v>8</v>
      </c>
      <c r="G56" s="25">
        <v>11.1485</v>
      </c>
      <c r="H56" s="25">
        <v>10.2355</v>
      </c>
      <c r="I56" s="25">
        <v>10.218999999999999</v>
      </c>
      <c r="J56" s="25">
        <v>10.802</v>
      </c>
      <c r="K56" s="20"/>
      <c r="L56" s="20"/>
      <c r="M56" s="20"/>
      <c r="N56" s="20"/>
      <c r="O56" s="20"/>
      <c r="P56" s="20"/>
    </row>
    <row r="57" spans="2:16" x14ac:dyDescent="0.2">
      <c r="B57" s="27"/>
      <c r="C57" s="5"/>
      <c r="D57" s="30"/>
      <c r="E57" s="30"/>
      <c r="F57" s="6">
        <v>24</v>
      </c>
      <c r="G57" s="25">
        <v>9.9879999999999995</v>
      </c>
      <c r="H57" s="25">
        <v>9.9109999999999996</v>
      </c>
      <c r="I57" s="25">
        <v>9.4764999999999997</v>
      </c>
      <c r="J57" s="25">
        <v>9.9055</v>
      </c>
      <c r="K57" s="20"/>
      <c r="L57" s="20"/>
      <c r="M57" s="20"/>
      <c r="N57" s="20"/>
      <c r="O57" s="20"/>
      <c r="P57" s="20"/>
    </row>
    <row r="58" spans="2:16" x14ac:dyDescent="0.2">
      <c r="B58" s="27"/>
      <c r="C58" s="5"/>
      <c r="D58" s="30"/>
      <c r="E58" s="30"/>
      <c r="F58" s="6">
        <v>48</v>
      </c>
      <c r="G58" s="25">
        <v>9.141</v>
      </c>
      <c r="H58" s="25">
        <v>8.6679999999999993</v>
      </c>
      <c r="I58" s="25">
        <v>8.4920000000000009</v>
      </c>
      <c r="J58" s="25">
        <v>8.6624999999999996</v>
      </c>
      <c r="K58" s="20"/>
      <c r="L58" s="20"/>
      <c r="M58" s="20"/>
      <c r="N58" s="20"/>
      <c r="O58" s="20"/>
      <c r="P58" s="20"/>
    </row>
    <row r="59" spans="2:16" x14ac:dyDescent="0.2">
      <c r="B59" s="27"/>
      <c r="C59" s="8"/>
      <c r="D59" s="30"/>
      <c r="E59" s="30"/>
      <c r="F59" s="6">
        <v>72</v>
      </c>
      <c r="G59" s="25">
        <v>8.4700000000000006</v>
      </c>
      <c r="H59" s="25">
        <v>8.1234999999999999</v>
      </c>
      <c r="I59" s="25">
        <v>7.4029999999999996</v>
      </c>
      <c r="J59" s="25">
        <v>7.9420000000000002</v>
      </c>
      <c r="K59" s="20"/>
      <c r="L59" s="20"/>
      <c r="M59" s="20"/>
      <c r="N59" s="20"/>
      <c r="O59" s="20"/>
      <c r="P59" s="20"/>
    </row>
    <row r="60" spans="2:16" x14ac:dyDescent="0.2">
      <c r="B60" s="27"/>
      <c r="C60" s="5">
        <v>13</v>
      </c>
      <c r="D60" s="29" t="s">
        <v>10</v>
      </c>
      <c r="E60" s="29"/>
      <c r="F60" s="6">
        <v>0</v>
      </c>
      <c r="G60" s="25">
        <v>13.782999999999999</v>
      </c>
      <c r="H60" s="25">
        <v>11.154</v>
      </c>
      <c r="I60" s="25">
        <v>13.837999999999999</v>
      </c>
      <c r="J60" s="25">
        <v>11.390499999999999</v>
      </c>
      <c r="K60" s="20"/>
      <c r="L60" s="20"/>
      <c r="M60" s="20"/>
      <c r="N60" s="20"/>
      <c r="O60" s="20"/>
      <c r="P60" s="20"/>
    </row>
    <row r="61" spans="2:16" x14ac:dyDescent="0.2">
      <c r="B61" s="27"/>
      <c r="C61" s="5"/>
      <c r="D61" s="30"/>
      <c r="E61" s="30"/>
      <c r="F61" s="6">
        <v>8</v>
      </c>
      <c r="G61" s="25">
        <v>10.4445</v>
      </c>
      <c r="H61" s="25">
        <v>10.372999999999999</v>
      </c>
      <c r="I61" s="25">
        <v>10.076000000000001</v>
      </c>
      <c r="J61" s="25">
        <v>10.477499999999999</v>
      </c>
      <c r="K61" s="20"/>
      <c r="L61" s="20"/>
      <c r="M61" s="20"/>
      <c r="N61" s="20"/>
      <c r="O61" s="20"/>
      <c r="P61" s="20"/>
    </row>
    <row r="62" spans="2:16" x14ac:dyDescent="0.2">
      <c r="B62" s="27"/>
      <c r="C62" s="5"/>
      <c r="D62" s="30"/>
      <c r="E62" s="30"/>
      <c r="F62" s="6">
        <v>24</v>
      </c>
      <c r="G62" s="25">
        <v>10.021000000000001</v>
      </c>
      <c r="H62" s="25">
        <v>10.125500000000001</v>
      </c>
      <c r="I62" s="25">
        <v>10.439</v>
      </c>
      <c r="J62" s="25">
        <v>10.554500000000001</v>
      </c>
      <c r="K62" s="20"/>
      <c r="L62" s="20"/>
      <c r="M62" s="20"/>
      <c r="N62" s="20"/>
      <c r="O62" s="20"/>
      <c r="P62" s="20"/>
    </row>
    <row r="63" spans="2:16" x14ac:dyDescent="0.2">
      <c r="B63" s="27"/>
      <c r="C63" s="5"/>
      <c r="D63" s="30"/>
      <c r="E63" s="30"/>
      <c r="F63" s="6">
        <v>48</v>
      </c>
      <c r="G63" s="25">
        <v>8.9045000000000005</v>
      </c>
      <c r="H63" s="25">
        <v>9.9329999999999998</v>
      </c>
      <c r="I63" s="25">
        <v>9.2675000000000001</v>
      </c>
      <c r="J63" s="25">
        <v>9.8450000000000006</v>
      </c>
      <c r="K63" s="20"/>
      <c r="L63" s="20"/>
      <c r="M63" s="20"/>
      <c r="N63" s="20"/>
      <c r="O63" s="20"/>
      <c r="P63" s="20"/>
    </row>
    <row r="64" spans="2:16" x14ac:dyDescent="0.2">
      <c r="B64" s="28"/>
      <c r="C64" s="8"/>
      <c r="D64" s="30"/>
      <c r="E64" s="30"/>
      <c r="F64" s="10">
        <v>72</v>
      </c>
      <c r="G64" s="25">
        <v>7.6340000000000003</v>
      </c>
      <c r="H64" s="25">
        <v>8.4864999999999995</v>
      </c>
      <c r="I64" s="25">
        <v>8.4535</v>
      </c>
      <c r="J64" s="25">
        <v>8.9265000000000008</v>
      </c>
      <c r="K64" s="23"/>
      <c r="L64" s="23"/>
      <c r="M64" s="23"/>
      <c r="N64" s="23"/>
      <c r="O64" s="23"/>
      <c r="P64" s="23"/>
    </row>
    <row r="67" spans="2:16" ht="24" x14ac:dyDescent="0.3">
      <c r="B67" s="11" t="s">
        <v>36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2:16" x14ac:dyDescent="0.2">
      <c r="B68" s="24" t="s">
        <v>30</v>
      </c>
    </row>
    <row r="69" spans="2:16" x14ac:dyDescent="0.2">
      <c r="B69" s="1"/>
      <c r="C69" s="1"/>
      <c r="D69" s="33" t="s">
        <v>12</v>
      </c>
      <c r="E69" s="33"/>
      <c r="F69" s="35" t="s">
        <v>7</v>
      </c>
      <c r="G69" s="32" t="s">
        <v>3</v>
      </c>
      <c r="H69" s="32"/>
      <c r="I69" s="32"/>
      <c r="J69" s="32"/>
      <c r="K69" s="32"/>
      <c r="L69" s="32"/>
      <c r="M69" s="32"/>
      <c r="N69" s="32"/>
      <c r="O69" s="32"/>
      <c r="P69" s="32"/>
    </row>
    <row r="70" spans="2:16" x14ac:dyDescent="0.2">
      <c r="B70" s="2" t="s">
        <v>4</v>
      </c>
      <c r="C70" s="2" t="s">
        <v>5</v>
      </c>
      <c r="D70" s="34" t="s">
        <v>6</v>
      </c>
      <c r="E70" s="34"/>
      <c r="F70" s="36"/>
      <c r="G70" s="3">
        <v>1</v>
      </c>
      <c r="H70" s="3">
        <v>2</v>
      </c>
      <c r="I70" s="3">
        <v>3</v>
      </c>
      <c r="J70" s="3">
        <v>4</v>
      </c>
      <c r="K70" s="3">
        <v>5</v>
      </c>
      <c r="L70" s="3">
        <v>6</v>
      </c>
      <c r="M70" s="3">
        <v>7</v>
      </c>
      <c r="N70" s="3">
        <v>8</v>
      </c>
      <c r="O70" s="3">
        <v>9</v>
      </c>
      <c r="P70" s="3">
        <v>10</v>
      </c>
    </row>
    <row r="71" spans="2:16" x14ac:dyDescent="0.2">
      <c r="B71" s="4" t="s">
        <v>8</v>
      </c>
      <c r="C71" s="5">
        <v>1</v>
      </c>
      <c r="D71" s="29" t="s">
        <v>13</v>
      </c>
      <c r="E71" s="29"/>
      <c r="F71" s="14">
        <v>0</v>
      </c>
      <c r="G71" s="25">
        <v>7.7598E-2</v>
      </c>
      <c r="H71" s="25">
        <v>9.4446000000000002E-2</v>
      </c>
      <c r="I71" s="25">
        <v>0.10134</v>
      </c>
      <c r="J71" s="25">
        <v>7.5203999999999993E-2</v>
      </c>
      <c r="K71" s="14"/>
      <c r="L71" s="12"/>
      <c r="M71" s="14"/>
      <c r="N71" s="12"/>
      <c r="O71" s="14"/>
      <c r="P71" s="12"/>
    </row>
    <row r="72" spans="2:16" x14ac:dyDescent="0.2">
      <c r="B72" s="7"/>
      <c r="C72" s="5"/>
      <c r="D72" s="30"/>
      <c r="E72" s="30"/>
      <c r="F72" s="6">
        <v>8</v>
      </c>
      <c r="G72" s="25">
        <v>0.48317399999999999</v>
      </c>
      <c r="H72" s="25">
        <v>0.52527599999999997</v>
      </c>
      <c r="I72" s="25">
        <v>0.56098800000000004</v>
      </c>
      <c r="J72" s="25">
        <v>0.61768800000000001</v>
      </c>
      <c r="K72" s="12"/>
      <c r="L72" s="12"/>
      <c r="M72" s="12"/>
      <c r="N72" s="12"/>
      <c r="O72" s="12"/>
      <c r="P72" s="12"/>
    </row>
    <row r="73" spans="2:16" x14ac:dyDescent="0.2">
      <c r="B73" s="7"/>
      <c r="C73" s="5"/>
      <c r="D73" s="30"/>
      <c r="E73" s="30"/>
      <c r="F73" s="6">
        <v>24</v>
      </c>
      <c r="G73" s="25">
        <v>0.42805799999999999</v>
      </c>
      <c r="H73" s="25">
        <v>0.534798</v>
      </c>
      <c r="I73" s="25">
        <v>0.48599999999999999</v>
      </c>
      <c r="J73" s="25">
        <v>0.63136800000000004</v>
      </c>
      <c r="K73" s="12"/>
      <c r="L73" s="12"/>
      <c r="M73" s="12"/>
      <c r="N73" s="12"/>
      <c r="O73" s="12"/>
      <c r="P73" s="12"/>
    </row>
    <row r="74" spans="2:16" x14ac:dyDescent="0.2">
      <c r="B74" s="7"/>
      <c r="C74" s="8"/>
      <c r="D74" s="31"/>
      <c r="E74" s="31"/>
      <c r="F74" s="6">
        <v>48</v>
      </c>
      <c r="G74" s="25">
        <v>0.55299600000000004</v>
      </c>
      <c r="H74" s="25">
        <v>0.57342599999999999</v>
      </c>
      <c r="I74" s="25">
        <v>0.38239200000000001</v>
      </c>
      <c r="J74" s="25">
        <v>0.70182</v>
      </c>
      <c r="K74" s="12"/>
      <c r="L74" s="12"/>
      <c r="M74" s="12"/>
      <c r="N74" s="12"/>
      <c r="O74" s="12"/>
      <c r="P74" s="12"/>
    </row>
    <row r="75" spans="2:16" x14ac:dyDescent="0.2">
      <c r="B75" s="7"/>
      <c r="C75" s="5">
        <v>1</v>
      </c>
      <c r="D75" s="29" t="s">
        <v>10</v>
      </c>
      <c r="E75" s="29"/>
      <c r="F75" s="14">
        <v>0</v>
      </c>
      <c r="G75" s="25">
        <v>2.826E-2</v>
      </c>
      <c r="H75" s="25">
        <v>6.1055999999999999E-2</v>
      </c>
      <c r="I75" s="25">
        <v>9.6102000000000007E-2</v>
      </c>
      <c r="J75" s="25">
        <v>7.2197999999999998E-2</v>
      </c>
      <c r="K75" s="12"/>
      <c r="L75" s="12"/>
      <c r="M75" s="14"/>
      <c r="N75" s="14"/>
      <c r="O75" s="14"/>
      <c r="P75" s="14"/>
    </row>
    <row r="76" spans="2:16" x14ac:dyDescent="0.2">
      <c r="B76" s="7"/>
      <c r="C76" s="5"/>
      <c r="D76" s="30"/>
      <c r="E76" s="30"/>
      <c r="F76" s="6">
        <v>8</v>
      </c>
      <c r="G76" s="25">
        <v>0.14904000000000001</v>
      </c>
      <c r="H76" s="25">
        <v>0.30758400000000002</v>
      </c>
      <c r="I76" s="25">
        <v>7.911E-2</v>
      </c>
      <c r="J76" s="25">
        <v>8.4365999999999997E-2</v>
      </c>
      <c r="K76" s="12"/>
      <c r="L76" s="12"/>
      <c r="M76" s="12"/>
      <c r="N76" s="12"/>
      <c r="O76" s="12"/>
      <c r="P76" s="12"/>
    </row>
    <row r="77" spans="2:16" x14ac:dyDescent="0.2">
      <c r="B77" s="7"/>
      <c r="C77" s="5"/>
      <c r="D77" s="30"/>
      <c r="E77" s="30"/>
      <c r="F77" s="6">
        <v>24</v>
      </c>
      <c r="G77" s="25">
        <v>0.14174999999999999</v>
      </c>
      <c r="H77" s="25">
        <v>0.216612</v>
      </c>
      <c r="I77" s="25">
        <v>6.5717999999999999E-2</v>
      </c>
      <c r="J77" s="25">
        <v>9.1889999999999999E-2</v>
      </c>
      <c r="K77" s="12"/>
      <c r="L77" s="12"/>
      <c r="M77" s="12"/>
      <c r="N77" s="12"/>
      <c r="O77" s="12"/>
      <c r="P77" s="12"/>
    </row>
    <row r="78" spans="2:16" x14ac:dyDescent="0.2">
      <c r="B78" s="7"/>
      <c r="C78" s="8"/>
      <c r="D78" s="31"/>
      <c r="E78" s="31"/>
      <c r="F78" s="6">
        <v>48</v>
      </c>
      <c r="G78" s="25">
        <v>0.14308199999999999</v>
      </c>
      <c r="H78" s="25">
        <v>0.17083799999999999</v>
      </c>
      <c r="I78" s="25">
        <v>8.1072000000000005E-2</v>
      </c>
      <c r="J78" s="25">
        <v>0.12024</v>
      </c>
      <c r="K78" s="12"/>
      <c r="L78" s="12"/>
      <c r="M78" s="12"/>
      <c r="N78" s="12"/>
      <c r="O78" s="12"/>
      <c r="P78" s="12"/>
    </row>
    <row r="79" spans="2:16" x14ac:dyDescent="0.2">
      <c r="B79" s="7"/>
      <c r="C79" s="5">
        <v>13</v>
      </c>
      <c r="D79" s="29" t="s">
        <v>13</v>
      </c>
      <c r="E79" s="29"/>
      <c r="F79" s="6">
        <v>0</v>
      </c>
      <c r="G79" s="25">
        <v>6.0227999999999997E-2</v>
      </c>
      <c r="H79" s="25">
        <v>3.5406E-2</v>
      </c>
      <c r="I79" s="25">
        <v>3.3695999999999997E-2</v>
      </c>
      <c r="J79" s="25">
        <v>4.4136000000000002E-2</v>
      </c>
      <c r="K79" s="12"/>
      <c r="L79" s="12"/>
      <c r="M79" s="12"/>
      <c r="N79" s="12"/>
      <c r="O79" s="12"/>
      <c r="P79" s="12"/>
    </row>
    <row r="80" spans="2:16" x14ac:dyDescent="0.2">
      <c r="B80" s="7"/>
      <c r="C80" s="5"/>
      <c r="D80" s="30"/>
      <c r="E80" s="30"/>
      <c r="F80" s="6">
        <v>8</v>
      </c>
      <c r="G80" s="25">
        <v>0.42296400000000001</v>
      </c>
      <c r="H80" s="25">
        <v>0.42161399999999999</v>
      </c>
      <c r="I80" s="25">
        <v>0.48769200000000001</v>
      </c>
      <c r="J80" s="25">
        <v>0.45835199999999998</v>
      </c>
      <c r="K80" s="12"/>
      <c r="L80" s="12"/>
      <c r="M80" s="12"/>
      <c r="N80" s="12"/>
      <c r="O80" s="12"/>
      <c r="P80" s="12"/>
    </row>
    <row r="81" spans="2:16" x14ac:dyDescent="0.2">
      <c r="B81" s="7"/>
      <c r="C81" s="5"/>
      <c r="D81" s="30"/>
      <c r="E81" s="30"/>
      <c r="F81" s="6">
        <v>24</v>
      </c>
      <c r="G81" s="25">
        <v>0.54838799999999999</v>
      </c>
      <c r="H81" s="25">
        <v>0.481014</v>
      </c>
      <c r="I81" s="25">
        <v>0.601128</v>
      </c>
      <c r="J81" s="25">
        <v>0.54946799999999996</v>
      </c>
      <c r="K81" s="12"/>
      <c r="L81" s="12"/>
      <c r="M81" s="12"/>
      <c r="N81" s="12"/>
      <c r="O81" s="12"/>
      <c r="P81" s="12"/>
    </row>
    <row r="82" spans="2:16" x14ac:dyDescent="0.2">
      <c r="B82" s="7"/>
      <c r="C82" s="5"/>
      <c r="D82" s="30"/>
      <c r="E82" s="30"/>
      <c r="F82" s="6">
        <v>48</v>
      </c>
      <c r="G82" s="25">
        <v>0.65763000000000005</v>
      </c>
      <c r="H82" s="25">
        <v>0.46371600000000002</v>
      </c>
      <c r="I82" s="25">
        <v>0.68106599999999995</v>
      </c>
      <c r="J82" s="25">
        <v>0.71812799999999999</v>
      </c>
      <c r="K82" s="12"/>
      <c r="L82" s="12"/>
      <c r="M82" s="12"/>
      <c r="N82" s="12"/>
      <c r="O82" s="12"/>
      <c r="P82" s="12"/>
    </row>
    <row r="83" spans="2:16" x14ac:dyDescent="0.2">
      <c r="B83" s="7"/>
      <c r="C83" s="8"/>
      <c r="D83" s="30"/>
      <c r="E83" s="30"/>
      <c r="F83" s="6">
        <v>72</v>
      </c>
      <c r="G83" s="25">
        <v>1.6620839999999999</v>
      </c>
      <c r="H83" s="25">
        <v>0.41230800000000001</v>
      </c>
      <c r="I83" s="25">
        <v>0.55531799999999998</v>
      </c>
      <c r="J83" s="25">
        <v>0.70469999999999999</v>
      </c>
      <c r="K83" s="12"/>
      <c r="L83" s="12"/>
      <c r="M83" s="12"/>
      <c r="N83" s="12"/>
      <c r="O83" s="12"/>
      <c r="P83" s="12"/>
    </row>
    <row r="84" spans="2:16" x14ac:dyDescent="0.2">
      <c r="B84" s="7"/>
      <c r="C84" s="5">
        <v>13</v>
      </c>
      <c r="D84" s="30" t="s">
        <v>10</v>
      </c>
      <c r="E84" s="30"/>
      <c r="F84" s="6">
        <v>0</v>
      </c>
      <c r="G84" s="25">
        <v>8.9099999999999995E-3</v>
      </c>
      <c r="H84" s="25">
        <v>5.4449999999999998E-2</v>
      </c>
      <c r="I84" s="25">
        <v>1.908E-3</v>
      </c>
      <c r="J84" s="25">
        <v>1.0152E-2</v>
      </c>
      <c r="K84" s="12"/>
      <c r="L84" s="12"/>
      <c r="M84" s="12"/>
      <c r="N84" s="12"/>
      <c r="O84" s="12"/>
      <c r="P84" s="12"/>
    </row>
    <row r="85" spans="2:16" x14ac:dyDescent="0.2">
      <c r="B85" s="7"/>
      <c r="C85" s="5"/>
      <c r="D85" s="30"/>
      <c r="E85" s="30"/>
      <c r="F85" s="6">
        <v>8</v>
      </c>
      <c r="G85" s="25">
        <v>4.3667999999999998E-2</v>
      </c>
      <c r="H85" s="25">
        <v>0.20052</v>
      </c>
      <c r="I85" s="25">
        <v>6.2406000000000003E-2</v>
      </c>
      <c r="J85" s="25">
        <v>0.13375799999999999</v>
      </c>
      <c r="K85" s="12"/>
      <c r="L85" s="12"/>
      <c r="M85" s="12"/>
      <c r="N85" s="12"/>
      <c r="O85" s="12"/>
      <c r="P85" s="12"/>
    </row>
    <row r="86" spans="2:16" x14ac:dyDescent="0.2">
      <c r="B86" s="7"/>
      <c r="C86" s="5"/>
      <c r="D86" s="30"/>
      <c r="E86" s="30"/>
      <c r="F86" s="6">
        <v>24</v>
      </c>
      <c r="G86" s="25">
        <v>4.6800000000000001E-2</v>
      </c>
      <c r="H86" s="25">
        <v>0.155142</v>
      </c>
      <c r="I86" s="25">
        <v>4.9770000000000002E-2</v>
      </c>
      <c r="J86" s="25">
        <v>0.17704800000000001</v>
      </c>
      <c r="K86" s="12"/>
      <c r="L86" s="12"/>
      <c r="M86" s="12"/>
      <c r="N86" s="12"/>
      <c r="O86" s="12"/>
      <c r="P86" s="12"/>
    </row>
    <row r="87" spans="2:16" x14ac:dyDescent="0.2">
      <c r="B87" s="7"/>
      <c r="C87" s="5"/>
      <c r="D87" s="30"/>
      <c r="E87" s="30"/>
      <c r="F87" s="6">
        <v>48</v>
      </c>
      <c r="G87" s="25">
        <v>3.4596000000000002E-2</v>
      </c>
      <c r="H87" s="25">
        <v>0.12751199999999999</v>
      </c>
      <c r="I87" s="25">
        <v>3.4416000000000002E-2</v>
      </c>
      <c r="J87" s="25">
        <v>0.11597399999999999</v>
      </c>
      <c r="K87" s="12"/>
      <c r="L87" s="12"/>
      <c r="M87" s="12"/>
      <c r="N87" s="12"/>
      <c r="O87" s="12"/>
      <c r="P87" s="12"/>
    </row>
    <row r="88" spans="2:16" x14ac:dyDescent="0.2">
      <c r="B88" s="9"/>
      <c r="C88" s="8"/>
      <c r="D88" s="30"/>
      <c r="E88" s="30"/>
      <c r="F88" s="6">
        <v>72</v>
      </c>
      <c r="G88" s="25">
        <v>5.0382000000000003E-2</v>
      </c>
      <c r="H88" s="25">
        <v>8.8469999999999993E-2</v>
      </c>
      <c r="I88" s="25">
        <v>0.117072</v>
      </c>
      <c r="J88" s="25">
        <v>0.14607000000000001</v>
      </c>
      <c r="K88" s="12"/>
      <c r="L88" s="12"/>
      <c r="M88" s="12"/>
      <c r="N88" s="12"/>
      <c r="O88" s="12"/>
      <c r="P88" s="12"/>
    </row>
    <row r="89" spans="2:16" x14ac:dyDescent="0.2">
      <c r="B89" s="4" t="s">
        <v>9</v>
      </c>
      <c r="C89" s="5">
        <v>1</v>
      </c>
      <c r="D89" s="29" t="s">
        <v>14</v>
      </c>
      <c r="E89" s="29"/>
      <c r="F89" s="6">
        <v>0</v>
      </c>
      <c r="G89" s="25">
        <v>0.42229800000000001</v>
      </c>
      <c r="H89" s="25">
        <v>0.419346</v>
      </c>
      <c r="I89" s="25">
        <v>0.79241399999999995</v>
      </c>
      <c r="J89" s="25">
        <v>0.56041200000000002</v>
      </c>
      <c r="K89" s="12"/>
      <c r="L89" s="12"/>
      <c r="M89" s="12"/>
      <c r="N89" s="12"/>
      <c r="O89" s="12"/>
      <c r="P89" s="12"/>
    </row>
    <row r="90" spans="2:16" x14ac:dyDescent="0.2">
      <c r="B90" s="7"/>
      <c r="C90" s="5"/>
      <c r="D90" s="30"/>
      <c r="E90" s="30"/>
      <c r="F90" s="6">
        <v>8</v>
      </c>
      <c r="G90" s="25">
        <v>13.337999999999999</v>
      </c>
      <c r="H90" s="25">
        <v>12.68946</v>
      </c>
      <c r="I90" s="25">
        <v>11.241059999999999</v>
      </c>
      <c r="J90" s="25">
        <v>12.06108</v>
      </c>
      <c r="K90" s="12"/>
      <c r="L90" s="12"/>
      <c r="M90" s="12"/>
      <c r="N90" s="12"/>
      <c r="O90" s="12"/>
      <c r="P90" s="12"/>
    </row>
    <row r="91" spans="2:16" x14ac:dyDescent="0.2">
      <c r="B91" s="7"/>
      <c r="C91" s="5"/>
      <c r="D91" s="30"/>
      <c r="E91" s="30"/>
      <c r="F91" s="6">
        <v>24</v>
      </c>
      <c r="G91" s="25">
        <v>56.58</v>
      </c>
      <c r="H91" s="25">
        <v>32.331600000000002</v>
      </c>
      <c r="I91" s="25">
        <v>51.680700000000002</v>
      </c>
      <c r="J91" s="25">
        <v>30.702300000000001</v>
      </c>
      <c r="K91" s="12"/>
      <c r="L91" s="12"/>
      <c r="M91" s="12"/>
      <c r="N91" s="12"/>
      <c r="O91" s="12"/>
      <c r="P91" s="12"/>
    </row>
    <row r="92" spans="2:16" x14ac:dyDescent="0.2">
      <c r="B92" s="7"/>
      <c r="C92" s="8"/>
      <c r="D92" s="31"/>
      <c r="E92" s="31"/>
      <c r="F92" s="6">
        <v>48</v>
      </c>
      <c r="G92" s="25">
        <v>48.974699999999999</v>
      </c>
      <c r="H92" s="25">
        <v>57.131100000000004</v>
      </c>
      <c r="I92" s="25">
        <v>60.036000000000001</v>
      </c>
      <c r="J92" s="25">
        <v>52.395600000000002</v>
      </c>
      <c r="K92" s="12"/>
      <c r="L92" s="12"/>
      <c r="M92" s="12"/>
      <c r="N92" s="12"/>
      <c r="O92" s="12"/>
      <c r="P92" s="12"/>
    </row>
    <row r="93" spans="2:16" x14ac:dyDescent="0.2">
      <c r="B93" s="7"/>
      <c r="C93" s="5">
        <v>1</v>
      </c>
      <c r="D93" s="29" t="s">
        <v>11</v>
      </c>
      <c r="E93" s="29"/>
      <c r="F93" s="6">
        <v>0</v>
      </c>
      <c r="G93" s="25">
        <v>0.21355199999999999</v>
      </c>
      <c r="H93" s="25">
        <v>0.13816800000000001</v>
      </c>
      <c r="I93" s="25">
        <v>0.40726800000000002</v>
      </c>
      <c r="J93" s="25">
        <v>0.142488</v>
      </c>
      <c r="K93" s="12"/>
      <c r="L93" s="12"/>
      <c r="M93" s="12"/>
      <c r="N93" s="12"/>
      <c r="O93" s="12"/>
      <c r="P93" s="12"/>
    </row>
    <row r="94" spans="2:16" x14ac:dyDescent="0.2">
      <c r="B94" s="7"/>
      <c r="C94" s="5"/>
      <c r="D94" s="30"/>
      <c r="E94" s="30"/>
      <c r="F94" s="6">
        <v>8</v>
      </c>
      <c r="G94" s="25">
        <v>2.0914199999999998</v>
      </c>
      <c r="H94" s="25">
        <v>1.7883</v>
      </c>
      <c r="I94" s="25">
        <v>1.7419800000000001</v>
      </c>
      <c r="J94" s="25">
        <v>1.6961999999999999</v>
      </c>
      <c r="K94" s="12"/>
      <c r="L94" s="12"/>
      <c r="M94" s="12"/>
      <c r="N94" s="12"/>
      <c r="O94" s="12"/>
      <c r="P94" s="12"/>
    </row>
    <row r="95" spans="2:16" x14ac:dyDescent="0.2">
      <c r="B95" s="7"/>
      <c r="C95" s="5"/>
      <c r="D95" s="30"/>
      <c r="E95" s="30"/>
      <c r="F95" s="6">
        <v>24</v>
      </c>
      <c r="G95" s="25">
        <v>15.020099999999999</v>
      </c>
      <c r="H95" s="25">
        <v>11.970599999999999</v>
      </c>
      <c r="I95" s="25">
        <v>14.8653</v>
      </c>
      <c r="J95" s="25">
        <v>9.0671999999999997</v>
      </c>
      <c r="K95" s="12"/>
      <c r="L95" s="12"/>
      <c r="M95" s="12"/>
      <c r="N95" s="12"/>
      <c r="O95" s="12"/>
      <c r="P95" s="12"/>
    </row>
    <row r="96" spans="2:16" x14ac:dyDescent="0.2">
      <c r="B96" s="7"/>
      <c r="C96" s="8"/>
      <c r="D96" s="31"/>
      <c r="E96" s="31"/>
      <c r="F96" s="6">
        <v>48</v>
      </c>
      <c r="G96" s="25">
        <v>9.9140999999999995</v>
      </c>
      <c r="H96" s="25">
        <v>8.8019999999999996</v>
      </c>
      <c r="I96" s="25">
        <v>10.2441</v>
      </c>
      <c r="J96" s="25">
        <v>9.1595999999999993</v>
      </c>
      <c r="K96" s="12"/>
      <c r="L96" s="12"/>
      <c r="M96" s="12"/>
      <c r="N96" s="12"/>
      <c r="O96" s="12"/>
      <c r="P96" s="12"/>
    </row>
    <row r="97" spans="2:16" x14ac:dyDescent="0.2">
      <c r="B97" s="7"/>
      <c r="C97" s="5">
        <v>13</v>
      </c>
      <c r="D97" s="29" t="s">
        <v>14</v>
      </c>
      <c r="E97" s="29"/>
      <c r="F97" s="6">
        <v>0</v>
      </c>
      <c r="G97" s="25">
        <v>0.57806999999999997</v>
      </c>
      <c r="H97" s="25">
        <v>0.64182600000000001</v>
      </c>
      <c r="I97" s="25" t="s">
        <v>15</v>
      </c>
      <c r="J97" s="25" t="s">
        <v>15</v>
      </c>
      <c r="K97" s="12"/>
      <c r="L97" s="12"/>
      <c r="M97" s="12"/>
      <c r="N97" s="12"/>
      <c r="O97" s="12"/>
      <c r="P97" s="12"/>
    </row>
    <row r="98" spans="2:16" x14ac:dyDescent="0.2">
      <c r="B98" s="7"/>
      <c r="C98" s="5"/>
      <c r="D98" s="30"/>
      <c r="E98" s="30"/>
      <c r="F98" s="6">
        <v>8</v>
      </c>
      <c r="G98" s="25">
        <v>11.450699999999999</v>
      </c>
      <c r="H98" s="25">
        <v>14.156700000000001</v>
      </c>
      <c r="I98" s="25">
        <v>23.9499</v>
      </c>
      <c r="J98" s="25">
        <v>31.064399999999999</v>
      </c>
      <c r="K98" s="12"/>
      <c r="L98" s="12"/>
      <c r="M98" s="12"/>
      <c r="N98" s="12"/>
      <c r="O98" s="12"/>
      <c r="P98" s="12"/>
    </row>
    <row r="99" spans="2:16" x14ac:dyDescent="0.2">
      <c r="B99" s="7"/>
      <c r="C99" s="5"/>
      <c r="D99" s="30"/>
      <c r="E99" s="30"/>
      <c r="F99" s="6">
        <v>24</v>
      </c>
      <c r="G99" s="25">
        <v>33.317999999999998</v>
      </c>
      <c r="H99" s="25">
        <v>18.782399999999999</v>
      </c>
      <c r="I99" s="25">
        <v>18.165900000000001</v>
      </c>
      <c r="J99" s="25">
        <v>26.119199999999999</v>
      </c>
      <c r="K99" s="12"/>
      <c r="L99" s="12"/>
      <c r="M99" s="12"/>
      <c r="N99" s="12"/>
      <c r="O99" s="12"/>
      <c r="P99" s="12"/>
    </row>
    <row r="100" spans="2:16" x14ac:dyDescent="0.2">
      <c r="B100" s="7"/>
      <c r="C100" s="5"/>
      <c r="D100" s="30"/>
      <c r="E100" s="30"/>
      <c r="F100" s="6">
        <v>48</v>
      </c>
      <c r="G100" s="25">
        <v>54.427799999999998</v>
      </c>
      <c r="H100" s="25">
        <v>54.4863</v>
      </c>
      <c r="I100" s="25">
        <v>50.248199999999997</v>
      </c>
      <c r="J100" s="25">
        <v>24.651900000000001</v>
      </c>
      <c r="K100" s="12"/>
      <c r="L100" s="12"/>
      <c r="M100" s="12"/>
      <c r="N100" s="12"/>
      <c r="O100" s="12"/>
      <c r="P100" s="12"/>
    </row>
    <row r="101" spans="2:16" x14ac:dyDescent="0.2">
      <c r="B101" s="7"/>
      <c r="C101" s="8"/>
      <c r="D101" s="30"/>
      <c r="E101" s="30"/>
      <c r="F101" s="6">
        <v>72</v>
      </c>
      <c r="G101" s="25">
        <v>48.428699999999999</v>
      </c>
      <c r="H101" s="25">
        <v>30.1173</v>
      </c>
      <c r="I101" s="25">
        <v>57.801600000000001</v>
      </c>
      <c r="J101" s="25">
        <v>57.353400000000001</v>
      </c>
      <c r="K101" s="12"/>
      <c r="L101" s="12"/>
      <c r="M101" s="12"/>
      <c r="N101" s="12"/>
      <c r="O101" s="12"/>
      <c r="P101" s="12"/>
    </row>
    <row r="102" spans="2:16" x14ac:dyDescent="0.2">
      <c r="B102" s="7"/>
      <c r="C102" s="5">
        <v>13</v>
      </c>
      <c r="D102" s="29" t="s">
        <v>11</v>
      </c>
      <c r="E102" s="29"/>
      <c r="F102" s="6">
        <v>0</v>
      </c>
      <c r="G102" s="25">
        <v>0.32149800000000001</v>
      </c>
      <c r="H102" s="25">
        <v>0.50059799999999999</v>
      </c>
      <c r="I102" s="25">
        <v>0.26443800000000001</v>
      </c>
      <c r="J102" s="25">
        <v>0.19562399999999999</v>
      </c>
      <c r="K102" s="12"/>
      <c r="L102" s="12"/>
      <c r="M102" s="12"/>
      <c r="N102" s="12"/>
      <c r="O102" s="12"/>
      <c r="P102" s="12"/>
    </row>
    <row r="103" spans="2:16" x14ac:dyDescent="0.2">
      <c r="B103" s="7"/>
      <c r="C103" s="5"/>
      <c r="D103" s="30"/>
      <c r="E103" s="30"/>
      <c r="F103" s="6">
        <v>8</v>
      </c>
      <c r="G103" s="25">
        <v>4.0926</v>
      </c>
      <c r="H103" s="25">
        <v>3.1760999999999999</v>
      </c>
      <c r="I103" s="25">
        <v>2.4641999999999999</v>
      </c>
      <c r="J103" s="25">
        <v>5.1912000000000003</v>
      </c>
      <c r="K103" s="12"/>
      <c r="L103" s="12"/>
      <c r="M103" s="12"/>
      <c r="N103" s="12"/>
      <c r="O103" s="12"/>
      <c r="P103" s="12"/>
    </row>
    <row r="104" spans="2:16" x14ac:dyDescent="0.2">
      <c r="B104" s="7"/>
      <c r="C104" s="5"/>
      <c r="D104" s="30"/>
      <c r="E104" s="30"/>
      <c r="F104" s="6">
        <v>24</v>
      </c>
      <c r="G104" s="25">
        <v>6.5598000000000001</v>
      </c>
      <c r="H104" s="25">
        <v>9.9456000000000007</v>
      </c>
      <c r="I104" s="25">
        <v>4.9851000000000001</v>
      </c>
      <c r="J104" s="25">
        <v>9.9461999999999993</v>
      </c>
      <c r="K104" s="12"/>
      <c r="L104" s="12"/>
      <c r="M104" s="12"/>
      <c r="N104" s="12"/>
      <c r="O104" s="12"/>
      <c r="P104" s="12"/>
    </row>
    <row r="105" spans="2:16" x14ac:dyDescent="0.2">
      <c r="B105" s="7"/>
      <c r="C105" s="5"/>
      <c r="D105" s="30"/>
      <c r="E105" s="30"/>
      <c r="F105" s="6">
        <v>48</v>
      </c>
      <c r="G105" s="25">
        <v>6.7896000000000001</v>
      </c>
      <c r="H105" s="25">
        <v>10.928699999999999</v>
      </c>
      <c r="I105" s="25">
        <v>10.412699999999999</v>
      </c>
      <c r="J105" s="25">
        <v>17.790900000000001</v>
      </c>
      <c r="K105" s="12"/>
      <c r="L105" s="12"/>
      <c r="M105" s="12"/>
      <c r="N105" s="12"/>
      <c r="O105" s="12"/>
      <c r="P105" s="12"/>
    </row>
    <row r="106" spans="2:16" x14ac:dyDescent="0.2">
      <c r="B106" s="7"/>
      <c r="C106" s="8"/>
      <c r="D106" s="30"/>
      <c r="E106" s="30"/>
      <c r="F106" s="6">
        <v>72</v>
      </c>
      <c r="G106" s="25">
        <v>6.2264999999999997</v>
      </c>
      <c r="H106" s="25">
        <v>8.2971000000000004</v>
      </c>
      <c r="I106" s="25">
        <v>6.5000999999999998</v>
      </c>
      <c r="J106" s="25">
        <v>16.6479</v>
      </c>
      <c r="K106" s="12"/>
      <c r="L106" s="12"/>
      <c r="M106" s="12"/>
      <c r="N106" s="12"/>
      <c r="O106" s="12"/>
      <c r="P106" s="12"/>
    </row>
    <row r="107" spans="2:16" x14ac:dyDescent="0.2">
      <c r="B107" s="7"/>
      <c r="C107" s="5">
        <v>13</v>
      </c>
      <c r="D107" s="29" t="s">
        <v>13</v>
      </c>
      <c r="E107" s="29"/>
      <c r="F107" s="6">
        <v>0</v>
      </c>
      <c r="G107" s="25">
        <v>6.5844E-2</v>
      </c>
      <c r="H107" s="25">
        <v>3.9455999999999998E-2</v>
      </c>
      <c r="I107" s="25">
        <v>4.8834000000000002E-2</v>
      </c>
      <c r="J107" s="25">
        <v>0.128466</v>
      </c>
      <c r="K107" s="12"/>
      <c r="L107" s="12"/>
      <c r="M107" s="12"/>
      <c r="N107" s="12"/>
      <c r="O107" s="12"/>
      <c r="P107" s="12"/>
    </row>
    <row r="108" spans="2:16" x14ac:dyDescent="0.2">
      <c r="B108" s="7"/>
      <c r="C108" s="5"/>
      <c r="D108" s="30"/>
      <c r="E108" s="30"/>
      <c r="F108" s="6">
        <v>8</v>
      </c>
      <c r="G108" s="25">
        <v>5.2785000000000002</v>
      </c>
      <c r="H108" s="25">
        <v>4.4301000000000004</v>
      </c>
      <c r="I108" s="25">
        <v>5.5926</v>
      </c>
      <c r="J108" s="25">
        <v>2.5028999999999999</v>
      </c>
      <c r="K108" s="12"/>
      <c r="L108" s="12"/>
      <c r="M108" s="12"/>
      <c r="N108" s="12"/>
      <c r="O108" s="12"/>
      <c r="P108" s="12"/>
    </row>
    <row r="109" spans="2:16" x14ac:dyDescent="0.2">
      <c r="B109" s="7"/>
      <c r="C109" s="5"/>
      <c r="D109" s="30"/>
      <c r="E109" s="30"/>
      <c r="F109" s="6">
        <v>24</v>
      </c>
      <c r="G109" s="25">
        <v>15.186</v>
      </c>
      <c r="H109" s="25">
        <v>16.670100000000001</v>
      </c>
      <c r="I109" s="25">
        <v>23.616299999999999</v>
      </c>
      <c r="J109" s="25">
        <v>9.6126000000000005</v>
      </c>
      <c r="K109" s="12"/>
      <c r="L109" s="12"/>
      <c r="M109" s="12"/>
      <c r="N109" s="12"/>
      <c r="O109" s="12"/>
      <c r="P109" s="12"/>
    </row>
    <row r="110" spans="2:16" x14ac:dyDescent="0.2">
      <c r="B110" s="7"/>
      <c r="C110" s="5"/>
      <c r="D110" s="30"/>
      <c r="E110" s="30"/>
      <c r="F110" s="6">
        <v>48</v>
      </c>
      <c r="G110" s="25">
        <v>31.081199999999999</v>
      </c>
      <c r="H110" s="25">
        <v>23.188199999999998</v>
      </c>
      <c r="I110" s="25">
        <v>27.455400000000001</v>
      </c>
      <c r="J110" s="25">
        <v>12.294</v>
      </c>
      <c r="K110" s="12"/>
      <c r="L110" s="12"/>
      <c r="M110" s="12"/>
      <c r="N110" s="12"/>
      <c r="O110" s="12"/>
      <c r="P110" s="12"/>
    </row>
    <row r="111" spans="2:16" x14ac:dyDescent="0.2">
      <c r="B111" s="7"/>
      <c r="C111" s="8"/>
      <c r="D111" s="30"/>
      <c r="E111" s="30"/>
      <c r="F111" s="6">
        <v>72</v>
      </c>
      <c r="G111" s="25">
        <v>33.547199999999997</v>
      </c>
      <c r="H111" s="25">
        <v>48.7761</v>
      </c>
      <c r="I111" s="25">
        <v>32.976900000000001</v>
      </c>
      <c r="J111" s="25">
        <v>24.539100000000001</v>
      </c>
      <c r="K111" s="12"/>
      <c r="L111" s="12"/>
      <c r="M111" s="12"/>
      <c r="N111" s="12"/>
      <c r="O111" s="12"/>
      <c r="P111" s="12"/>
    </row>
    <row r="112" spans="2:16" x14ac:dyDescent="0.2">
      <c r="B112" s="7"/>
      <c r="C112" s="5">
        <v>13</v>
      </c>
      <c r="D112" s="29" t="s">
        <v>10</v>
      </c>
      <c r="E112" s="29"/>
      <c r="F112" s="6">
        <v>0</v>
      </c>
      <c r="G112" s="25">
        <v>4.0554E-2</v>
      </c>
      <c r="H112" s="25">
        <v>1.5443999999999999E-2</v>
      </c>
      <c r="I112" s="25">
        <v>5.0382000000000003E-2</v>
      </c>
      <c r="J112" s="25">
        <v>0.21365999999999999</v>
      </c>
      <c r="K112" s="12"/>
      <c r="L112" s="12"/>
      <c r="M112" s="12"/>
      <c r="N112" s="12"/>
      <c r="O112" s="12"/>
      <c r="P112" s="12"/>
    </row>
    <row r="113" spans="2:16" x14ac:dyDescent="0.2">
      <c r="B113" s="7"/>
      <c r="C113" s="5"/>
      <c r="D113" s="30"/>
      <c r="E113" s="30"/>
      <c r="F113" s="6">
        <v>8</v>
      </c>
      <c r="G113" s="25">
        <v>0.80069999999999997</v>
      </c>
      <c r="H113" s="25">
        <v>0.75390000000000001</v>
      </c>
      <c r="I113" s="25">
        <v>0.80610000000000004</v>
      </c>
      <c r="J113" s="25">
        <v>0.39</v>
      </c>
      <c r="K113" s="12"/>
      <c r="L113" s="12"/>
      <c r="M113" s="12"/>
      <c r="N113" s="12"/>
      <c r="O113" s="12"/>
      <c r="P113" s="12"/>
    </row>
    <row r="114" spans="2:16" x14ac:dyDescent="0.2">
      <c r="B114" s="7"/>
      <c r="C114" s="5"/>
      <c r="D114" s="30"/>
      <c r="E114" s="30"/>
      <c r="F114" s="6">
        <v>24</v>
      </c>
      <c r="G114" s="25">
        <v>0.94650000000000001</v>
      </c>
      <c r="H114" s="25">
        <v>0.76680000000000004</v>
      </c>
      <c r="I114" s="25">
        <v>0.61080000000000001</v>
      </c>
      <c r="J114" s="25">
        <v>0.624</v>
      </c>
      <c r="K114" s="12"/>
      <c r="L114" s="12"/>
      <c r="M114" s="12"/>
      <c r="N114" s="12"/>
      <c r="O114" s="12"/>
      <c r="P114" s="12"/>
    </row>
    <row r="115" spans="2:16" x14ac:dyDescent="0.2">
      <c r="B115" s="7"/>
      <c r="C115" s="5"/>
      <c r="D115" s="30"/>
      <c r="E115" s="30"/>
      <c r="F115" s="6">
        <v>48</v>
      </c>
      <c r="G115" s="25">
        <v>3.1065</v>
      </c>
      <c r="H115" s="25">
        <v>1.3971</v>
      </c>
      <c r="I115" s="25">
        <v>3.2810999999999999</v>
      </c>
      <c r="J115" s="25">
        <v>1.3506</v>
      </c>
      <c r="K115" s="12"/>
      <c r="L115" s="12"/>
      <c r="M115" s="12"/>
      <c r="N115" s="12"/>
      <c r="O115" s="12"/>
      <c r="P115" s="12"/>
    </row>
    <row r="116" spans="2:16" x14ac:dyDescent="0.2">
      <c r="B116" s="9"/>
      <c r="C116" s="8"/>
      <c r="D116" s="30"/>
      <c r="E116" s="30"/>
      <c r="F116" s="10">
        <v>72</v>
      </c>
      <c r="G116" s="25">
        <v>2.3226</v>
      </c>
      <c r="H116" s="25">
        <v>1.5546</v>
      </c>
      <c r="I116" s="25">
        <v>2.9331</v>
      </c>
      <c r="J116" s="25">
        <v>2.5937999999999999</v>
      </c>
      <c r="K116" s="13"/>
      <c r="L116" s="13"/>
      <c r="M116" s="13"/>
      <c r="N116" s="13"/>
      <c r="O116" s="13"/>
      <c r="P116" s="13"/>
    </row>
    <row r="118" spans="2:16" x14ac:dyDescent="0.2">
      <c r="B118" s="24" t="s">
        <v>16</v>
      </c>
    </row>
  </sheetData>
  <mergeCells count="30">
    <mergeCell ref="D107:E111"/>
    <mergeCell ref="D112:E116"/>
    <mergeCell ref="D79:E83"/>
    <mergeCell ref="D84:E88"/>
    <mergeCell ref="D89:E92"/>
    <mergeCell ref="D93:E96"/>
    <mergeCell ref="D97:E101"/>
    <mergeCell ref="D102:E106"/>
    <mergeCell ref="D69:E69"/>
    <mergeCell ref="F69:F70"/>
    <mergeCell ref="G69:P69"/>
    <mergeCell ref="D70:E70"/>
    <mergeCell ref="D71:E74"/>
    <mergeCell ref="D75:E78"/>
    <mergeCell ref="B37:B64"/>
    <mergeCell ref="D37:E40"/>
    <mergeCell ref="D41:E44"/>
    <mergeCell ref="D45:E49"/>
    <mergeCell ref="D50:E54"/>
    <mergeCell ref="D55:E59"/>
    <mergeCell ref="D60:E64"/>
    <mergeCell ref="D17:E17"/>
    <mergeCell ref="F17:F18"/>
    <mergeCell ref="G17:P17"/>
    <mergeCell ref="D18:E18"/>
    <mergeCell ref="B19:B36"/>
    <mergeCell ref="D19:E22"/>
    <mergeCell ref="D23:E26"/>
    <mergeCell ref="D27:E31"/>
    <mergeCell ref="D32:E36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21F19-87EB-314F-96C5-60F6969F5A3D}">
  <dimension ref="A2:Z124"/>
  <sheetViews>
    <sheetView tabSelected="1" topLeftCell="A64" zoomScale="109" zoomScaleNormal="55" workbookViewId="0">
      <selection activeCell="B137" sqref="B137"/>
    </sheetView>
  </sheetViews>
  <sheetFormatPr baseColWidth="10" defaultRowHeight="15" x14ac:dyDescent="0.2"/>
  <cols>
    <col min="1" max="3" width="10.83203125" style="24"/>
    <col min="4" max="4" width="20" style="24" customWidth="1"/>
    <col min="5" max="5" width="19.1640625" style="24" customWidth="1"/>
    <col min="6" max="6" width="16.5" style="24" customWidth="1"/>
    <col min="7" max="20" width="10.83203125" style="24"/>
    <col min="21" max="21" width="21" style="24" customWidth="1"/>
    <col min="22" max="22" width="42.1640625" style="24" customWidth="1"/>
    <col min="23" max="23" width="11.83203125" style="24" customWidth="1"/>
    <col min="24" max="24" width="15" style="24" customWidth="1"/>
    <col min="25" max="16384" width="10.83203125" style="24"/>
  </cols>
  <sheetData>
    <row r="2" spans="2:14" x14ac:dyDescent="0.2">
      <c r="B2" s="24" t="s">
        <v>0</v>
      </c>
      <c r="D2" s="24" t="s">
        <v>37</v>
      </c>
    </row>
    <row r="3" spans="2:14" x14ac:dyDescent="0.2">
      <c r="B3" s="24" t="s">
        <v>1</v>
      </c>
      <c r="D3" s="24" t="s">
        <v>2</v>
      </c>
    </row>
    <row r="5" spans="2:14" x14ac:dyDescent="0.2">
      <c r="B5" s="24" t="s">
        <v>32</v>
      </c>
      <c r="F5" s="24" t="s">
        <v>35</v>
      </c>
    </row>
    <row r="6" spans="2:14" x14ac:dyDescent="0.2">
      <c r="B6" s="24" t="s">
        <v>33</v>
      </c>
      <c r="F6" s="24" t="s">
        <v>35</v>
      </c>
    </row>
    <row r="8" spans="2:14" x14ac:dyDescent="0.2">
      <c r="B8" s="15" t="s">
        <v>18</v>
      </c>
    </row>
    <row r="9" spans="2:14" x14ac:dyDescent="0.2">
      <c r="B9" s="16" t="s">
        <v>19</v>
      </c>
      <c r="C9" s="17" t="s">
        <v>20</v>
      </c>
      <c r="D9" s="18" t="s">
        <v>21</v>
      </c>
      <c r="E9" s="17" t="s">
        <v>22</v>
      </c>
      <c r="F9" s="17" t="s">
        <v>23</v>
      </c>
      <c r="G9" s="18" t="s">
        <v>24</v>
      </c>
      <c r="H9" s="17" t="s">
        <v>25</v>
      </c>
      <c r="I9" s="17" t="s">
        <v>26</v>
      </c>
      <c r="J9" s="17" t="s">
        <v>27</v>
      </c>
      <c r="K9" s="17" t="s">
        <v>28</v>
      </c>
      <c r="L9" s="17" t="s">
        <v>29</v>
      </c>
    </row>
    <row r="10" spans="2:14" x14ac:dyDescent="0.2">
      <c r="B10" s="16"/>
      <c r="C10" s="16"/>
      <c r="D10" s="19"/>
      <c r="E10" s="16"/>
      <c r="F10" s="19"/>
      <c r="G10" s="19"/>
      <c r="H10" s="19"/>
      <c r="I10" s="19"/>
      <c r="J10" s="19"/>
      <c r="K10" s="19"/>
      <c r="L10" s="19"/>
    </row>
    <row r="12" spans="2:14" x14ac:dyDescent="0.2">
      <c r="B12" s="24" t="s">
        <v>17</v>
      </c>
      <c r="D12" s="22" t="s">
        <v>34</v>
      </c>
    </row>
    <row r="15" spans="2:14" ht="24" x14ac:dyDescent="0.3">
      <c r="B15" s="11" t="s">
        <v>31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2:14" x14ac:dyDescent="0.2">
      <c r="B16" s="24" t="s">
        <v>30</v>
      </c>
    </row>
    <row r="17" spans="2:26" x14ac:dyDescent="0.2">
      <c r="B17" s="1"/>
      <c r="C17" s="1"/>
      <c r="D17" s="33" t="s">
        <v>12</v>
      </c>
      <c r="E17" s="33"/>
      <c r="F17" s="35" t="s">
        <v>7</v>
      </c>
      <c r="G17" s="32" t="s">
        <v>3</v>
      </c>
      <c r="H17" s="32"/>
      <c r="I17" s="32"/>
      <c r="J17" s="32"/>
      <c r="K17" s="32"/>
      <c r="L17" s="32"/>
      <c r="M17" s="32"/>
      <c r="N17" s="32"/>
      <c r="P17" s="37" t="s">
        <v>38</v>
      </c>
      <c r="Q17" s="37" t="s">
        <v>39</v>
      </c>
      <c r="R17" s="37" t="s">
        <v>40</v>
      </c>
      <c r="S17" s="37" t="s">
        <v>41</v>
      </c>
      <c r="T17" s="37" t="s">
        <v>42</v>
      </c>
      <c r="U17" s="51"/>
      <c r="V17" s="51"/>
      <c r="W17" s="51"/>
      <c r="X17" s="37" t="s">
        <v>52</v>
      </c>
      <c r="Y17" s="37" t="s">
        <v>41</v>
      </c>
      <c r="Z17" s="37" t="s">
        <v>43</v>
      </c>
    </row>
    <row r="18" spans="2:26" x14ac:dyDescent="0.2">
      <c r="B18" s="2" t="s">
        <v>4</v>
      </c>
      <c r="C18" s="2" t="s">
        <v>5</v>
      </c>
      <c r="D18" s="34" t="s">
        <v>6</v>
      </c>
      <c r="E18" s="34"/>
      <c r="F18" s="36"/>
      <c r="G18" s="3">
        <v>1</v>
      </c>
      <c r="H18" s="3">
        <v>2</v>
      </c>
      <c r="I18" s="3">
        <v>3</v>
      </c>
      <c r="J18" s="3">
        <v>4</v>
      </c>
      <c r="K18" s="3">
        <v>5</v>
      </c>
      <c r="L18" s="3">
        <v>6</v>
      </c>
      <c r="M18" s="3">
        <v>7</v>
      </c>
      <c r="N18" s="3">
        <v>8</v>
      </c>
      <c r="P18" s="37"/>
      <c r="Q18" s="37"/>
      <c r="R18" s="50"/>
      <c r="S18" s="50"/>
      <c r="T18" s="50"/>
      <c r="U18" s="52" t="s">
        <v>44</v>
      </c>
      <c r="V18" s="52" t="s">
        <v>6</v>
      </c>
      <c r="W18" s="52" t="s">
        <v>4</v>
      </c>
      <c r="X18" s="37"/>
      <c r="Y18" s="37"/>
      <c r="Z18" s="37"/>
    </row>
    <row r="19" spans="2:26" ht="15" customHeight="1" x14ac:dyDescent="0.2">
      <c r="B19" s="26" t="s">
        <v>8</v>
      </c>
      <c r="C19" s="5">
        <v>1</v>
      </c>
      <c r="D19" s="29" t="s">
        <v>13</v>
      </c>
      <c r="E19" s="29"/>
      <c r="F19" s="61">
        <v>0</v>
      </c>
      <c r="G19" s="25">
        <v>6.43</v>
      </c>
      <c r="H19" s="25">
        <v>6.25</v>
      </c>
      <c r="I19" s="25">
        <v>6.3</v>
      </c>
      <c r="J19" s="25">
        <v>6.05</v>
      </c>
      <c r="K19" s="25">
        <v>6.11</v>
      </c>
      <c r="L19" s="25">
        <v>5.83</v>
      </c>
      <c r="M19" s="25">
        <v>5.98</v>
      </c>
      <c r="N19" s="25">
        <v>5.68</v>
      </c>
      <c r="P19" s="53">
        <v>1</v>
      </c>
      <c r="Q19" s="38">
        <v>0</v>
      </c>
      <c r="R19" s="39">
        <f>AVERAGE(G19:N19)</f>
        <v>6.0787500000000003</v>
      </c>
      <c r="S19" s="66">
        <f>STDEV(G19:N19)</f>
        <v>0.24902309129877892</v>
      </c>
      <c r="T19" s="67">
        <f>S19/SQRT(COUNT(G19:N19))</f>
        <v>8.8042958264701654E-2</v>
      </c>
      <c r="U19" s="74" t="s">
        <v>45</v>
      </c>
      <c r="V19" s="75" t="s">
        <v>46</v>
      </c>
      <c r="W19" s="71" t="s">
        <v>48</v>
      </c>
      <c r="X19" s="40">
        <f t="shared" ref="X19:X64" si="0">T19/R19*100</f>
        <v>1.4483727454608539</v>
      </c>
      <c r="Y19" s="40"/>
      <c r="Z19" s="40"/>
    </row>
    <row r="20" spans="2:26" x14ac:dyDescent="0.2">
      <c r="B20" s="27"/>
      <c r="C20" s="5"/>
      <c r="D20" s="30"/>
      <c r="E20" s="30"/>
      <c r="F20" s="61">
        <v>8</v>
      </c>
      <c r="G20" s="25">
        <v>4.8600000000000003</v>
      </c>
      <c r="H20" s="25">
        <v>4.91</v>
      </c>
      <c r="I20" s="25">
        <v>5.08</v>
      </c>
      <c r="J20" s="25">
        <v>4.87</v>
      </c>
      <c r="K20" s="25">
        <v>4.5199999999999996</v>
      </c>
      <c r="L20" s="25">
        <v>4.4000000000000004</v>
      </c>
      <c r="M20" s="25">
        <v>4.8</v>
      </c>
      <c r="N20" s="25">
        <v>4.6500000000000004</v>
      </c>
      <c r="P20" s="54"/>
      <c r="Q20" s="41">
        <v>8</v>
      </c>
      <c r="R20" s="42">
        <f t="shared" ref="R20:R26" si="1">AVERAGE(G20:N20)</f>
        <v>4.7612499999999995</v>
      </c>
      <c r="S20" s="17">
        <f t="shared" ref="S20:S26" si="2">STDEV(G20:N20)</f>
        <v>0.22293096304846099</v>
      </c>
      <c r="T20" s="68">
        <f t="shared" ref="T20:T26" si="3">S20/SQRT(COUNT(G20:N20))</f>
        <v>7.8817997854007199E-2</v>
      </c>
      <c r="U20" s="76"/>
      <c r="V20" s="77"/>
      <c r="W20" s="72"/>
      <c r="X20" s="43">
        <f t="shared" si="0"/>
        <v>1.6554055732004662</v>
      </c>
      <c r="Y20" s="43"/>
      <c r="Z20" s="43"/>
    </row>
    <row r="21" spans="2:26" x14ac:dyDescent="0.2">
      <c r="B21" s="27"/>
      <c r="C21" s="5"/>
      <c r="D21" s="30"/>
      <c r="E21" s="30"/>
      <c r="F21" s="61">
        <v>24</v>
      </c>
      <c r="G21" s="25">
        <v>3.85</v>
      </c>
      <c r="H21" s="25">
        <v>3.8</v>
      </c>
      <c r="I21" s="25">
        <v>4.13</v>
      </c>
      <c r="J21" s="25">
        <v>4.21</v>
      </c>
      <c r="K21" s="25">
        <v>3.79</v>
      </c>
      <c r="L21" s="25">
        <v>3.68</v>
      </c>
      <c r="M21" s="25">
        <v>3.77</v>
      </c>
      <c r="N21" s="25">
        <v>3.8</v>
      </c>
      <c r="P21" s="54"/>
      <c r="Q21" s="41">
        <v>24</v>
      </c>
      <c r="R21" s="42">
        <f t="shared" si="1"/>
        <v>3.8787500000000001</v>
      </c>
      <c r="S21" s="17">
        <f t="shared" si="2"/>
        <v>0.1871926051652987</v>
      </c>
      <c r="T21" s="68">
        <f t="shared" si="3"/>
        <v>6.6182580250179326E-2</v>
      </c>
      <c r="U21" s="76"/>
      <c r="V21" s="77"/>
      <c r="W21" s="72"/>
      <c r="X21" s="43">
        <f t="shared" si="0"/>
        <v>1.7062863100271819</v>
      </c>
      <c r="Y21" s="43"/>
      <c r="Z21" s="43"/>
    </row>
    <row r="22" spans="2:26" x14ac:dyDescent="0.2">
      <c r="B22" s="27"/>
      <c r="C22" s="8"/>
      <c r="D22" s="31"/>
      <c r="E22" s="31"/>
      <c r="F22" s="61">
        <v>48</v>
      </c>
      <c r="G22" s="25">
        <v>3.38</v>
      </c>
      <c r="H22" s="25">
        <v>3.31</v>
      </c>
      <c r="I22" s="25">
        <v>3.67</v>
      </c>
      <c r="J22" s="25">
        <v>3.42</v>
      </c>
      <c r="K22" s="25">
        <v>2.89</v>
      </c>
      <c r="L22" s="25">
        <v>2.64</v>
      </c>
      <c r="M22" s="25">
        <v>3.01</v>
      </c>
      <c r="N22" s="25">
        <v>2.9</v>
      </c>
      <c r="P22" s="55"/>
      <c r="Q22" s="44">
        <v>47.9</v>
      </c>
      <c r="R22" s="45">
        <f t="shared" si="1"/>
        <v>3.1524999999999999</v>
      </c>
      <c r="S22" s="69">
        <f t="shared" si="2"/>
        <v>0.34466339687128966</v>
      </c>
      <c r="T22" s="70">
        <f t="shared" si="3"/>
        <v>0.1218569125772396</v>
      </c>
      <c r="U22" s="76"/>
      <c r="V22" s="78"/>
      <c r="W22" s="72"/>
      <c r="X22" s="43">
        <f t="shared" si="0"/>
        <v>3.8654056329021289</v>
      </c>
      <c r="Y22" s="43"/>
      <c r="Z22" s="43"/>
    </row>
    <row r="23" spans="2:26" ht="15" customHeight="1" x14ac:dyDescent="0.2">
      <c r="B23" s="27"/>
      <c r="C23" s="5">
        <v>1</v>
      </c>
      <c r="D23" s="29" t="s">
        <v>10</v>
      </c>
      <c r="E23" s="29"/>
      <c r="F23" s="61">
        <v>0</v>
      </c>
      <c r="G23" s="25">
        <v>6.36</v>
      </c>
      <c r="H23" s="25">
        <v>6.69</v>
      </c>
      <c r="I23" s="25">
        <v>6.48</v>
      </c>
      <c r="J23" s="25">
        <v>6.6</v>
      </c>
      <c r="K23" s="25">
        <v>6.12</v>
      </c>
      <c r="L23" s="25">
        <v>6.11</v>
      </c>
      <c r="M23" s="25">
        <v>6.17</v>
      </c>
      <c r="N23" s="25">
        <v>6.25</v>
      </c>
      <c r="P23" s="53">
        <v>1</v>
      </c>
      <c r="Q23" s="38">
        <v>0</v>
      </c>
      <c r="R23" s="39">
        <f t="shared" si="1"/>
        <v>6.3475000000000001</v>
      </c>
      <c r="S23" s="67">
        <f t="shared" si="2"/>
        <v>0.2229509875670948</v>
      </c>
      <c r="T23" s="40">
        <f t="shared" si="3"/>
        <v>7.8825077590465184E-2</v>
      </c>
      <c r="U23" s="80" t="s">
        <v>45</v>
      </c>
      <c r="V23" s="81" t="s">
        <v>47</v>
      </c>
      <c r="W23" s="72"/>
      <c r="X23" s="43">
        <f t="shared" si="0"/>
        <v>1.2418287135165842</v>
      </c>
      <c r="Y23" s="43"/>
      <c r="Z23" s="43"/>
    </row>
    <row r="24" spans="2:26" x14ac:dyDescent="0.2">
      <c r="B24" s="27"/>
      <c r="C24" s="5"/>
      <c r="D24" s="30"/>
      <c r="E24" s="30"/>
      <c r="F24" s="61">
        <v>8</v>
      </c>
      <c r="G24" s="25">
        <v>5.03</v>
      </c>
      <c r="H24" s="25">
        <v>4.99</v>
      </c>
      <c r="I24" s="25">
        <v>4.96</v>
      </c>
      <c r="J24" s="25">
        <v>4.96</v>
      </c>
      <c r="K24" s="25">
        <v>4.68</v>
      </c>
      <c r="L24" s="25">
        <v>4.67</v>
      </c>
      <c r="M24" s="25">
        <v>4.75</v>
      </c>
      <c r="N24" s="25">
        <v>4.79</v>
      </c>
      <c r="P24" s="54"/>
      <c r="Q24" s="41">
        <v>8</v>
      </c>
      <c r="R24" s="42">
        <f t="shared" si="1"/>
        <v>4.8537499999999998</v>
      </c>
      <c r="S24" s="68">
        <f t="shared" si="2"/>
        <v>0.1468660711571699</v>
      </c>
      <c r="T24" s="43">
        <f t="shared" si="3"/>
        <v>5.1924997420730423E-2</v>
      </c>
      <c r="U24" s="82"/>
      <c r="V24" s="83"/>
      <c r="W24" s="72"/>
      <c r="X24" s="43">
        <f t="shared" si="0"/>
        <v>1.0697913452635679</v>
      </c>
      <c r="Y24" s="43"/>
      <c r="Z24" s="43"/>
    </row>
    <row r="25" spans="2:26" x14ac:dyDescent="0.2">
      <c r="B25" s="27"/>
      <c r="C25" s="5"/>
      <c r="D25" s="30"/>
      <c r="E25" s="30"/>
      <c r="F25" s="61">
        <v>24</v>
      </c>
      <c r="G25" s="25">
        <v>4.24</v>
      </c>
      <c r="H25" s="25">
        <v>4.1500000000000004</v>
      </c>
      <c r="I25" s="25">
        <v>4.29</v>
      </c>
      <c r="J25" s="25">
        <v>4.2300000000000004</v>
      </c>
      <c r="K25" s="25">
        <v>4.1100000000000003</v>
      </c>
      <c r="L25" s="25">
        <v>3.98</v>
      </c>
      <c r="M25" s="25">
        <v>4.1100000000000003</v>
      </c>
      <c r="N25" s="25">
        <v>4.03</v>
      </c>
      <c r="P25" s="54"/>
      <c r="Q25" s="41">
        <v>24</v>
      </c>
      <c r="R25" s="42">
        <f t="shared" si="1"/>
        <v>4.1425000000000001</v>
      </c>
      <c r="S25" s="68">
        <f t="shared" si="2"/>
        <v>0.1070046727951635</v>
      </c>
      <c r="T25" s="43">
        <f t="shared" si="3"/>
        <v>3.7831864876053896E-2</v>
      </c>
      <c r="U25" s="82"/>
      <c r="V25" s="83"/>
      <c r="W25" s="72"/>
      <c r="X25" s="43">
        <f t="shared" si="0"/>
        <v>0.91326167473877828</v>
      </c>
      <c r="Y25" s="43"/>
      <c r="Z25" s="43"/>
    </row>
    <row r="26" spans="2:26" x14ac:dyDescent="0.2">
      <c r="B26" s="27"/>
      <c r="C26" s="8"/>
      <c r="D26" s="31"/>
      <c r="E26" s="31"/>
      <c r="F26" s="61">
        <v>48</v>
      </c>
      <c r="G26" s="25">
        <v>3.82</v>
      </c>
      <c r="H26" s="25">
        <v>3.66</v>
      </c>
      <c r="I26" s="25">
        <v>3.61</v>
      </c>
      <c r="J26" s="25">
        <v>3.73</v>
      </c>
      <c r="K26" s="25">
        <v>3.37</v>
      </c>
      <c r="L26" s="25">
        <v>3.02</v>
      </c>
      <c r="M26" s="25">
        <v>3.27</v>
      </c>
      <c r="N26" s="25">
        <v>3.27</v>
      </c>
      <c r="P26" s="55"/>
      <c r="Q26" s="44">
        <v>47.9</v>
      </c>
      <c r="R26" s="45">
        <f t="shared" si="1"/>
        <v>3.46875</v>
      </c>
      <c r="S26" s="70">
        <f t="shared" si="2"/>
        <v>0.27730527273334393</v>
      </c>
      <c r="T26" s="49">
        <f t="shared" si="3"/>
        <v>9.8042219404266245E-2</v>
      </c>
      <c r="U26" s="84"/>
      <c r="V26" s="85"/>
      <c r="W26" s="72"/>
      <c r="X26" s="43">
        <f t="shared" si="0"/>
        <v>2.8264423612040721</v>
      </c>
      <c r="Y26" s="43"/>
      <c r="Z26" s="43"/>
    </row>
    <row r="27" spans="2:26" ht="15" customHeight="1" x14ac:dyDescent="0.2">
      <c r="B27" s="27"/>
      <c r="C27" s="5">
        <v>13</v>
      </c>
      <c r="D27" s="29" t="s">
        <v>13</v>
      </c>
      <c r="E27" s="29"/>
      <c r="F27" s="61">
        <v>0</v>
      </c>
      <c r="G27" s="25">
        <v>5.601</v>
      </c>
      <c r="H27" s="25">
        <v>5.6609999999999996</v>
      </c>
      <c r="I27" s="25">
        <v>5.7359999999999998</v>
      </c>
      <c r="J27" s="25">
        <v>5.6239999999999997</v>
      </c>
      <c r="K27" s="20"/>
      <c r="L27" s="20"/>
      <c r="M27" s="20"/>
      <c r="N27" s="20"/>
      <c r="P27" s="53">
        <v>13</v>
      </c>
      <c r="Q27" s="46">
        <v>288</v>
      </c>
      <c r="R27" s="58">
        <f>AVERAGE(G27:J27)</f>
        <v>5.6555</v>
      </c>
      <c r="S27" s="40">
        <f>STDEV(G27:J27)</f>
        <v>5.9084684986889742E-2</v>
      </c>
      <c r="T27" s="40">
        <f>S27/SQRT(COUNT(G27:J27))</f>
        <v>2.9542342493444871E-2</v>
      </c>
      <c r="U27" s="74" t="s">
        <v>45</v>
      </c>
      <c r="V27" s="75" t="s">
        <v>46</v>
      </c>
      <c r="W27" s="72"/>
      <c r="X27" s="43">
        <f t="shared" si="0"/>
        <v>0.52236482173892451</v>
      </c>
      <c r="Y27" s="43"/>
      <c r="Z27" s="43"/>
    </row>
    <row r="28" spans="2:26" ht="15" customHeight="1" x14ac:dyDescent="0.2">
      <c r="B28" s="27"/>
      <c r="C28" s="5"/>
      <c r="D28" s="30"/>
      <c r="E28" s="30"/>
      <c r="F28" s="61">
        <v>8</v>
      </c>
      <c r="G28" s="25">
        <v>5.5259999999999998</v>
      </c>
      <c r="H28" s="25">
        <v>5.391</v>
      </c>
      <c r="I28" s="25">
        <v>5.3979999999999997</v>
      </c>
      <c r="J28" s="25">
        <v>5.4429999999999996</v>
      </c>
      <c r="K28" s="20"/>
      <c r="L28" s="20"/>
      <c r="M28" s="20"/>
      <c r="N28" s="20"/>
      <c r="P28" s="54"/>
      <c r="Q28" s="47">
        <v>296</v>
      </c>
      <c r="R28" s="59">
        <f t="shared" ref="R28:R64" si="4">AVERAGE(G28:J28)</f>
        <v>5.4394999999999989</v>
      </c>
      <c r="S28" s="43">
        <f t="shared" ref="S28:S64" si="5">STDEV(G28:J28)</f>
        <v>6.209938271298137E-2</v>
      </c>
      <c r="T28" s="43">
        <f t="shared" ref="T28:T64" si="6">S28/SQRT(COUNT(G28:J28))</f>
        <v>3.1049691356490685E-2</v>
      </c>
      <c r="U28" s="76"/>
      <c r="V28" s="77"/>
      <c r="W28" s="72"/>
      <c r="X28" s="43">
        <f t="shared" si="0"/>
        <v>0.57081885019745737</v>
      </c>
      <c r="Y28" s="43"/>
      <c r="Z28" s="43"/>
    </row>
    <row r="29" spans="2:26" x14ac:dyDescent="0.2">
      <c r="B29" s="27"/>
      <c r="C29" s="5"/>
      <c r="D29" s="30"/>
      <c r="E29" s="30"/>
      <c r="F29" s="61">
        <v>24</v>
      </c>
      <c r="G29" s="25">
        <v>4.7880000000000003</v>
      </c>
      <c r="H29" s="25">
        <v>4.665</v>
      </c>
      <c r="I29" s="25">
        <v>4.5990000000000002</v>
      </c>
      <c r="J29" s="25">
        <v>4.78</v>
      </c>
      <c r="K29" s="20"/>
      <c r="L29" s="20"/>
      <c r="M29" s="20"/>
      <c r="N29" s="20"/>
      <c r="P29" s="54"/>
      <c r="Q29" s="47">
        <v>312</v>
      </c>
      <c r="R29" s="59">
        <f t="shared" si="4"/>
        <v>4.7080000000000002</v>
      </c>
      <c r="S29" s="43">
        <f t="shared" si="5"/>
        <v>9.1858586969319367E-2</v>
      </c>
      <c r="T29" s="43">
        <f t="shared" si="6"/>
        <v>4.5929293484659683E-2</v>
      </c>
      <c r="U29" s="76"/>
      <c r="V29" s="77"/>
      <c r="W29" s="72"/>
      <c r="X29" s="43">
        <f t="shared" si="0"/>
        <v>0.97555848523066446</v>
      </c>
      <c r="Y29" s="43"/>
      <c r="Z29" s="43"/>
    </row>
    <row r="30" spans="2:26" x14ac:dyDescent="0.2">
      <c r="B30" s="27"/>
      <c r="C30" s="5"/>
      <c r="D30" s="30"/>
      <c r="E30" s="30"/>
      <c r="F30" s="61">
        <v>48</v>
      </c>
      <c r="G30" s="25">
        <v>3.944</v>
      </c>
      <c r="H30" s="25">
        <v>3.919</v>
      </c>
      <c r="I30" s="25">
        <v>4.0090000000000003</v>
      </c>
      <c r="J30" s="25">
        <v>4.3239999999999998</v>
      </c>
      <c r="K30" s="20"/>
      <c r="L30" s="20"/>
      <c r="M30" s="20"/>
      <c r="N30" s="20"/>
      <c r="P30" s="54"/>
      <c r="Q30" s="47">
        <v>336</v>
      </c>
      <c r="R30" s="59">
        <f t="shared" si="4"/>
        <v>4.0489999999999995</v>
      </c>
      <c r="S30" s="43">
        <f t="shared" si="5"/>
        <v>0.18721645226849046</v>
      </c>
      <c r="T30" s="43">
        <f t="shared" si="6"/>
        <v>9.3608226134245229E-2</v>
      </c>
      <c r="U30" s="76"/>
      <c r="V30" s="77"/>
      <c r="W30" s="72"/>
      <c r="X30" s="43">
        <f t="shared" si="0"/>
        <v>2.3118850613545376</v>
      </c>
      <c r="Y30" s="43"/>
      <c r="Z30" s="43"/>
    </row>
    <row r="31" spans="2:26" x14ac:dyDescent="0.2">
      <c r="B31" s="27"/>
      <c r="C31" s="8"/>
      <c r="D31" s="30"/>
      <c r="E31" s="30"/>
      <c r="F31" s="61">
        <v>72</v>
      </c>
      <c r="G31" s="25">
        <v>3.706</v>
      </c>
      <c r="H31" s="25">
        <v>3.8109999999999999</v>
      </c>
      <c r="I31" s="25">
        <v>3.7330000000000001</v>
      </c>
      <c r="J31" s="25">
        <v>4.1790000000000003</v>
      </c>
      <c r="K31" s="20"/>
      <c r="L31" s="20"/>
      <c r="M31" s="20"/>
      <c r="N31" s="20"/>
      <c r="P31" s="56"/>
      <c r="Q31" s="48">
        <v>359.9</v>
      </c>
      <c r="R31" s="60">
        <f t="shared" si="4"/>
        <v>3.8572500000000001</v>
      </c>
      <c r="S31" s="49">
        <f t="shared" si="5"/>
        <v>0.21907133541383284</v>
      </c>
      <c r="T31" s="49">
        <f t="shared" si="6"/>
        <v>0.10953566770691642</v>
      </c>
      <c r="U31" s="79"/>
      <c r="V31" s="78"/>
      <c r="W31" s="72"/>
      <c r="X31" s="43">
        <f t="shared" si="0"/>
        <v>2.8397347256961933</v>
      </c>
      <c r="Y31" s="43"/>
      <c r="Z31" s="43"/>
    </row>
    <row r="32" spans="2:26" ht="15" customHeight="1" x14ac:dyDescent="0.2">
      <c r="B32" s="27"/>
      <c r="C32" s="5">
        <v>13</v>
      </c>
      <c r="D32" s="30" t="s">
        <v>10</v>
      </c>
      <c r="E32" s="30"/>
      <c r="F32" s="61">
        <v>0</v>
      </c>
      <c r="G32" s="25">
        <v>6.0419999999999998</v>
      </c>
      <c r="H32" s="25">
        <v>5.6749999999999998</v>
      </c>
      <c r="I32" s="25">
        <v>5.7190000000000003</v>
      </c>
      <c r="J32" s="25">
        <v>5.6369999999999996</v>
      </c>
      <c r="K32" s="20"/>
      <c r="L32" s="20"/>
      <c r="M32" s="20"/>
      <c r="N32" s="20"/>
      <c r="P32" s="57">
        <v>13</v>
      </c>
      <c r="Q32" s="46">
        <v>288</v>
      </c>
      <c r="R32" s="58">
        <f t="shared" si="4"/>
        <v>5.7682500000000001</v>
      </c>
      <c r="S32" s="40">
        <f t="shared" si="5"/>
        <v>0.18555030764368644</v>
      </c>
      <c r="T32" s="40">
        <f t="shared" si="6"/>
        <v>9.2775153821843218E-2</v>
      </c>
      <c r="U32" s="80" t="s">
        <v>45</v>
      </c>
      <c r="V32" s="86" t="s">
        <v>47</v>
      </c>
      <c r="W32" s="72"/>
      <c r="X32" s="43">
        <f t="shared" si="0"/>
        <v>1.6083760901806132</v>
      </c>
      <c r="Y32" s="43"/>
      <c r="Z32" s="43"/>
    </row>
    <row r="33" spans="2:26" ht="15" customHeight="1" x14ac:dyDescent="0.2">
      <c r="B33" s="27"/>
      <c r="C33" s="5"/>
      <c r="D33" s="30"/>
      <c r="E33" s="30"/>
      <c r="F33" s="61">
        <v>8</v>
      </c>
      <c r="G33" s="25">
        <v>5.569</v>
      </c>
      <c r="H33" s="25">
        <v>5.5979999999999999</v>
      </c>
      <c r="I33" s="25">
        <v>5.4370000000000003</v>
      </c>
      <c r="J33" s="25">
        <v>5.4720000000000004</v>
      </c>
      <c r="K33" s="20"/>
      <c r="L33" s="20"/>
      <c r="M33" s="20"/>
      <c r="N33" s="20"/>
      <c r="P33" s="54"/>
      <c r="Q33" s="47">
        <v>296</v>
      </c>
      <c r="R33" s="59">
        <f t="shared" si="4"/>
        <v>5.5190000000000001</v>
      </c>
      <c r="S33" s="43">
        <f t="shared" si="5"/>
        <v>7.6755021551252897E-2</v>
      </c>
      <c r="T33" s="43">
        <f t="shared" si="6"/>
        <v>3.8377510775626449E-2</v>
      </c>
      <c r="U33" s="82"/>
      <c r="V33" s="87"/>
      <c r="W33" s="72"/>
      <c r="X33" s="43">
        <f>T33/R33*100</f>
        <v>0.69537073338696231</v>
      </c>
      <c r="Y33" s="43">
        <v>10</v>
      </c>
      <c r="Z33" s="43">
        <f>10*R33/100</f>
        <v>0.55189999999999995</v>
      </c>
    </row>
    <row r="34" spans="2:26" x14ac:dyDescent="0.2">
      <c r="B34" s="27"/>
      <c r="C34" s="5"/>
      <c r="D34" s="30"/>
      <c r="E34" s="30"/>
      <c r="F34" s="61">
        <v>24</v>
      </c>
      <c r="G34" s="25">
        <v>5.3440000000000003</v>
      </c>
      <c r="H34" s="25">
        <v>5.2619999999999996</v>
      </c>
      <c r="I34" s="25">
        <v>5.2089999999999996</v>
      </c>
      <c r="J34" s="25">
        <v>5.117</v>
      </c>
      <c r="K34" s="20"/>
      <c r="L34" s="20"/>
      <c r="M34" s="20"/>
      <c r="N34" s="20"/>
      <c r="P34" s="54"/>
      <c r="Q34" s="47">
        <v>312</v>
      </c>
      <c r="R34" s="59">
        <f t="shared" si="4"/>
        <v>5.2329999999999997</v>
      </c>
      <c r="S34" s="43">
        <f t="shared" si="5"/>
        <v>9.5208543034050713E-2</v>
      </c>
      <c r="T34" s="43">
        <f t="shared" si="6"/>
        <v>4.7604271517025357E-2</v>
      </c>
      <c r="U34" s="82"/>
      <c r="V34" s="87"/>
      <c r="W34" s="72"/>
      <c r="X34" s="43">
        <f t="shared" ref="X34:X64" si="7">T34/R34*100</f>
        <v>0.90969370374594605</v>
      </c>
      <c r="Y34" s="43"/>
      <c r="Z34" s="43"/>
    </row>
    <row r="35" spans="2:26" x14ac:dyDescent="0.2">
      <c r="B35" s="27"/>
      <c r="C35" s="5"/>
      <c r="D35" s="30"/>
      <c r="E35" s="30"/>
      <c r="F35" s="61">
        <v>48</v>
      </c>
      <c r="G35" s="25">
        <v>4.9610000000000003</v>
      </c>
      <c r="H35" s="25">
        <v>4.7439999999999998</v>
      </c>
      <c r="I35" s="25">
        <v>4.5670000000000002</v>
      </c>
      <c r="J35" s="25">
        <v>4.5229999999999997</v>
      </c>
      <c r="K35" s="20"/>
      <c r="L35" s="20"/>
      <c r="M35" s="20"/>
      <c r="N35" s="20"/>
      <c r="P35" s="54"/>
      <c r="Q35" s="47">
        <v>336</v>
      </c>
      <c r="R35" s="59">
        <f t="shared" si="4"/>
        <v>4.6987500000000004</v>
      </c>
      <c r="S35" s="43">
        <f t="shared" si="5"/>
        <v>0.19922244686112406</v>
      </c>
      <c r="T35" s="43">
        <f t="shared" si="6"/>
        <v>9.9611223430562029E-2</v>
      </c>
      <c r="U35" s="82"/>
      <c r="V35" s="87"/>
      <c r="W35" s="72"/>
      <c r="X35" s="43">
        <f t="shared" si="7"/>
        <v>2.1199515494666032</v>
      </c>
      <c r="Y35" s="43"/>
      <c r="Z35" s="43"/>
    </row>
    <row r="36" spans="2:26" x14ac:dyDescent="0.2">
      <c r="B36" s="28"/>
      <c r="C36" s="8"/>
      <c r="D36" s="30"/>
      <c r="E36" s="30"/>
      <c r="F36" s="61">
        <v>72</v>
      </c>
      <c r="G36" s="25">
        <v>4.9219999999999997</v>
      </c>
      <c r="H36" s="25">
        <v>4.9649999999999999</v>
      </c>
      <c r="I36" s="25">
        <v>4.6680000000000001</v>
      </c>
      <c r="J36" s="25">
        <v>4.3159999999999998</v>
      </c>
      <c r="K36" s="20"/>
      <c r="L36" s="20"/>
      <c r="M36" s="20"/>
      <c r="N36" s="20"/>
      <c r="P36" s="56"/>
      <c r="Q36" s="48">
        <v>359.9</v>
      </c>
      <c r="R36" s="60">
        <f t="shared" si="4"/>
        <v>4.7177499999999997</v>
      </c>
      <c r="S36" s="49">
        <f t="shared" si="5"/>
        <v>0.29817710061863123</v>
      </c>
      <c r="T36" s="49">
        <f t="shared" si="6"/>
        <v>0.14908855030931562</v>
      </c>
      <c r="U36" s="84"/>
      <c r="V36" s="88"/>
      <c r="W36" s="73"/>
      <c r="X36" s="43">
        <f t="shared" si="7"/>
        <v>3.1601621601253913</v>
      </c>
      <c r="Y36" s="43"/>
      <c r="Z36" s="43"/>
    </row>
    <row r="37" spans="2:26" ht="15" customHeight="1" x14ac:dyDescent="0.2">
      <c r="B37" s="26" t="s">
        <v>9</v>
      </c>
      <c r="C37" s="5">
        <v>1</v>
      </c>
      <c r="D37" s="29" t="s">
        <v>14</v>
      </c>
      <c r="E37" s="29"/>
      <c r="F37" s="61">
        <v>0</v>
      </c>
      <c r="G37" s="25">
        <v>12.68</v>
      </c>
      <c r="H37" s="25">
        <v>12.39</v>
      </c>
      <c r="I37" s="25">
        <v>12.44</v>
      </c>
      <c r="J37" s="25">
        <v>12.49</v>
      </c>
      <c r="K37" s="20"/>
      <c r="L37" s="20"/>
      <c r="M37" s="20"/>
      <c r="N37" s="20"/>
      <c r="P37" s="57">
        <v>1</v>
      </c>
      <c r="Q37" s="63">
        <v>0</v>
      </c>
      <c r="R37" s="58">
        <f t="shared" si="4"/>
        <v>12.5</v>
      </c>
      <c r="S37" s="40">
        <f t="shared" si="5"/>
        <v>0.12675435561221007</v>
      </c>
      <c r="T37" s="40">
        <f t="shared" si="6"/>
        <v>6.3377177806105037E-2</v>
      </c>
      <c r="U37" s="89" t="s">
        <v>49</v>
      </c>
      <c r="V37" s="90" t="s">
        <v>46</v>
      </c>
      <c r="W37" s="106" t="s">
        <v>51</v>
      </c>
      <c r="X37" s="43">
        <f t="shared" si="7"/>
        <v>0.50701742244884029</v>
      </c>
      <c r="Y37" s="43"/>
      <c r="Z37" s="43"/>
    </row>
    <row r="38" spans="2:26" x14ac:dyDescent="0.2">
      <c r="B38" s="27"/>
      <c r="C38" s="5"/>
      <c r="D38" s="30"/>
      <c r="E38" s="30"/>
      <c r="F38" s="61">
        <v>8</v>
      </c>
      <c r="G38" s="25">
        <v>10.25</v>
      </c>
      <c r="H38" s="25">
        <v>10.8</v>
      </c>
      <c r="I38" s="25">
        <v>10.17</v>
      </c>
      <c r="J38" s="25">
        <v>10.84</v>
      </c>
      <c r="K38" s="20"/>
      <c r="L38" s="20"/>
      <c r="M38" s="20"/>
      <c r="N38" s="20"/>
      <c r="P38" s="54"/>
      <c r="Q38" s="64">
        <v>8</v>
      </c>
      <c r="R38" s="59">
        <f t="shared" si="4"/>
        <v>10.515000000000001</v>
      </c>
      <c r="S38" s="43">
        <f t="shared" si="5"/>
        <v>0.3540715558565341</v>
      </c>
      <c r="T38" s="43">
        <f t="shared" si="6"/>
        <v>0.17703577792826705</v>
      </c>
      <c r="U38" s="91"/>
      <c r="V38" s="92"/>
      <c r="W38" s="104"/>
      <c r="X38" s="43">
        <f t="shared" si="7"/>
        <v>1.6836498138684455</v>
      </c>
      <c r="Y38" s="43"/>
      <c r="Z38" s="43"/>
    </row>
    <row r="39" spans="2:26" x14ac:dyDescent="0.2">
      <c r="B39" s="27"/>
      <c r="C39" s="5"/>
      <c r="D39" s="30"/>
      <c r="E39" s="30"/>
      <c r="F39" s="61">
        <v>24</v>
      </c>
      <c r="G39" s="25">
        <v>8.66</v>
      </c>
      <c r="H39" s="25">
        <v>8.8800000000000008</v>
      </c>
      <c r="I39" s="25">
        <v>8.92</v>
      </c>
      <c r="J39" s="25">
        <v>8.73</v>
      </c>
      <c r="K39" s="20"/>
      <c r="L39" s="20"/>
      <c r="M39" s="20"/>
      <c r="N39" s="20"/>
      <c r="P39" s="54"/>
      <c r="Q39" s="64">
        <v>24</v>
      </c>
      <c r="R39" s="59">
        <f t="shared" si="4"/>
        <v>8.7974999999999994</v>
      </c>
      <c r="S39" s="43">
        <f t="shared" si="5"/>
        <v>0.12284814474246923</v>
      </c>
      <c r="T39" s="43">
        <f t="shared" si="6"/>
        <v>6.1424072371234616E-2</v>
      </c>
      <c r="U39" s="91"/>
      <c r="V39" s="92"/>
      <c r="W39" s="104"/>
      <c r="X39" s="43">
        <f t="shared" si="7"/>
        <v>0.69819917443858615</v>
      </c>
      <c r="Y39" s="43"/>
      <c r="Z39" s="43"/>
    </row>
    <row r="40" spans="2:26" x14ac:dyDescent="0.2">
      <c r="B40" s="27"/>
      <c r="C40" s="8"/>
      <c r="D40" s="31"/>
      <c r="E40" s="31"/>
      <c r="F40" s="61">
        <v>48</v>
      </c>
      <c r="G40" s="25">
        <v>8.25</v>
      </c>
      <c r="H40" s="25">
        <v>8.57</v>
      </c>
      <c r="I40" s="25">
        <v>8.31</v>
      </c>
      <c r="J40" s="25">
        <v>8.3800000000000008</v>
      </c>
      <c r="K40" s="20"/>
      <c r="L40" s="20"/>
      <c r="M40" s="20"/>
      <c r="N40" s="20"/>
      <c r="P40" s="56"/>
      <c r="Q40" s="65">
        <v>48</v>
      </c>
      <c r="R40" s="60">
        <f t="shared" si="4"/>
        <v>8.3775000000000013</v>
      </c>
      <c r="S40" s="49">
        <f t="shared" si="5"/>
        <v>0.13889444433333784</v>
      </c>
      <c r="T40" s="49">
        <f t="shared" si="6"/>
        <v>6.9447222166668918E-2</v>
      </c>
      <c r="U40" s="91"/>
      <c r="V40" s="93"/>
      <c r="W40" s="104"/>
      <c r="X40" s="43">
        <f t="shared" si="7"/>
        <v>0.82897310852484518</v>
      </c>
      <c r="Y40" s="43"/>
      <c r="Z40" s="43"/>
    </row>
    <row r="41" spans="2:26" ht="15" customHeight="1" x14ac:dyDescent="0.2">
      <c r="B41" s="27"/>
      <c r="C41" s="5">
        <v>1</v>
      </c>
      <c r="D41" s="29" t="s">
        <v>11</v>
      </c>
      <c r="E41" s="29"/>
      <c r="F41" s="61">
        <v>0</v>
      </c>
      <c r="G41" s="25">
        <v>12.59</v>
      </c>
      <c r="H41" s="25">
        <v>13.05</v>
      </c>
      <c r="I41" s="25">
        <v>12.35</v>
      </c>
      <c r="J41" s="25">
        <v>12.21</v>
      </c>
      <c r="K41" s="20"/>
      <c r="L41" s="20"/>
      <c r="M41" s="20"/>
      <c r="N41" s="20"/>
      <c r="P41" s="57">
        <v>1</v>
      </c>
      <c r="Q41" s="63">
        <v>0</v>
      </c>
      <c r="R41" s="58">
        <f t="shared" si="4"/>
        <v>12.55</v>
      </c>
      <c r="S41" s="40">
        <f t="shared" si="5"/>
        <v>0.36842005012394941</v>
      </c>
      <c r="T41" s="40">
        <f t="shared" si="6"/>
        <v>0.1842100250619747</v>
      </c>
      <c r="U41" s="94" t="s">
        <v>49</v>
      </c>
      <c r="V41" s="95" t="s">
        <v>47</v>
      </c>
      <c r="W41" s="104"/>
      <c r="X41" s="43">
        <f t="shared" si="7"/>
        <v>1.4678089646372485</v>
      </c>
      <c r="Y41" s="43"/>
      <c r="Z41" s="43"/>
    </row>
    <row r="42" spans="2:26" x14ac:dyDescent="0.2">
      <c r="B42" s="27"/>
      <c r="C42" s="5"/>
      <c r="D42" s="30"/>
      <c r="E42" s="30"/>
      <c r="F42" s="61">
        <v>8</v>
      </c>
      <c r="G42" s="25">
        <v>10.27</v>
      </c>
      <c r="H42" s="25">
        <v>10.46</v>
      </c>
      <c r="I42" s="25">
        <v>10.33</v>
      </c>
      <c r="J42" s="25">
        <v>10.37</v>
      </c>
      <c r="K42" s="20"/>
      <c r="L42" s="20"/>
      <c r="M42" s="20"/>
      <c r="N42" s="20"/>
      <c r="P42" s="54"/>
      <c r="Q42" s="64">
        <v>8</v>
      </c>
      <c r="R42" s="59">
        <f t="shared" si="4"/>
        <v>10.3575</v>
      </c>
      <c r="S42" s="43">
        <f t="shared" si="5"/>
        <v>7.9739158092705056E-2</v>
      </c>
      <c r="T42" s="43">
        <f t="shared" si="6"/>
        <v>3.9869579046352528E-2</v>
      </c>
      <c r="U42" s="96"/>
      <c r="V42" s="97"/>
      <c r="W42" s="104"/>
      <c r="X42" s="43">
        <f t="shared" si="7"/>
        <v>0.38493438615836378</v>
      </c>
      <c r="Y42" s="43"/>
      <c r="Z42" s="43"/>
    </row>
    <row r="43" spans="2:26" x14ac:dyDescent="0.2">
      <c r="B43" s="27"/>
      <c r="C43" s="5"/>
      <c r="D43" s="30"/>
      <c r="E43" s="30"/>
      <c r="F43" s="61">
        <v>24</v>
      </c>
      <c r="G43" s="25">
        <v>9.01</v>
      </c>
      <c r="H43" s="25">
        <v>8.74</v>
      </c>
      <c r="I43" s="25">
        <v>8.1300000000000008</v>
      </c>
      <c r="J43" s="25">
        <v>8.5500000000000007</v>
      </c>
      <c r="K43" s="20"/>
      <c r="L43" s="20"/>
      <c r="M43" s="20"/>
      <c r="N43" s="20"/>
      <c r="P43" s="54"/>
      <c r="Q43" s="64">
        <v>24</v>
      </c>
      <c r="R43" s="59">
        <f t="shared" si="4"/>
        <v>8.6075000000000017</v>
      </c>
      <c r="S43" s="43">
        <f t="shared" si="5"/>
        <v>0.37007882043334095</v>
      </c>
      <c r="T43" s="43">
        <f t="shared" si="6"/>
        <v>0.18503941021667047</v>
      </c>
      <c r="U43" s="96"/>
      <c r="V43" s="97"/>
      <c r="W43" s="104"/>
      <c r="X43" s="43">
        <f t="shared" si="7"/>
        <v>2.1497462703069465</v>
      </c>
      <c r="Y43" s="43"/>
      <c r="Z43" s="43"/>
    </row>
    <row r="44" spans="2:26" x14ac:dyDescent="0.2">
      <c r="B44" s="27"/>
      <c r="C44" s="8"/>
      <c r="D44" s="31"/>
      <c r="E44" s="31"/>
      <c r="F44" s="61">
        <v>48</v>
      </c>
      <c r="G44" s="25">
        <v>8.49</v>
      </c>
      <c r="H44" s="25">
        <v>7.99</v>
      </c>
      <c r="I44" s="25">
        <v>7.2</v>
      </c>
      <c r="J44" s="25">
        <v>7.71</v>
      </c>
      <c r="K44" s="20"/>
      <c r="L44" s="20"/>
      <c r="M44" s="20"/>
      <c r="N44" s="20"/>
      <c r="P44" s="56"/>
      <c r="Q44" s="65">
        <v>48</v>
      </c>
      <c r="R44" s="60">
        <f t="shared" si="4"/>
        <v>7.8475000000000001</v>
      </c>
      <c r="S44" s="49">
        <f t="shared" si="5"/>
        <v>0.53891093883869168</v>
      </c>
      <c r="T44" s="49">
        <f t="shared" si="6"/>
        <v>0.26945546941934584</v>
      </c>
      <c r="U44" s="96"/>
      <c r="V44" s="98"/>
      <c r="W44" s="104"/>
      <c r="X44" s="43">
        <f t="shared" si="7"/>
        <v>3.4336472688033872</v>
      </c>
      <c r="Y44" s="43"/>
      <c r="Z44" s="43"/>
    </row>
    <row r="45" spans="2:26" ht="15" customHeight="1" x14ac:dyDescent="0.2">
      <c r="B45" s="27"/>
      <c r="C45" s="5">
        <v>13</v>
      </c>
      <c r="D45" s="29" t="s">
        <v>14</v>
      </c>
      <c r="E45" s="29"/>
      <c r="F45" s="61">
        <v>0</v>
      </c>
      <c r="G45" s="25">
        <v>10.83</v>
      </c>
      <c r="H45" s="25">
        <v>10.795999999999999</v>
      </c>
      <c r="I45" s="25">
        <v>10.922000000000001</v>
      </c>
      <c r="J45" s="25">
        <v>10.96</v>
      </c>
      <c r="K45" s="20"/>
      <c r="L45" s="20"/>
      <c r="M45" s="20"/>
      <c r="N45" s="20"/>
      <c r="P45" s="57">
        <v>13</v>
      </c>
      <c r="Q45" s="46">
        <v>288</v>
      </c>
      <c r="R45" s="58">
        <f t="shared" si="4"/>
        <v>10.877000000000001</v>
      </c>
      <c r="S45" s="40">
        <f t="shared" si="5"/>
        <v>7.6776732586551003E-2</v>
      </c>
      <c r="T45" s="40">
        <f t="shared" si="6"/>
        <v>3.8388366293275501E-2</v>
      </c>
      <c r="U45" s="89" t="s">
        <v>50</v>
      </c>
      <c r="V45" s="90" t="s">
        <v>46</v>
      </c>
      <c r="W45" s="104"/>
      <c r="X45" s="43">
        <f t="shared" si="7"/>
        <v>0.3529315647078744</v>
      </c>
      <c r="Y45" s="43"/>
      <c r="Z45" s="43"/>
    </row>
    <row r="46" spans="2:26" x14ac:dyDescent="0.2">
      <c r="B46" s="27"/>
      <c r="C46" s="5"/>
      <c r="D46" s="30"/>
      <c r="E46" s="30"/>
      <c r="F46" s="61">
        <v>8</v>
      </c>
      <c r="G46" s="25">
        <v>10.763999999999999</v>
      </c>
      <c r="H46" s="25">
        <v>11.068</v>
      </c>
      <c r="I46" s="25">
        <v>11.346</v>
      </c>
      <c r="J46" s="25">
        <v>11.632999999999999</v>
      </c>
      <c r="K46" s="20"/>
      <c r="L46" s="20"/>
      <c r="M46" s="20"/>
      <c r="N46" s="20"/>
      <c r="P46" s="54"/>
      <c r="Q46" s="47">
        <v>296</v>
      </c>
      <c r="R46" s="59">
        <f t="shared" si="4"/>
        <v>11.202749999999998</v>
      </c>
      <c r="S46" s="43">
        <f t="shared" si="5"/>
        <v>0.37251163292797534</v>
      </c>
      <c r="T46" s="43">
        <f t="shared" si="6"/>
        <v>0.18625581646398767</v>
      </c>
      <c r="U46" s="91"/>
      <c r="V46" s="92"/>
      <c r="W46" s="104"/>
      <c r="X46" s="43">
        <f t="shared" si="7"/>
        <v>1.6625901360289901</v>
      </c>
      <c r="Y46" s="43"/>
      <c r="Z46" s="43"/>
    </row>
    <row r="47" spans="2:26" x14ac:dyDescent="0.2">
      <c r="B47" s="27"/>
      <c r="C47" s="5"/>
      <c r="D47" s="30"/>
      <c r="E47" s="30"/>
      <c r="F47" s="61">
        <v>24</v>
      </c>
      <c r="G47" s="25">
        <v>9.718</v>
      </c>
      <c r="H47" s="25">
        <v>9.7089999999999996</v>
      </c>
      <c r="I47" s="25">
        <v>10.087</v>
      </c>
      <c r="J47" s="25">
        <v>10.105</v>
      </c>
      <c r="K47" s="20"/>
      <c r="L47" s="20"/>
      <c r="M47" s="20"/>
      <c r="N47" s="20"/>
      <c r="P47" s="54"/>
      <c r="Q47" s="47">
        <v>312</v>
      </c>
      <c r="R47" s="59">
        <f t="shared" si="4"/>
        <v>9.9047499999999999</v>
      </c>
      <c r="S47" s="43">
        <f t="shared" si="5"/>
        <v>0.22098925313236406</v>
      </c>
      <c r="T47" s="43">
        <f t="shared" si="6"/>
        <v>0.11049462656618203</v>
      </c>
      <c r="U47" s="91"/>
      <c r="V47" s="92"/>
      <c r="W47" s="104"/>
      <c r="X47" s="43">
        <f t="shared" si="7"/>
        <v>1.1155720898173305</v>
      </c>
      <c r="Y47" s="43"/>
      <c r="Z47" s="43"/>
    </row>
    <row r="48" spans="2:26" x14ac:dyDescent="0.2">
      <c r="B48" s="27"/>
      <c r="C48" s="5"/>
      <c r="D48" s="30"/>
      <c r="E48" s="30"/>
      <c r="F48" s="61">
        <v>48</v>
      </c>
      <c r="G48" s="25">
        <v>8.7439999999999998</v>
      </c>
      <c r="H48" s="25">
        <v>8.923</v>
      </c>
      <c r="I48" s="25">
        <v>9.25</v>
      </c>
      <c r="J48" s="25">
        <v>9.4339999999999993</v>
      </c>
      <c r="K48" s="20"/>
      <c r="L48" s="20"/>
      <c r="M48" s="20"/>
      <c r="N48" s="20"/>
      <c r="P48" s="54"/>
      <c r="Q48" s="47">
        <v>336</v>
      </c>
      <c r="R48" s="59">
        <f t="shared" si="4"/>
        <v>9.0877499999999998</v>
      </c>
      <c r="S48" s="43">
        <f t="shared" si="5"/>
        <v>0.31172677673458404</v>
      </c>
      <c r="T48" s="43">
        <f t="shared" si="6"/>
        <v>0.15586338836729202</v>
      </c>
      <c r="U48" s="91"/>
      <c r="V48" s="92"/>
      <c r="W48" s="104"/>
      <c r="X48" s="43">
        <f t="shared" si="7"/>
        <v>1.7150932669504775</v>
      </c>
      <c r="Y48" s="43"/>
      <c r="Z48" s="43"/>
    </row>
    <row r="49" spans="2:26" x14ac:dyDescent="0.2">
      <c r="B49" s="27"/>
      <c r="C49" s="8"/>
      <c r="D49" s="30"/>
      <c r="E49" s="30"/>
      <c r="F49" s="61">
        <v>72</v>
      </c>
      <c r="G49" s="25">
        <v>9.218</v>
      </c>
      <c r="H49" s="25">
        <v>9.1760000000000002</v>
      </c>
      <c r="I49" s="25">
        <v>10.263</v>
      </c>
      <c r="J49" s="25">
        <v>9.8640000000000008</v>
      </c>
      <c r="K49" s="20"/>
      <c r="L49" s="20"/>
      <c r="M49" s="20"/>
      <c r="N49" s="20"/>
      <c r="P49" s="56"/>
      <c r="Q49" s="48">
        <v>359.9</v>
      </c>
      <c r="R49" s="60">
        <f t="shared" si="4"/>
        <v>9.6302500000000002</v>
      </c>
      <c r="S49" s="49">
        <f t="shared" si="5"/>
        <v>0.52640439144571483</v>
      </c>
      <c r="T49" s="49">
        <f t="shared" si="6"/>
        <v>0.26320219572285741</v>
      </c>
      <c r="U49" s="100"/>
      <c r="V49" s="93"/>
      <c r="W49" s="104"/>
      <c r="X49" s="43">
        <f t="shared" si="7"/>
        <v>2.7330774977062631</v>
      </c>
      <c r="Y49" s="43"/>
      <c r="Z49" s="43"/>
    </row>
    <row r="50" spans="2:26" x14ac:dyDescent="0.2">
      <c r="B50" s="27"/>
      <c r="C50" s="5">
        <v>13</v>
      </c>
      <c r="D50" s="29" t="s">
        <v>11</v>
      </c>
      <c r="E50" s="29"/>
      <c r="F50" s="61">
        <v>0</v>
      </c>
      <c r="G50" s="25">
        <v>10.433999999999999</v>
      </c>
      <c r="H50" s="25">
        <v>10.696</v>
      </c>
      <c r="I50" s="25">
        <v>10.622</v>
      </c>
      <c r="J50" s="25">
        <v>10.407999999999999</v>
      </c>
      <c r="K50" s="20"/>
      <c r="L50" s="20"/>
      <c r="M50" s="20"/>
      <c r="N50" s="20"/>
      <c r="P50" s="57">
        <v>13</v>
      </c>
      <c r="Q50" s="46">
        <v>288</v>
      </c>
      <c r="R50" s="58">
        <f t="shared" si="4"/>
        <v>10.54</v>
      </c>
      <c r="S50" s="40">
        <f t="shared" si="5"/>
        <v>0.14109098719148125</v>
      </c>
      <c r="T50" s="40">
        <f t="shared" si="6"/>
        <v>7.0545493595740624E-2</v>
      </c>
      <c r="U50" s="94" t="s">
        <v>50</v>
      </c>
      <c r="V50" s="101" t="s">
        <v>47</v>
      </c>
      <c r="W50" s="104"/>
      <c r="X50" s="43">
        <f t="shared" si="7"/>
        <v>0.66931208345104964</v>
      </c>
      <c r="Y50" s="43"/>
      <c r="Z50" s="43"/>
    </row>
    <row r="51" spans="2:26" x14ac:dyDescent="0.2">
      <c r="B51" s="27"/>
      <c r="C51" s="5"/>
      <c r="D51" s="30"/>
      <c r="E51" s="30"/>
      <c r="F51" s="61">
        <v>8</v>
      </c>
      <c r="G51" s="25">
        <v>10.64</v>
      </c>
      <c r="H51" s="25">
        <v>10.808</v>
      </c>
      <c r="I51" s="25">
        <v>10.996</v>
      </c>
      <c r="J51" s="25">
        <v>11.147</v>
      </c>
      <c r="K51" s="20"/>
      <c r="L51" s="20"/>
      <c r="M51" s="20"/>
      <c r="N51" s="20"/>
      <c r="P51" s="54"/>
      <c r="Q51" s="47">
        <v>296</v>
      </c>
      <c r="R51" s="59">
        <f t="shared" si="4"/>
        <v>10.89775</v>
      </c>
      <c r="S51" s="43">
        <f t="shared" si="5"/>
        <v>0.22080817466751537</v>
      </c>
      <c r="T51" s="43">
        <f t="shared" si="6"/>
        <v>0.11040408733375769</v>
      </c>
      <c r="U51" s="96"/>
      <c r="V51" s="102"/>
      <c r="W51" s="104"/>
      <c r="X51" s="43">
        <f t="shared" si="7"/>
        <v>1.0130906593907705</v>
      </c>
      <c r="Y51" s="43"/>
      <c r="Z51" s="43"/>
    </row>
    <row r="52" spans="2:26" x14ac:dyDescent="0.2">
      <c r="B52" s="27"/>
      <c r="C52" s="5"/>
      <c r="D52" s="30"/>
      <c r="E52" s="30"/>
      <c r="F52" s="61">
        <v>24</v>
      </c>
      <c r="G52" s="25">
        <v>9.6929999999999996</v>
      </c>
      <c r="H52" s="25">
        <v>9.9559999999999995</v>
      </c>
      <c r="I52" s="25">
        <v>9.8309999999999995</v>
      </c>
      <c r="J52" s="25">
        <v>10.041</v>
      </c>
      <c r="K52" s="20"/>
      <c r="L52" s="20"/>
      <c r="M52" s="20"/>
      <c r="N52" s="20"/>
      <c r="P52" s="54"/>
      <c r="Q52" s="47">
        <v>312</v>
      </c>
      <c r="R52" s="59">
        <f t="shared" si="4"/>
        <v>9.8802500000000002</v>
      </c>
      <c r="S52" s="43">
        <f t="shared" si="5"/>
        <v>0.1517308472262647</v>
      </c>
      <c r="T52" s="43">
        <f t="shared" si="6"/>
        <v>7.5865423613132352E-2</v>
      </c>
      <c r="U52" s="96"/>
      <c r="V52" s="102"/>
      <c r="W52" s="104"/>
      <c r="X52" s="43">
        <f t="shared" si="7"/>
        <v>0.7678492306685798</v>
      </c>
      <c r="Y52" s="43"/>
      <c r="Z52" s="43"/>
    </row>
    <row r="53" spans="2:26" x14ac:dyDescent="0.2">
      <c r="B53" s="27"/>
      <c r="C53" s="5"/>
      <c r="D53" s="30"/>
      <c r="E53" s="30"/>
      <c r="F53" s="61">
        <v>48</v>
      </c>
      <c r="G53" s="25">
        <v>8.5079999999999991</v>
      </c>
      <c r="H53" s="25">
        <v>9.1140000000000008</v>
      </c>
      <c r="I53" s="25">
        <v>9.3710000000000004</v>
      </c>
      <c r="J53" s="25">
        <v>9.5969999999999995</v>
      </c>
      <c r="K53" s="20"/>
      <c r="L53" s="20"/>
      <c r="M53" s="20"/>
      <c r="N53" s="20"/>
      <c r="P53" s="54"/>
      <c r="Q53" s="47">
        <v>336</v>
      </c>
      <c r="R53" s="59">
        <f t="shared" si="4"/>
        <v>9.1475000000000009</v>
      </c>
      <c r="S53" s="43">
        <f t="shared" si="5"/>
        <v>0.46978186427319679</v>
      </c>
      <c r="T53" s="43">
        <f t="shared" si="6"/>
        <v>0.2348909321365984</v>
      </c>
      <c r="U53" s="96"/>
      <c r="V53" s="102"/>
      <c r="W53" s="104"/>
      <c r="X53" s="43">
        <f t="shared" si="7"/>
        <v>2.567815601383967</v>
      </c>
      <c r="Y53" s="43"/>
      <c r="Z53" s="43"/>
    </row>
    <row r="54" spans="2:26" x14ac:dyDescent="0.2">
      <c r="B54" s="27"/>
      <c r="C54" s="8"/>
      <c r="D54" s="30"/>
      <c r="E54" s="30"/>
      <c r="F54" s="61">
        <v>72</v>
      </c>
      <c r="G54" s="25">
        <v>8.8770000000000007</v>
      </c>
      <c r="H54" s="25">
        <v>10.057</v>
      </c>
      <c r="I54" s="25">
        <v>9.67</v>
      </c>
      <c r="J54" s="25">
        <v>9.8949999999999996</v>
      </c>
      <c r="K54" s="20"/>
      <c r="L54" s="20"/>
      <c r="M54" s="20"/>
      <c r="N54" s="20"/>
      <c r="P54" s="56"/>
      <c r="Q54" s="48">
        <v>359.9</v>
      </c>
      <c r="R54" s="60">
        <f t="shared" si="4"/>
        <v>9.6247499999999988</v>
      </c>
      <c r="S54" s="49">
        <f t="shared" si="5"/>
        <v>0.52314840150764075</v>
      </c>
      <c r="T54" s="49">
        <f t="shared" si="6"/>
        <v>0.26157420075382037</v>
      </c>
      <c r="U54" s="99"/>
      <c r="V54" s="103"/>
      <c r="W54" s="104"/>
      <c r="X54" s="43">
        <f t="shared" si="7"/>
        <v>2.7177246240559021</v>
      </c>
      <c r="Y54" s="43"/>
      <c r="Z54" s="43"/>
    </row>
    <row r="55" spans="2:26" x14ac:dyDescent="0.2">
      <c r="B55" s="27"/>
      <c r="C55" s="5">
        <v>13</v>
      </c>
      <c r="D55" s="29" t="s">
        <v>13</v>
      </c>
      <c r="E55" s="29"/>
      <c r="F55" s="61">
        <v>0</v>
      </c>
      <c r="G55" s="25">
        <v>10.44</v>
      </c>
      <c r="H55" s="25">
        <v>10.265000000000001</v>
      </c>
      <c r="I55" s="25">
        <v>10.489000000000001</v>
      </c>
      <c r="J55" s="25">
        <v>10.71</v>
      </c>
      <c r="K55" s="20"/>
      <c r="L55" s="20"/>
      <c r="M55" s="20"/>
      <c r="N55" s="20"/>
      <c r="P55" s="57">
        <v>13</v>
      </c>
      <c r="Q55" s="46">
        <v>288</v>
      </c>
      <c r="R55" s="58">
        <f t="shared" si="4"/>
        <v>10.475999999999999</v>
      </c>
      <c r="S55" s="40">
        <f t="shared" si="5"/>
        <v>0.18325028421987982</v>
      </c>
      <c r="T55" s="40">
        <f t="shared" si="6"/>
        <v>9.1625142109939911E-2</v>
      </c>
      <c r="U55" s="74" t="s">
        <v>45</v>
      </c>
      <c r="V55" s="75" t="s">
        <v>46</v>
      </c>
      <c r="W55" s="104"/>
      <c r="X55" s="43">
        <f t="shared" si="7"/>
        <v>0.87461953140454307</v>
      </c>
      <c r="Y55" s="43"/>
      <c r="Z55" s="43"/>
    </row>
    <row r="56" spans="2:26" x14ac:dyDescent="0.2">
      <c r="B56" s="27"/>
      <c r="C56" s="5"/>
      <c r="D56" s="30"/>
      <c r="E56" s="30"/>
      <c r="F56" s="61">
        <v>8</v>
      </c>
      <c r="G56" s="25">
        <v>10.695</v>
      </c>
      <c r="H56" s="25">
        <v>10.217000000000001</v>
      </c>
      <c r="I56" s="25">
        <v>10.722</v>
      </c>
      <c r="J56" s="25">
        <v>10.164</v>
      </c>
      <c r="K56" s="20"/>
      <c r="L56" s="20"/>
      <c r="M56" s="20"/>
      <c r="N56" s="20"/>
      <c r="P56" s="54"/>
      <c r="Q56" s="47">
        <v>296</v>
      </c>
      <c r="R56" s="59">
        <f t="shared" si="4"/>
        <v>10.4495</v>
      </c>
      <c r="S56" s="43">
        <f t="shared" si="5"/>
        <v>0.30005166221835855</v>
      </c>
      <c r="T56" s="43">
        <f t="shared" si="6"/>
        <v>0.15002583110917928</v>
      </c>
      <c r="U56" s="76"/>
      <c r="V56" s="77"/>
      <c r="W56" s="104"/>
      <c r="X56" s="43">
        <f t="shared" si="7"/>
        <v>1.4357225810725802</v>
      </c>
      <c r="Y56" s="43"/>
      <c r="Z56" s="43"/>
    </row>
    <row r="57" spans="2:26" x14ac:dyDescent="0.2">
      <c r="B57" s="27"/>
      <c r="C57" s="5"/>
      <c r="D57" s="30"/>
      <c r="E57" s="30"/>
      <c r="F57" s="61">
        <v>24</v>
      </c>
      <c r="G57" s="25">
        <v>9.7110000000000003</v>
      </c>
      <c r="H57" s="25">
        <v>9.6080000000000005</v>
      </c>
      <c r="I57" s="25">
        <v>9.1590000000000007</v>
      </c>
      <c r="J57" s="25">
        <v>9.5990000000000002</v>
      </c>
      <c r="K57" s="20"/>
      <c r="L57" s="20"/>
      <c r="M57" s="20"/>
      <c r="N57" s="20"/>
      <c r="P57" s="54"/>
      <c r="Q57" s="47">
        <v>312</v>
      </c>
      <c r="R57" s="59">
        <f t="shared" si="4"/>
        <v>9.5192499999999995</v>
      </c>
      <c r="S57" s="43">
        <f t="shared" si="5"/>
        <v>0.24548234831313889</v>
      </c>
      <c r="T57" s="43">
        <f t="shared" si="6"/>
        <v>0.12274117415656945</v>
      </c>
      <c r="U57" s="76"/>
      <c r="V57" s="77"/>
      <c r="W57" s="104"/>
      <c r="X57" s="43">
        <f t="shared" si="7"/>
        <v>1.289399628716227</v>
      </c>
      <c r="Y57" s="43"/>
      <c r="Z57" s="43"/>
    </row>
    <row r="58" spans="2:26" x14ac:dyDescent="0.2">
      <c r="B58" s="27"/>
      <c r="C58" s="5"/>
      <c r="D58" s="30"/>
      <c r="E58" s="30"/>
      <c r="F58" s="61">
        <v>48</v>
      </c>
      <c r="G58" s="25">
        <v>8.2140000000000004</v>
      </c>
      <c r="H58" s="25">
        <v>7.9989999999999997</v>
      </c>
      <c r="I58" s="25">
        <v>7.6929999999999996</v>
      </c>
      <c r="J58" s="25">
        <v>7.915</v>
      </c>
      <c r="K58" s="20"/>
      <c r="L58" s="20"/>
      <c r="M58" s="20"/>
      <c r="N58" s="20"/>
      <c r="P58" s="54"/>
      <c r="Q58" s="47">
        <v>336</v>
      </c>
      <c r="R58" s="59">
        <f t="shared" si="4"/>
        <v>7.9552499999999995</v>
      </c>
      <c r="S58" s="43">
        <f t="shared" si="5"/>
        <v>0.21545359129056105</v>
      </c>
      <c r="T58" s="43">
        <f t="shared" si="6"/>
        <v>0.10772679564528052</v>
      </c>
      <c r="U58" s="76"/>
      <c r="V58" s="77"/>
      <c r="W58" s="104"/>
      <c r="X58" s="43">
        <f t="shared" si="7"/>
        <v>1.3541597768175799</v>
      </c>
      <c r="Y58" s="43"/>
      <c r="Z58" s="43"/>
    </row>
    <row r="59" spans="2:26" x14ac:dyDescent="0.2">
      <c r="B59" s="27"/>
      <c r="C59" s="8"/>
      <c r="D59" s="30"/>
      <c r="E59" s="30"/>
      <c r="F59" s="61">
        <v>72</v>
      </c>
      <c r="G59" s="25">
        <v>7.9180000000000001</v>
      </c>
      <c r="H59" s="25">
        <v>7.7380000000000004</v>
      </c>
      <c r="I59" s="25">
        <v>7.4359999999999999</v>
      </c>
      <c r="J59" s="25">
        <v>7.9260000000000002</v>
      </c>
      <c r="K59" s="20"/>
      <c r="L59" s="20"/>
      <c r="M59" s="20"/>
      <c r="N59" s="20"/>
      <c r="P59" s="56"/>
      <c r="Q59" s="48">
        <v>359.9</v>
      </c>
      <c r="R59" s="60">
        <f t="shared" si="4"/>
        <v>7.7545000000000002</v>
      </c>
      <c r="S59" s="49">
        <f t="shared" si="5"/>
        <v>0.22938977018748397</v>
      </c>
      <c r="T59" s="49">
        <f t="shared" si="6"/>
        <v>0.11469488509374198</v>
      </c>
      <c r="U59" s="79"/>
      <c r="V59" s="78"/>
      <c r="W59" s="104"/>
      <c r="X59" s="43">
        <f t="shared" si="7"/>
        <v>1.4790751833611706</v>
      </c>
      <c r="Y59" s="43"/>
      <c r="Z59" s="43"/>
    </row>
    <row r="60" spans="2:26" x14ac:dyDescent="0.2">
      <c r="B60" s="27"/>
      <c r="C60" s="5">
        <v>13</v>
      </c>
      <c r="D60" s="29" t="s">
        <v>10</v>
      </c>
      <c r="E60" s="29"/>
      <c r="F60" s="61">
        <v>0</v>
      </c>
      <c r="G60" s="25">
        <v>10.564</v>
      </c>
      <c r="H60" s="25">
        <v>10.558</v>
      </c>
      <c r="I60" s="25">
        <v>10.039</v>
      </c>
      <c r="J60" s="25">
        <v>10.125</v>
      </c>
      <c r="K60" s="20"/>
      <c r="L60" s="20"/>
      <c r="M60" s="20"/>
      <c r="N60" s="20"/>
      <c r="P60" s="57">
        <v>13</v>
      </c>
      <c r="Q60" s="46">
        <v>288</v>
      </c>
      <c r="R60" s="59">
        <f t="shared" si="4"/>
        <v>10.3215</v>
      </c>
      <c r="S60" s="43">
        <f t="shared" si="5"/>
        <v>0.27878127627227772</v>
      </c>
      <c r="T60" s="43">
        <f t="shared" si="6"/>
        <v>0.13939063813613886</v>
      </c>
      <c r="U60" s="80" t="s">
        <v>45</v>
      </c>
      <c r="V60" s="86" t="s">
        <v>47</v>
      </c>
      <c r="W60" s="104"/>
      <c r="X60" s="43">
        <f t="shared" si="7"/>
        <v>1.3504881861758353</v>
      </c>
      <c r="Y60" s="43"/>
      <c r="Z60" s="43"/>
    </row>
    <row r="61" spans="2:26" x14ac:dyDescent="0.2">
      <c r="B61" s="27"/>
      <c r="C61" s="5"/>
      <c r="D61" s="30"/>
      <c r="E61" s="30"/>
      <c r="F61" s="61">
        <v>8</v>
      </c>
      <c r="G61" s="25">
        <v>10.022</v>
      </c>
      <c r="H61" s="25">
        <v>10.616</v>
      </c>
      <c r="I61" s="25">
        <v>11.032</v>
      </c>
      <c r="J61" s="25">
        <v>10.922000000000001</v>
      </c>
      <c r="K61" s="20"/>
      <c r="L61" s="20"/>
      <c r="M61" s="20"/>
      <c r="N61" s="20"/>
      <c r="P61" s="54"/>
      <c r="Q61" s="47">
        <v>296</v>
      </c>
      <c r="R61" s="59">
        <f t="shared" si="4"/>
        <v>10.648</v>
      </c>
      <c r="S61" s="43">
        <f t="shared" si="5"/>
        <v>0.45292825038851353</v>
      </c>
      <c r="T61" s="43">
        <f t="shared" si="6"/>
        <v>0.22646412519425677</v>
      </c>
      <c r="U61" s="82"/>
      <c r="V61" s="87"/>
      <c r="W61" s="104"/>
      <c r="X61" s="43">
        <f t="shared" si="7"/>
        <v>2.1268231141459126</v>
      </c>
      <c r="Y61" s="43"/>
      <c r="Z61" s="43"/>
    </row>
    <row r="62" spans="2:26" x14ac:dyDescent="0.2">
      <c r="B62" s="27"/>
      <c r="C62" s="5"/>
      <c r="D62" s="30"/>
      <c r="E62" s="30"/>
      <c r="F62" s="61">
        <v>24</v>
      </c>
      <c r="G62" s="25">
        <v>9.6560000000000006</v>
      </c>
      <c r="H62" s="25">
        <v>9.7929999999999993</v>
      </c>
      <c r="I62" s="25">
        <v>10.837999999999999</v>
      </c>
      <c r="J62" s="25">
        <v>10.867000000000001</v>
      </c>
      <c r="K62" s="20"/>
      <c r="L62" s="20"/>
      <c r="M62" s="20"/>
      <c r="N62" s="20"/>
      <c r="P62" s="54"/>
      <c r="Q62" s="47">
        <v>312</v>
      </c>
      <c r="R62" s="59">
        <f t="shared" si="4"/>
        <v>10.288499999999999</v>
      </c>
      <c r="S62" s="43">
        <f t="shared" si="5"/>
        <v>0.65375556084314379</v>
      </c>
      <c r="T62" s="43">
        <f t="shared" si="6"/>
        <v>0.3268777804215719</v>
      </c>
      <c r="U62" s="82"/>
      <c r="V62" s="87"/>
      <c r="W62" s="104"/>
      <c r="X62" s="43">
        <f t="shared" si="7"/>
        <v>3.1771179513201333</v>
      </c>
      <c r="Y62" s="43"/>
      <c r="Z62" s="43"/>
    </row>
    <row r="63" spans="2:26" x14ac:dyDescent="0.2">
      <c r="B63" s="27"/>
      <c r="C63" s="5"/>
      <c r="D63" s="30"/>
      <c r="E63" s="30"/>
      <c r="F63" s="61">
        <v>48</v>
      </c>
      <c r="G63" s="25">
        <v>8.9529999999999994</v>
      </c>
      <c r="H63" s="25">
        <v>8.9489999999999998</v>
      </c>
      <c r="I63" s="25">
        <v>9.5069999999999997</v>
      </c>
      <c r="J63" s="25">
        <v>9.3719999999999999</v>
      </c>
      <c r="K63" s="20"/>
      <c r="L63" s="20"/>
      <c r="M63" s="20"/>
      <c r="N63" s="20"/>
      <c r="P63" s="54"/>
      <c r="Q63" s="47">
        <v>336</v>
      </c>
      <c r="R63" s="59">
        <f t="shared" si="4"/>
        <v>9.1952499999999997</v>
      </c>
      <c r="S63" s="43">
        <f t="shared" si="5"/>
        <v>0.28737475532829959</v>
      </c>
      <c r="T63" s="43">
        <f t="shared" si="6"/>
        <v>0.1436873776641498</v>
      </c>
      <c r="U63" s="82"/>
      <c r="V63" s="87"/>
      <c r="W63" s="104"/>
      <c r="X63" s="43">
        <f t="shared" si="7"/>
        <v>1.5626261130926271</v>
      </c>
      <c r="Y63" s="43"/>
      <c r="Z63" s="43"/>
    </row>
    <row r="64" spans="2:26" x14ac:dyDescent="0.2">
      <c r="B64" s="28"/>
      <c r="C64" s="8"/>
      <c r="D64" s="30"/>
      <c r="E64" s="30"/>
      <c r="F64" s="62">
        <v>72</v>
      </c>
      <c r="G64" s="25">
        <v>9.0169999999999995</v>
      </c>
      <c r="H64" s="25">
        <v>9.2279999999999998</v>
      </c>
      <c r="I64" s="25">
        <v>9.8030000000000008</v>
      </c>
      <c r="J64" s="25">
        <v>9.5239999999999991</v>
      </c>
      <c r="K64" s="23"/>
      <c r="L64" s="23"/>
      <c r="M64" s="23"/>
      <c r="N64" s="23"/>
      <c r="P64" s="55"/>
      <c r="Q64" s="48">
        <v>359.9</v>
      </c>
      <c r="R64" s="60">
        <f t="shared" si="4"/>
        <v>9.3929999999999989</v>
      </c>
      <c r="S64" s="49">
        <f t="shared" si="5"/>
        <v>0.34344431863112879</v>
      </c>
      <c r="T64" s="49">
        <f t="shared" si="6"/>
        <v>0.17172215931556439</v>
      </c>
      <c r="U64" s="84"/>
      <c r="V64" s="88"/>
      <c r="W64" s="105"/>
      <c r="X64" s="49">
        <f t="shared" si="7"/>
        <v>1.8281929023268861</v>
      </c>
      <c r="Y64" s="49"/>
      <c r="Z64" s="49"/>
    </row>
    <row r="67" spans="2:26" ht="24" x14ac:dyDescent="0.3">
      <c r="B67" s="11" t="s">
        <v>36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26" x14ac:dyDescent="0.2">
      <c r="B68" s="24" t="s">
        <v>30</v>
      </c>
    </row>
    <row r="69" spans="2:26" x14ac:dyDescent="0.2">
      <c r="B69" s="1"/>
      <c r="C69" s="1"/>
      <c r="D69" s="33" t="s">
        <v>12</v>
      </c>
      <c r="E69" s="33"/>
      <c r="F69" s="35" t="s">
        <v>7</v>
      </c>
      <c r="G69" s="32" t="s">
        <v>3</v>
      </c>
      <c r="H69" s="32"/>
      <c r="I69" s="32"/>
      <c r="J69" s="32"/>
      <c r="K69" s="32"/>
      <c r="L69" s="32"/>
      <c r="M69" s="32"/>
      <c r="N69" s="32"/>
      <c r="P69" s="37" t="s">
        <v>38</v>
      </c>
      <c r="Q69" s="37" t="s">
        <v>39</v>
      </c>
      <c r="R69" s="37" t="s">
        <v>40</v>
      </c>
      <c r="S69" s="37" t="s">
        <v>41</v>
      </c>
      <c r="T69" s="37" t="s">
        <v>42</v>
      </c>
      <c r="U69" s="51"/>
      <c r="V69" s="51"/>
      <c r="W69" s="51"/>
      <c r="X69" s="37" t="s">
        <v>52</v>
      </c>
      <c r="Y69" s="37" t="s">
        <v>41</v>
      </c>
      <c r="Z69" s="37" t="s">
        <v>43</v>
      </c>
    </row>
    <row r="70" spans="2:26" x14ac:dyDescent="0.2">
      <c r="B70" s="2" t="s">
        <v>4</v>
      </c>
      <c r="C70" s="2" t="s">
        <v>5</v>
      </c>
      <c r="D70" s="34" t="s">
        <v>6</v>
      </c>
      <c r="E70" s="34"/>
      <c r="F70" s="36"/>
      <c r="G70" s="3">
        <v>1</v>
      </c>
      <c r="H70" s="3">
        <v>2</v>
      </c>
      <c r="I70" s="3">
        <v>3</v>
      </c>
      <c r="J70" s="3">
        <v>4</v>
      </c>
      <c r="K70" s="3">
        <v>5</v>
      </c>
      <c r="L70" s="3">
        <v>6</v>
      </c>
      <c r="M70" s="3">
        <v>7</v>
      </c>
      <c r="N70" s="3">
        <v>8</v>
      </c>
      <c r="P70" s="37"/>
      <c r="Q70" s="37"/>
      <c r="R70" s="50"/>
      <c r="S70" s="50"/>
      <c r="T70" s="50"/>
      <c r="U70" s="52" t="s">
        <v>44</v>
      </c>
      <c r="V70" s="52" t="s">
        <v>6</v>
      </c>
      <c r="W70" s="52" t="s">
        <v>4</v>
      </c>
      <c r="X70" s="37"/>
      <c r="Y70" s="37"/>
      <c r="Z70" s="37"/>
    </row>
    <row r="71" spans="2:26" x14ac:dyDescent="0.2">
      <c r="B71" s="4" t="s">
        <v>8</v>
      </c>
      <c r="C71" s="5">
        <v>1</v>
      </c>
      <c r="D71" s="29" t="s">
        <v>13</v>
      </c>
      <c r="E71" s="29"/>
      <c r="F71" s="14">
        <v>0</v>
      </c>
      <c r="G71" s="25">
        <v>0.17299999999999999</v>
      </c>
      <c r="H71" s="25">
        <v>5.7000000000000002E-2</v>
      </c>
      <c r="I71" s="25">
        <v>5.2999999999999999E-2</v>
      </c>
      <c r="J71" s="25">
        <v>4.8000000000000001E-2</v>
      </c>
      <c r="K71" s="25">
        <v>0.35699999999999998</v>
      </c>
      <c r="L71" s="25">
        <v>0.40400000000000003</v>
      </c>
      <c r="M71" s="25">
        <v>0.28699999999999998</v>
      </c>
      <c r="N71" s="25">
        <v>7.2999999999999995E-2</v>
      </c>
      <c r="P71" s="53">
        <v>1</v>
      </c>
      <c r="Q71" s="38">
        <v>0</v>
      </c>
      <c r="R71" s="39">
        <f>AVERAGE(G71:N71)</f>
        <v>0.18149999999999999</v>
      </c>
      <c r="S71" s="66">
        <f>STDEV(G71:N71)</f>
        <v>0.1478976480060257</v>
      </c>
      <c r="T71" s="67">
        <f>S71/SQRT(COUNT(G71:N71))</f>
        <v>5.2289714913300915E-2</v>
      </c>
      <c r="U71" s="74" t="s">
        <v>45</v>
      </c>
      <c r="V71" s="75" t="s">
        <v>46</v>
      </c>
      <c r="W71" s="71" t="s">
        <v>48</v>
      </c>
      <c r="X71" s="40">
        <f t="shared" ref="X71:X116" si="8">T71/R71*100</f>
        <v>28.809760282810419</v>
      </c>
      <c r="Y71" s="40"/>
      <c r="Z71" s="40"/>
    </row>
    <row r="72" spans="2:26" x14ac:dyDescent="0.2">
      <c r="B72" s="7"/>
      <c r="C72" s="5"/>
      <c r="D72" s="30"/>
      <c r="E72" s="30"/>
      <c r="F72" s="6">
        <v>8</v>
      </c>
      <c r="G72" s="25">
        <v>0.10299999999999999</v>
      </c>
      <c r="H72" s="25">
        <v>0.11700000000000001</v>
      </c>
      <c r="I72" s="25">
        <v>0.14699999999999999</v>
      </c>
      <c r="J72" s="25">
        <v>0.113</v>
      </c>
      <c r="K72" s="25">
        <v>0.53500000000000003</v>
      </c>
      <c r="L72" s="25">
        <v>0.32700000000000001</v>
      </c>
      <c r="M72" s="25">
        <v>0.184</v>
      </c>
      <c r="N72" s="25">
        <v>0.17199999999999999</v>
      </c>
      <c r="P72" s="54"/>
      <c r="Q72" s="41">
        <v>8</v>
      </c>
      <c r="R72" s="42">
        <f t="shared" ref="R72:R78" si="9">AVERAGE(G72:N72)</f>
        <v>0.21224999999999999</v>
      </c>
      <c r="S72" s="17">
        <f t="shared" ref="S72:S78" si="10">STDEV(G72:N72)</f>
        <v>0.14874210663330775</v>
      </c>
      <c r="T72" s="68">
        <f t="shared" ref="T72:T78" si="11">S72/SQRT(COUNT(G72:N72))</f>
        <v>5.2588276124192229E-2</v>
      </c>
      <c r="U72" s="76"/>
      <c r="V72" s="77"/>
      <c r="W72" s="72"/>
      <c r="X72" s="43">
        <f t="shared" si="8"/>
        <v>24.776572967817305</v>
      </c>
      <c r="Y72" s="43"/>
      <c r="Z72" s="43"/>
    </row>
    <row r="73" spans="2:26" x14ac:dyDescent="0.2">
      <c r="B73" s="7"/>
      <c r="C73" s="5"/>
      <c r="D73" s="30"/>
      <c r="E73" s="30"/>
      <c r="F73" s="6">
        <v>24</v>
      </c>
      <c r="G73" s="25">
        <v>0.156</v>
      </c>
      <c r="H73" s="25">
        <v>0.14499999999999999</v>
      </c>
      <c r="I73" s="25">
        <v>0.19600000000000001</v>
      </c>
      <c r="J73" s="25">
        <v>0.113</v>
      </c>
      <c r="K73" s="25">
        <v>0.68500000000000005</v>
      </c>
      <c r="L73" s="25">
        <v>0.39900000000000002</v>
      </c>
      <c r="M73" s="25">
        <v>0.22500000000000001</v>
      </c>
      <c r="N73" s="25">
        <v>0.224</v>
      </c>
      <c r="P73" s="54"/>
      <c r="Q73" s="41">
        <v>24</v>
      </c>
      <c r="R73" s="42">
        <f t="shared" si="9"/>
        <v>0.26787500000000003</v>
      </c>
      <c r="S73" s="17">
        <f t="shared" si="10"/>
        <v>0.18963004395777733</v>
      </c>
      <c r="T73" s="68">
        <f t="shared" si="11"/>
        <v>6.7044344999623723E-2</v>
      </c>
      <c r="U73" s="76"/>
      <c r="V73" s="77"/>
      <c r="W73" s="72"/>
      <c r="X73" s="43">
        <f t="shared" si="8"/>
        <v>25.028220251842733</v>
      </c>
      <c r="Y73" s="43"/>
      <c r="Z73" s="43"/>
    </row>
    <row r="74" spans="2:26" x14ac:dyDescent="0.2">
      <c r="B74" s="7"/>
      <c r="C74" s="8"/>
      <c r="D74" s="31"/>
      <c r="E74" s="31"/>
      <c r="F74" s="6">
        <v>48</v>
      </c>
      <c r="G74" s="25">
        <v>0.17699999999999999</v>
      </c>
      <c r="H74" s="25">
        <v>0.13200000000000001</v>
      </c>
      <c r="I74" s="25">
        <v>0.20799999999999999</v>
      </c>
      <c r="J74" s="25">
        <v>0.17799999999999999</v>
      </c>
      <c r="K74" s="25">
        <v>0.64200000000000002</v>
      </c>
      <c r="L74" s="25">
        <v>0.45200000000000001</v>
      </c>
      <c r="M74" s="25">
        <v>0.26600000000000001</v>
      </c>
      <c r="N74" s="25">
        <v>0.26400000000000001</v>
      </c>
      <c r="P74" s="55"/>
      <c r="Q74" s="44">
        <v>47.9</v>
      </c>
      <c r="R74" s="45">
        <f t="shared" si="9"/>
        <v>0.28987499999999999</v>
      </c>
      <c r="S74" s="69">
        <f t="shared" si="10"/>
        <v>0.1725443524761926</v>
      </c>
      <c r="T74" s="70">
        <f t="shared" si="11"/>
        <v>6.1003640845678823E-2</v>
      </c>
      <c r="U74" s="76"/>
      <c r="V74" s="78"/>
      <c r="W74" s="72"/>
      <c r="X74" s="43">
        <f t="shared" si="8"/>
        <v>21.044809261122495</v>
      </c>
      <c r="Y74" s="43"/>
      <c r="Z74" s="43"/>
    </row>
    <row r="75" spans="2:26" x14ac:dyDescent="0.2">
      <c r="B75" s="7"/>
      <c r="C75" s="5">
        <v>1</v>
      </c>
      <c r="D75" s="29" t="s">
        <v>10</v>
      </c>
      <c r="E75" s="29"/>
      <c r="F75" s="14">
        <v>0</v>
      </c>
      <c r="G75" s="25">
        <v>7.0000000000000007E-2</v>
      </c>
      <c r="H75" s="25">
        <v>0.08</v>
      </c>
      <c r="I75" s="25">
        <v>0.04</v>
      </c>
      <c r="J75" s="25">
        <v>0.19700000000000001</v>
      </c>
      <c r="K75" s="25">
        <v>3.1E-2</v>
      </c>
      <c r="L75" s="25">
        <v>0.126</v>
      </c>
      <c r="M75" s="25">
        <v>0.48199999999999998</v>
      </c>
      <c r="N75" s="25">
        <v>4.4999999999999998E-2</v>
      </c>
      <c r="P75" s="53">
        <v>1</v>
      </c>
      <c r="Q75" s="38">
        <v>0</v>
      </c>
      <c r="R75" s="39">
        <f t="shared" si="9"/>
        <v>0.13387499999999999</v>
      </c>
      <c r="S75" s="67">
        <f t="shared" si="10"/>
        <v>0.15095641518568956</v>
      </c>
      <c r="T75" s="40">
        <f t="shared" si="11"/>
        <v>5.3371152420706502E-2</v>
      </c>
      <c r="U75" s="80" t="s">
        <v>45</v>
      </c>
      <c r="V75" s="81" t="s">
        <v>47</v>
      </c>
      <c r="W75" s="72"/>
      <c r="X75" s="43">
        <f t="shared" si="8"/>
        <v>39.866407036942306</v>
      </c>
      <c r="Y75" s="43"/>
      <c r="Z75" s="43"/>
    </row>
    <row r="76" spans="2:26" x14ac:dyDescent="0.2">
      <c r="B76" s="7"/>
      <c r="C76" s="5"/>
      <c r="D76" s="30"/>
      <c r="E76" s="30"/>
      <c r="F76" s="6">
        <v>8</v>
      </c>
      <c r="G76" s="25">
        <v>0.11799999999999999</v>
      </c>
      <c r="H76" s="25">
        <v>6.5000000000000002E-2</v>
      </c>
      <c r="I76" s="25">
        <v>0.121</v>
      </c>
      <c r="J76" s="25">
        <v>8.6999999999999994E-2</v>
      </c>
      <c r="K76" s="25">
        <v>0.13700000000000001</v>
      </c>
      <c r="L76" s="25">
        <v>0.13500000000000001</v>
      </c>
      <c r="M76" s="25">
        <v>0.108</v>
      </c>
      <c r="N76" s="25">
        <v>7.2999999999999995E-2</v>
      </c>
      <c r="P76" s="54"/>
      <c r="Q76" s="41">
        <v>8</v>
      </c>
      <c r="R76" s="42">
        <f t="shared" si="9"/>
        <v>0.1055</v>
      </c>
      <c r="S76" s="68">
        <f t="shared" si="10"/>
        <v>2.7526610501736062E-2</v>
      </c>
      <c r="T76" s="43">
        <f t="shared" si="11"/>
        <v>9.7321264744292015E-3</v>
      </c>
      <c r="U76" s="82"/>
      <c r="V76" s="83"/>
      <c r="W76" s="72"/>
      <c r="X76" s="43">
        <f t="shared" si="8"/>
        <v>9.2247644307385794</v>
      </c>
      <c r="Y76" s="43"/>
      <c r="Z76" s="43"/>
    </row>
    <row r="77" spans="2:26" x14ac:dyDescent="0.2">
      <c r="B77" s="7"/>
      <c r="C77" s="5"/>
      <c r="D77" s="30"/>
      <c r="E77" s="30"/>
      <c r="F77" s="6">
        <v>24</v>
      </c>
      <c r="G77" s="25">
        <v>0.14099999999999999</v>
      </c>
      <c r="H77" s="25">
        <v>6.2E-2</v>
      </c>
      <c r="I77" s="25">
        <v>0.14399999999999999</v>
      </c>
      <c r="J77" s="25">
        <v>0.09</v>
      </c>
      <c r="K77" s="25">
        <v>0.13400000000000001</v>
      </c>
      <c r="L77" s="25">
        <v>0.13600000000000001</v>
      </c>
      <c r="M77" s="25">
        <v>8.4000000000000005E-2</v>
      </c>
      <c r="N77" s="25">
        <v>5.8000000000000003E-2</v>
      </c>
      <c r="P77" s="54"/>
      <c r="Q77" s="41">
        <v>24</v>
      </c>
      <c r="R77" s="42">
        <f t="shared" si="9"/>
        <v>0.106125</v>
      </c>
      <c r="S77" s="68">
        <f t="shared" si="10"/>
        <v>3.6513940586341262E-2</v>
      </c>
      <c r="T77" s="43">
        <f t="shared" si="11"/>
        <v>1.2909627498222304E-2</v>
      </c>
      <c r="U77" s="82"/>
      <c r="V77" s="83"/>
      <c r="W77" s="72"/>
      <c r="X77" s="43">
        <f t="shared" si="8"/>
        <v>12.164548879361417</v>
      </c>
      <c r="Y77" s="43"/>
      <c r="Z77" s="43"/>
    </row>
    <row r="78" spans="2:26" x14ac:dyDescent="0.2">
      <c r="B78" s="7"/>
      <c r="C78" s="8"/>
      <c r="D78" s="31"/>
      <c r="E78" s="31"/>
      <c r="F78" s="6">
        <v>48</v>
      </c>
      <c r="G78" s="25">
        <v>0.124</v>
      </c>
      <c r="H78" s="25">
        <v>5.3999999999999999E-2</v>
      </c>
      <c r="I78" s="25">
        <v>0.16600000000000001</v>
      </c>
      <c r="J78" s="25">
        <v>7.1999999999999995E-2</v>
      </c>
      <c r="K78" s="25">
        <v>0.15</v>
      </c>
      <c r="L78" s="25">
        <v>0.104</v>
      </c>
      <c r="M78" s="25">
        <v>7.2999999999999995E-2</v>
      </c>
      <c r="N78" s="25">
        <v>5.8999999999999997E-2</v>
      </c>
      <c r="P78" s="55"/>
      <c r="Q78" s="44">
        <v>47.9</v>
      </c>
      <c r="R78" s="45">
        <f t="shared" si="9"/>
        <v>0.10024999999999998</v>
      </c>
      <c r="S78" s="70">
        <f t="shared" si="10"/>
        <v>4.2690748412273195E-2</v>
      </c>
      <c r="T78" s="49">
        <f t="shared" si="11"/>
        <v>1.5093458848123605E-2</v>
      </c>
      <c r="U78" s="84"/>
      <c r="V78" s="85"/>
      <c r="W78" s="72"/>
      <c r="X78" s="43">
        <f t="shared" si="8"/>
        <v>15.055819299873924</v>
      </c>
      <c r="Y78" s="43"/>
      <c r="Z78" s="43"/>
    </row>
    <row r="79" spans="2:26" x14ac:dyDescent="0.2">
      <c r="B79" s="7"/>
      <c r="C79" s="5">
        <v>13</v>
      </c>
      <c r="D79" s="29" t="s">
        <v>13</v>
      </c>
      <c r="E79" s="29"/>
      <c r="F79" s="6">
        <v>0</v>
      </c>
      <c r="G79" s="25">
        <v>5.6087999999999999E-2</v>
      </c>
      <c r="H79" s="25">
        <v>6.1109999999999998E-2</v>
      </c>
      <c r="I79" s="25">
        <v>9.2789999999999997E-2</v>
      </c>
      <c r="J79" s="25">
        <v>6.9318000000000005E-2</v>
      </c>
      <c r="K79" s="12"/>
      <c r="L79" s="12"/>
      <c r="M79" s="12"/>
      <c r="N79" s="12"/>
      <c r="P79" s="53">
        <v>13</v>
      </c>
      <c r="Q79" s="46">
        <v>288</v>
      </c>
      <c r="R79" s="58">
        <f>AVERAGE(G79:J79)</f>
        <v>6.98265E-2</v>
      </c>
      <c r="S79" s="40">
        <f>STDEV(G79:J79)</f>
        <v>1.6251201586344327E-2</v>
      </c>
      <c r="T79" s="40">
        <f>S79/SQRT(COUNT(G79:J79))</f>
        <v>8.1256007931721635E-3</v>
      </c>
      <c r="U79" s="74" t="s">
        <v>45</v>
      </c>
      <c r="V79" s="75" t="s">
        <v>46</v>
      </c>
      <c r="W79" s="72"/>
      <c r="X79" s="43">
        <f t="shared" si="8"/>
        <v>11.636843881867435</v>
      </c>
      <c r="Y79" s="43"/>
      <c r="Z79" s="43"/>
    </row>
    <row r="80" spans="2:26" x14ac:dyDescent="0.2">
      <c r="B80" s="7"/>
      <c r="C80" s="5"/>
      <c r="D80" s="30"/>
      <c r="E80" s="30"/>
      <c r="F80" s="6">
        <v>8</v>
      </c>
      <c r="G80" s="25">
        <v>0.217584</v>
      </c>
      <c r="H80" s="25">
        <v>0.383382</v>
      </c>
      <c r="I80" s="25">
        <v>0.228798</v>
      </c>
      <c r="J80" s="25">
        <v>0.167796</v>
      </c>
      <c r="K80" s="12"/>
      <c r="L80" s="12"/>
      <c r="M80" s="12"/>
      <c r="N80" s="12"/>
      <c r="P80" s="54"/>
      <c r="Q80" s="47">
        <v>296</v>
      </c>
      <c r="R80" s="59">
        <f t="shared" ref="R80:R116" si="12">AVERAGE(G80:J80)</f>
        <v>0.24939</v>
      </c>
      <c r="S80" s="43">
        <f t="shared" ref="S80:S116" si="13">STDEV(G80:J80)</f>
        <v>9.3179198322372356E-2</v>
      </c>
      <c r="T80" s="43">
        <f t="shared" ref="T80:T116" si="14">S80/SQRT(COUNT(G80:J80))</f>
        <v>4.6589599161186178E-2</v>
      </c>
      <c r="U80" s="76"/>
      <c r="V80" s="77"/>
      <c r="W80" s="72"/>
      <c r="X80" s="43">
        <f t="shared" si="8"/>
        <v>18.681422334971803</v>
      </c>
      <c r="Y80" s="43"/>
      <c r="Z80" s="43"/>
    </row>
    <row r="81" spans="2:26" x14ac:dyDescent="0.2">
      <c r="B81" s="7"/>
      <c r="C81" s="5"/>
      <c r="D81" s="30"/>
      <c r="E81" s="30"/>
      <c r="F81" s="6">
        <v>24</v>
      </c>
      <c r="G81" s="25">
        <v>0.46756799999999998</v>
      </c>
      <c r="H81" s="25">
        <v>0.59365800000000002</v>
      </c>
      <c r="I81" s="25">
        <v>0.37798199999999998</v>
      </c>
      <c r="J81" s="25">
        <v>0.25691399999999998</v>
      </c>
      <c r="K81" s="12"/>
      <c r="L81" s="12"/>
      <c r="M81" s="12"/>
      <c r="N81" s="12"/>
      <c r="P81" s="54"/>
      <c r="Q81" s="47">
        <v>312</v>
      </c>
      <c r="R81" s="59">
        <f t="shared" si="12"/>
        <v>0.42403049999999998</v>
      </c>
      <c r="S81" s="43">
        <f t="shared" si="13"/>
        <v>0.14226429815312069</v>
      </c>
      <c r="T81" s="43">
        <f t="shared" si="14"/>
        <v>7.1132149076560347E-2</v>
      </c>
      <c r="U81" s="76"/>
      <c r="V81" s="77"/>
      <c r="W81" s="72"/>
      <c r="X81" s="43">
        <f t="shared" si="8"/>
        <v>16.775243544169665</v>
      </c>
      <c r="Y81" s="43"/>
      <c r="Z81" s="43"/>
    </row>
    <row r="82" spans="2:26" x14ac:dyDescent="0.2">
      <c r="B82" s="7"/>
      <c r="C82" s="5"/>
      <c r="D82" s="30"/>
      <c r="E82" s="30"/>
      <c r="F82" s="6">
        <v>48</v>
      </c>
      <c r="G82" s="25">
        <v>0.72761399999999998</v>
      </c>
      <c r="H82" s="25">
        <v>0.82024200000000003</v>
      </c>
      <c r="I82" s="25">
        <v>0.67942800000000003</v>
      </c>
      <c r="J82" s="25">
        <v>0.29460599999999998</v>
      </c>
      <c r="K82" s="12"/>
      <c r="L82" s="12"/>
      <c r="M82" s="12"/>
      <c r="N82" s="12"/>
      <c r="P82" s="54"/>
      <c r="Q82" s="47">
        <v>336</v>
      </c>
      <c r="R82" s="59">
        <f t="shared" si="12"/>
        <v>0.63047249999999999</v>
      </c>
      <c r="S82" s="43">
        <f t="shared" si="13"/>
        <v>0.23141008401752947</v>
      </c>
      <c r="T82" s="43">
        <f t="shared" si="14"/>
        <v>0.11570504200876473</v>
      </c>
      <c r="U82" s="76"/>
      <c r="V82" s="77"/>
      <c r="W82" s="72"/>
      <c r="X82" s="43">
        <f t="shared" si="8"/>
        <v>18.352115597232984</v>
      </c>
      <c r="Y82" s="43"/>
      <c r="Z82" s="43"/>
    </row>
    <row r="83" spans="2:26" x14ac:dyDescent="0.2">
      <c r="B83" s="7"/>
      <c r="C83" s="8"/>
      <c r="D83" s="30"/>
      <c r="E83" s="30"/>
      <c r="F83" s="6">
        <v>72</v>
      </c>
      <c r="G83" s="25">
        <v>0.77315400000000001</v>
      </c>
      <c r="H83" s="25">
        <v>0.97234200000000004</v>
      </c>
      <c r="I83" s="25">
        <v>0.63205199999999995</v>
      </c>
      <c r="J83" s="25">
        <v>0.37184400000000001</v>
      </c>
      <c r="K83" s="12"/>
      <c r="L83" s="12"/>
      <c r="M83" s="12"/>
      <c r="N83" s="12"/>
      <c r="P83" s="56"/>
      <c r="Q83" s="48">
        <v>359.9</v>
      </c>
      <c r="R83" s="60">
        <f t="shared" si="12"/>
        <v>0.68734799999999996</v>
      </c>
      <c r="S83" s="49">
        <f t="shared" si="13"/>
        <v>0.25244449641059757</v>
      </c>
      <c r="T83" s="49">
        <f t="shared" si="14"/>
        <v>0.12622224820529879</v>
      </c>
      <c r="U83" s="79"/>
      <c r="V83" s="78"/>
      <c r="W83" s="72"/>
      <c r="X83" s="43">
        <f t="shared" si="8"/>
        <v>18.363659777186928</v>
      </c>
      <c r="Y83" s="43"/>
      <c r="Z83" s="43"/>
    </row>
    <row r="84" spans="2:26" x14ac:dyDescent="0.2">
      <c r="B84" s="7"/>
      <c r="C84" s="5">
        <v>13</v>
      </c>
      <c r="D84" s="30" t="s">
        <v>10</v>
      </c>
      <c r="E84" s="30"/>
      <c r="F84" s="6">
        <v>0</v>
      </c>
      <c r="G84" s="25">
        <v>4.2138000000000002E-2</v>
      </c>
      <c r="H84" s="25">
        <v>0.18306</v>
      </c>
      <c r="I84" s="25">
        <v>3.6324000000000002E-2</v>
      </c>
      <c r="J84" s="25">
        <v>4.3271999999999998E-2</v>
      </c>
      <c r="K84" s="12"/>
      <c r="L84" s="12"/>
      <c r="M84" s="12"/>
      <c r="N84" s="12"/>
      <c r="P84" s="57">
        <v>13</v>
      </c>
      <c r="Q84" s="46">
        <v>288</v>
      </c>
      <c r="R84" s="58">
        <f t="shared" si="12"/>
        <v>7.6198500000000002E-2</v>
      </c>
      <c r="S84" s="40">
        <f t="shared" si="13"/>
        <v>7.1305979167247957E-2</v>
      </c>
      <c r="T84" s="40">
        <f t="shared" si="14"/>
        <v>3.5652989583623979E-2</v>
      </c>
      <c r="U84" s="80" t="s">
        <v>45</v>
      </c>
      <c r="V84" s="86" t="s">
        <v>47</v>
      </c>
      <c r="W84" s="72"/>
      <c r="X84" s="43">
        <f t="shared" si="8"/>
        <v>46.789621296513687</v>
      </c>
      <c r="Y84" s="43"/>
      <c r="Z84" s="43"/>
    </row>
    <row r="85" spans="2:26" x14ac:dyDescent="0.2">
      <c r="B85" s="7"/>
      <c r="C85" s="5"/>
      <c r="D85" s="30"/>
      <c r="E85" s="30"/>
      <c r="F85" s="6">
        <v>8</v>
      </c>
      <c r="G85" s="25">
        <v>6.1272E-2</v>
      </c>
      <c r="H85" s="25">
        <v>0.15534000000000001</v>
      </c>
      <c r="I85" s="25">
        <v>5.5404000000000002E-2</v>
      </c>
      <c r="J85" s="25">
        <v>6.0929999999999998E-2</v>
      </c>
      <c r="K85" s="12"/>
      <c r="L85" s="12"/>
      <c r="M85" s="12"/>
      <c r="N85" s="12"/>
      <c r="P85" s="54"/>
      <c r="Q85" s="47">
        <v>296</v>
      </c>
      <c r="R85" s="59">
        <f t="shared" si="12"/>
        <v>8.3236499999999991E-2</v>
      </c>
      <c r="S85" s="43">
        <f t="shared" si="13"/>
        <v>4.8144165347422968E-2</v>
      </c>
      <c r="T85" s="43">
        <f t="shared" si="14"/>
        <v>2.4072082673711484E-2</v>
      </c>
      <c r="U85" s="82"/>
      <c r="V85" s="87"/>
      <c r="W85" s="72"/>
      <c r="X85" s="43">
        <f>T85/R85*100</f>
        <v>28.920104369731416</v>
      </c>
      <c r="Y85" s="43"/>
      <c r="Z85" s="43"/>
    </row>
    <row r="86" spans="2:26" x14ac:dyDescent="0.2">
      <c r="B86" s="7"/>
      <c r="C86" s="5"/>
      <c r="D86" s="30"/>
      <c r="E86" s="30"/>
      <c r="F86" s="6">
        <v>24</v>
      </c>
      <c r="G86" s="25">
        <v>4.1486000000000002E-2</v>
      </c>
      <c r="H86" s="25">
        <v>0.15876000000000001</v>
      </c>
      <c r="I86" s="25">
        <v>5.7481999999999998E-2</v>
      </c>
      <c r="J86" s="25">
        <v>5.4871999999999997E-2</v>
      </c>
      <c r="K86" s="12"/>
      <c r="L86" s="12"/>
      <c r="M86" s="12"/>
      <c r="N86" s="12"/>
      <c r="P86" s="54"/>
      <c r="Q86" s="47">
        <v>312</v>
      </c>
      <c r="R86" s="59">
        <f t="shared" si="12"/>
        <v>7.8149999999999997E-2</v>
      </c>
      <c r="S86" s="43">
        <f t="shared" si="13"/>
        <v>5.4194872155952194E-2</v>
      </c>
      <c r="T86" s="43">
        <f t="shared" si="14"/>
        <v>2.7097436077976097E-2</v>
      </c>
      <c r="U86" s="82"/>
      <c r="V86" s="87"/>
      <c r="W86" s="72"/>
      <c r="X86" s="43">
        <f t="shared" ref="X86:X116" si="15">T86/R86*100</f>
        <v>34.673622620570818</v>
      </c>
      <c r="Y86" s="43"/>
      <c r="Z86" s="43"/>
    </row>
    <row r="87" spans="2:26" x14ac:dyDescent="0.2">
      <c r="B87" s="7"/>
      <c r="C87" s="5"/>
      <c r="D87" s="30"/>
      <c r="E87" s="30"/>
      <c r="F87" s="6">
        <v>48</v>
      </c>
      <c r="G87" s="25">
        <v>4.8492E-2</v>
      </c>
      <c r="H87" s="25">
        <v>0.110376</v>
      </c>
      <c r="I87" s="25">
        <v>6.5475000000000005E-2</v>
      </c>
      <c r="J87" s="25">
        <v>8.1521999999999997E-2</v>
      </c>
      <c r="K87" s="12"/>
      <c r="L87" s="12"/>
      <c r="M87" s="12"/>
      <c r="N87" s="12"/>
      <c r="P87" s="54"/>
      <c r="Q87" s="47">
        <v>336</v>
      </c>
      <c r="R87" s="59">
        <f t="shared" si="12"/>
        <v>7.6466249999999999E-2</v>
      </c>
      <c r="S87" s="43">
        <f t="shared" si="13"/>
        <v>2.6323614194293309E-2</v>
      </c>
      <c r="T87" s="43">
        <f t="shared" si="14"/>
        <v>1.3161807097146655E-2</v>
      </c>
      <c r="U87" s="82"/>
      <c r="V87" s="87"/>
      <c r="W87" s="72"/>
      <c r="X87" s="43">
        <f t="shared" si="15"/>
        <v>17.212570378626722</v>
      </c>
      <c r="Y87" s="43"/>
      <c r="Z87" s="43"/>
    </row>
    <row r="88" spans="2:26" x14ac:dyDescent="0.2">
      <c r="B88" s="9"/>
      <c r="C88" s="8"/>
      <c r="D88" s="30"/>
      <c r="E88" s="30"/>
      <c r="F88" s="6">
        <v>72</v>
      </c>
      <c r="G88" s="25">
        <v>0.13318199999999999</v>
      </c>
      <c r="H88" s="25">
        <v>0.126306</v>
      </c>
      <c r="I88" s="25">
        <v>7.1604000000000001E-2</v>
      </c>
      <c r="J88" s="25">
        <v>9.9701999999999999E-2</v>
      </c>
      <c r="K88" s="12"/>
      <c r="L88" s="12"/>
      <c r="M88" s="12"/>
      <c r="N88" s="12"/>
      <c r="P88" s="56"/>
      <c r="Q88" s="48">
        <v>359.9</v>
      </c>
      <c r="R88" s="60">
        <f t="shared" si="12"/>
        <v>0.1076985</v>
      </c>
      <c r="S88" s="49">
        <f t="shared" si="13"/>
        <v>2.8061864816864849E-2</v>
      </c>
      <c r="T88" s="49">
        <f t="shared" si="14"/>
        <v>1.4030932408432424E-2</v>
      </c>
      <c r="U88" s="84"/>
      <c r="V88" s="88"/>
      <c r="W88" s="73"/>
      <c r="X88" s="43">
        <f t="shared" si="15"/>
        <v>13.027973842191326</v>
      </c>
      <c r="Y88" s="43"/>
      <c r="Z88" s="43"/>
    </row>
    <row r="89" spans="2:26" x14ac:dyDescent="0.2">
      <c r="B89" s="4" t="s">
        <v>9</v>
      </c>
      <c r="C89" s="5">
        <v>1</v>
      </c>
      <c r="D89" s="29" t="s">
        <v>14</v>
      </c>
      <c r="E89" s="29"/>
      <c r="F89" s="6">
        <v>0</v>
      </c>
      <c r="G89" s="25">
        <v>1.3879999999999999</v>
      </c>
      <c r="H89" s="25">
        <v>0.59</v>
      </c>
      <c r="I89" s="25">
        <v>1.145</v>
      </c>
      <c r="J89" s="25">
        <v>0.53700000000000003</v>
      </c>
      <c r="K89" s="12"/>
      <c r="L89" s="12"/>
      <c r="M89" s="12"/>
      <c r="N89" s="12"/>
      <c r="P89" s="57">
        <v>1</v>
      </c>
      <c r="Q89" s="63">
        <v>0</v>
      </c>
      <c r="R89" s="58">
        <f t="shared" si="12"/>
        <v>0.91499999999999992</v>
      </c>
      <c r="S89" s="40">
        <f t="shared" si="13"/>
        <v>0.41838499017053682</v>
      </c>
      <c r="T89" s="40">
        <f t="shared" si="14"/>
        <v>0.20919249508526841</v>
      </c>
      <c r="U89" s="89" t="s">
        <v>49</v>
      </c>
      <c r="V89" s="90" t="s">
        <v>46</v>
      </c>
      <c r="W89" s="106" t="s">
        <v>51</v>
      </c>
      <c r="X89" s="43">
        <f t="shared" si="15"/>
        <v>22.862567768881796</v>
      </c>
      <c r="Y89" s="43"/>
      <c r="Z89" s="43"/>
    </row>
    <row r="90" spans="2:26" x14ac:dyDescent="0.2">
      <c r="B90" s="7"/>
      <c r="C90" s="5"/>
      <c r="D90" s="30"/>
      <c r="E90" s="30"/>
      <c r="F90" s="6">
        <v>8</v>
      </c>
      <c r="G90" s="25">
        <v>7.9489999999999998</v>
      </c>
      <c r="H90" s="25">
        <v>9.0419999999999998</v>
      </c>
      <c r="I90" s="25">
        <v>11.281000000000001</v>
      </c>
      <c r="J90" s="25">
        <v>11.68</v>
      </c>
      <c r="K90" s="12"/>
      <c r="L90" s="12"/>
      <c r="M90" s="12"/>
      <c r="N90" s="12"/>
      <c r="P90" s="54"/>
      <c r="Q90" s="64">
        <v>8</v>
      </c>
      <c r="R90" s="59">
        <f t="shared" si="12"/>
        <v>9.9879999999999995</v>
      </c>
      <c r="S90" s="43">
        <f t="shared" si="13"/>
        <v>1.78765675303361</v>
      </c>
      <c r="T90" s="43">
        <f t="shared" si="14"/>
        <v>0.89382837651680502</v>
      </c>
      <c r="U90" s="91"/>
      <c r="V90" s="92"/>
      <c r="W90" s="104"/>
      <c r="X90" s="43">
        <f t="shared" si="15"/>
        <v>8.9490225922787854</v>
      </c>
      <c r="Y90" s="43"/>
      <c r="Z90" s="43"/>
    </row>
    <row r="91" spans="2:26" x14ac:dyDescent="0.2">
      <c r="B91" s="7"/>
      <c r="C91" s="5"/>
      <c r="D91" s="30"/>
      <c r="E91" s="30"/>
      <c r="F91" s="6">
        <v>24</v>
      </c>
      <c r="G91" s="25">
        <v>49.638700909999997</v>
      </c>
      <c r="H91" s="25">
        <v>58.276684179999997</v>
      </c>
      <c r="I91" s="25">
        <v>56.74669797</v>
      </c>
      <c r="J91" s="25">
        <v>50.744798150000001</v>
      </c>
      <c r="K91" s="12"/>
      <c r="L91" s="12"/>
      <c r="M91" s="12"/>
      <c r="N91" s="12"/>
      <c r="P91" s="54"/>
      <c r="Q91" s="64">
        <v>24</v>
      </c>
      <c r="R91" s="59">
        <f t="shared" si="12"/>
        <v>53.851720302499999</v>
      </c>
      <c r="S91" s="43">
        <f t="shared" si="13"/>
        <v>4.2958778177760077</v>
      </c>
      <c r="T91" s="43">
        <f t="shared" si="14"/>
        <v>2.1479389088880039</v>
      </c>
      <c r="U91" s="91"/>
      <c r="V91" s="92"/>
      <c r="W91" s="104"/>
      <c r="X91" s="43">
        <f t="shared" si="15"/>
        <v>3.9886170707684681</v>
      </c>
      <c r="Y91" s="43"/>
      <c r="Z91" s="43"/>
    </row>
    <row r="92" spans="2:26" x14ac:dyDescent="0.2">
      <c r="B92" s="7"/>
      <c r="C92" s="8"/>
      <c r="D92" s="31"/>
      <c r="E92" s="31"/>
      <c r="F92" s="6">
        <v>48</v>
      </c>
      <c r="G92" s="25">
        <v>58.294314280000002</v>
      </c>
      <c r="H92" s="25">
        <v>79.046476940000005</v>
      </c>
      <c r="I92" s="25">
        <v>76.653382280000002</v>
      </c>
      <c r="J92" s="25">
        <v>76.665646690000003</v>
      </c>
      <c r="K92" s="12"/>
      <c r="L92" s="12"/>
      <c r="M92" s="12"/>
      <c r="N92" s="12"/>
      <c r="P92" s="56"/>
      <c r="Q92" s="65">
        <v>48</v>
      </c>
      <c r="R92" s="60">
        <f t="shared" si="12"/>
        <v>72.664955047500001</v>
      </c>
      <c r="S92" s="49">
        <f t="shared" si="13"/>
        <v>9.6462812029698863</v>
      </c>
      <c r="T92" s="49">
        <f t="shared" si="14"/>
        <v>4.8231406014849432</v>
      </c>
      <c r="U92" s="91"/>
      <c r="V92" s="93"/>
      <c r="W92" s="104"/>
      <c r="X92" s="43">
        <f t="shared" si="15"/>
        <v>6.6375057939994973</v>
      </c>
      <c r="Y92" s="43"/>
      <c r="Z92" s="43"/>
    </row>
    <row r="93" spans="2:26" x14ac:dyDescent="0.2">
      <c r="B93" s="7"/>
      <c r="C93" s="5">
        <v>1</v>
      </c>
      <c r="D93" s="29" t="s">
        <v>11</v>
      </c>
      <c r="E93" s="29"/>
      <c r="F93" s="6">
        <v>0</v>
      </c>
      <c r="G93" s="25">
        <v>0.63200000000000001</v>
      </c>
      <c r="H93" s="25">
        <v>2.601</v>
      </c>
      <c r="I93" s="25">
        <v>1.294</v>
      </c>
      <c r="J93" s="25">
        <v>0.27100000000000002</v>
      </c>
      <c r="K93" s="12"/>
      <c r="L93" s="12"/>
      <c r="M93" s="12"/>
      <c r="N93" s="12"/>
      <c r="P93" s="57">
        <v>1</v>
      </c>
      <c r="Q93" s="63">
        <v>0</v>
      </c>
      <c r="R93" s="58">
        <f t="shared" si="12"/>
        <v>1.1995</v>
      </c>
      <c r="S93" s="40">
        <f t="shared" si="13"/>
        <v>1.0258818970362364</v>
      </c>
      <c r="T93" s="40">
        <f t="shared" si="14"/>
        <v>0.51294094851811822</v>
      </c>
      <c r="U93" s="94" t="s">
        <v>49</v>
      </c>
      <c r="V93" s="95" t="s">
        <v>47</v>
      </c>
      <c r="W93" s="104"/>
      <c r="X93" s="43">
        <f t="shared" si="15"/>
        <v>42.76289691689189</v>
      </c>
      <c r="Y93" s="43"/>
      <c r="Z93" s="43"/>
    </row>
    <row r="94" spans="2:26" x14ac:dyDescent="0.2">
      <c r="B94" s="7"/>
      <c r="C94" s="5"/>
      <c r="D94" s="30"/>
      <c r="E94" s="30"/>
      <c r="F94" s="6">
        <v>8</v>
      </c>
      <c r="G94" s="25">
        <v>9.5190000000000001</v>
      </c>
      <c r="H94" s="25">
        <v>6.5469999999999997</v>
      </c>
      <c r="I94" s="25">
        <v>8.3010000000000002</v>
      </c>
      <c r="J94" s="25">
        <v>6.7160000000000002</v>
      </c>
      <c r="K94" s="12"/>
      <c r="L94" s="12"/>
      <c r="M94" s="12"/>
      <c r="N94" s="12"/>
      <c r="P94" s="54"/>
      <c r="Q94" s="64">
        <v>8</v>
      </c>
      <c r="R94" s="59">
        <f t="shared" si="12"/>
        <v>7.7707499999999996</v>
      </c>
      <c r="S94" s="43">
        <f t="shared" si="13"/>
        <v>1.4080251832501718</v>
      </c>
      <c r="T94" s="43">
        <f t="shared" si="14"/>
        <v>0.70401259162508589</v>
      </c>
      <c r="U94" s="96"/>
      <c r="V94" s="97"/>
      <c r="W94" s="104"/>
      <c r="X94" s="43">
        <f t="shared" si="15"/>
        <v>9.0597766190533218</v>
      </c>
      <c r="Y94" s="43"/>
      <c r="Z94" s="43"/>
    </row>
    <row r="95" spans="2:26" x14ac:dyDescent="0.2">
      <c r="B95" s="7"/>
      <c r="C95" s="5"/>
      <c r="D95" s="30"/>
      <c r="E95" s="30"/>
      <c r="F95" s="6">
        <v>24</v>
      </c>
      <c r="G95" s="25">
        <v>37.15735548</v>
      </c>
      <c r="H95" s="25">
        <v>25.936945590000001</v>
      </c>
      <c r="I95" s="25">
        <v>34.620153899999998</v>
      </c>
      <c r="J95" s="25">
        <v>30.25708702</v>
      </c>
      <c r="K95" s="12"/>
      <c r="L95" s="12"/>
      <c r="M95" s="12"/>
      <c r="N95" s="12"/>
      <c r="P95" s="54"/>
      <c r="Q95" s="64">
        <v>24</v>
      </c>
      <c r="R95" s="59">
        <f t="shared" si="12"/>
        <v>31.992885497499998</v>
      </c>
      <c r="S95" s="43">
        <f t="shared" si="13"/>
        <v>4.9417167724270925</v>
      </c>
      <c r="T95" s="43">
        <f t="shared" si="14"/>
        <v>2.4708583862135463</v>
      </c>
      <c r="U95" s="96"/>
      <c r="V95" s="97"/>
      <c r="W95" s="104"/>
      <c r="X95" s="43">
        <f t="shared" si="15"/>
        <v>7.7231495308749984</v>
      </c>
      <c r="Y95" s="43"/>
      <c r="Z95" s="43"/>
    </row>
    <row r="96" spans="2:26" x14ac:dyDescent="0.2">
      <c r="B96" s="7"/>
      <c r="C96" s="8"/>
      <c r="D96" s="31"/>
      <c r="E96" s="31"/>
      <c r="F96" s="6">
        <v>48</v>
      </c>
      <c r="G96" s="25">
        <v>49.374249380000002</v>
      </c>
      <c r="H96" s="25">
        <v>34.704471779999999</v>
      </c>
      <c r="I96" s="25">
        <v>39.067538669999998</v>
      </c>
      <c r="J96" s="25">
        <v>41.650731819999997</v>
      </c>
      <c r="K96" s="12"/>
      <c r="L96" s="12"/>
      <c r="M96" s="12"/>
      <c r="N96" s="12"/>
      <c r="P96" s="56"/>
      <c r="Q96" s="65">
        <v>48</v>
      </c>
      <c r="R96" s="60">
        <f t="shared" si="12"/>
        <v>41.199247912499999</v>
      </c>
      <c r="S96" s="49">
        <f t="shared" si="13"/>
        <v>6.1579430553340702</v>
      </c>
      <c r="T96" s="49">
        <f t="shared" si="14"/>
        <v>3.0789715276670351</v>
      </c>
      <c r="U96" s="96"/>
      <c r="V96" s="98"/>
      <c r="W96" s="104"/>
      <c r="X96" s="43">
        <f t="shared" si="15"/>
        <v>7.4733682862518078</v>
      </c>
      <c r="Y96" s="43"/>
      <c r="Z96" s="43"/>
    </row>
    <row r="97" spans="2:26" x14ac:dyDescent="0.2">
      <c r="B97" s="7"/>
      <c r="C97" s="5">
        <v>13</v>
      </c>
      <c r="D97" s="29" t="s">
        <v>14</v>
      </c>
      <c r="E97" s="29"/>
      <c r="F97" s="6">
        <v>0</v>
      </c>
      <c r="G97" s="25">
        <v>2.1325859999999999</v>
      </c>
      <c r="H97" s="25">
        <v>1.890684</v>
      </c>
      <c r="I97" s="25">
        <v>1.372266</v>
      </c>
      <c r="J97" s="25">
        <v>0.73204199999999997</v>
      </c>
      <c r="K97" s="12"/>
      <c r="L97" s="12"/>
      <c r="M97" s="12"/>
      <c r="N97" s="12"/>
      <c r="P97" s="57">
        <v>13</v>
      </c>
      <c r="Q97" s="46">
        <v>288</v>
      </c>
      <c r="R97" s="58">
        <f t="shared" si="12"/>
        <v>1.5318944999999999</v>
      </c>
      <c r="S97" s="40">
        <f t="shared" si="13"/>
        <v>0.62043142603917145</v>
      </c>
      <c r="T97" s="40">
        <f t="shared" si="14"/>
        <v>0.31021571301958573</v>
      </c>
      <c r="U97" s="89" t="s">
        <v>50</v>
      </c>
      <c r="V97" s="90" t="s">
        <v>46</v>
      </c>
      <c r="W97" s="104"/>
      <c r="X97" s="43">
        <f t="shared" si="15"/>
        <v>20.250461961942271</v>
      </c>
      <c r="Y97" s="43"/>
      <c r="Z97" s="43"/>
    </row>
    <row r="98" spans="2:26" x14ac:dyDescent="0.2">
      <c r="B98" s="7"/>
      <c r="C98" s="5"/>
      <c r="D98" s="30"/>
      <c r="E98" s="30"/>
      <c r="F98" s="6">
        <v>8</v>
      </c>
      <c r="G98" s="25">
        <v>16.11834</v>
      </c>
      <c r="H98" s="25">
        <v>14.514419999999999</v>
      </c>
      <c r="I98" s="25">
        <v>14.393520000000001</v>
      </c>
      <c r="J98" s="25">
        <v>14.943</v>
      </c>
      <c r="K98" s="12"/>
      <c r="L98" s="12"/>
      <c r="M98" s="12"/>
      <c r="N98" s="12"/>
      <c r="P98" s="54"/>
      <c r="Q98" s="47">
        <v>296</v>
      </c>
      <c r="R98" s="59">
        <f t="shared" si="12"/>
        <v>14.992319999999999</v>
      </c>
      <c r="S98" s="43">
        <f t="shared" si="13"/>
        <v>0.78682978947164928</v>
      </c>
      <c r="T98" s="43">
        <f t="shared" si="14"/>
        <v>0.39341489473582464</v>
      </c>
      <c r="U98" s="91"/>
      <c r="V98" s="92"/>
      <c r="W98" s="104"/>
      <c r="X98" s="43">
        <f t="shared" si="15"/>
        <v>2.6241095089740925</v>
      </c>
      <c r="Y98" s="43"/>
      <c r="Z98" s="43"/>
    </row>
    <row r="99" spans="2:26" x14ac:dyDescent="0.2">
      <c r="B99" s="7"/>
      <c r="C99" s="5"/>
      <c r="D99" s="30"/>
      <c r="E99" s="30"/>
      <c r="F99" s="6">
        <v>24</v>
      </c>
      <c r="G99" s="25">
        <v>38.571599999999997</v>
      </c>
      <c r="H99" s="25">
        <v>44.1492</v>
      </c>
      <c r="I99" s="25">
        <v>43.663800000000002</v>
      </c>
      <c r="J99" s="25">
        <v>34.538400000000003</v>
      </c>
      <c r="K99" s="12"/>
      <c r="L99" s="12"/>
      <c r="M99" s="12"/>
      <c r="N99" s="12"/>
      <c r="P99" s="54"/>
      <c r="Q99" s="47">
        <v>312</v>
      </c>
      <c r="R99" s="59">
        <f t="shared" si="12"/>
        <v>40.23075</v>
      </c>
      <c r="S99" s="43">
        <f t="shared" si="13"/>
        <v>4.5568889222801996</v>
      </c>
      <c r="T99" s="43">
        <f t="shared" si="14"/>
        <v>2.2784444611400998</v>
      </c>
      <c r="U99" s="91"/>
      <c r="V99" s="92"/>
      <c r="W99" s="104"/>
      <c r="X99" s="43">
        <f t="shared" si="15"/>
        <v>5.6634401822986149</v>
      </c>
      <c r="Y99" s="43"/>
      <c r="Z99" s="43"/>
    </row>
    <row r="100" spans="2:26" x14ac:dyDescent="0.2">
      <c r="B100" s="7"/>
      <c r="C100" s="5"/>
      <c r="D100" s="30"/>
      <c r="E100" s="30"/>
      <c r="F100" s="6">
        <v>48</v>
      </c>
      <c r="G100" s="25">
        <v>58.319400000000002</v>
      </c>
      <c r="H100" s="25">
        <v>68.166300000000007</v>
      </c>
      <c r="I100" s="25">
        <v>58.112099999999998</v>
      </c>
      <c r="J100" s="25">
        <v>26.697900000000001</v>
      </c>
      <c r="K100" s="12"/>
      <c r="L100" s="12"/>
      <c r="M100" s="12"/>
      <c r="N100" s="12"/>
      <c r="P100" s="54"/>
      <c r="Q100" s="47">
        <v>336</v>
      </c>
      <c r="R100" s="59">
        <f t="shared" si="12"/>
        <v>52.823925000000003</v>
      </c>
      <c r="S100" s="43">
        <f t="shared" si="13"/>
        <v>18.038132693893235</v>
      </c>
      <c r="T100" s="43">
        <f t="shared" si="14"/>
        <v>9.0190663469466177</v>
      </c>
      <c r="U100" s="91"/>
      <c r="V100" s="92"/>
      <c r="W100" s="104"/>
      <c r="X100" s="43">
        <f t="shared" si="15"/>
        <v>17.073828472508655</v>
      </c>
      <c r="Y100" s="43"/>
      <c r="Z100" s="43"/>
    </row>
    <row r="101" spans="2:26" x14ac:dyDescent="0.2">
      <c r="B101" s="7"/>
      <c r="C101" s="8"/>
      <c r="D101" s="30"/>
      <c r="E101" s="30"/>
      <c r="F101" s="6">
        <v>72</v>
      </c>
      <c r="G101" s="25">
        <v>77.519400000000005</v>
      </c>
      <c r="H101" s="25">
        <v>70.535700000000006</v>
      </c>
      <c r="I101" s="25">
        <v>67.969200000000001</v>
      </c>
      <c r="J101" s="25">
        <v>50.825400000000002</v>
      </c>
      <c r="K101" s="12"/>
      <c r="L101" s="12"/>
      <c r="M101" s="12"/>
      <c r="N101" s="12"/>
      <c r="P101" s="56"/>
      <c r="Q101" s="48">
        <v>359.9</v>
      </c>
      <c r="R101" s="60">
        <f t="shared" si="12"/>
        <v>66.712424999999996</v>
      </c>
      <c r="S101" s="49">
        <f t="shared" si="13"/>
        <v>11.334095863477653</v>
      </c>
      <c r="T101" s="49">
        <f t="shared" si="14"/>
        <v>5.6670479317388267</v>
      </c>
      <c r="U101" s="100"/>
      <c r="V101" s="93"/>
      <c r="W101" s="104"/>
      <c r="X101" s="43">
        <f t="shared" si="15"/>
        <v>8.494741319535045</v>
      </c>
      <c r="Y101" s="43"/>
      <c r="Z101" s="43"/>
    </row>
    <row r="102" spans="2:26" x14ac:dyDescent="0.2">
      <c r="B102" s="7"/>
      <c r="C102" s="5">
        <v>13</v>
      </c>
      <c r="D102" s="29" t="s">
        <v>11</v>
      </c>
      <c r="E102" s="29"/>
      <c r="F102" s="6">
        <v>0</v>
      </c>
      <c r="G102" s="25">
        <v>0.46119599999999999</v>
      </c>
      <c r="H102" s="25">
        <v>0.27644400000000002</v>
      </c>
      <c r="I102" s="25">
        <v>0.494784</v>
      </c>
      <c r="J102" s="25">
        <v>0.88147799999999998</v>
      </c>
      <c r="K102" s="12"/>
      <c r="L102" s="12"/>
      <c r="M102" s="12"/>
      <c r="N102" s="12"/>
      <c r="P102" s="57">
        <v>13</v>
      </c>
      <c r="Q102" s="46">
        <v>288</v>
      </c>
      <c r="R102" s="58">
        <f t="shared" si="12"/>
        <v>0.52847549999999999</v>
      </c>
      <c r="S102" s="40">
        <f t="shared" si="13"/>
        <v>0.25416024491843731</v>
      </c>
      <c r="T102" s="40">
        <f t="shared" si="14"/>
        <v>0.12708012245921865</v>
      </c>
      <c r="U102" s="94" t="s">
        <v>50</v>
      </c>
      <c r="V102" s="101" t="s">
        <v>47</v>
      </c>
      <c r="W102" s="104"/>
      <c r="X102" s="43">
        <f t="shared" si="15"/>
        <v>24.046549453894958</v>
      </c>
      <c r="Y102" s="43"/>
      <c r="Z102" s="43"/>
    </row>
    <row r="103" spans="2:26" x14ac:dyDescent="0.2">
      <c r="B103" s="7"/>
      <c r="C103" s="5"/>
      <c r="D103" s="30"/>
      <c r="E103" s="30"/>
      <c r="F103" s="6">
        <v>8</v>
      </c>
      <c r="G103" s="25">
        <v>5.6661000000000001</v>
      </c>
      <c r="H103" s="25">
        <v>4.1634000000000002</v>
      </c>
      <c r="I103" s="25">
        <v>7.3385400000000001</v>
      </c>
      <c r="J103" s="25">
        <v>5.5047600000000001</v>
      </c>
      <c r="K103" s="12"/>
      <c r="L103" s="12"/>
      <c r="M103" s="12"/>
      <c r="N103" s="12"/>
      <c r="P103" s="54"/>
      <c r="Q103" s="47">
        <v>296</v>
      </c>
      <c r="R103" s="59">
        <f t="shared" si="12"/>
        <v>5.6681999999999997</v>
      </c>
      <c r="S103" s="43">
        <f t="shared" si="13"/>
        <v>1.3014320060610192</v>
      </c>
      <c r="T103" s="43">
        <f t="shared" si="14"/>
        <v>0.65071600303050958</v>
      </c>
      <c r="U103" s="96"/>
      <c r="V103" s="102"/>
      <c r="W103" s="104"/>
      <c r="X103" s="43">
        <f t="shared" si="15"/>
        <v>11.480117198237705</v>
      </c>
      <c r="Y103" s="43"/>
      <c r="Z103" s="43"/>
    </row>
    <row r="104" spans="2:26" x14ac:dyDescent="0.2">
      <c r="B104" s="7"/>
      <c r="C104" s="5"/>
      <c r="D104" s="30"/>
      <c r="E104" s="30"/>
      <c r="F104" s="6">
        <v>24</v>
      </c>
      <c r="G104" s="25">
        <v>11.2857</v>
      </c>
      <c r="H104" s="25">
        <v>11.8416</v>
      </c>
      <c r="I104" s="25">
        <v>18.100200000000001</v>
      </c>
      <c r="J104" s="25">
        <v>14.438700000000001</v>
      </c>
      <c r="K104" s="12"/>
      <c r="L104" s="12"/>
      <c r="M104" s="12"/>
      <c r="N104" s="12"/>
      <c r="P104" s="54"/>
      <c r="Q104" s="47">
        <v>312</v>
      </c>
      <c r="R104" s="59">
        <f t="shared" si="12"/>
        <v>13.916550000000001</v>
      </c>
      <c r="S104" s="43">
        <f t="shared" si="13"/>
        <v>3.1092527060372612</v>
      </c>
      <c r="T104" s="43">
        <f t="shared" si="14"/>
        <v>1.5546263530186306</v>
      </c>
      <c r="U104" s="96"/>
      <c r="V104" s="102"/>
      <c r="W104" s="104"/>
      <c r="X104" s="43">
        <f t="shared" si="15"/>
        <v>11.17106145573889</v>
      </c>
      <c r="Y104" s="43"/>
      <c r="Z104" s="43"/>
    </row>
    <row r="105" spans="2:26" x14ac:dyDescent="0.2">
      <c r="B105" s="7"/>
      <c r="C105" s="5"/>
      <c r="D105" s="30"/>
      <c r="E105" s="30"/>
      <c r="F105" s="6">
        <v>48</v>
      </c>
      <c r="G105" s="25">
        <v>16.7058</v>
      </c>
      <c r="H105" s="25">
        <v>19.4862</v>
      </c>
      <c r="I105" s="25">
        <v>21.4848</v>
      </c>
      <c r="J105" s="25">
        <v>21.4848</v>
      </c>
      <c r="K105" s="12"/>
      <c r="L105" s="12"/>
      <c r="M105" s="12"/>
      <c r="N105" s="12"/>
      <c r="P105" s="54"/>
      <c r="Q105" s="47">
        <v>336</v>
      </c>
      <c r="R105" s="59">
        <f t="shared" si="12"/>
        <v>19.790399999999998</v>
      </c>
      <c r="S105" s="43">
        <f t="shared" si="13"/>
        <v>2.2619517766742949</v>
      </c>
      <c r="T105" s="43">
        <f t="shared" si="14"/>
        <v>1.1309758883371475</v>
      </c>
      <c r="U105" s="96"/>
      <c r="V105" s="102"/>
      <c r="W105" s="104"/>
      <c r="X105" s="43">
        <f t="shared" si="15"/>
        <v>5.7147702337352833</v>
      </c>
      <c r="Y105" s="43"/>
      <c r="Z105" s="43"/>
    </row>
    <row r="106" spans="2:26" x14ac:dyDescent="0.2">
      <c r="B106" s="7"/>
      <c r="C106" s="8"/>
      <c r="D106" s="30"/>
      <c r="E106" s="30"/>
      <c r="F106" s="6">
        <v>72</v>
      </c>
      <c r="G106" s="25">
        <v>13.7532</v>
      </c>
      <c r="H106" s="25">
        <v>10.5474</v>
      </c>
      <c r="I106" s="25">
        <v>21.542400000000001</v>
      </c>
      <c r="J106" s="25">
        <v>18.453600000000002</v>
      </c>
      <c r="K106" s="12"/>
      <c r="L106" s="12"/>
      <c r="M106" s="12"/>
      <c r="N106" s="12"/>
      <c r="P106" s="56"/>
      <c r="Q106" s="48">
        <v>359.9</v>
      </c>
      <c r="R106" s="60">
        <f t="shared" si="12"/>
        <v>16.074150000000003</v>
      </c>
      <c r="S106" s="49">
        <f t="shared" si="13"/>
        <v>4.8817795536054147</v>
      </c>
      <c r="T106" s="49">
        <f t="shared" si="14"/>
        <v>2.4408897768027074</v>
      </c>
      <c r="U106" s="99"/>
      <c r="V106" s="103"/>
      <c r="W106" s="104"/>
      <c r="X106" s="43">
        <f t="shared" si="15"/>
        <v>15.185187252842027</v>
      </c>
      <c r="Y106" s="43"/>
      <c r="Z106" s="43"/>
    </row>
    <row r="107" spans="2:26" x14ac:dyDescent="0.2">
      <c r="B107" s="7"/>
      <c r="C107" s="5">
        <v>13</v>
      </c>
      <c r="D107" s="29" t="s">
        <v>13</v>
      </c>
      <c r="E107" s="29"/>
      <c r="F107" s="6">
        <v>0</v>
      </c>
      <c r="G107" s="25">
        <v>0.10688400000000001</v>
      </c>
      <c r="H107" s="25">
        <v>9.9521999999999999E-2</v>
      </c>
      <c r="I107" s="25">
        <v>0.25790400000000002</v>
      </c>
      <c r="J107" s="25">
        <v>7.5203999999999993E-2</v>
      </c>
      <c r="K107" s="12"/>
      <c r="L107" s="12"/>
      <c r="M107" s="12"/>
      <c r="N107" s="12"/>
      <c r="P107" s="57">
        <v>13</v>
      </c>
      <c r="Q107" s="46">
        <v>288</v>
      </c>
      <c r="R107" s="58">
        <f t="shared" si="12"/>
        <v>0.13487850000000001</v>
      </c>
      <c r="S107" s="40">
        <f t="shared" si="13"/>
        <v>8.312659767487178E-2</v>
      </c>
      <c r="T107" s="40">
        <f t="shared" si="14"/>
        <v>4.156329883743589E-2</v>
      </c>
      <c r="U107" s="74" t="s">
        <v>45</v>
      </c>
      <c r="V107" s="75" t="s">
        <v>46</v>
      </c>
      <c r="W107" s="104"/>
      <c r="X107" s="43">
        <f t="shared" si="15"/>
        <v>30.815362594806352</v>
      </c>
      <c r="Y107" s="43"/>
      <c r="Z107" s="43"/>
    </row>
    <row r="108" spans="2:26" x14ac:dyDescent="0.2">
      <c r="B108" s="7"/>
      <c r="C108" s="5"/>
      <c r="D108" s="30"/>
      <c r="E108" s="30"/>
      <c r="F108" s="6">
        <v>8</v>
      </c>
      <c r="G108" s="25">
        <v>4.0913399999999998</v>
      </c>
      <c r="H108" s="25">
        <v>3.8834399999999998</v>
      </c>
      <c r="I108" s="25">
        <v>1.73166</v>
      </c>
      <c r="J108" s="25">
        <v>2.4555600000000002</v>
      </c>
      <c r="K108" s="12"/>
      <c r="L108" s="12"/>
      <c r="M108" s="12"/>
      <c r="N108" s="12"/>
      <c r="P108" s="54"/>
      <c r="Q108" s="47">
        <v>296</v>
      </c>
      <c r="R108" s="59">
        <f t="shared" si="12"/>
        <v>3.0404999999999998</v>
      </c>
      <c r="S108" s="43">
        <f t="shared" si="13"/>
        <v>1.1357859978006433</v>
      </c>
      <c r="T108" s="43">
        <f t="shared" si="14"/>
        <v>0.56789299890032163</v>
      </c>
      <c r="U108" s="76"/>
      <c r="V108" s="77"/>
      <c r="W108" s="104"/>
      <c r="X108" s="43">
        <f t="shared" si="15"/>
        <v>18.677618776527598</v>
      </c>
      <c r="Y108" s="43"/>
      <c r="Z108" s="43"/>
    </row>
    <row r="109" spans="2:26" x14ac:dyDescent="0.2">
      <c r="B109" s="7"/>
      <c r="C109" s="5"/>
      <c r="D109" s="30"/>
      <c r="E109" s="30"/>
      <c r="F109" s="6">
        <v>24</v>
      </c>
      <c r="G109" s="25">
        <v>92.530199999999994</v>
      </c>
      <c r="H109" s="25">
        <v>89.492999999999995</v>
      </c>
      <c r="I109" s="25">
        <v>54.482399999999998</v>
      </c>
      <c r="J109" s="25">
        <v>71.567099999999996</v>
      </c>
      <c r="K109" s="12"/>
      <c r="L109" s="12"/>
      <c r="M109" s="12"/>
      <c r="N109" s="12"/>
      <c r="P109" s="54"/>
      <c r="Q109" s="47">
        <v>312</v>
      </c>
      <c r="R109" s="59">
        <f t="shared" si="12"/>
        <v>77.018174999999985</v>
      </c>
      <c r="S109" s="43">
        <f t="shared" si="13"/>
        <v>17.642935809056905</v>
      </c>
      <c r="T109" s="43">
        <f t="shared" si="14"/>
        <v>8.8214679045284523</v>
      </c>
      <c r="U109" s="76"/>
      <c r="V109" s="77"/>
      <c r="W109" s="104"/>
      <c r="X109" s="43">
        <f t="shared" si="15"/>
        <v>11.453748293215794</v>
      </c>
      <c r="Y109" s="43"/>
      <c r="Z109" s="43"/>
    </row>
    <row r="110" spans="2:26" x14ac:dyDescent="0.2">
      <c r="B110" s="7"/>
      <c r="C110" s="5"/>
      <c r="D110" s="30"/>
      <c r="E110" s="30"/>
      <c r="F110" s="6">
        <v>48</v>
      </c>
      <c r="G110" s="25">
        <v>94.333308099999996</v>
      </c>
      <c r="H110" s="25">
        <v>96.248856970000006</v>
      </c>
      <c r="I110" s="25">
        <v>60.063456649999999</v>
      </c>
      <c r="J110" s="25">
        <v>72.81768538</v>
      </c>
      <c r="K110" s="12"/>
      <c r="L110" s="12"/>
      <c r="M110" s="12"/>
      <c r="N110" s="12"/>
      <c r="P110" s="54"/>
      <c r="Q110" s="47">
        <v>336</v>
      </c>
      <c r="R110" s="59">
        <f t="shared" si="12"/>
        <v>80.865826775000002</v>
      </c>
      <c r="S110" s="43">
        <f t="shared" si="13"/>
        <v>17.469228698399093</v>
      </c>
      <c r="T110" s="43">
        <f t="shared" si="14"/>
        <v>8.7346143491995463</v>
      </c>
      <c r="U110" s="76"/>
      <c r="V110" s="77"/>
      <c r="W110" s="104"/>
      <c r="X110" s="43">
        <f t="shared" si="15"/>
        <v>10.801366532123168</v>
      </c>
      <c r="Y110" s="43"/>
      <c r="Z110" s="43"/>
    </row>
    <row r="111" spans="2:26" x14ac:dyDescent="0.2">
      <c r="B111" s="7"/>
      <c r="C111" s="8"/>
      <c r="D111" s="30"/>
      <c r="E111" s="30"/>
      <c r="F111" s="6">
        <v>72</v>
      </c>
      <c r="G111" s="25">
        <v>88.838700000000003</v>
      </c>
      <c r="H111" s="25">
        <v>83.736900000000006</v>
      </c>
      <c r="I111" s="25">
        <v>69.034800000000004</v>
      </c>
      <c r="J111" s="25">
        <v>64.236000000000004</v>
      </c>
      <c r="K111" s="12"/>
      <c r="L111" s="12"/>
      <c r="M111" s="12"/>
      <c r="N111" s="12"/>
      <c r="P111" s="56"/>
      <c r="Q111" s="48">
        <v>359.9</v>
      </c>
      <c r="R111" s="60">
        <f t="shared" si="12"/>
        <v>76.461600000000004</v>
      </c>
      <c r="S111" s="49">
        <f t="shared" si="13"/>
        <v>11.701071861158756</v>
      </c>
      <c r="T111" s="49">
        <f t="shared" si="14"/>
        <v>5.8505359305793778</v>
      </c>
      <c r="U111" s="79"/>
      <c r="V111" s="78"/>
      <c r="W111" s="104"/>
      <c r="X111" s="43">
        <f t="shared" si="15"/>
        <v>7.6516001896107033</v>
      </c>
      <c r="Y111" s="43"/>
      <c r="Z111" s="43"/>
    </row>
    <row r="112" spans="2:26" x14ac:dyDescent="0.2">
      <c r="B112" s="7"/>
      <c r="C112" s="5">
        <v>13</v>
      </c>
      <c r="D112" s="29" t="s">
        <v>10</v>
      </c>
      <c r="E112" s="29"/>
      <c r="F112" s="6">
        <v>0</v>
      </c>
      <c r="G112" s="25">
        <v>4.9320000000000003E-2</v>
      </c>
      <c r="H112" s="25">
        <v>1.2973859999999999</v>
      </c>
      <c r="I112" s="25">
        <v>0.13815</v>
      </c>
      <c r="J112" s="25">
        <v>5.3477999999999998E-2</v>
      </c>
      <c r="K112" s="12"/>
      <c r="L112" s="12"/>
      <c r="M112" s="12"/>
      <c r="N112" s="12"/>
      <c r="P112" s="57">
        <v>13</v>
      </c>
      <c r="Q112" s="46">
        <v>288</v>
      </c>
      <c r="R112" s="59">
        <f t="shared" si="12"/>
        <v>0.38458349999999997</v>
      </c>
      <c r="S112" s="43">
        <f t="shared" si="13"/>
        <v>0.60990992244510989</v>
      </c>
      <c r="T112" s="43">
        <f t="shared" si="14"/>
        <v>0.30495496122255494</v>
      </c>
      <c r="U112" s="80" t="s">
        <v>45</v>
      </c>
      <c r="V112" s="86" t="s">
        <v>47</v>
      </c>
      <c r="W112" s="104"/>
      <c r="X112" s="43">
        <f t="shared" si="15"/>
        <v>79.294863462045299</v>
      </c>
      <c r="Y112" s="43"/>
      <c r="Z112" s="43"/>
    </row>
    <row r="113" spans="1:26" x14ac:dyDescent="0.2">
      <c r="B113" s="7"/>
      <c r="C113" s="5"/>
      <c r="D113" s="30"/>
      <c r="E113" s="30"/>
      <c r="F113" s="6">
        <v>8</v>
      </c>
      <c r="G113" s="25">
        <v>0.19374</v>
      </c>
      <c r="H113" s="25">
        <v>1.2760199999999999</v>
      </c>
      <c r="I113" s="25">
        <v>0.25128</v>
      </c>
      <c r="J113" s="25">
        <v>0.17435999999999999</v>
      </c>
      <c r="K113" s="12"/>
      <c r="L113" s="12"/>
      <c r="M113" s="12"/>
      <c r="N113" s="12"/>
      <c r="P113" s="54"/>
      <c r="Q113" s="47">
        <v>296</v>
      </c>
      <c r="R113" s="59">
        <f t="shared" si="12"/>
        <v>0.47384999999999999</v>
      </c>
      <c r="S113" s="43">
        <f t="shared" si="13"/>
        <v>0.53577669042241849</v>
      </c>
      <c r="T113" s="43">
        <f t="shared" si="14"/>
        <v>0.26788834521120924</v>
      </c>
      <c r="U113" s="82"/>
      <c r="V113" s="87"/>
      <c r="W113" s="104"/>
      <c r="X113" s="43">
        <f t="shared" si="15"/>
        <v>56.534419164547685</v>
      </c>
      <c r="Y113" s="43"/>
      <c r="Z113" s="43"/>
    </row>
    <row r="114" spans="1:26" x14ac:dyDescent="0.2">
      <c r="B114" s="7"/>
      <c r="C114" s="5"/>
      <c r="D114" s="30"/>
      <c r="E114" s="30"/>
      <c r="F114" s="6">
        <v>24</v>
      </c>
      <c r="G114" s="25">
        <v>5.3013000000000003</v>
      </c>
      <c r="H114" s="25">
        <v>10.962</v>
      </c>
      <c r="I114" s="25">
        <v>9.3345000000000002</v>
      </c>
      <c r="J114" s="25">
        <v>5.8554000000000004</v>
      </c>
      <c r="K114" s="12"/>
      <c r="L114" s="12"/>
      <c r="M114" s="12"/>
      <c r="N114" s="12"/>
      <c r="P114" s="54"/>
      <c r="Q114" s="47">
        <v>312</v>
      </c>
      <c r="R114" s="59">
        <f t="shared" si="12"/>
        <v>7.8632999999999997</v>
      </c>
      <c r="S114" s="43">
        <f t="shared" si="13"/>
        <v>2.7301939821192209</v>
      </c>
      <c r="T114" s="43">
        <f t="shared" si="14"/>
        <v>1.3650969910596105</v>
      </c>
      <c r="U114" s="82"/>
      <c r="V114" s="87"/>
      <c r="W114" s="104"/>
      <c r="X114" s="43">
        <f t="shared" si="15"/>
        <v>17.360357496974686</v>
      </c>
      <c r="Y114" s="43"/>
      <c r="Z114" s="43"/>
    </row>
    <row r="115" spans="1:26" x14ac:dyDescent="0.2">
      <c r="B115" s="7"/>
      <c r="C115" s="5"/>
      <c r="D115" s="30"/>
      <c r="E115" s="30"/>
      <c r="F115" s="6">
        <v>48</v>
      </c>
      <c r="G115" s="25">
        <v>4.7621204060000002</v>
      </c>
      <c r="H115" s="25">
        <v>9.8817102860000006</v>
      </c>
      <c r="I115" s="25">
        <v>9.1967425110000001</v>
      </c>
      <c r="J115" s="25">
        <v>5.1483346110000001</v>
      </c>
      <c r="K115" s="12"/>
      <c r="L115" s="12"/>
      <c r="M115" s="12"/>
      <c r="N115" s="12"/>
      <c r="P115" s="54"/>
      <c r="Q115" s="47">
        <v>336</v>
      </c>
      <c r="R115" s="59">
        <f t="shared" si="12"/>
        <v>7.2472269535000002</v>
      </c>
      <c r="S115" s="43">
        <f t="shared" si="13"/>
        <v>2.665971802550767</v>
      </c>
      <c r="T115" s="43">
        <f t="shared" si="14"/>
        <v>1.3329859012753835</v>
      </c>
      <c r="U115" s="82"/>
      <c r="V115" s="87"/>
      <c r="W115" s="104"/>
      <c r="X115" s="43">
        <f t="shared" si="15"/>
        <v>18.393047572928936</v>
      </c>
      <c r="Y115" s="43"/>
      <c r="Z115" s="43"/>
    </row>
    <row r="116" spans="1:26" x14ac:dyDescent="0.2">
      <c r="B116" s="9"/>
      <c r="C116" s="8"/>
      <c r="D116" s="30"/>
      <c r="E116" s="30"/>
      <c r="F116" s="10">
        <v>72</v>
      </c>
      <c r="G116" s="25">
        <v>7.1525999999999996</v>
      </c>
      <c r="H116" s="25">
        <v>9.7047000000000008</v>
      </c>
      <c r="I116" s="25">
        <v>12.2127</v>
      </c>
      <c r="J116" s="25">
        <v>7.4004000000000003</v>
      </c>
      <c r="K116" s="13"/>
      <c r="L116" s="13"/>
      <c r="M116" s="13"/>
      <c r="N116" s="13"/>
      <c r="P116" s="55"/>
      <c r="Q116" s="48">
        <v>359.9</v>
      </c>
      <c r="R116" s="60">
        <f t="shared" si="12"/>
        <v>9.1175999999999995</v>
      </c>
      <c r="S116" s="49">
        <f t="shared" si="13"/>
        <v>2.3618023668376682</v>
      </c>
      <c r="T116" s="49">
        <f t="shared" si="14"/>
        <v>1.1809011834188341</v>
      </c>
      <c r="U116" s="84"/>
      <c r="V116" s="88"/>
      <c r="W116" s="105"/>
      <c r="X116" s="49">
        <f t="shared" si="15"/>
        <v>12.951886279490591</v>
      </c>
      <c r="Y116" s="49"/>
      <c r="Z116" s="49"/>
    </row>
    <row r="118" spans="1:26" x14ac:dyDescent="0.2">
      <c r="B118" s="24" t="s">
        <v>16</v>
      </c>
    </row>
    <row r="124" spans="1:26" x14ac:dyDescent="0.2">
      <c r="A124" s="15" t="s">
        <v>53</v>
      </c>
    </row>
  </sheetData>
  <mergeCells count="110">
    <mergeCell ref="P112:P116"/>
    <mergeCell ref="U112:U116"/>
    <mergeCell ref="V112:V116"/>
    <mergeCell ref="P102:P106"/>
    <mergeCell ref="U102:U106"/>
    <mergeCell ref="V102:V106"/>
    <mergeCell ref="P107:P111"/>
    <mergeCell ref="U107:U111"/>
    <mergeCell ref="V107:V111"/>
    <mergeCell ref="P89:P92"/>
    <mergeCell ref="U89:U92"/>
    <mergeCell ref="V89:V92"/>
    <mergeCell ref="W89:W116"/>
    <mergeCell ref="P93:P96"/>
    <mergeCell ref="U93:U96"/>
    <mergeCell ref="V93:V96"/>
    <mergeCell ref="P97:P101"/>
    <mergeCell ref="U97:U101"/>
    <mergeCell ref="V97:V101"/>
    <mergeCell ref="P79:P83"/>
    <mergeCell ref="U79:U83"/>
    <mergeCell ref="V79:V83"/>
    <mergeCell ref="P84:P88"/>
    <mergeCell ref="U84:U88"/>
    <mergeCell ref="V84:V88"/>
    <mergeCell ref="X69:X70"/>
    <mergeCell ref="Y69:Y70"/>
    <mergeCell ref="Z69:Z70"/>
    <mergeCell ref="P71:P74"/>
    <mergeCell ref="U71:U74"/>
    <mergeCell ref="V71:V74"/>
    <mergeCell ref="W71:W88"/>
    <mergeCell ref="P75:P78"/>
    <mergeCell ref="U75:U78"/>
    <mergeCell ref="V75:V78"/>
    <mergeCell ref="U55:U59"/>
    <mergeCell ref="V55:V59"/>
    <mergeCell ref="U60:U64"/>
    <mergeCell ref="V60:V64"/>
    <mergeCell ref="W37:W64"/>
    <mergeCell ref="P69:P70"/>
    <mergeCell ref="Q69:Q70"/>
    <mergeCell ref="R69:R70"/>
    <mergeCell ref="S69:S70"/>
    <mergeCell ref="T69:T70"/>
    <mergeCell ref="U41:U44"/>
    <mergeCell ref="U45:U49"/>
    <mergeCell ref="U50:U54"/>
    <mergeCell ref="V37:V40"/>
    <mergeCell ref="V41:V44"/>
    <mergeCell ref="V45:V49"/>
    <mergeCell ref="V50:V54"/>
    <mergeCell ref="P60:P64"/>
    <mergeCell ref="U23:U26"/>
    <mergeCell ref="U27:U31"/>
    <mergeCell ref="U32:U36"/>
    <mergeCell ref="V23:V26"/>
    <mergeCell ref="V27:V31"/>
    <mergeCell ref="V32:V36"/>
    <mergeCell ref="P32:P36"/>
    <mergeCell ref="P37:P40"/>
    <mergeCell ref="P41:P44"/>
    <mergeCell ref="P45:P49"/>
    <mergeCell ref="P50:P54"/>
    <mergeCell ref="P55:P59"/>
    <mergeCell ref="U19:U22"/>
    <mergeCell ref="V19:V22"/>
    <mergeCell ref="W19:W36"/>
    <mergeCell ref="U37:U40"/>
    <mergeCell ref="T17:T18"/>
    <mergeCell ref="X17:X18"/>
    <mergeCell ref="Y17:Y18"/>
    <mergeCell ref="Z17:Z18"/>
    <mergeCell ref="D107:E111"/>
    <mergeCell ref="D112:E116"/>
    <mergeCell ref="P17:P18"/>
    <mergeCell ref="Q17:Q18"/>
    <mergeCell ref="R17:R18"/>
    <mergeCell ref="S17:S18"/>
    <mergeCell ref="P19:P22"/>
    <mergeCell ref="P23:P26"/>
    <mergeCell ref="P27:P31"/>
    <mergeCell ref="D79:E83"/>
    <mergeCell ref="D84:E88"/>
    <mergeCell ref="D89:E92"/>
    <mergeCell ref="D93:E96"/>
    <mergeCell ref="D97:E101"/>
    <mergeCell ref="D102:E106"/>
    <mergeCell ref="D69:E69"/>
    <mergeCell ref="F69:F70"/>
    <mergeCell ref="G69:N69"/>
    <mergeCell ref="D70:E70"/>
    <mergeCell ref="D71:E74"/>
    <mergeCell ref="D75:E78"/>
    <mergeCell ref="B37:B64"/>
    <mergeCell ref="D37:E40"/>
    <mergeCell ref="D41:E44"/>
    <mergeCell ref="D45:E49"/>
    <mergeCell ref="D50:E54"/>
    <mergeCell ref="D55:E59"/>
    <mergeCell ref="D60:E64"/>
    <mergeCell ref="D17:E17"/>
    <mergeCell ref="F17:F18"/>
    <mergeCell ref="G17:N17"/>
    <mergeCell ref="D18:E18"/>
    <mergeCell ref="B19:B36"/>
    <mergeCell ref="D19:E22"/>
    <mergeCell ref="D23:E26"/>
    <mergeCell ref="D27:E31"/>
    <mergeCell ref="D32:E36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 5.2 (Tissuse)</vt:lpstr>
      <vt:lpstr>Chip 15 (AZ)</vt:lpstr>
      <vt:lpstr>Chip 15 (AZ) modelling</vt:lpstr>
      <vt:lpstr>Exp 5.2 (Tissuse)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Wennberg Huldt, Charlotte</dc:creator>
  <cp:lastModifiedBy>Microsoft Office User</cp:lastModifiedBy>
  <cp:lastPrinted>2019-09-25T14:50:14Z</cp:lastPrinted>
  <dcterms:created xsi:type="dcterms:W3CDTF">2019-02-06T10:45:48Z</dcterms:created>
  <dcterms:modified xsi:type="dcterms:W3CDTF">2021-07-14T21:35:04Z</dcterms:modified>
</cp:coreProperties>
</file>