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0515" windowHeight="901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P48" i="1" l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Q40" i="1" l="1"/>
  <c r="Q42" i="1"/>
  <c r="Q48" i="1"/>
  <c r="Q47" i="1"/>
  <c r="Q46" i="1"/>
  <c r="Q45" i="1"/>
  <c r="Q44" i="1"/>
  <c r="Q43" i="1"/>
  <c r="Q41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</calcChain>
</file>

<file path=xl/sharedStrings.xml><?xml version="1.0" encoding="utf-8"?>
<sst xmlns="http://schemas.openxmlformats.org/spreadsheetml/2006/main" count="200" uniqueCount="132">
  <si>
    <t>id</t>
  </si>
  <si>
    <t>desc</t>
  </si>
  <si>
    <t>type</t>
  </si>
  <si>
    <t>value</t>
  </si>
  <si>
    <t>depuis</t>
  </si>
  <si>
    <t>isDisplay</t>
  </si>
  <si>
    <t>ordinateur</t>
  </si>
  <si>
    <t>Ordinateur</t>
  </si>
  <si>
    <t>value1</t>
  </si>
  <si>
    <t>value2</t>
  </si>
  <si>
    <t>salon</t>
  </si>
  <si>
    <t>chambre</t>
  </si>
  <si>
    <t>led</t>
  </si>
  <si>
    <t>LED</t>
  </si>
  <si>
    <t>Chambre</t>
  </si>
  <si>
    <t>Salon</t>
  </si>
  <si>
    <t>action</t>
  </si>
  <si>
    <t>off</t>
  </si>
  <si>
    <t>toutOn</t>
  </si>
  <si>
    <t>ToutOff</t>
  </si>
  <si>
    <t>ON</t>
  </si>
  <si>
    <t>OFF</t>
  </si>
  <si>
    <t>push</t>
  </si>
  <si>
    <t xml:space="preserve">sudo /var/www/codeSend 1588201 </t>
  </si>
  <si>
    <t>cinema</t>
  </si>
  <si>
    <t>nuit</t>
  </si>
  <si>
    <t>Mode Cinéma</t>
  </si>
  <si>
    <t>Mode nuit</t>
  </si>
  <si>
    <t>alarme</t>
  </si>
  <si>
    <t>Alarme</t>
  </si>
  <si>
    <t>wifi</t>
  </si>
  <si>
    <t>move</t>
  </si>
  <si>
    <t>Mouvement</t>
  </si>
  <si>
    <t>Wifi</t>
  </si>
  <si>
    <t>info</t>
  </si>
  <si>
    <t>tempIn</t>
  </si>
  <si>
    <t>humidity</t>
  </si>
  <si>
    <t>Humidité</t>
  </si>
  <si>
    <t>Temp In</t>
  </si>
  <si>
    <t>tempOut</t>
  </si>
  <si>
    <t>Temp Out</t>
  </si>
  <si>
    <t>26.5</t>
  </si>
  <si>
    <t>54.6</t>
  </si>
  <si>
    <t>chauffage</t>
  </si>
  <si>
    <t>Chauffage</t>
  </si>
  <si>
    <t>memory</t>
  </si>
  <si>
    <t>abs</t>
  </si>
  <si>
    <t>ram</t>
  </si>
  <si>
    <t>22.2%</t>
  </si>
  <si>
    <t>reveil</t>
  </si>
  <si>
    <t>reglage</t>
  </si>
  <si>
    <t>Réveil</t>
  </si>
  <si>
    <t>Radio réveil</t>
  </si>
  <si>
    <t>radioReveil</t>
  </si>
  <si>
    <t>ordinateurAutoOn</t>
  </si>
  <si>
    <t>Allumage auto ordinateur</t>
  </si>
  <si>
    <t>Extinction auto ordinateur</t>
  </si>
  <si>
    <t>chambreAutoOn</t>
  </si>
  <si>
    <t>Extinction auto Chambre</t>
  </si>
  <si>
    <t>ordinateurAutoOff</t>
  </si>
  <si>
    <t>mute</t>
  </si>
  <si>
    <t>Mode silence</t>
  </si>
  <si>
    <t>autoChauffage</t>
  </si>
  <si>
    <t>Chauffage automatique</t>
  </si>
  <si>
    <t>flash</t>
  </si>
  <si>
    <t>Flash info</t>
  </si>
  <si>
    <t>wifikey</t>
  </si>
  <si>
    <t>IP masters</t>
  </si>
  <si>
    <t>alarmeAuto</t>
  </si>
  <si>
    <t>Alarme Automatique</t>
  </si>
  <si>
    <t>exec</t>
  </si>
  <si>
    <t>Executer</t>
  </si>
  <si>
    <t>clear</t>
  </si>
  <si>
    <t>cron</t>
  </si>
  <si>
    <t>Clear cache</t>
  </si>
  <si>
    <t>CronTab</t>
  </si>
  <si>
    <t>parle</t>
  </si>
  <si>
    <t>Parle</t>
  </si>
  <si>
    <t>speakIt</t>
  </si>
  <si>
    <t>Speak</t>
  </si>
  <si>
    <t>popup</t>
  </si>
  <si>
    <t>Version pop-up</t>
  </si>
  <si>
    <t>SQL</t>
  </si>
  <si>
    <t>Belette-192.168.1.11-0;Pawitra-192.168.1.26-0</t>
  </si>
  <si>
    <t>Sun, 23 Apr 2017 18:50:59 +0200</t>
  </si>
  <si>
    <t>tempPi</t>
  </si>
  <si>
    <t>Temp CPU</t>
  </si>
  <si>
    <t>39.5</t>
  </si>
  <si>
    <t xml:space="preserve"> /var/www/433Utils/RPi_utils/codesend 1381717  &gt;/dev/null 2&gt;&amp;1</t>
  </si>
  <si>
    <t>commandOff</t>
  </si>
  <si>
    <t>commandOn</t>
  </si>
  <si>
    <t xml:space="preserve"> /var/www/433Utils/RPi_utils/codesend 1381716  &gt;/dev/null 2&gt;&amp;1</t>
  </si>
  <si>
    <t xml:space="preserve"> /var/www/433Utils/RPi_utils/codesend 1394005  &gt;/dev/null 2&gt;&amp;1</t>
  </si>
  <si>
    <t xml:space="preserve"> /var/www/433Utils/RPi_utils/codesend 1394004 &gt;/dev/null 2&gt;&amp;1</t>
  </si>
  <si>
    <t>Absence lvl</t>
  </si>
  <si>
    <t>Mémoire</t>
  </si>
  <si>
    <t>RAM</t>
  </si>
  <si>
    <t>Commentaire</t>
  </si>
  <si>
    <t>A voir: Meme commande pour On et OFF</t>
  </si>
  <si>
    <t>A voir ; le découpage de l'IP et pseudo</t>
  </si>
  <si>
    <t>Value1 = notification alarme
Value2 = nombre alarme</t>
  </si>
  <si>
    <t>VALUE: 0 = pas 1 = chauffage en cours</t>
  </si>
  <si>
    <t>Value1= heure , value2 = minutes</t>
  </si>
  <si>
    <t>Value 1 = timeOut radio</t>
  </si>
  <si>
    <t>Value = date de l'info</t>
  </si>
  <si>
    <t xml:space="preserve">value: 1= abs1 2= abs2 
Value1 = temps absnce 1
value2 = temps absence 2
</t>
  </si>
  <si>
    <t>porte</t>
  </si>
  <si>
    <t>Porte</t>
  </si>
  <si>
    <t>v</t>
  </si>
  <si>
    <t>*</t>
  </si>
  <si>
    <t>descVal1</t>
  </si>
  <si>
    <t>descVal2</t>
  </si>
  <si>
    <t>Temps abs2</t>
  </si>
  <si>
    <t>Temps abs1</t>
  </si>
  <si>
    <t>Notification alarme</t>
  </si>
  <si>
    <t>Nbr alarme</t>
  </si>
  <si>
    <t>Température réglage</t>
  </si>
  <si>
    <t>Heure</t>
  </si>
  <si>
    <t>Minutes</t>
  </si>
  <si>
    <t>JSON</t>
  </si>
  <si>
    <t>radio</t>
  </si>
  <si>
    <t>Time out radio</t>
  </si>
  <si>
    <t>Date info</t>
  </si>
  <si>
    <t xml:space="preserve"> /var/www/433Utils/RPi_utils/codesend 1230 </t>
  </si>
  <si>
    <t>ordinateur=on,salon=on,chambre=on,led=on</t>
  </si>
  <si>
    <t>ordinateur=off,salon=off,chambre=off,led=off</t>
  </si>
  <si>
    <t>ordniateur=on;salon=off,chambre=off;led=off</t>
  </si>
  <si>
    <t>chambre=on;ordinateur=off;led=off;salon=off</t>
  </si>
  <si>
    <t xml:space="preserve"> /var/www/radioEmission 22 12325261 2 on</t>
  </si>
  <si>
    <t xml:space="preserve"> /var/www/radioEmission 22 12325261 2 off</t>
  </si>
  <si>
    <t xml:space="preserve"> /var/www/radioEmission 22 12325261 3 on</t>
  </si>
  <si>
    <t xml:space="preserve"> /var/www/radioEmission 22 12325261 3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</si>
</sst>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9" fontId="0" fillId="0" borderId="8" xfId="0" applyNumberFormat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Alignment="1">
      <alignment wrapText="1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4" xfId="0" applyFill="1" applyBorder="1" applyAlignment="1">
      <alignment horizontal="left"/>
    </xf>
    <xf numFmtId="0" fontId="0" fillId="2" borderId="15" xfId="0" applyFill="1" applyBorder="1" applyAlignment="1">
      <alignment wrapText="1"/>
    </xf>
    <xf numFmtId="0" fontId="0" fillId="0" borderId="4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16" xfId="0" applyBorder="1" applyAlignment="1">
      <alignment wrapText="1"/>
    </xf>
    <xf numFmtId="0" fontId="0" fillId="2" borderId="0" xfId="0" applyFill="1" applyBorder="1" applyAlignment="1">
      <alignment horizontal="left"/>
    </xf>
    <xf numFmtId="0" fontId="0" fillId="0" borderId="17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Q48"/>
  <sheetViews>
    <sheetView tabSelected="1" topLeftCell="P1" zoomScale="70" zoomScaleNormal="70" workbookViewId="0">
      <selection activeCell="P35" sqref="P35"/>
    </sheetView>
  </sheetViews>
  <sheetFormatPr baseColWidth="10" defaultRowHeight="15" x14ac:dyDescent="0.25"/>
  <cols>
    <col min="1" max="1" width="2.140625" customWidth="1"/>
    <col min="2" max="2" width="5.140625" bestFit="1" customWidth="1"/>
    <col min="3" max="3" width="34.5703125" style="15" customWidth="1"/>
    <col min="4" max="4" width="17.42578125" bestFit="1" customWidth="1"/>
    <col min="5" max="5" width="24" bestFit="1" customWidth="1"/>
    <col min="7" max="7" width="18" customWidth="1"/>
    <col min="8" max="8" width="19.140625" customWidth="1"/>
    <col min="9" max="9" width="8.85546875" bestFit="1" customWidth="1"/>
    <col min="10" max="10" width="8.85546875" customWidth="1"/>
    <col min="11" max="11" width="6.85546875" bestFit="1" customWidth="1"/>
    <col min="12" max="12" width="8.85546875" bestFit="1" customWidth="1"/>
    <col min="13" max="13" width="6.85546875" bestFit="1" customWidth="1"/>
    <col min="14" max="14" width="14.140625" customWidth="1"/>
    <col min="15" max="15" width="18.28515625" customWidth="1"/>
    <col min="16" max="17" width="255.7109375" bestFit="1" customWidth="1"/>
  </cols>
  <sheetData>
    <row r="10" spans="2:17" ht="15.75" thickBot="1" x14ac:dyDescent="0.3"/>
    <row r="11" spans="2:17" ht="15.75" thickBot="1" x14ac:dyDescent="0.3">
      <c r="C11" s="19" t="s">
        <v>97</v>
      </c>
      <c r="D11" s="1" t="s">
        <v>0</v>
      </c>
      <c r="E11" s="2" t="s">
        <v>1</v>
      </c>
      <c r="F11" s="2" t="s">
        <v>2</v>
      </c>
      <c r="G11" s="2" t="s">
        <v>3</v>
      </c>
      <c r="H11" s="2" t="s">
        <v>4</v>
      </c>
      <c r="I11" s="2" t="s">
        <v>5</v>
      </c>
      <c r="J11" s="2" t="s">
        <v>110</v>
      </c>
      <c r="K11" s="2" t="s">
        <v>8</v>
      </c>
      <c r="L11" s="2" t="s">
        <v>111</v>
      </c>
      <c r="M11" s="2" t="s">
        <v>9</v>
      </c>
      <c r="N11" s="3" t="s">
        <v>90</v>
      </c>
      <c r="O11" s="12" t="s">
        <v>89</v>
      </c>
      <c r="P11" s="4" t="s">
        <v>82</v>
      </c>
      <c r="Q11" s="23" t="s">
        <v>119</v>
      </c>
    </row>
    <row r="12" spans="2:17" x14ac:dyDescent="0.25">
      <c r="B12" t="s">
        <v>108</v>
      </c>
      <c r="C12" s="20"/>
      <c r="D12" s="16" t="s">
        <v>18</v>
      </c>
      <c r="E12" s="5" t="s">
        <v>20</v>
      </c>
      <c r="F12" s="5" t="s">
        <v>16</v>
      </c>
      <c r="G12" s="5" t="s">
        <v>22</v>
      </c>
      <c r="H12" s="5">
        <v>0</v>
      </c>
      <c r="I12" s="5">
        <v>1</v>
      </c>
      <c r="J12" s="5"/>
      <c r="K12" s="5"/>
      <c r="L12" s="5"/>
      <c r="M12" s="5"/>
      <c r="N12" s="6" t="s">
        <v>124</v>
      </c>
      <c r="O12" s="13"/>
      <c r="P12" s="7" t="str">
        <f>CONCATENATE("INSERT INTO interface VALUES ('",D12,"','",E12,"', '",F12,"', '",G12,"', ",H12,", ",I12,", '",J12,"', '",K12,"', '",L12,"', '",M12,"', '",N12,"','",O12,"');")</f>
        <v>INSERT INTO interface VALUES ('toutOn','ON', 'action', 'push', 0, 1, '', '', '', '', 'ordinateur=on,salon=on,chambre=on,led=on','');</v>
      </c>
      <c r="Q12" t="str">
        <f>CONCATENATE("{id:'",D12,"', desc:'",E12,"',type:'",F12,"', value:'",G12,"', depuis:",H12,", isDisplay:",I12,",descVal1:'",J12,"',value1:'",K12,"',descVal2:'",L12,"',value2:'",M12,"', commandOn:'",N12,"',commandOff:'",O12,"'},")</f>
        <v>{id:'toutOn', desc:'ON',type:'action', value:'push', depuis:0, isDisplay:1,descVal1:'',value1:'',descVal2:'',value2:'', commandOn:'ordinateur=on,salon=on,chambre=on,led=on',commandOff:''},</v>
      </c>
    </row>
    <row r="13" spans="2:17" x14ac:dyDescent="0.25">
      <c r="B13" t="s">
        <v>108</v>
      </c>
      <c r="C13" s="21"/>
      <c r="D13" s="17" t="s">
        <v>19</v>
      </c>
      <c r="E13" s="8" t="s">
        <v>21</v>
      </c>
      <c r="F13" s="8" t="s">
        <v>16</v>
      </c>
      <c r="G13" s="8" t="s">
        <v>22</v>
      </c>
      <c r="H13" s="8">
        <v>0</v>
      </c>
      <c r="I13" s="8">
        <v>1</v>
      </c>
      <c r="J13" s="8"/>
      <c r="K13" s="8"/>
      <c r="L13" s="8"/>
      <c r="M13" s="8"/>
      <c r="N13" s="6" t="s">
        <v>125</v>
      </c>
      <c r="O13" s="14"/>
      <c r="P13" s="7" t="str">
        <f t="shared" ref="P13:P48" si="0">CONCATENATE("INSERT INTO interface VALUES ('",D13,"','",E13,"', '",F13,"', '",G13,"', ",H13,", ",I13,", '",J13,"', '",K13,"', '",L13,"', '",M13,"', '",N13,"','",O13,"');")</f>
        <v>INSERT INTO interface VALUES ('ToutOff','OFF', 'action', 'push', 0, 1, '', '', '', '', 'ordinateur=off,salon=off,chambre=off,led=off','');</v>
      </c>
      <c r="Q13" t="str">
        <f t="shared" ref="Q13:Q48" si="1">CONCATENATE("{id:'",D13,"', desc:'",E13,"',type:'",F13,"', value:'",G13,"', depuis:",H13,", isDisplay:",I13,",descVal1:'",J13,"',value1:'",K13,"',descVal2:'",L13,"',value2:'",M13,"', commandOn:'",N13,"',commandOff:'",O13,"'},")</f>
        <v>{id:'ToutOff', desc:'OFF',type:'action', value:'push', depuis:0, isDisplay:1,descVal1:'',value1:'',descVal2:'',value2:'', commandOn:'ordinateur=off,salon=off,chambre=off,led=off',commandOff:''},</v>
      </c>
    </row>
    <row r="14" spans="2:17" x14ac:dyDescent="0.25">
      <c r="B14" t="s">
        <v>108</v>
      </c>
      <c r="C14" s="21"/>
      <c r="D14" s="17" t="s">
        <v>6</v>
      </c>
      <c r="E14" s="8" t="s">
        <v>7</v>
      </c>
      <c r="F14" s="8" t="s">
        <v>16</v>
      </c>
      <c r="G14" s="8" t="s">
        <v>17</v>
      </c>
      <c r="H14" s="8">
        <v>1500615898</v>
      </c>
      <c r="I14" s="8">
        <v>1</v>
      </c>
      <c r="J14" s="8"/>
      <c r="K14" s="8"/>
      <c r="L14" s="8"/>
      <c r="M14" s="8"/>
      <c r="N14" s="9" t="s">
        <v>130</v>
      </c>
      <c r="O14" s="14" t="s">
        <v>131</v>
      </c>
      <c r="P14" s="7" t="str">
        <f t="shared" si="0"/>
        <v>INSERT INTO interface VALUES ('ordinateur','Ordinateur', 'action', 'off', 1500615898, 1, '', '', '', '', ' /var/www/radioEmission 22 12325261 3 on',' /var/www/radioEmission 22 12325261 3 off');</v>
      </c>
      <c r="Q14" t="str">
        <f t="shared" si="1"/>
        <v>{id:'ordinateur', desc:'Ordinateur',type:'action', value:'off', depuis:1500615898, isDisplay:1,descVal1:'',value1:'',descVal2:'',value2:'', commandOn:' /var/www/radioEmission 22 12325261 3 on',commandOff:' /var/www/radioEmission 22 12325261 3 off'},</v>
      </c>
    </row>
    <row r="15" spans="2:17" x14ac:dyDescent="0.25">
      <c r="B15" t="s">
        <v>108</v>
      </c>
      <c r="C15" s="21"/>
      <c r="D15" s="17" t="s">
        <v>10</v>
      </c>
      <c r="E15" s="8" t="s">
        <v>15</v>
      </c>
      <c r="F15" s="8" t="s">
        <v>16</v>
      </c>
      <c r="G15" s="8" t="s">
        <v>17</v>
      </c>
      <c r="H15" s="8">
        <v>1500827520</v>
      </c>
      <c r="I15" s="8">
        <v>1</v>
      </c>
      <c r="J15" s="8"/>
      <c r="K15" s="8"/>
      <c r="L15" s="8"/>
      <c r="M15" s="8"/>
      <c r="N15" s="9" t="s">
        <v>88</v>
      </c>
      <c r="O15" s="14" t="s">
        <v>91</v>
      </c>
      <c r="P15" s="7" t="str">
        <f t="shared" si="0"/>
        <v>INSERT INTO interface VALUES ('salon','Salon', 'action', 'off', 1500827520, 1, '', '', '', '', ' /var/www/433Utils/RPi_utils/codesend 1381717  &gt;/dev/null 2&gt;&amp;1',' /var/www/433Utils/RPi_utils/codesend 1381716  &gt;/dev/null 2&gt;&amp;1');</v>
      </c>
      <c r="Q15" t="str">
        <f t="shared" si="1"/>
        <v>{id:'salon', desc:'Salon',type:'action', value:'off', depuis:1500827520, isDisplay:1,descVal1:'',value1:'',descVal2:'',value2:'', commandOn:' /var/www/433Utils/RPi_utils/codesend 1381717  &gt;/dev/null 2&gt;&amp;1',commandOff:' /var/www/433Utils/RPi_utils/codesend 1381716  &gt;/dev/null 2&gt;&amp;1'},</v>
      </c>
    </row>
    <row r="16" spans="2:17" x14ac:dyDescent="0.25">
      <c r="B16" t="s">
        <v>108</v>
      </c>
      <c r="C16" s="21"/>
      <c r="D16" s="17" t="s">
        <v>11</v>
      </c>
      <c r="E16" s="8" t="s">
        <v>14</v>
      </c>
      <c r="F16" s="8" t="s">
        <v>16</v>
      </c>
      <c r="G16" s="8" t="s">
        <v>17</v>
      </c>
      <c r="H16" s="8">
        <v>1500586917</v>
      </c>
      <c r="I16" s="8">
        <v>1</v>
      </c>
      <c r="J16" s="8"/>
      <c r="K16" s="8"/>
      <c r="L16" s="8"/>
      <c r="M16" s="8"/>
      <c r="N16" s="9" t="s">
        <v>92</v>
      </c>
      <c r="O16" s="14" t="s">
        <v>93</v>
      </c>
      <c r="P16" s="7" t="str">
        <f t="shared" si="0"/>
        <v>INSERT INTO interface VALUES ('chambre','Chambre', 'action', 'off', 1500586917, 1, '', '', '', '', ' /var/www/433Utils/RPi_utils/codesend 1394005  &gt;/dev/null 2&gt;&amp;1',' /var/www/433Utils/RPi_utils/codesend 1394004 &gt;/dev/null 2&gt;&amp;1');</v>
      </c>
      <c r="Q16" t="str">
        <f t="shared" si="1"/>
        <v>{id:'chambre', desc:'Chambre',type:'action', value:'off', depuis:1500586917, isDisplay:1,descVal1:'',value1:'',descVal2:'',value2:'', commandOn:' /var/www/433Utils/RPi_utils/codesend 1394005  &gt;/dev/null 2&gt;&amp;1',commandOff:' /var/www/433Utils/RPi_utils/codesend 1394004 &gt;/dev/null 2&gt;&amp;1'},</v>
      </c>
    </row>
    <row r="17" spans="2:17" x14ac:dyDescent="0.25">
      <c r="B17" t="s">
        <v>108</v>
      </c>
      <c r="C17" s="21"/>
      <c r="D17" s="17" t="s">
        <v>106</v>
      </c>
      <c r="E17" s="8" t="s">
        <v>107</v>
      </c>
      <c r="F17" s="8" t="s">
        <v>16</v>
      </c>
      <c r="G17" s="8" t="s">
        <v>22</v>
      </c>
      <c r="H17" s="8">
        <v>0</v>
      </c>
      <c r="I17" s="8">
        <v>1</v>
      </c>
      <c r="J17" s="8"/>
      <c r="K17" s="8"/>
      <c r="L17" s="8"/>
      <c r="M17" s="8"/>
      <c r="N17" s="9" t="s">
        <v>123</v>
      </c>
      <c r="O17" s="9" t="s">
        <v>123</v>
      </c>
      <c r="P17" s="7" t="str">
        <f t="shared" si="0"/>
        <v>INSERT INTO interface VALUES ('porte','Porte', 'action', 'push', 0, 1, '', '', '', '', ' /var/www/433Utils/RPi_utils/codesend 1230 ',' /var/www/433Utils/RPi_utils/codesend 1230 ');</v>
      </c>
      <c r="Q17" t="str">
        <f t="shared" si="1"/>
        <v>{id:'porte', desc:'Porte',type:'action', value:'push', depuis:0, isDisplay:1,descVal1:'',value1:'',descVal2:'',value2:'', commandOn:' /var/www/433Utils/RPi_utils/codesend 1230 ',commandOff:' /var/www/433Utils/RPi_utils/codesend 1230 '},</v>
      </c>
    </row>
    <row r="18" spans="2:17" ht="30" x14ac:dyDescent="0.25">
      <c r="B18" t="s">
        <v>108</v>
      </c>
      <c r="C18" s="21" t="s">
        <v>98</v>
      </c>
      <c r="D18" s="17" t="s">
        <v>12</v>
      </c>
      <c r="E18" s="8" t="s">
        <v>13</v>
      </c>
      <c r="F18" s="8" t="s">
        <v>16</v>
      </c>
      <c r="G18" s="8" t="s">
        <v>17</v>
      </c>
      <c r="H18" s="8">
        <v>1500497504</v>
      </c>
      <c r="I18" s="8">
        <v>1</v>
      </c>
      <c r="J18" s="8"/>
      <c r="K18" s="8"/>
      <c r="L18" s="8"/>
      <c r="M18" s="8"/>
      <c r="N18" s="14" t="s">
        <v>128</v>
      </c>
      <c r="O18" s="14" t="s">
        <v>129</v>
      </c>
      <c r="P18" s="7" t="str">
        <f t="shared" si="0"/>
        <v>INSERT INTO interface VALUES ('led','LED', 'action', 'off', 1500497504, 1, '', '', '', '', ' /var/www/radioEmission 22 12325261 2 on',' /var/www/radioEmission 22 12325261 2 off');</v>
      </c>
      <c r="Q18" t="str">
        <f>CONCATENATE("{id:'",D18,"', desc:'",E18,"',type:'",F18,"', value:'",G18,"', depuis:",H18,", isDisplay:",I18,",descVal1:'",J18,"',value1:'",K18,"',descVal2:'",L18,"',value2:'",M18,"', commandOn:'",N19,"',commandOff:'",O18,"'},")</f>
        <v>{id:'led', desc:'LED',type:'action', value:'off', depuis:1500497504, isDisplay:1,descVal1:'',value1:'',descVal2:'',value2:'', commandOn:'ordniateur=on;salon=off,chambre=off;led=off',commandOff:' /var/www/radioEmission 22 12325261 2 off'},</v>
      </c>
    </row>
    <row r="19" spans="2:17" x14ac:dyDescent="0.25">
      <c r="B19" t="s">
        <v>108</v>
      </c>
      <c r="C19" s="21"/>
      <c r="D19" s="17" t="s">
        <v>24</v>
      </c>
      <c r="E19" s="8" t="s">
        <v>26</v>
      </c>
      <c r="F19" s="8" t="s">
        <v>16</v>
      </c>
      <c r="G19" s="8" t="s">
        <v>22</v>
      </c>
      <c r="H19" s="8">
        <v>1500827520</v>
      </c>
      <c r="I19" s="8">
        <v>1</v>
      </c>
      <c r="J19" s="8"/>
      <c r="K19" s="8"/>
      <c r="L19" s="8"/>
      <c r="M19" s="8"/>
      <c r="N19" s="9" t="s">
        <v>126</v>
      </c>
      <c r="O19" s="14"/>
      <c r="P19" s="7" t="str">
        <f t="shared" si="0"/>
        <v>INSERT INTO interface VALUES ('cinema','Mode Cinéma', 'action', 'push', 1500827520, 1, '', '', '', '', 'ordniateur=on;salon=off,chambre=off;led=off','');</v>
      </c>
      <c r="Q19" t="e">
        <f>CONCATENATE("{id:'",D19,"', desc:'",E19,"',type:'",F19,"', value:'",G19,"', depuis:",H19,", isDisplay:",I19,",descVal1:'",J19,"',value1:'",K19,"',descVal2:'",L19,"',value2:'",M19,"', commandOn:'",#REF!,"',commandOff:'",O19,"'},")</f>
        <v>#REF!</v>
      </c>
    </row>
    <row r="20" spans="2:17" x14ac:dyDescent="0.25">
      <c r="B20" t="s">
        <v>108</v>
      </c>
      <c r="C20" s="21"/>
      <c r="D20" s="17" t="s">
        <v>25</v>
      </c>
      <c r="E20" s="8" t="s">
        <v>27</v>
      </c>
      <c r="F20" s="8" t="s">
        <v>16</v>
      </c>
      <c r="G20" s="8" t="s">
        <v>22</v>
      </c>
      <c r="H20" s="8">
        <v>1500583318</v>
      </c>
      <c r="I20" s="8">
        <v>1</v>
      </c>
      <c r="J20" s="8"/>
      <c r="K20" s="8"/>
      <c r="L20" s="8"/>
      <c r="M20" s="8"/>
      <c r="N20" s="9" t="s">
        <v>127</v>
      </c>
      <c r="O20" s="14"/>
      <c r="P20" s="7" t="str">
        <f t="shared" si="0"/>
        <v>INSERT INTO interface VALUES ('nuit','Mode nuit', 'action', 'push', 1500583318, 1, '', '', '', '', 'chambre=on;ordinateur=off;led=off;salon=off','');</v>
      </c>
      <c r="Q20" t="str">
        <f t="shared" si="1"/>
        <v>{id:'nuit', desc:'Mode nuit',type:'action', value:'push', depuis:1500583318, isDisplay:1,descVal1:'',value1:'',descVal2:'',value2:'', commandOn:'chambre=on;ordinateur=off;led=off;salon=off',commandOff:''},</v>
      </c>
    </row>
    <row r="21" spans="2:17" ht="30" x14ac:dyDescent="0.25">
      <c r="B21" t="s">
        <v>108</v>
      </c>
      <c r="C21" s="21" t="s">
        <v>99</v>
      </c>
      <c r="D21" s="17" t="s">
        <v>66</v>
      </c>
      <c r="E21" s="8" t="s">
        <v>67</v>
      </c>
      <c r="F21" s="8" t="s">
        <v>50</v>
      </c>
      <c r="G21" s="8" t="s">
        <v>83</v>
      </c>
      <c r="H21" s="8">
        <v>0</v>
      </c>
      <c r="I21" s="11">
        <v>1</v>
      </c>
      <c r="J21" s="11"/>
      <c r="K21" s="8"/>
      <c r="L21" s="8"/>
      <c r="M21" s="8"/>
      <c r="N21" s="9"/>
      <c r="O21" s="14"/>
      <c r="P21" s="7" t="str">
        <f t="shared" si="0"/>
        <v>INSERT INTO interface VALUES ('wifikey','IP masters', 'reglage', 'Belette-192.168.1.11-0;Pawitra-192.168.1.26-0', 0, 1, '', '', '', '', '','');</v>
      </c>
      <c r="Q21" t="str">
        <f t="shared" si="1"/>
        <v>{id:'wifikey', desc:'IP masters',type:'reglage', value:'Belette-192.168.1.11-0;Pawitra-192.168.1.26-0', depuis:0, isDisplay:1,descVal1:'',value1:'',descVal2:'',value2:'', commandOn:'',commandOff:''},</v>
      </c>
    </row>
    <row r="22" spans="2:17" x14ac:dyDescent="0.25">
      <c r="B22" t="s">
        <v>108</v>
      </c>
      <c r="C22" s="21"/>
      <c r="D22" s="17" t="s">
        <v>30</v>
      </c>
      <c r="E22" s="8" t="s">
        <v>33</v>
      </c>
      <c r="F22" s="8" t="s">
        <v>34</v>
      </c>
      <c r="G22" s="8">
        <v>0</v>
      </c>
      <c r="H22" s="8">
        <v>1500713555</v>
      </c>
      <c r="I22" s="8">
        <v>1</v>
      </c>
      <c r="J22" s="8"/>
      <c r="K22" s="8"/>
      <c r="L22" s="8"/>
      <c r="M22" s="8"/>
      <c r="N22" s="9"/>
      <c r="O22" s="14"/>
      <c r="P22" s="7" t="str">
        <f t="shared" si="0"/>
        <v>INSERT INTO interface VALUES ('wifi','Wifi', 'info', '0', 1500713555, 1, '', '', '', '', '','');</v>
      </c>
      <c r="Q22" t="str">
        <f t="shared" si="1"/>
        <v>{id:'wifi', desc:'Wifi',type:'info', value:'0', depuis:1500713555, isDisplay:1,descVal1:'',value1:'',descVal2:'',value2:'', commandOn:'',commandOff:''},</v>
      </c>
    </row>
    <row r="23" spans="2:17" x14ac:dyDescent="0.25">
      <c r="B23" t="s">
        <v>108</v>
      </c>
      <c r="C23" s="21"/>
      <c r="D23" s="17" t="s">
        <v>31</v>
      </c>
      <c r="E23" s="8" t="s">
        <v>32</v>
      </c>
      <c r="F23" s="8" t="s">
        <v>34</v>
      </c>
      <c r="G23" s="8">
        <v>0</v>
      </c>
      <c r="H23" s="8">
        <v>1500713539</v>
      </c>
      <c r="I23" s="8">
        <v>1</v>
      </c>
      <c r="J23" s="8"/>
      <c r="K23" s="8"/>
      <c r="L23" s="8"/>
      <c r="M23" s="8"/>
      <c r="N23" s="9"/>
      <c r="O23" s="14"/>
      <c r="P23" s="7" t="str">
        <f t="shared" si="0"/>
        <v>INSERT INTO interface VALUES ('move','Mouvement', 'info', '0', 1500713539, 1, '', '', '', '', '','');</v>
      </c>
      <c r="Q23" t="str">
        <f t="shared" si="1"/>
        <v>{id:'move', desc:'Mouvement',type:'info', value:'0', depuis:1500713539, isDisplay:1,descVal1:'',value1:'',descVal2:'',value2:'', commandOn:'',commandOff:''},</v>
      </c>
    </row>
    <row r="24" spans="2:17" x14ac:dyDescent="0.25">
      <c r="B24" t="s">
        <v>108</v>
      </c>
      <c r="C24" s="21"/>
      <c r="D24" s="17" t="s">
        <v>35</v>
      </c>
      <c r="E24" s="8" t="s">
        <v>38</v>
      </c>
      <c r="F24" s="8" t="s">
        <v>34</v>
      </c>
      <c r="G24" s="8" t="s">
        <v>41</v>
      </c>
      <c r="H24" s="8">
        <v>0</v>
      </c>
      <c r="I24" s="8">
        <v>1</v>
      </c>
      <c r="J24" s="8"/>
      <c r="K24" s="8"/>
      <c r="L24" s="8"/>
      <c r="M24" s="8"/>
      <c r="N24" s="9"/>
      <c r="O24" s="14"/>
      <c r="P24" s="7" t="str">
        <f t="shared" si="0"/>
        <v>INSERT INTO interface VALUES ('tempIn','Temp In', 'info', '26.5', 0, 1, '', '', '', '', '','');</v>
      </c>
      <c r="Q24" t="str">
        <f t="shared" si="1"/>
        <v>{id:'tempIn', desc:'Temp In',type:'info', value:'26.5', depuis:0, isDisplay:1,descVal1:'',value1:'',descVal2:'',value2:'', commandOn:'',commandOff:''},</v>
      </c>
    </row>
    <row r="25" spans="2:17" x14ac:dyDescent="0.25">
      <c r="B25" t="s">
        <v>108</v>
      </c>
      <c r="C25" s="21"/>
      <c r="D25" s="17" t="s">
        <v>36</v>
      </c>
      <c r="E25" s="8" t="s">
        <v>37</v>
      </c>
      <c r="F25" s="8" t="s">
        <v>34</v>
      </c>
      <c r="G25" s="8" t="s">
        <v>42</v>
      </c>
      <c r="H25" s="8">
        <v>0</v>
      </c>
      <c r="I25" s="8">
        <v>1</v>
      </c>
      <c r="J25" s="8"/>
      <c r="K25" s="8"/>
      <c r="L25" s="8"/>
      <c r="M25" s="8"/>
      <c r="N25" s="9"/>
      <c r="O25" s="14"/>
      <c r="P25" s="7" t="str">
        <f t="shared" si="0"/>
        <v>INSERT INTO interface VALUES ('humidity','Humidité', 'info', '54.6', 0, 1, '', '', '', '', '','');</v>
      </c>
      <c r="Q25" t="str">
        <f t="shared" si="1"/>
        <v>{id:'humidity', desc:'Humidité',type:'info', value:'54.6', depuis:0, isDisplay:1,descVal1:'',value1:'',descVal2:'',value2:'', commandOn:'',commandOff:''},</v>
      </c>
    </row>
    <row r="26" spans="2:17" x14ac:dyDescent="0.25">
      <c r="B26" t="s">
        <v>108</v>
      </c>
      <c r="C26" s="21"/>
      <c r="D26" s="17" t="s">
        <v>39</v>
      </c>
      <c r="E26" s="8" t="s">
        <v>40</v>
      </c>
      <c r="F26" s="8" t="s">
        <v>34</v>
      </c>
      <c r="G26" s="8">
        <v>29</v>
      </c>
      <c r="H26" s="8">
        <v>0</v>
      </c>
      <c r="I26" s="8">
        <v>1</v>
      </c>
      <c r="J26" s="8"/>
      <c r="K26" s="8"/>
      <c r="L26" s="8"/>
      <c r="M26" s="8"/>
      <c r="N26" s="9"/>
      <c r="O26" s="14"/>
      <c r="P26" s="7" t="str">
        <f t="shared" si="0"/>
        <v>INSERT INTO interface VALUES ('tempOut','Temp Out', 'info', '29', 0, 1, '', '', '', '', '','');</v>
      </c>
      <c r="Q26" t="str">
        <f t="shared" si="1"/>
        <v>{id:'tempOut', desc:'Temp Out',type:'info', value:'29', depuis:0, isDisplay:1,descVal1:'',value1:'',descVal2:'',value2:'', commandOn:'',commandOff:''},</v>
      </c>
    </row>
    <row r="27" spans="2:17" x14ac:dyDescent="0.25">
      <c r="B27" t="s">
        <v>108</v>
      </c>
      <c r="C27" s="21"/>
      <c r="D27" s="17" t="s">
        <v>85</v>
      </c>
      <c r="E27" s="8" t="s">
        <v>86</v>
      </c>
      <c r="F27" s="8" t="s">
        <v>34</v>
      </c>
      <c r="G27" s="8" t="s">
        <v>87</v>
      </c>
      <c r="H27" s="8">
        <v>0</v>
      </c>
      <c r="I27" s="8">
        <v>1</v>
      </c>
      <c r="J27" s="8"/>
      <c r="K27" s="8"/>
      <c r="L27" s="8"/>
      <c r="M27" s="8"/>
      <c r="N27" s="9"/>
      <c r="O27" s="14"/>
      <c r="P27" s="7" t="str">
        <f t="shared" si="0"/>
        <v>INSERT INTO interface VALUES ('tempPi','Temp CPU', 'info', '39.5', 0, 1, '', '', '', '', '','');</v>
      </c>
      <c r="Q27" t="str">
        <f t="shared" si="1"/>
        <v>{id:'tempPi', desc:'Temp CPU',type:'info', value:'39.5', depuis:0, isDisplay:1,descVal1:'',value1:'',descVal2:'',value2:'', commandOn:'',commandOff:''},</v>
      </c>
    </row>
    <row r="28" spans="2:17" ht="60" x14ac:dyDescent="0.25">
      <c r="B28" t="s">
        <v>108</v>
      </c>
      <c r="C28" s="21" t="s">
        <v>105</v>
      </c>
      <c r="D28" s="17" t="s">
        <v>46</v>
      </c>
      <c r="E28" s="8" t="s">
        <v>94</v>
      </c>
      <c r="F28" s="8" t="s">
        <v>50</v>
      </c>
      <c r="G28" s="8">
        <v>0</v>
      </c>
      <c r="H28" s="8">
        <v>1500713556</v>
      </c>
      <c r="I28" s="8">
        <v>1</v>
      </c>
      <c r="J28" s="8" t="s">
        <v>113</v>
      </c>
      <c r="K28" s="8">
        <v>600</v>
      </c>
      <c r="L28" s="8" t="s">
        <v>112</v>
      </c>
      <c r="M28" s="8">
        <v>1200</v>
      </c>
      <c r="N28" s="9"/>
      <c r="O28" s="14"/>
      <c r="P28" s="7" t="str">
        <f t="shared" si="0"/>
        <v>INSERT INTO interface VALUES ('abs','Absence lvl', 'reglage', '0', 1500713556, 1, 'Temps abs1', '600', 'Temps abs2', '1200', '','');</v>
      </c>
      <c r="Q28" t="str">
        <f t="shared" si="1"/>
        <v>{id:'abs', desc:'Absence lvl',type:'reglage', value:'0', depuis:1500713556, isDisplay:1,descVal1:'Temps abs1',value1:'600',descVal2:'Temps abs2',value2:'1200', commandOn:'',commandOff:''},</v>
      </c>
    </row>
    <row r="29" spans="2:17" x14ac:dyDescent="0.25">
      <c r="B29" t="s">
        <v>108</v>
      </c>
      <c r="C29" s="21"/>
      <c r="D29" s="17" t="s">
        <v>68</v>
      </c>
      <c r="E29" s="8" t="s">
        <v>69</v>
      </c>
      <c r="F29" s="8" t="s">
        <v>50</v>
      </c>
      <c r="G29" s="8">
        <v>1</v>
      </c>
      <c r="H29" s="8">
        <v>0</v>
      </c>
      <c r="I29" s="8">
        <v>1</v>
      </c>
      <c r="J29" s="8"/>
      <c r="K29" s="8"/>
      <c r="L29" s="8"/>
      <c r="M29" s="8"/>
      <c r="N29" s="9"/>
      <c r="O29" s="14"/>
      <c r="P29" s="7" t="str">
        <f t="shared" si="0"/>
        <v>INSERT INTO interface VALUES ('alarmeAuto','Alarme Automatique', 'reglage', '1', 0, 1, '', '', '', '', '','');</v>
      </c>
      <c r="Q29" t="str">
        <f t="shared" si="1"/>
        <v>{id:'alarmeAuto', desc:'Alarme Automatique',type:'reglage', value:'1', depuis:0, isDisplay:1,descVal1:'',value1:'',descVal2:'',value2:'', commandOn:'',commandOff:''},</v>
      </c>
    </row>
    <row r="30" spans="2:17" ht="30" x14ac:dyDescent="0.25">
      <c r="B30" t="s">
        <v>109</v>
      </c>
      <c r="C30" s="21" t="s">
        <v>100</v>
      </c>
      <c r="D30" s="17" t="s">
        <v>28</v>
      </c>
      <c r="E30" s="8" t="s">
        <v>29</v>
      </c>
      <c r="F30" s="8" t="s">
        <v>34</v>
      </c>
      <c r="G30" s="8">
        <v>0</v>
      </c>
      <c r="H30" s="8">
        <v>1499580740</v>
      </c>
      <c r="I30" s="8">
        <v>1</v>
      </c>
      <c r="J30" s="8" t="s">
        <v>114</v>
      </c>
      <c r="K30" s="8">
        <v>0</v>
      </c>
      <c r="L30" s="8" t="s">
        <v>115</v>
      </c>
      <c r="M30" s="8">
        <v>0</v>
      </c>
      <c r="N30" s="9"/>
      <c r="O30" s="14"/>
      <c r="P30" s="7" t="str">
        <f t="shared" si="0"/>
        <v>INSERT INTO interface VALUES ('alarme','Alarme', 'info', '0', 1499580740, 1, 'Notification alarme', '0', 'Nbr alarme', '0', '','');</v>
      </c>
      <c r="Q30" t="str">
        <f t="shared" si="1"/>
        <v>{id:'alarme', desc:'Alarme',type:'info', value:'0', depuis:1499580740, isDisplay:1,descVal1:'Notification alarme',value1:'0',descVal2:'Nbr alarme',value2:'0', commandOn:'',commandOff:''},</v>
      </c>
    </row>
    <row r="31" spans="2:17" x14ac:dyDescent="0.25">
      <c r="B31" t="s">
        <v>108</v>
      </c>
      <c r="C31" s="21"/>
      <c r="D31" s="17" t="s">
        <v>62</v>
      </c>
      <c r="E31" s="8" t="s">
        <v>63</v>
      </c>
      <c r="F31" s="8" t="s">
        <v>50</v>
      </c>
      <c r="G31" s="11">
        <v>0</v>
      </c>
      <c r="H31" s="8">
        <v>0</v>
      </c>
      <c r="I31" s="11">
        <v>1</v>
      </c>
      <c r="J31" s="8" t="s">
        <v>116</v>
      </c>
      <c r="K31" s="8">
        <v>21</v>
      </c>
      <c r="L31" s="8"/>
      <c r="M31" s="8"/>
      <c r="N31" s="9"/>
      <c r="O31" s="14"/>
      <c r="P31" s="7" t="str">
        <f t="shared" si="0"/>
        <v>INSERT INTO interface VALUES ('autoChauffage','Chauffage automatique', 'reglage', '0', 0, 1, 'Température réglage', '21', '', '', '','');</v>
      </c>
      <c r="Q31" t="str">
        <f t="shared" si="1"/>
        <v>{id:'autoChauffage', desc:'Chauffage automatique',type:'reglage', value:'0', depuis:0, isDisplay:1,descVal1:'Température réglage',value1:'21',descVal2:'',value2:'', commandOn:'',commandOff:''},</v>
      </c>
    </row>
    <row r="32" spans="2:17" x14ac:dyDescent="0.25">
      <c r="B32" t="s">
        <v>108</v>
      </c>
      <c r="C32" s="21" t="s">
        <v>101</v>
      </c>
      <c r="D32" s="17" t="s">
        <v>43</v>
      </c>
      <c r="E32" s="8" t="s">
        <v>44</v>
      </c>
      <c r="F32" s="8" t="s">
        <v>34</v>
      </c>
      <c r="G32" s="8">
        <v>0</v>
      </c>
      <c r="H32" s="8">
        <v>1500713564</v>
      </c>
      <c r="I32" s="8">
        <v>1</v>
      </c>
      <c r="J32" s="8"/>
      <c r="K32" s="8"/>
      <c r="L32" s="8"/>
      <c r="M32" s="8"/>
      <c r="N32" s="9" t="s">
        <v>23</v>
      </c>
      <c r="O32" s="14"/>
      <c r="P32" s="7" t="str">
        <f t="shared" si="0"/>
        <v>INSERT INTO interface VALUES ('chauffage','Chauffage', 'info', '0', 1500713564, 1, '', '', '', '', 'sudo /var/www/codeSend 1588201 ','');</v>
      </c>
      <c r="Q32" t="str">
        <f t="shared" si="1"/>
        <v>{id:'chauffage', desc:'Chauffage',type:'info', value:'0', depuis:1500713564, isDisplay:1,descVal1:'',value1:'',descVal2:'',value2:'', commandOn:'sudo /var/www/codeSend 1588201 ',commandOff:''},</v>
      </c>
    </row>
    <row r="33" spans="2:17" x14ac:dyDescent="0.25">
      <c r="B33" t="s">
        <v>108</v>
      </c>
      <c r="C33" s="21"/>
      <c r="D33" s="17" t="s">
        <v>45</v>
      </c>
      <c r="E33" s="8" t="s">
        <v>95</v>
      </c>
      <c r="F33" s="8" t="s">
        <v>34</v>
      </c>
      <c r="G33" s="10">
        <v>0.54</v>
      </c>
      <c r="H33" s="8">
        <v>0</v>
      </c>
      <c r="I33" s="8">
        <v>1</v>
      </c>
      <c r="J33" s="8"/>
      <c r="K33" s="8"/>
      <c r="L33" s="8"/>
      <c r="M33" s="8"/>
      <c r="N33" s="9"/>
      <c r="O33" s="14"/>
      <c r="P33" s="7" t="str">
        <f t="shared" si="0"/>
        <v>INSERT INTO interface VALUES ('memory','Mémoire', 'info', '0,54', 0, 1, '', '', '', '', '','');</v>
      </c>
      <c r="Q33" t="str">
        <f t="shared" si="1"/>
        <v>{id:'memory', desc:'Mémoire',type:'info', value:'0,54', depuis:0, isDisplay:1,descVal1:'',value1:'',descVal2:'',value2:'', commandOn:'',commandOff:''},</v>
      </c>
    </row>
    <row r="34" spans="2:17" x14ac:dyDescent="0.25">
      <c r="B34" t="s">
        <v>108</v>
      </c>
      <c r="C34" s="21"/>
      <c r="D34" s="17" t="s">
        <v>47</v>
      </c>
      <c r="E34" s="8" t="s">
        <v>96</v>
      </c>
      <c r="F34" s="8" t="s">
        <v>34</v>
      </c>
      <c r="G34" s="8" t="s">
        <v>48</v>
      </c>
      <c r="H34" s="8">
        <v>0</v>
      </c>
      <c r="I34" s="8">
        <v>1</v>
      </c>
      <c r="J34" s="8"/>
      <c r="K34" s="8"/>
      <c r="L34" s="8"/>
      <c r="M34" s="8"/>
      <c r="N34" s="9"/>
      <c r="O34" s="14"/>
      <c r="P34" s="7" t="str">
        <f t="shared" si="0"/>
        <v>INSERT INTO interface VALUES ('ram','RAM', 'info', '22.2%', 0, 1, '', '', '', '', '','');</v>
      </c>
      <c r="Q34" t="str">
        <f t="shared" si="1"/>
        <v>{id:'ram', desc:'RAM',type:'info', value:'22.2%', depuis:0, isDisplay:1,descVal1:'',value1:'',descVal2:'',value2:'', commandOn:'',commandOff:''},</v>
      </c>
    </row>
    <row r="35" spans="2:17" x14ac:dyDescent="0.25">
      <c r="B35" t="s">
        <v>108</v>
      </c>
      <c r="C35" s="21" t="s">
        <v>102</v>
      </c>
      <c r="D35" s="18" t="s">
        <v>49</v>
      </c>
      <c r="E35" s="8" t="s">
        <v>51</v>
      </c>
      <c r="F35" s="8" t="s">
        <v>50</v>
      </c>
      <c r="G35" s="11">
        <v>1</v>
      </c>
      <c r="H35" s="8">
        <v>0</v>
      </c>
      <c r="I35" s="11">
        <v>1</v>
      </c>
      <c r="J35" s="11" t="s">
        <v>117</v>
      </c>
      <c r="K35" s="8">
        <v>7</v>
      </c>
      <c r="L35" s="8" t="s">
        <v>118</v>
      </c>
      <c r="M35" s="8">
        <v>12</v>
      </c>
      <c r="N35" s="9"/>
      <c r="O35" s="14"/>
      <c r="P35" s="7" t="str">
        <f t="shared" si="0"/>
        <v>INSERT INTO interface VALUES ('reveil','Réveil', 'reglage', '1', 0, 1, 'Heure', '7', 'Minutes', '12', '','');</v>
      </c>
      <c r="Q35" t="str">
        <f t="shared" si="1"/>
        <v>{id:'reveil', desc:'Réveil',type:'reglage', value:'1', depuis:0, isDisplay:1,descVal1:'Heure',value1:'7',descVal2:'Minutes',value2:'12', commandOn:'',commandOff:''},</v>
      </c>
    </row>
    <row r="36" spans="2:17" x14ac:dyDescent="0.25">
      <c r="B36" t="s">
        <v>108</v>
      </c>
      <c r="C36" s="21" t="s">
        <v>103</v>
      </c>
      <c r="D36" s="18" t="s">
        <v>53</v>
      </c>
      <c r="E36" s="8" t="s">
        <v>52</v>
      </c>
      <c r="F36" s="8" t="s">
        <v>50</v>
      </c>
      <c r="G36" s="11">
        <v>1</v>
      </c>
      <c r="H36" s="8">
        <v>1496483221</v>
      </c>
      <c r="I36" s="11">
        <v>1</v>
      </c>
      <c r="J36" s="11"/>
      <c r="K36" s="8"/>
      <c r="L36" s="8"/>
      <c r="M36" s="8"/>
      <c r="N36" s="9"/>
      <c r="O36" s="14"/>
      <c r="P36" s="7" t="str">
        <f t="shared" si="0"/>
        <v>INSERT INTO interface VALUES ('radioReveil','Radio réveil', 'reglage', '1', 1496483221, 1, '', '', '', '', '','');</v>
      </c>
      <c r="Q36" t="str">
        <f t="shared" si="1"/>
        <v>{id:'radioReveil', desc:'Radio réveil',type:'reglage', value:'1', depuis:1496483221, isDisplay:1,descVal1:'',value1:'',descVal2:'',value2:'', commandOn:'',commandOff:''},</v>
      </c>
    </row>
    <row r="37" spans="2:17" x14ac:dyDescent="0.25">
      <c r="B37" t="s">
        <v>108</v>
      </c>
      <c r="C37" s="21" t="s">
        <v>103</v>
      </c>
      <c r="D37" s="18" t="s">
        <v>120</v>
      </c>
      <c r="E37" s="8" t="s">
        <v>52</v>
      </c>
      <c r="F37" s="8" t="s">
        <v>50</v>
      </c>
      <c r="G37" s="11">
        <v>1</v>
      </c>
      <c r="H37" s="8">
        <v>1496483221</v>
      </c>
      <c r="I37" s="11">
        <v>0</v>
      </c>
      <c r="J37" s="11" t="s">
        <v>121</v>
      </c>
      <c r="K37" s="8">
        <v>2900</v>
      </c>
      <c r="L37" s="8"/>
      <c r="M37" s="8"/>
      <c r="N37" s="9"/>
      <c r="O37" s="14"/>
      <c r="P37" s="7" t="str">
        <f t="shared" si="0"/>
        <v>INSERT INTO interface VALUES ('radio','Radio réveil', 'reglage', '1', 1496483221, 0, 'Time out radio', '2900', '', '', '','');</v>
      </c>
      <c r="Q37" t="str">
        <f t="shared" si="1"/>
        <v>{id:'radio', desc:'Radio réveil',type:'reglage', value:'1', depuis:1496483221, isDisplay:0,descVal1:'Time out radio',value1:'2900',descVal2:'',value2:'', commandOn:'',commandOff:''},</v>
      </c>
    </row>
    <row r="38" spans="2:17" x14ac:dyDescent="0.25">
      <c r="C38" s="21"/>
      <c r="D38" s="18" t="s">
        <v>54</v>
      </c>
      <c r="E38" s="8" t="s">
        <v>55</v>
      </c>
      <c r="F38" s="8" t="s">
        <v>50</v>
      </c>
      <c r="G38" s="11">
        <v>1</v>
      </c>
      <c r="H38" s="8">
        <v>0</v>
      </c>
      <c r="I38" s="11">
        <v>1</v>
      </c>
      <c r="J38" s="11"/>
      <c r="K38" s="8"/>
      <c r="L38" s="8"/>
      <c r="M38" s="8"/>
      <c r="N38" s="9"/>
      <c r="O38" s="14"/>
      <c r="P38" s="7" t="str">
        <f t="shared" si="0"/>
        <v>INSERT INTO interface VALUES ('ordinateurAutoOn','Allumage auto ordinateur', 'reglage', '1', 0, 1, '', '', '', '', '','');</v>
      </c>
      <c r="Q38" t="str">
        <f t="shared" si="1"/>
        <v>{id:'ordinateurAutoOn', desc:'Allumage auto ordinateur',type:'reglage', value:'1', depuis:0, isDisplay:1,descVal1:'',value1:'',descVal2:'',value2:'', commandOn:'',commandOff:''},</v>
      </c>
    </row>
    <row r="39" spans="2:17" x14ac:dyDescent="0.25">
      <c r="C39" s="21"/>
      <c r="D39" s="17" t="s">
        <v>59</v>
      </c>
      <c r="E39" s="8" t="s">
        <v>56</v>
      </c>
      <c r="F39" s="8" t="s">
        <v>50</v>
      </c>
      <c r="G39" s="11">
        <v>1</v>
      </c>
      <c r="H39" s="8">
        <v>0</v>
      </c>
      <c r="I39" s="11">
        <v>1</v>
      </c>
      <c r="J39" s="11"/>
      <c r="K39" s="8"/>
      <c r="L39" s="8"/>
      <c r="M39" s="8"/>
      <c r="N39" s="9"/>
      <c r="O39" s="14"/>
      <c r="P39" s="7" t="str">
        <f t="shared" si="0"/>
        <v>INSERT INTO interface VALUES ('ordinateurAutoOff','Extinction auto ordinateur', 'reglage', '1', 0, 1, '', '', '', '', '','');</v>
      </c>
      <c r="Q39" t="str">
        <f t="shared" si="1"/>
        <v>{id:'ordinateurAutoOff', desc:'Extinction auto ordinateur',type:'reglage', value:'1', depuis:0, isDisplay:1,descVal1:'',value1:'',descVal2:'',value2:'', commandOn:'',commandOff:''},</v>
      </c>
    </row>
    <row r="40" spans="2:17" x14ac:dyDescent="0.25">
      <c r="C40" s="21"/>
      <c r="D40" s="17" t="s">
        <v>57</v>
      </c>
      <c r="E40" s="8" t="s">
        <v>58</v>
      </c>
      <c r="F40" s="8" t="s">
        <v>50</v>
      </c>
      <c r="G40" s="11">
        <v>0</v>
      </c>
      <c r="H40" s="8">
        <v>0</v>
      </c>
      <c r="I40" s="11">
        <v>1</v>
      </c>
      <c r="J40" s="11"/>
      <c r="K40" s="8"/>
      <c r="L40" s="8"/>
      <c r="M40" s="8"/>
      <c r="N40" s="9"/>
      <c r="O40" s="14"/>
      <c r="P40" s="7" t="str">
        <f t="shared" si="0"/>
        <v>INSERT INTO interface VALUES ('chambreAutoOn','Extinction auto Chambre', 'reglage', '0', 0, 1, '', '', '', '', '','');</v>
      </c>
      <c r="Q40" t="str">
        <f>CONCATENATE("{id:'",D40,"', desc:'",E40,"',type:'",F40,"', value:'",G40,"', depuis:",H40,", isDisplay:",I40,",descVal1:'",J40,"',value1:'",K40,"',descVal2:'",L40,"',value2:'",M40,"', commandOn:'",N40,"',commandOff:'",O40,"'},")</f>
        <v>{id:'chambreAutoOn', desc:'Extinction auto Chambre',type:'reglage', value:'0', depuis:0, isDisplay:1,descVal1:'',value1:'',descVal2:'',value2:'', commandOn:'',commandOff:''},</v>
      </c>
    </row>
    <row r="41" spans="2:17" x14ac:dyDescent="0.25">
      <c r="C41" s="21"/>
      <c r="D41" s="17" t="s">
        <v>60</v>
      </c>
      <c r="E41" s="8" t="s">
        <v>61</v>
      </c>
      <c r="F41" s="8" t="s">
        <v>50</v>
      </c>
      <c r="G41" s="11">
        <v>0</v>
      </c>
      <c r="H41" s="8">
        <v>0</v>
      </c>
      <c r="I41" s="11">
        <v>1</v>
      </c>
      <c r="J41" s="11"/>
      <c r="K41" s="8"/>
      <c r="L41" s="8"/>
      <c r="M41" s="8"/>
      <c r="N41" s="9"/>
      <c r="O41" s="14"/>
      <c r="P41" s="7" t="str">
        <f t="shared" si="0"/>
        <v>INSERT INTO interface VALUES ('mute','Mode silence', 'reglage', '0', 0, 1, '', '', '', '', '','');</v>
      </c>
      <c r="Q41" t="str">
        <f t="shared" si="1"/>
        <v>{id:'mute', desc:'Mode silence',type:'reglage', value:'0', depuis:0, isDisplay:1,descVal1:'',value1:'',descVal2:'',value2:'', commandOn:'',commandOff:''},</v>
      </c>
    </row>
    <row r="42" spans="2:17" x14ac:dyDescent="0.25">
      <c r="C42" s="21" t="s">
        <v>104</v>
      </c>
      <c r="D42" s="17" t="s">
        <v>64</v>
      </c>
      <c r="E42" s="8" t="s">
        <v>65</v>
      </c>
      <c r="F42" s="8" t="s">
        <v>50</v>
      </c>
      <c r="G42" s="24">
        <v>0</v>
      </c>
      <c r="H42" s="8">
        <v>0</v>
      </c>
      <c r="I42" s="11">
        <v>1</v>
      </c>
      <c r="J42" s="11" t="s">
        <v>122</v>
      </c>
      <c r="K42" s="11" t="s">
        <v>84</v>
      </c>
      <c r="L42" s="8"/>
      <c r="M42" s="8"/>
      <c r="N42" s="9"/>
      <c r="O42" s="14"/>
      <c r="P42" s="7" t="str">
        <f t="shared" si="0"/>
        <v>INSERT INTO interface VALUES ('flash','Flash info', 'reglage', '0', 0, 1, 'Date info', 'Sun, 23 Apr 2017 18:50:59 +0200', '', '', '','');</v>
      </c>
      <c r="Q42" t="str">
        <f t="shared" si="1"/>
        <v>{id:'flash', desc:'Flash info',type:'reglage', value:'0', depuis:0, isDisplay:1,descVal1:'Date info',value1:'Sun, 23 Apr 2017 18:50:59 +0200',descVal2:'',value2:'', commandOn:'',commandOff:''},</v>
      </c>
    </row>
    <row r="43" spans="2:17" x14ac:dyDescent="0.25">
      <c r="C43" s="21"/>
      <c r="D43" s="17" t="s">
        <v>70</v>
      </c>
      <c r="E43" s="8" t="s">
        <v>71</v>
      </c>
      <c r="F43" s="8" t="s">
        <v>50</v>
      </c>
      <c r="G43" s="8"/>
      <c r="H43" s="8">
        <v>0</v>
      </c>
      <c r="I43" s="8">
        <v>1</v>
      </c>
      <c r="J43" s="8"/>
      <c r="K43" s="8"/>
      <c r="L43" s="8"/>
      <c r="M43" s="8"/>
      <c r="N43" s="9"/>
      <c r="O43" s="14"/>
      <c r="P43" s="7" t="str">
        <f t="shared" si="0"/>
        <v>INSERT INTO interface VALUES ('exec','Executer', 'reglage', '', 0, 1, '', '', '', '', '','');</v>
      </c>
      <c r="Q43" t="str">
        <f t="shared" si="1"/>
        <v>{id:'exec', desc:'Executer',type:'reglage', value:'', depuis:0, isDisplay:1,descVal1:'',value1:'',descVal2:'',value2:'', commandOn:'',commandOff:''},</v>
      </c>
    </row>
    <row r="44" spans="2:17" x14ac:dyDescent="0.25">
      <c r="C44" s="21"/>
      <c r="D44" s="17" t="s">
        <v>72</v>
      </c>
      <c r="E44" s="8" t="s">
        <v>74</v>
      </c>
      <c r="F44" s="8" t="s">
        <v>50</v>
      </c>
      <c r="G44" s="8"/>
      <c r="H44" s="8">
        <v>0</v>
      </c>
      <c r="I44" s="8">
        <v>1</v>
      </c>
      <c r="J44" s="8"/>
      <c r="K44" s="8"/>
      <c r="L44" s="8"/>
      <c r="M44" s="8"/>
      <c r="N44" s="9"/>
      <c r="O44" s="14"/>
      <c r="P44" s="7" t="str">
        <f t="shared" si="0"/>
        <v>INSERT INTO interface VALUES ('clear','Clear cache', 'reglage', '', 0, 1, '', '', '', '', '','');</v>
      </c>
      <c r="Q44" t="str">
        <f t="shared" si="1"/>
        <v>{id:'clear', desc:'Clear cache',type:'reglage', value:'', depuis:0, isDisplay:1,descVal1:'',value1:'',descVal2:'',value2:'', commandOn:'',commandOff:''},</v>
      </c>
    </row>
    <row r="45" spans="2:17" x14ac:dyDescent="0.25">
      <c r="C45" s="21"/>
      <c r="D45" s="17" t="s">
        <v>73</v>
      </c>
      <c r="E45" s="8" t="s">
        <v>75</v>
      </c>
      <c r="F45" s="8" t="s">
        <v>50</v>
      </c>
      <c r="G45" s="8"/>
      <c r="H45" s="8">
        <v>1500713567</v>
      </c>
      <c r="I45" s="8">
        <v>1</v>
      </c>
      <c r="J45" s="8"/>
      <c r="K45" s="8"/>
      <c r="L45" s="8"/>
      <c r="M45" s="8"/>
      <c r="N45" s="9"/>
      <c r="O45" s="14"/>
      <c r="P45" s="7" t="str">
        <f t="shared" si="0"/>
        <v>INSERT INTO interface VALUES ('cron','CronTab', 'reglage', '', 1500713567, 1, '', '', '', '', '','');</v>
      </c>
      <c r="Q45" t="str">
        <f t="shared" si="1"/>
        <v>{id:'cron', desc:'CronTab',type:'reglage', value:'', depuis:1500713567, isDisplay:1,descVal1:'',value1:'',descVal2:'',value2:'', commandOn:'',commandOff:''},</v>
      </c>
    </row>
    <row r="46" spans="2:17" x14ac:dyDescent="0.25">
      <c r="C46" s="21"/>
      <c r="D46" s="17" t="s">
        <v>76</v>
      </c>
      <c r="E46" s="8" t="s">
        <v>77</v>
      </c>
      <c r="F46" s="8" t="s">
        <v>50</v>
      </c>
      <c r="G46" s="8"/>
      <c r="H46" s="8">
        <v>0</v>
      </c>
      <c r="I46" s="8">
        <v>1</v>
      </c>
      <c r="J46" s="8"/>
      <c r="K46" s="8"/>
      <c r="L46" s="8"/>
      <c r="M46" s="8"/>
      <c r="N46" s="9"/>
      <c r="O46" s="14"/>
      <c r="P46" s="7" t="str">
        <f t="shared" si="0"/>
        <v>INSERT INTO interface VALUES ('parle','Parle', 'reglage', '', 0, 1, '', '', '', '', '','');</v>
      </c>
      <c r="Q46" t="str">
        <f t="shared" si="1"/>
        <v>{id:'parle', desc:'Parle',type:'reglage', value:'', depuis:0, isDisplay:1,descVal1:'',value1:'',descVal2:'',value2:'', commandOn:'',commandOff:''},</v>
      </c>
    </row>
    <row r="47" spans="2:17" x14ac:dyDescent="0.25">
      <c r="C47" s="21"/>
      <c r="D47" s="17" t="s">
        <v>78</v>
      </c>
      <c r="E47" s="8" t="s">
        <v>79</v>
      </c>
      <c r="F47" s="8" t="s">
        <v>50</v>
      </c>
      <c r="G47" s="8"/>
      <c r="H47" s="8">
        <v>0</v>
      </c>
      <c r="I47" s="8">
        <v>1</v>
      </c>
      <c r="J47" s="8"/>
      <c r="K47" s="8"/>
      <c r="L47" s="8"/>
      <c r="M47" s="8"/>
      <c r="N47" s="9"/>
      <c r="O47" s="14"/>
      <c r="P47" s="7" t="str">
        <f t="shared" si="0"/>
        <v>INSERT INTO interface VALUES ('speakIt','Speak', 'reglage', '', 0, 1, '', '', '', '', '','');</v>
      </c>
      <c r="Q47" t="str">
        <f t="shared" si="1"/>
        <v>{id:'speakIt', desc:'Speak',type:'reglage', value:'', depuis:0, isDisplay:1,descVal1:'',value1:'',descVal2:'',value2:'', commandOn:'',commandOff:''},</v>
      </c>
    </row>
    <row r="48" spans="2:17" ht="15.75" thickBot="1" x14ac:dyDescent="0.3">
      <c r="C48" s="22"/>
      <c r="D48" s="17" t="s">
        <v>80</v>
      </c>
      <c r="E48" s="8" t="s">
        <v>81</v>
      </c>
      <c r="F48" s="8" t="s">
        <v>50</v>
      </c>
      <c r="G48" s="8"/>
      <c r="H48" s="8">
        <v>0</v>
      </c>
      <c r="I48" s="8">
        <v>1</v>
      </c>
      <c r="J48" s="8"/>
      <c r="K48" s="8"/>
      <c r="L48" s="8"/>
      <c r="M48" s="8"/>
      <c r="N48" s="9"/>
      <c r="O48" s="14"/>
      <c r="P48" s="7" t="str">
        <f t="shared" si="0"/>
        <v>INSERT INTO interface VALUES ('popup','Version pop-up', 'reglage', '', 0, 1, '', '', '', '', '','');</v>
      </c>
      <c r="Q48" t="str">
        <f t="shared" si="1"/>
        <v>{id:'popup', desc:'Version pop-up',type:'reglage', value:'', depuis:0, isDisplay:1,descVal1:'',value1:'',descVal2:'',value2:'', commandOn:'',commandOff:''},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MINISTERE DE LA DEFENSE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LEUDET DE LA VALLEE Benoit</dc:creator>
  <cp:lastModifiedBy>LEUDET DE LA VALLEE Benoit</cp:lastModifiedBy>
  <dcterms:created xsi:type="dcterms:W3CDTF">2017-07-24T07:06:17Z</dcterms:created>
  <dcterms:modified xsi:type="dcterms:W3CDTF">2017-07-26T14:28:20Z</dcterms:modified>
</cp:coreProperties>
</file>