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rojects\Athumi\IMKL 3\Implementatie\"/>
    </mc:Choice>
  </mc:AlternateContent>
  <xr:revisionPtr revIDLastSave="0" documentId="13_ncr:1_{BDA04D52-903B-42FF-BF46-D294E7FA98CF}" xr6:coauthVersionLast="47" xr6:coauthVersionMax="47" xr10:uidLastSave="{00000000-0000-0000-0000-000000000000}"/>
  <bookViews>
    <workbookView xWindow="-108" yWindow="-108" windowWidth="46296" windowHeight="30480" xr2:uid="{7D7764BC-E929-422B-98A1-10C145692BFB}"/>
  </bookViews>
  <sheets>
    <sheet name="Overview" sheetId="4" r:id="rId1"/>
    <sheet name="Codelist Usage" sheetId="5" r:id="rId2"/>
    <sheet name="Codelists" sheetId="2" r:id="rId3"/>
  </sheets>
  <definedNames>
    <definedName name="_xlnm._FilterDatabase" localSheetId="1" hidden="1">'Codelist Usage'!$A$1:$D$155</definedName>
    <definedName name="_xlnm._FilterDatabase" localSheetId="2" hidden="1">Codelists!$A$1:$I$250</definedName>
    <definedName name="_xlnm._FilterDatabase" localSheetId="0" hidden="1">Overview!$A$1:$E$47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4" i="2" l="1"/>
  <c r="D99" i="5"/>
  <c r="D98" i="5"/>
  <c r="D97" i="5"/>
  <c r="D96" i="5"/>
  <c r="D95" i="5"/>
  <c r="D94" i="5"/>
  <c r="D93" i="5"/>
  <c r="D84" i="5"/>
  <c r="D33" i="4"/>
  <c r="H184" i="2" s="1"/>
  <c r="D100" i="5"/>
  <c r="D35" i="4"/>
  <c r="D27" i="4"/>
  <c r="H228" i="2" l="1"/>
  <c r="H227" i="2"/>
  <c r="H226" i="2"/>
  <c r="D5" i="4"/>
  <c r="H250" i="2" s="1"/>
  <c r="D19" i="4"/>
  <c r="H246" i="2" s="1"/>
  <c r="D38" i="4"/>
  <c r="H244" i="2" s="1"/>
  <c r="D24" i="4"/>
  <c r="H239" i="2" s="1"/>
  <c r="D21" i="4"/>
  <c r="H194" i="2" s="1"/>
  <c r="D4" i="4"/>
  <c r="H222" i="2" s="1"/>
  <c r="D23" i="4"/>
  <c r="D44" i="4"/>
  <c r="D39" i="4"/>
  <c r="H123" i="2" s="1"/>
  <c r="D40" i="4"/>
  <c r="H185" i="2" s="1"/>
  <c r="D36" i="4"/>
  <c r="H218" i="2" s="1"/>
  <c r="D34" i="4"/>
  <c r="H180" i="2" s="1"/>
  <c r="D30" i="4"/>
  <c r="H220" i="2" s="1"/>
  <c r="D16" i="4"/>
  <c r="D8" i="4"/>
  <c r="B203" i="2"/>
  <c r="B204" i="2"/>
  <c r="B206" i="2"/>
  <c r="B207" i="2"/>
  <c r="B208" i="2"/>
  <c r="B199" i="2"/>
  <c r="B200" i="2"/>
  <c r="B209" i="2"/>
  <c r="B202" i="2"/>
  <c r="B201" i="2"/>
  <c r="B205" i="2"/>
  <c r="D41" i="4"/>
  <c r="H120" i="2" s="1"/>
  <c r="D29" i="4"/>
  <c r="H133" i="2" s="1"/>
  <c r="D26" i="4"/>
  <c r="H210" i="2" s="1"/>
  <c r="D20" i="4"/>
  <c r="H114" i="2" s="1"/>
  <c r="D14" i="4"/>
  <c r="H101" i="2" s="1"/>
  <c r="D42" i="4"/>
  <c r="H202" i="2" s="1"/>
  <c r="D15" i="4"/>
  <c r="H191" i="2" s="1"/>
  <c r="D9" i="4"/>
  <c r="H91" i="2" s="1"/>
  <c r="D10" i="4"/>
  <c r="H188" i="2" s="1"/>
  <c r="D6" i="4"/>
  <c r="H50" i="2" s="1"/>
  <c r="D7" i="4"/>
  <c r="H49" i="2" s="1"/>
  <c r="D18" i="4"/>
  <c r="D22" i="4"/>
  <c r="D43" i="4"/>
  <c r="H17" i="2" s="1"/>
  <c r="D32" i="4"/>
  <c r="H26" i="2" s="1"/>
  <c r="D17" i="4"/>
  <c r="H16" i="2" s="1"/>
  <c r="D28" i="4"/>
  <c r="H12" i="2" s="1"/>
  <c r="D3" i="4"/>
  <c r="H35" i="2" s="1"/>
  <c r="D2" i="4"/>
  <c r="D11" i="4"/>
  <c r="D12" i="4"/>
  <c r="H225" i="2"/>
  <c r="H179" i="2"/>
  <c r="H178" i="2"/>
  <c r="H177" i="2"/>
  <c r="H176" i="2"/>
  <c r="H175" i="2"/>
  <c r="H174" i="2"/>
  <c r="H173" i="2"/>
  <c r="H172" i="2"/>
  <c r="H170" i="2"/>
  <c r="H171" i="2"/>
  <c r="H169" i="2"/>
  <c r="H168" i="2"/>
  <c r="H163" i="2"/>
  <c r="H140" i="2"/>
  <c r="H142" i="2"/>
  <c r="H149" i="2"/>
  <c r="H162" i="2"/>
  <c r="H141" i="2"/>
  <c r="H146" i="2"/>
  <c r="H164" i="2"/>
  <c r="H151" i="2"/>
  <c r="H157" i="2"/>
  <c r="H145" i="2"/>
  <c r="H161" i="2"/>
  <c r="H159" i="2"/>
  <c r="H160" i="2"/>
  <c r="H158" i="2"/>
  <c r="H156" i="2"/>
  <c r="H155" i="2"/>
  <c r="H153" i="2"/>
  <c r="H154" i="2"/>
  <c r="H152" i="2"/>
  <c r="H150" i="2"/>
  <c r="H148" i="2"/>
  <c r="H147" i="2"/>
  <c r="H144" i="2"/>
  <c r="H143" i="2"/>
  <c r="H113" i="2"/>
  <c r="H112" i="2"/>
  <c r="H110" i="2"/>
  <c r="H111" i="2"/>
  <c r="H109" i="2"/>
  <c r="H107" i="2"/>
  <c r="H108" i="2"/>
  <c r="H115" i="2"/>
  <c r="H195" i="2"/>
  <c r="H102" i="2"/>
  <c r="H105" i="2"/>
  <c r="H95" i="2"/>
  <c r="H66" i="2"/>
  <c r="H90" i="2"/>
  <c r="H89" i="2"/>
  <c r="H88" i="2"/>
  <c r="H86" i="2"/>
  <c r="H87" i="2"/>
  <c r="H85" i="2"/>
  <c r="H84" i="2"/>
  <c r="H83" i="2"/>
  <c r="H82" i="2"/>
  <c r="H81" i="2"/>
  <c r="H80" i="2"/>
  <c r="H78" i="2"/>
  <c r="H77" i="2"/>
  <c r="H76" i="2"/>
  <c r="H75" i="2"/>
  <c r="H74" i="2"/>
  <c r="H73" i="2"/>
  <c r="H72" i="2"/>
  <c r="H71" i="2"/>
  <c r="H70" i="2"/>
  <c r="H69" i="2"/>
  <c r="H68" i="2"/>
  <c r="H67" i="2"/>
  <c r="H65" i="2"/>
  <c r="H64" i="2"/>
  <c r="H63" i="2"/>
  <c r="H62" i="2"/>
  <c r="H61" i="2"/>
  <c r="H60" i="2"/>
  <c r="H58" i="2"/>
  <c r="H57" i="2"/>
  <c r="H56" i="2"/>
  <c r="H54" i="2"/>
  <c r="H53" i="2"/>
  <c r="H52" i="2"/>
  <c r="H55" i="2"/>
  <c r="H79" i="2"/>
  <c r="H59" i="2"/>
  <c r="H45" i="2"/>
  <c r="H42" i="2"/>
  <c r="H44" i="2"/>
  <c r="H40" i="2"/>
  <c r="H43" i="2"/>
  <c r="H41" i="2"/>
  <c r="H31" i="2"/>
  <c r="H32" i="2"/>
  <c r="H30" i="2"/>
  <c r="H29" i="2"/>
  <c r="H33" i="2"/>
  <c r="H21" i="2"/>
  <c r="H22" i="2"/>
  <c r="H23" i="2"/>
  <c r="H24" i="2"/>
  <c r="H19" i="2"/>
  <c r="H20" i="2"/>
  <c r="H2" i="2"/>
  <c r="H6" i="2"/>
  <c r="H7" i="2"/>
  <c r="H5" i="2"/>
  <c r="H4" i="2"/>
  <c r="H3" i="2"/>
  <c r="H9" i="2"/>
  <c r="H8" i="2"/>
  <c r="B133" i="2"/>
  <c r="B134" i="2"/>
  <c r="B120" i="2"/>
  <c r="B121" i="2"/>
  <c r="B113" i="2"/>
  <c r="D40" i="5"/>
  <c r="D57" i="5"/>
  <c r="D67" i="5"/>
  <c r="D75" i="5"/>
  <c r="D82" i="5"/>
  <c r="D153" i="5"/>
  <c r="D32" i="5"/>
  <c r="D30" i="5"/>
  <c r="D112" i="5"/>
  <c r="D109" i="5"/>
  <c r="D108" i="5"/>
  <c r="D111" i="5"/>
  <c r="D116" i="5"/>
  <c r="D113" i="5"/>
  <c r="D105" i="5"/>
  <c r="D106" i="5"/>
  <c r="D7" i="5"/>
  <c r="D15" i="5"/>
  <c r="D18" i="5"/>
  <c r="D13" i="5"/>
  <c r="D10" i="5"/>
  <c r="D11" i="5"/>
  <c r="D14" i="5"/>
  <c r="D8" i="5"/>
  <c r="D107" i="5"/>
  <c r="D103" i="5"/>
  <c r="D110" i="5"/>
  <c r="D114" i="5"/>
  <c r="D9" i="5"/>
  <c r="D5" i="5"/>
  <c r="D12" i="5"/>
  <c r="D16" i="5"/>
  <c r="D152" i="5"/>
  <c r="D81" i="5"/>
  <c r="D74" i="5"/>
  <c r="D65" i="5"/>
  <c r="D55" i="5"/>
  <c r="D38" i="5"/>
  <c r="D104" i="5"/>
  <c r="D6" i="5"/>
  <c r="D119" i="5"/>
  <c r="D148" i="5"/>
  <c r="D150" i="5"/>
  <c r="D78" i="5"/>
  <c r="D71" i="5"/>
  <c r="D61" i="5"/>
  <c r="D63" i="5"/>
  <c r="D50" i="5"/>
  <c r="D52" i="5"/>
  <c r="D34" i="5"/>
  <c r="D36" i="5"/>
  <c r="D151" i="5"/>
  <c r="D80" i="5"/>
  <c r="D73" i="5"/>
  <c r="D64" i="5"/>
  <c r="D54" i="5"/>
  <c r="D37" i="5"/>
  <c r="D102" i="5"/>
  <c r="D4" i="5"/>
  <c r="D69" i="5"/>
  <c r="D24" i="5"/>
  <c r="D22" i="5"/>
  <c r="D21" i="5"/>
  <c r="D23" i="5"/>
  <c r="D26" i="5"/>
  <c r="D25" i="5"/>
  <c r="D19" i="5"/>
  <c r="D20" i="5"/>
  <c r="D59" i="5"/>
  <c r="D118" i="5"/>
  <c r="D122" i="5"/>
  <c r="D125" i="5"/>
  <c r="D129" i="5"/>
  <c r="D117" i="5"/>
  <c r="D121" i="5"/>
  <c r="D127" i="5"/>
  <c r="D124" i="5"/>
  <c r="D123" i="5"/>
  <c r="D126" i="5"/>
  <c r="D130" i="5"/>
  <c r="D128" i="5"/>
  <c r="D120" i="5"/>
  <c r="D92" i="5"/>
  <c r="D90" i="5"/>
  <c r="D91" i="5"/>
  <c r="D88" i="5"/>
  <c r="D86" i="5"/>
  <c r="D87" i="5"/>
  <c r="D89" i="5"/>
  <c r="D85" i="5"/>
  <c r="D132" i="5"/>
  <c r="D136" i="5"/>
  <c r="D134" i="5"/>
  <c r="D133" i="5"/>
  <c r="D135" i="5"/>
  <c r="D138" i="5"/>
  <c r="D137" i="5"/>
  <c r="D131" i="5"/>
  <c r="D140" i="5"/>
  <c r="D144" i="5"/>
  <c r="D142" i="5"/>
  <c r="D141" i="5"/>
  <c r="D143" i="5"/>
  <c r="D146" i="5"/>
  <c r="D145" i="5"/>
  <c r="D139" i="5"/>
  <c r="D42" i="5"/>
  <c r="D46" i="5"/>
  <c r="D44" i="5"/>
  <c r="D43" i="5"/>
  <c r="D45" i="5"/>
  <c r="D48" i="5"/>
  <c r="D47" i="5"/>
  <c r="D41" i="5"/>
  <c r="D79" i="5"/>
  <c r="D72" i="5"/>
  <c r="D62" i="5"/>
  <c r="D60" i="5"/>
  <c r="D70" i="5"/>
  <c r="D77" i="5"/>
  <c r="D149" i="5"/>
  <c r="D147" i="5"/>
  <c r="D28" i="5"/>
  <c r="D76" i="5"/>
  <c r="D56" i="5"/>
  <c r="D154" i="5"/>
  <c r="D66" i="5"/>
  <c r="D83" i="5"/>
  <c r="D58" i="5"/>
  <c r="D3" i="5"/>
  <c r="D31" i="5"/>
  <c r="D29" i="5"/>
  <c r="D27" i="5"/>
  <c r="D53" i="5"/>
  <c r="D35" i="5"/>
  <c r="D33" i="5"/>
  <c r="D51" i="5"/>
  <c r="D49" i="5"/>
  <c r="D68" i="5"/>
  <c r="D155" i="5"/>
  <c r="D101" i="5"/>
  <c r="D17" i="5"/>
  <c r="D115" i="5"/>
  <c r="D2" i="5"/>
  <c r="D39" i="5"/>
  <c r="B163" i="2"/>
  <c r="B123" i="2"/>
  <c r="B112" i="2"/>
  <c r="B110" i="2"/>
  <c r="B111" i="2"/>
  <c r="B31" i="2"/>
  <c r="B250" i="2"/>
  <c r="B247" i="2"/>
  <c r="B248" i="2"/>
  <c r="B249" i="2"/>
  <c r="B45" i="2"/>
  <c r="B246" i="2"/>
  <c r="B244" i="2"/>
  <c r="B245" i="2"/>
  <c r="B237" i="2"/>
  <c r="B236" i="2"/>
  <c r="B239" i="2"/>
  <c r="B243" i="2"/>
  <c r="B241" i="2"/>
  <c r="B235" i="2"/>
  <c r="B242" i="2"/>
  <c r="B234" i="2"/>
  <c r="B238" i="2"/>
  <c r="B240" i="2"/>
  <c r="B233" i="2"/>
  <c r="B232" i="2"/>
  <c r="B231" i="2"/>
  <c r="B230" i="2"/>
  <c r="B229" i="2"/>
  <c r="B9" i="2"/>
  <c r="B3" i="2"/>
  <c r="B4" i="2"/>
  <c r="B5" i="2"/>
  <c r="B7" i="2"/>
  <c r="B6" i="2"/>
  <c r="B2" i="2"/>
  <c r="B10" i="2"/>
  <c r="B11" i="2"/>
  <c r="B12" i="2"/>
  <c r="B13" i="2"/>
  <c r="B14" i="2"/>
  <c r="B15" i="2"/>
  <c r="B16" i="2"/>
  <c r="B18" i="2"/>
  <c r="B17" i="2"/>
  <c r="B20" i="2"/>
  <c r="B19" i="2"/>
  <c r="B24" i="2"/>
  <c r="B23" i="2"/>
  <c r="B22" i="2"/>
  <c r="B21" i="2"/>
  <c r="B26" i="2"/>
  <c r="B25" i="2"/>
  <c r="B28" i="2"/>
  <c r="B27" i="2"/>
  <c r="B33" i="2"/>
  <c r="B29" i="2"/>
  <c r="B30" i="2"/>
  <c r="B32" i="2"/>
  <c r="B37" i="2"/>
  <c r="B39" i="2"/>
  <c r="B38" i="2"/>
  <c r="B36" i="2"/>
  <c r="B35" i="2"/>
  <c r="B34" i="2"/>
  <c r="B41" i="2"/>
  <c r="B43" i="2"/>
  <c r="B40" i="2"/>
  <c r="B44" i="2"/>
  <c r="B42" i="2"/>
  <c r="B48" i="2"/>
  <c r="B47" i="2"/>
  <c r="B46" i="2"/>
  <c r="B49" i="2"/>
  <c r="B51" i="2"/>
  <c r="B50" i="2"/>
  <c r="B59" i="2"/>
  <c r="B79" i="2"/>
  <c r="B55" i="2"/>
  <c r="B52" i="2"/>
  <c r="B53" i="2"/>
  <c r="B54" i="2"/>
  <c r="B56" i="2"/>
  <c r="B57" i="2"/>
  <c r="B58" i="2"/>
  <c r="B60" i="2"/>
  <c r="B61" i="2"/>
  <c r="B62" i="2"/>
  <c r="B63" i="2"/>
  <c r="B64" i="2"/>
  <c r="B65" i="2"/>
  <c r="B67" i="2"/>
  <c r="B68" i="2"/>
  <c r="B69" i="2"/>
  <c r="B70" i="2"/>
  <c r="B71" i="2"/>
  <c r="B72" i="2"/>
  <c r="B73" i="2"/>
  <c r="B74" i="2"/>
  <c r="B75" i="2"/>
  <c r="B76" i="2"/>
  <c r="B77" i="2"/>
  <c r="B78" i="2"/>
  <c r="B80" i="2"/>
  <c r="B81" i="2"/>
  <c r="B82" i="2"/>
  <c r="B83" i="2"/>
  <c r="B84" i="2"/>
  <c r="B85" i="2"/>
  <c r="B87" i="2"/>
  <c r="B86" i="2"/>
  <c r="B88" i="2"/>
  <c r="B89" i="2"/>
  <c r="B90" i="2"/>
  <c r="B66" i="2"/>
  <c r="B91" i="2"/>
  <c r="B93" i="2"/>
  <c r="B92" i="2"/>
  <c r="B95" i="2"/>
  <c r="B99" i="2"/>
  <c r="B103" i="2"/>
  <c r="B94" i="2"/>
  <c r="B106" i="2"/>
  <c r="B101" i="2"/>
  <c r="B105" i="2"/>
  <c r="B100" i="2"/>
  <c r="B102" i="2"/>
  <c r="B96" i="2"/>
  <c r="B98" i="2"/>
  <c r="B97" i="2"/>
  <c r="B104" i="2"/>
  <c r="B195" i="2"/>
  <c r="B115" i="2"/>
  <c r="B108" i="2"/>
  <c r="B107" i="2"/>
  <c r="B109" i="2"/>
  <c r="B117" i="2"/>
  <c r="B116" i="2"/>
  <c r="B118" i="2"/>
  <c r="B119" i="2"/>
  <c r="B186" i="2"/>
  <c r="B131" i="2"/>
  <c r="B125" i="2"/>
  <c r="B126" i="2"/>
  <c r="B137" i="2"/>
  <c r="B124" i="2"/>
  <c r="B139" i="2"/>
  <c r="B135" i="2"/>
  <c r="B132" i="2"/>
  <c r="B136" i="2"/>
  <c r="B128" i="2"/>
  <c r="B127" i="2"/>
  <c r="B138" i="2"/>
  <c r="B130" i="2"/>
  <c r="B129" i="2"/>
  <c r="B143" i="2"/>
  <c r="B144" i="2"/>
  <c r="B147" i="2"/>
  <c r="B148" i="2"/>
  <c r="B150" i="2"/>
  <c r="B152" i="2"/>
  <c r="B154" i="2"/>
  <c r="B153" i="2"/>
  <c r="B155" i="2"/>
  <c r="B156" i="2"/>
  <c r="B158" i="2"/>
  <c r="B160" i="2"/>
  <c r="B159" i="2"/>
  <c r="B161" i="2"/>
  <c r="B145" i="2"/>
  <c r="B157" i="2"/>
  <c r="B151" i="2"/>
  <c r="B164" i="2"/>
  <c r="B146" i="2"/>
  <c r="B141" i="2"/>
  <c r="B162" i="2"/>
  <c r="B149" i="2"/>
  <c r="B142" i="2"/>
  <c r="B140" i="2"/>
  <c r="B210" i="2"/>
  <c r="B165" i="2"/>
  <c r="B167" i="2"/>
  <c r="B168" i="2"/>
  <c r="B169" i="2"/>
  <c r="B171" i="2"/>
  <c r="B170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5" i="2"/>
  <c r="B187" i="2"/>
  <c r="B122" i="2"/>
  <c r="B188" i="2"/>
  <c r="B189" i="2"/>
  <c r="B192" i="2"/>
  <c r="B190" i="2"/>
  <c r="B191" i="2"/>
  <c r="B193" i="2"/>
  <c r="B194" i="2"/>
  <c r="B114" i="2"/>
  <c r="B196" i="2"/>
  <c r="B198" i="2"/>
  <c r="B197" i="2"/>
  <c r="B166" i="2"/>
  <c r="B211" i="2"/>
  <c r="B212" i="2"/>
  <c r="B213" i="2"/>
  <c r="B214" i="2"/>
  <c r="B217" i="2"/>
  <c r="B216" i="2"/>
  <c r="B215" i="2"/>
  <c r="B218" i="2"/>
  <c r="B220" i="2"/>
  <c r="B221" i="2"/>
  <c r="B219" i="2"/>
  <c r="B223" i="2"/>
  <c r="B224" i="2"/>
  <c r="B222" i="2"/>
  <c r="B226" i="2"/>
  <c r="B227" i="2"/>
  <c r="B228" i="2"/>
  <c r="B8" i="2"/>
  <c r="H247" i="2" l="1"/>
  <c r="H203" i="2"/>
  <c r="H206" i="2"/>
  <c r="H208" i="2"/>
  <c r="H200" i="2"/>
  <c r="H199" i="2"/>
  <c r="H209" i="2"/>
  <c r="H204" i="2"/>
  <c r="H236" i="2"/>
  <c r="H207" i="2"/>
  <c r="H139" i="2"/>
  <c r="H237" i="2"/>
  <c r="H249" i="2"/>
  <c r="H248" i="2"/>
  <c r="H186" i="2"/>
  <c r="H183" i="2"/>
  <c r="H223" i="2"/>
  <c r="H224" i="2"/>
  <c r="H117" i="2"/>
  <c r="H240" i="2"/>
  <c r="H37" i="2"/>
  <c r="H51" i="2"/>
  <c r="H118" i="2"/>
  <c r="H238" i="2"/>
  <c r="H34" i="2"/>
  <c r="H93" i="2"/>
  <c r="H181" i="2"/>
  <c r="H234" i="2"/>
  <c r="H92" i="2"/>
  <c r="H182" i="2"/>
  <c r="H242" i="2"/>
  <c r="H116" i="2"/>
  <c r="H119" i="2"/>
  <c r="H13" i="2"/>
  <c r="H39" i="2"/>
  <c r="H121" i="2"/>
  <c r="H211" i="2"/>
  <c r="H235" i="2"/>
  <c r="H14" i="2"/>
  <c r="H38" i="2"/>
  <c r="H241" i="2"/>
  <c r="H166" i="2"/>
  <c r="H15" i="2"/>
  <c r="H36" i="2"/>
  <c r="H243" i="2"/>
  <c r="H165" i="2"/>
  <c r="H48" i="2"/>
  <c r="H136" i="2"/>
  <c r="H221" i="2"/>
  <c r="H167" i="2"/>
  <c r="H198" i="2"/>
  <c r="H126" i="2"/>
  <c r="H137" i="2"/>
  <c r="H187" i="2"/>
  <c r="H219" i="2"/>
  <c r="H127" i="2"/>
  <c r="H197" i="2"/>
  <c r="H138" i="2"/>
  <c r="H131" i="2"/>
  <c r="H125" i="2"/>
  <c r="H128" i="2"/>
  <c r="H196" i="2"/>
  <c r="H124" i="2"/>
  <c r="H130" i="2"/>
  <c r="H122" i="2"/>
  <c r="H189" i="2"/>
  <c r="H135" i="2"/>
  <c r="H134" i="2"/>
  <c r="H193" i="2"/>
  <c r="H214" i="2"/>
  <c r="H129" i="2"/>
  <c r="H132" i="2"/>
  <c r="H212" i="2"/>
  <c r="H213" i="2"/>
  <c r="H217" i="2"/>
  <c r="H216" i="2"/>
  <c r="H18" i="2"/>
  <c r="H192" i="2"/>
  <c r="H215" i="2"/>
  <c r="H190" i="2"/>
  <c r="H201" i="2"/>
  <c r="H205" i="2"/>
  <c r="H245" i="2"/>
  <c r="H100" i="2"/>
  <c r="H10" i="2"/>
  <c r="H47" i="2"/>
  <c r="H99" i="2"/>
  <c r="H96" i="2"/>
  <c r="H11" i="2"/>
  <c r="H46" i="2"/>
  <c r="H103" i="2"/>
  <c r="H98" i="2"/>
  <c r="H94" i="2"/>
  <c r="H97" i="2"/>
  <c r="H106" i="2"/>
  <c r="H104" i="2"/>
  <c r="H25" i="2"/>
  <c r="H28" i="2"/>
  <c r="H27" i="2"/>
</calcChain>
</file>

<file path=xl/sharedStrings.xml><?xml version="1.0" encoding="utf-8"?>
<sst xmlns="http://schemas.openxmlformats.org/spreadsheetml/2006/main" count="2302" uniqueCount="859">
  <si>
    <t>nilReason</t>
  </si>
  <si>
    <t>inapplicable</t>
  </si>
  <si>
    <t>missing</t>
  </si>
  <si>
    <t>unknown</t>
  </si>
  <si>
    <t>withheld</t>
  </si>
  <si>
    <t>template</t>
  </si>
  <si>
    <t>schets</t>
  </si>
  <si>
    <t>meetwiel</t>
  </si>
  <si>
    <t>ConditionOfFacilityValue</t>
  </si>
  <si>
    <t>functional</t>
  </si>
  <si>
    <t>projected</t>
  </si>
  <si>
    <t>disused</t>
  </si>
  <si>
    <t>OilGasChemicalsProductTypeIMKLValue</t>
  </si>
  <si>
    <t>VisibilityTypeValue</t>
  </si>
  <si>
    <t>visibleAboveGround</t>
  </si>
  <si>
    <t>notVisibleAboveGround</t>
  </si>
  <si>
    <t>surfaceLevel</t>
  </si>
  <si>
    <t>ReferenceSurfaceTypeValue</t>
  </si>
  <si>
    <t>SurveyMethodValue</t>
  </si>
  <si>
    <t>longitudinalSection</t>
  </si>
  <si>
    <t>crossSection</t>
  </si>
  <si>
    <t>other</t>
  </si>
  <si>
    <t>directionalDrilling</t>
  </si>
  <si>
    <t>precaution</t>
  </si>
  <si>
    <t>zinker</t>
  </si>
  <si>
    <t>culvert</t>
  </si>
  <si>
    <t>photogrammetry</t>
  </si>
  <si>
    <t>triangulation</t>
  </si>
  <si>
    <t>terrestrial</t>
  </si>
  <si>
    <t>gnss</t>
  </si>
  <si>
    <t>openTrench</t>
  </si>
  <si>
    <t>lidar</t>
  </si>
  <si>
    <t>infiltrationStructure</t>
  </si>
  <si>
    <t>infiltratieput</t>
  </si>
  <si>
    <t>effluent</t>
  </si>
  <si>
    <t>effluent van zuiveringsinstallatie</t>
  </si>
  <si>
    <t>inlet</t>
  </si>
  <si>
    <t>inlaat</t>
  </si>
  <si>
    <t>geotextiel</t>
  </si>
  <si>
    <t>zwavelbeton</t>
  </si>
  <si>
    <t>Codelist</t>
  </si>
  <si>
    <t>Namespace</t>
  </si>
  <si>
    <t>Href</t>
  </si>
  <si>
    <t>ElectricitySubThemaValue</t>
  </si>
  <si>
    <t>elektriciteitTransport</t>
  </si>
  <si>
    <t>&gt; 70kV</t>
  </si>
  <si>
    <t>electricityTransport</t>
  </si>
  <si>
    <t>elektriciteitTransportPlaatselijk</t>
  </si>
  <si>
    <t>=&lt; 70kV</t>
  </si>
  <si>
    <t>electricityTransportLocal</t>
  </si>
  <si>
    <t>elektriciteitDistributieHoogspanning</t>
  </si>
  <si>
    <t>1-36kV</t>
  </si>
  <si>
    <t>electricityDistributionHighVoltage</t>
  </si>
  <si>
    <t>elektriciteitDistributieLaagspanning</t>
  </si>
  <si>
    <t>&lt; 1kV</t>
  </si>
  <si>
    <t>electricityDistributionLowVoltage</t>
  </si>
  <si>
    <t>elektriciteitOpenbareVerlichting</t>
  </si>
  <si>
    <t>Bijv. wegverlichting, verlichte signalisatie</t>
  </si>
  <si>
    <t>electricityPublicLighting</t>
  </si>
  <si>
    <t>elektriciteitVerkeerslichten</t>
  </si>
  <si>
    <t>Bijv. kabels die gebruikt worden voor de aansturing van verkeerslichten</t>
  </si>
  <si>
    <t>electricityTrafficLights</t>
  </si>
  <si>
    <t>elektriciteitVerkeershandhavingssystemen</t>
  </si>
  <si>
    <t>Bijv. roodlicht- en snelheidscamera’s, veranderlijke signalisatieborden zoals “zone 30”, rijstrooksignalisatie, calamiteiten routen, smog borden,…</t>
  </si>
  <si>
    <t>electricityTrafficEnforcementSystems</t>
  </si>
  <si>
    <t>elektriciteitKathodischeBescherming</t>
  </si>
  <si>
    <t>Kabels voor de bescherming van metalen tegen elektrochemische corrosie. Verbindingen tussen meetpalen en meetpunten vallen niet onder dit subthema.</t>
  </si>
  <si>
    <t>electricityCathodicProtection</t>
  </si>
  <si>
    <t>TelecommunicationsSubThemaValue</t>
  </si>
  <si>
    <t>elektronischeCommunicatie</t>
  </si>
  <si>
    <t>Bijv. kabels die gebruikt worden om data te transporteren</t>
  </si>
  <si>
    <t>electronicCommunication</t>
  </si>
  <si>
    <t>telecommunicatieDistributie</t>
  </si>
  <si>
    <t>Leiding voor het lokaal distribueren van radio-, tv-, data-  en telefoniesignalen tot bij het aansluitpunt van de gebruiker(s)</t>
  </si>
  <si>
    <t>telecommunicationDistribution</t>
  </si>
  <si>
    <t>telecommunicatieHoofdlijn</t>
  </si>
  <si>
    <t>Leiding voor het vervoeren van radio-, tv-, data-  en telefoniesignalen over lange afstanden tot aan het distributienet</t>
  </si>
  <si>
    <t>telecommunicationMainline</t>
  </si>
  <si>
    <t>OilGasChemicalsSubThemaValue</t>
  </si>
  <si>
    <t>aardgasDistributieLageDruk</t>
  </si>
  <si>
    <t>leiding waarvan de hoogst toelaatbare bedrijfsdruk 0,1 kgf/cm2 (98,07 mbar) niet overschrijdt.</t>
  </si>
  <si>
    <t>naturalGasDistributionLowPressure</t>
  </si>
  <si>
    <t>aardgasDistributieMiddenDruk</t>
  </si>
  <si>
    <t>leiding waarvan de hoogst toelaatbare bedrijfsdruk meer dan 0,1 kgf/cm2 (98,07 mbar) bedraagt zonder 15 kgf/cm2 (14,71 bar) te overschrijden.</t>
  </si>
  <si>
    <t>naturalGasDistributionMediumPressure</t>
  </si>
  <si>
    <t>aardgasTransport</t>
  </si>
  <si>
    <t>Vervoersnet voor het vervoer van aardgas –installaties onderworpen aan wet 12/04/65.</t>
  </si>
  <si>
    <t>naturalGasTransport</t>
  </si>
  <si>
    <t>olieGasChemicalienTransport</t>
  </si>
  <si>
    <t>Vervoersnet voor het vervoer van producten ander dan aardgas –installaties onderworpen aan wet 12/04/65</t>
  </si>
  <si>
    <t>oilGasChemicalsTransport</t>
  </si>
  <si>
    <t>WaterSubThemaValue</t>
  </si>
  <si>
    <t>drinkwaterToevoer</t>
  </si>
  <si>
    <t>Een toevoerleiding heeft, onafhankelijk van de diameter, één van volgende doelen :
•	De bevoorrading van afgelijnde distributiegebieden, ongeacht deze een huishoudelijk, industrieel of landbouwkarakter hebben of een mengvorm ervan;
•	De veiligheidsverbindingen tussen  en in de distributiegebieden, met als doel het verzekeren van de aangevoerde capaciteiten van deze distributiegebieden;
•	Het vervoer van drinkwater  tussen waterproductiecentra onderling en tussen de waterwinningen en deze waterprodcutiecentra;
•	Het vervoer van drinkwater naar grote klanten (havenzones, een groot bedrijf, een luchthaven,..)</t>
  </si>
  <si>
    <t>drinkingWaterSupply</t>
  </si>
  <si>
    <t>drinkwaterDistributie</t>
  </si>
  <si>
    <t>Een distributieleiding heeft, onafhankelijk van de diameter, als voornaamste doel de lokale verdeling van het drinkwater te verzorgen door het aangevoerde water rechtstreeks over een groot aantal individuele huishoudelijke- en niet-huishoudelijke eindafnemers te verdelen.</t>
  </si>
  <si>
    <t>drinkingWaterDistribution</t>
  </si>
  <si>
    <t>SewerSubThemaValue</t>
  </si>
  <si>
    <t>rioleringAfvalwaterPersleiding</t>
  </si>
  <si>
    <t>Persleidingen van afvalwater (DWA) en gemengd water</t>
  </si>
  <si>
    <t>sewageWasteWaterPressurePipe</t>
  </si>
  <si>
    <t>rioleringAfvalwaterGravitaireLeiding</t>
  </si>
  <si>
    <t>Gravitaire leiding van afvalwater (DWA) en gemengd water</t>
  </si>
  <si>
    <t>sewageWasteWaterGravitationalPipe</t>
  </si>
  <si>
    <t>waterafvoerOppervlaktewaterPersleiding</t>
  </si>
  <si>
    <t>Persleiding regenwater (RWA) (aangelegd volgens code)</t>
  </si>
  <si>
    <t>waterDrainageSurfaceWaterPressurePipe</t>
  </si>
  <si>
    <t>waterafvoerOppervlaktewaterGravitaireLeiding</t>
  </si>
  <si>
    <t>Gravitaire leiding regenwater (RWA) (aangelegd volgens code)</t>
  </si>
  <si>
    <t>waterDrainageSurfaceWaterGravitationalPipe</t>
  </si>
  <si>
    <t>waterafvoerIngebuisdeGracht</t>
  </si>
  <si>
    <t>Ingebuisde grachten welke niet aangelegd zijn volgens code, vaak lokale overwelvingen, hierop kan ook vervuiling zijn aangesloten</t>
  </si>
  <si>
    <t>waterDrainagePipedCanal</t>
  </si>
  <si>
    <t>waterafvoerOverwelfdeWaterlopen</t>
  </si>
  <si>
    <t>Ingebuisde delen van gecatalogeerde waterlopen</t>
  </si>
  <si>
    <t>waterDrainageArchedWaterways</t>
  </si>
  <si>
    <t>ThermalSubThemaValue</t>
  </si>
  <si>
    <t>warmteTransport</t>
  </si>
  <si>
    <t>Transportnet  warmte</t>
  </si>
  <si>
    <t>heatTransport</t>
  </si>
  <si>
    <t>warmteDistributie</t>
  </si>
  <si>
    <t>Distributienet warmte</t>
  </si>
  <si>
    <t>heatDistribution</t>
  </si>
  <si>
    <t>stoomTransport</t>
  </si>
  <si>
    <t>Transportnet  stoom</t>
  </si>
  <si>
    <t>steamTransport</t>
  </si>
  <si>
    <t>stoomCondensaat</t>
  </si>
  <si>
    <t>Condensatienet stoom</t>
  </si>
  <si>
    <t>steamCondensate</t>
  </si>
  <si>
    <t>NauwkeurigheidValue</t>
  </si>
  <si>
    <t>onbekend</t>
  </si>
  <si>
    <t>ExtraTopografieTypeValue</t>
  </si>
  <si>
    <t>BeschermdGebiedTypeValue</t>
  </si>
  <si>
    <t>ondergrondseGasopslag</t>
  </si>
  <si>
    <t>Gebied gebruikt voor de ondergrondse opslag van gas</t>
  </si>
  <si>
    <t>undergroundGasStorage</t>
  </si>
  <si>
    <t>drinkwaterwingebied</t>
  </si>
  <si>
    <t>Gebied waarin een watermaatschappij grondwater oppompt voor de productie van drinkwater</t>
  </si>
  <si>
    <t>drinkingWaterExtractionArea</t>
  </si>
  <si>
    <t>geothermischeInstallatie</t>
  </si>
  <si>
    <t>Gebied waarin een grote geothermische installatie voorkomt</t>
  </si>
  <si>
    <t>geothermalInstallation</t>
  </si>
  <si>
    <t>anderBeschermdGebied</t>
  </si>
  <si>
    <t>Het gebied is om een andere reden beschermd</t>
  </si>
  <si>
    <t>otherProtectedArea</t>
  </si>
  <si>
    <t>Removed</t>
  </si>
  <si>
    <t>IMKL 2.3</t>
  </si>
  <si>
    <t>IMKL 3</t>
  </si>
  <si>
    <t>ProtectedAreaTypeValue</t>
  </si>
  <si>
    <t>Renamed</t>
  </si>
  <si>
    <t>AnnotatieTypeValue</t>
  </si>
  <si>
    <t>maatvoeringsHulplijn</t>
  </si>
  <si>
    <t>Te gebruiken om een hulplijn in een maatvoering te visualiseren</t>
  </si>
  <si>
    <t>maatvoeringsLijn</t>
  </si>
  <si>
    <t>Te gebruiken om een lijn in een maatvoering te visualiseren</t>
  </si>
  <si>
    <t>maatvoeringsLabel</t>
  </si>
  <si>
    <t>Te gebruiken om een label in een maatvoering te visualiseren</t>
  </si>
  <si>
    <t>pijl</t>
  </si>
  <si>
    <t>Te gebruiken om een pijl in een annotatie te visualiseren</t>
  </si>
  <si>
    <t>arrow</t>
  </si>
  <si>
    <t>annotatieLijn</t>
  </si>
  <si>
    <t>Te gebruiken om een lijn in een annotatie te visualiseren</t>
  </si>
  <si>
    <t>annotationLine</t>
  </si>
  <si>
    <t>annotatieLabel</t>
  </si>
  <si>
    <t>Te gebruiken om een label in een annotatie te visualiseren</t>
  </si>
  <si>
    <t>annotationLabel</t>
  </si>
  <si>
    <t>AnnotationTypeValue</t>
  </si>
  <si>
    <t>ExtraPlanTypeValue</t>
  </si>
  <si>
    <t>detailplan</t>
  </si>
  <si>
    <t>Te gebruiken wanneer het extra plan een detailplan is</t>
  </si>
  <si>
    <t>detailedPlan</t>
  </si>
  <si>
    <t>lengteprofiel</t>
  </si>
  <si>
    <t>Te gebruiken wanneer het extra plan een lengteprofiel is</t>
  </si>
  <si>
    <t>dwarsprofiel</t>
  </si>
  <si>
    <t>Te gebruiken wanneer het extra plan een dwarsprofiel is</t>
  </si>
  <si>
    <t>andere</t>
  </si>
  <si>
    <t xml:space="preserve">Andere plannen of plannen met zowel detail als lengteprofiel </t>
  </si>
  <si>
    <t>gestuurdeBoring</t>
  </si>
  <si>
    <t>Te gebruiken indien het plan een gestuurde boring  is</t>
  </si>
  <si>
    <t>DocumentTypeValue</t>
  </si>
  <si>
    <t>BestandMediaTypeValue</t>
  </si>
  <si>
    <t>DocumentMediaTypeValue</t>
  </si>
  <si>
    <t>PNG</t>
  </si>
  <si>
    <t>Te gebruiken wanneer het bestand van het type “PNG” is.</t>
  </si>
  <si>
    <t>PDF</t>
  </si>
  <si>
    <t>Te gebruiken wanneer het bestand van het type “PDF” is.</t>
  </si>
  <si>
    <t>JPEG</t>
  </si>
  <si>
    <t>Te gebruiken wanneer het bestand van het type “JPEG” is.</t>
  </si>
  <si>
    <t>TIFF</t>
  </si>
  <si>
    <t>Te gebruiken wanneer het bestand van het type “TIFF” is.</t>
  </si>
  <si>
    <t>TaalValue</t>
  </si>
  <si>
    <t>ContainerTypeValue</t>
  </si>
  <si>
    <t>mantelbuis</t>
  </si>
  <si>
    <t>Ondergrondse buis die als mantelbuis dienst doet ter bescherming van kabels en leidingen</t>
  </si>
  <si>
    <t>jacketPipe</t>
  </si>
  <si>
    <t>kabelEnLeidingGoot</t>
  </si>
  <si>
    <t>In kunstwerken ingewerkte toegankelijke goot/houder die dient ter bescherming van kabels en leidingen</t>
  </si>
  <si>
    <t>cableAndPipeGutter</t>
  </si>
  <si>
    <t>=</t>
  </si>
  <si>
    <t>koolstofdioxide</t>
  </si>
  <si>
    <t>carbonDioxide</t>
  </si>
  <si>
    <t>naturalGas</t>
  </si>
  <si>
    <t>Aardgas (Methaan – CH4)</t>
  </si>
  <si>
    <t>bioGas</t>
  </si>
  <si>
    <t>Biogas</t>
  </si>
  <si>
    <t>accetone</t>
  </si>
  <si>
    <t>Aceton (CH3COCH3)</t>
  </si>
  <si>
    <t>air</t>
  </si>
  <si>
    <t>Lucht</t>
  </si>
  <si>
    <t>argon</t>
  </si>
  <si>
    <t>Argon (AR)</t>
  </si>
  <si>
    <t>Butadiene1,2</t>
  </si>
  <si>
    <t>Butadieen 1,2 (C4H6)</t>
  </si>
  <si>
    <t>butadiene1,3</t>
  </si>
  <si>
    <t>Butadieen 1,3 (C4H6)</t>
  </si>
  <si>
    <t xml:space="preserve">butane </t>
  </si>
  <si>
    <t>Butaan (C4H10)</t>
  </si>
  <si>
    <t xml:space="preserve">carbonMonoxide </t>
  </si>
  <si>
    <t>Koolmonoxide (CO)</t>
  </si>
  <si>
    <t xml:space="preserve">chlorine </t>
  </si>
  <si>
    <t>Chloor (C12)</t>
  </si>
  <si>
    <t>Concrete</t>
  </si>
  <si>
    <t>Beton</t>
  </si>
  <si>
    <t>Crude</t>
  </si>
  <si>
    <t>Ruwe aardolie</t>
  </si>
  <si>
    <t xml:space="preserve">dichloroethane </t>
  </si>
  <si>
    <t>Dichloorethaan (C2H4Cl2)</t>
  </si>
  <si>
    <t>Diesel</t>
  </si>
  <si>
    <t xml:space="preserve">ethylene </t>
  </si>
  <si>
    <t>Ethyleen (C2H4)</t>
  </si>
  <si>
    <t>gasFabricationOfCocs</t>
  </si>
  <si>
    <t>Cokesgas</t>
  </si>
  <si>
    <t>gasHFx</t>
  </si>
  <si>
    <t>Hoogovengas</t>
  </si>
  <si>
    <t>gasoil</t>
  </si>
  <si>
    <t>Gasolie</t>
  </si>
  <si>
    <t>hydrogen</t>
  </si>
  <si>
    <t>Waterstof (H2)</t>
  </si>
  <si>
    <t xml:space="preserve">isobutane </t>
  </si>
  <si>
    <t>Isobutaan (C4H10)</t>
  </si>
  <si>
    <t>JET-A1</t>
  </si>
  <si>
    <t>Jet_A1</t>
  </si>
  <si>
    <t>kerosene</t>
  </si>
  <si>
    <t>Kerosine</t>
  </si>
  <si>
    <t>liquidAmmonia</t>
  </si>
  <si>
    <t>Vloeibaar Ammoniak (NH3)</t>
  </si>
  <si>
    <t xml:space="preserve">liquidHydrocarbon </t>
  </si>
  <si>
    <t>Vloeibare koolwaterstof (CnHm)</t>
  </si>
  <si>
    <t>multiProduct</t>
  </si>
  <si>
    <t>Installatie die diverse producten kan vervoeren</t>
  </si>
  <si>
    <t>MVC</t>
  </si>
  <si>
    <t>Monovinylchloride (C2H3Cl)</t>
  </si>
  <si>
    <t>nitrogen</t>
  </si>
  <si>
    <t>Stikstof (N2)</t>
  </si>
  <si>
    <t>oxygen</t>
  </si>
  <si>
    <t>Zuurstof (O2)</t>
  </si>
  <si>
    <t>phenol</t>
  </si>
  <si>
    <t>Fenol (C6H5OH)</t>
  </si>
  <si>
    <t>propane</t>
  </si>
  <si>
    <t>Propaan (C3H8)</t>
  </si>
  <si>
    <t>propylene</t>
  </si>
  <si>
    <t>Propeen (CH2=CH-CH3)</t>
  </si>
  <si>
    <t>saltWater</t>
  </si>
  <si>
    <t>Zoutwater</t>
  </si>
  <si>
    <t>saumur</t>
  </si>
  <si>
    <t>Pekel</t>
  </si>
  <si>
    <t>sand</t>
  </si>
  <si>
    <t>Zand</t>
  </si>
  <si>
    <t>tetrachloroide</t>
  </si>
  <si>
    <t>Tetrachloor (Cl4)</t>
  </si>
  <si>
    <t>Onbekend</t>
  </si>
  <si>
    <t>water</t>
  </si>
  <si>
    <t>Water</t>
  </si>
  <si>
    <t>empty</t>
  </si>
  <si>
    <t>Ledig</t>
  </si>
  <si>
    <t>ElectricityAppurtenanceTypeIMKLValue</t>
  </si>
  <si>
    <t>aarding</t>
  </si>
  <si>
    <t>Aarding</t>
  </si>
  <si>
    <t>grounding</t>
  </si>
  <si>
    <t>mof</t>
  </si>
  <si>
    <t>Mof</t>
  </si>
  <si>
    <t>sleeve</t>
  </si>
  <si>
    <t>marker</t>
  </si>
  <si>
    <t>Markering, grondbaken</t>
  </si>
  <si>
    <t>OilGasChemicalsAppurtenanceTypeIMKLValue</t>
  </si>
  <si>
    <t>luchtbaken</t>
  </si>
  <si>
    <t>Luchtbaken</t>
  </si>
  <si>
    <t>airBeacon</t>
  </si>
  <si>
    <t>eindkap</t>
  </si>
  <si>
    <t>Eindkap</t>
  </si>
  <si>
    <t>endCap</t>
  </si>
  <si>
    <t>verloopstuk</t>
  </si>
  <si>
    <t>Verloopstuk</t>
  </si>
  <si>
    <t>adapter</t>
  </si>
  <si>
    <t>afsluiter</t>
  </si>
  <si>
    <t>Afsluiter</t>
  </si>
  <si>
    <t>valve</t>
  </si>
  <si>
    <t>meetpunt</t>
  </si>
  <si>
    <t>Drukmeetpunt</t>
  </si>
  <si>
    <t>measurementPoint</t>
  </si>
  <si>
    <t>stopplefitting</t>
  </si>
  <si>
    <t>Stopplefitting</t>
  </si>
  <si>
    <t>stoppleFitting</t>
  </si>
  <si>
    <t>flens</t>
  </si>
  <si>
    <t>Flens</t>
  </si>
  <si>
    <t>flange</t>
  </si>
  <si>
    <t>sifon</t>
  </si>
  <si>
    <t>Sifon</t>
  </si>
  <si>
    <t>blaasgat</t>
  </si>
  <si>
    <t xml:space="preserve">Blaasgat </t>
  </si>
  <si>
    <t>blowHole</t>
  </si>
  <si>
    <t>kbMeetpunt</t>
  </si>
  <si>
    <t>Meetpunt kathodische bescherming</t>
  </si>
  <si>
    <t>cathodicProtectionMeasurementPoint</t>
  </si>
  <si>
    <t>kbInstallatie</t>
  </si>
  <si>
    <t>Installatie kathodische bescherming</t>
  </si>
  <si>
    <t>spui</t>
  </si>
  <si>
    <t xml:space="preserve">Spui </t>
  </si>
  <si>
    <t>sluice</t>
  </si>
  <si>
    <t>SewerAppurtenanceTypeIMKLValue</t>
  </si>
  <si>
    <t>zuiveringsinstallatie</t>
  </si>
  <si>
    <t>treatmentSystem</t>
  </si>
  <si>
    <t>overstort</t>
  </si>
  <si>
    <t>overflow</t>
  </si>
  <si>
    <t>aansluiting</t>
  </si>
  <si>
    <t>deliveryPoint</t>
  </si>
  <si>
    <t>WaterAppurtenanceTypeIMKLValue</t>
  </si>
  <si>
    <t>aansluitAfsluiter</t>
  </si>
  <si>
    <t>Aansluitafsluiter</t>
  </si>
  <si>
    <t>connectionValve</t>
  </si>
  <si>
    <t>aansluitpunt</t>
  </si>
  <si>
    <t>Aansluitpunt</t>
  </si>
  <si>
    <t>WarningTypeIMKLValue</t>
  </si>
  <si>
    <t>beschermplaten</t>
  </si>
  <si>
    <t>Een reeks ondergronds geplaatste beschermplaten ter afdekking van kabels of pijpleidingen. (bv kunststofplaten platen)</t>
  </si>
  <si>
    <t>protectivePlate</t>
  </si>
  <si>
    <t>ThermalAppurtenanceTypeIMKLValue</t>
  </si>
  <si>
    <t>uitzetvoorziening</t>
  </si>
  <si>
    <t>dilatationJoint</t>
  </si>
  <si>
    <t>verloopSingleDualPipe</t>
  </si>
  <si>
    <t>adapterSingleDualPipe</t>
  </si>
  <si>
    <t>condensaatput</t>
  </si>
  <si>
    <t>condensateWell</t>
  </si>
  <si>
    <t>MaterialTypeValue</t>
  </si>
  <si>
    <t>duktielGietijzer</t>
  </si>
  <si>
    <t>Nodulair of duktiel Gietijzer</t>
  </si>
  <si>
    <t>ductileCastIron</t>
  </si>
  <si>
    <t>duktielGietijzerBlutop</t>
  </si>
  <si>
    <t>Duktiel Gietijzer Blutop</t>
  </si>
  <si>
    <t>ductileCastIronBlutop</t>
  </si>
  <si>
    <t>glasvezelVersterktePolyester</t>
  </si>
  <si>
    <t>Glasvezel versterkte Polyester</t>
  </si>
  <si>
    <t>glassFiberReinforcedPolyester</t>
  </si>
  <si>
    <t>grijsGietijzer</t>
  </si>
  <si>
    <t>Grijs gietijzer</t>
  </si>
  <si>
    <t>grayCastIron</t>
  </si>
  <si>
    <t>lood</t>
  </si>
  <si>
    <t>Lood</t>
  </si>
  <si>
    <t>lead</t>
  </si>
  <si>
    <t>polyethyleen</t>
  </si>
  <si>
    <t>polyethylene</t>
  </si>
  <si>
    <t>polyethyleenSafetyLine</t>
  </si>
  <si>
    <t>polyethyleneSafetyLine</t>
  </si>
  <si>
    <t>polyethyleenHogeDensiteit</t>
  </si>
  <si>
    <t>Polyethyleen Hoge Densiteit</t>
  </si>
  <si>
    <t>polyethyleneHighDensity</t>
  </si>
  <si>
    <t>polypropyleen</t>
  </si>
  <si>
    <t>Polypropyleen</t>
  </si>
  <si>
    <t>polypropylene</t>
  </si>
  <si>
    <t>polypropyleenSLA</t>
  </si>
  <si>
    <t>Polypropyleen SLA</t>
  </si>
  <si>
    <t>polypropyleneSLA</t>
  </si>
  <si>
    <t>pvc</t>
  </si>
  <si>
    <t>roestvrijStaal</t>
  </si>
  <si>
    <t>stainlessSteel</t>
  </si>
  <si>
    <t>sideroCement</t>
  </si>
  <si>
    <t>staal</t>
  </si>
  <si>
    <t>steel</t>
  </si>
  <si>
    <t>vezelCement</t>
  </si>
  <si>
    <t>Vezel-Cement</t>
  </si>
  <si>
    <t>fiberCement</t>
  </si>
  <si>
    <t>voorgespannenBeton</t>
  </si>
  <si>
    <t>Voorgespannen beton</t>
  </si>
  <si>
    <t>prestressedConcrete</t>
  </si>
  <si>
    <t>gegalvaniseerdStaal</t>
  </si>
  <si>
    <t>Gegalvaniseerd staal</t>
  </si>
  <si>
    <t>galvanisedSteel</t>
  </si>
  <si>
    <t>beton</t>
  </si>
  <si>
    <t>concrete</t>
  </si>
  <si>
    <t>gres</t>
  </si>
  <si>
    <t>stoneware</t>
  </si>
  <si>
    <t>jute</t>
  </si>
  <si>
    <t>crossLinkPolyethyleen</t>
  </si>
  <si>
    <t>crossLinkPolyethylene</t>
  </si>
  <si>
    <t>metselwerk</t>
  </si>
  <si>
    <t>brickwork</t>
  </si>
  <si>
    <t>TelecommunicationsAppurtenanceTypeIMKLValue</t>
  </si>
  <si>
    <t>splitter</t>
  </si>
  <si>
    <t>Toestel om het signaal te splitsen in twee of drie richtingen.</t>
  </si>
  <si>
    <t>versterker</t>
  </si>
  <si>
    <t>Toestel voor de opwaardering van het signaal voor distributie en hoofdlijn over lange afstanden.</t>
  </si>
  <si>
    <t>amplifier</t>
  </si>
  <si>
    <t>ThermalProductTypeIMKLValue</t>
  </si>
  <si>
    <t>condensaat</t>
  </si>
  <si>
    <t>Condensaat van een stoomleiding</t>
  </si>
  <si>
    <t>condensate</t>
  </si>
  <si>
    <t>TelecommunicationsCableMaterialTypeExtendedValue</t>
  </si>
  <si>
    <t>coaxial</t>
  </si>
  <si>
    <t>Coax kabel</t>
  </si>
  <si>
    <t>opticalFiber</t>
  </si>
  <si>
    <t>Optische vezel</t>
  </si>
  <si>
    <t>twistedPair</t>
  </si>
  <si>
    <t>Koperpaar kabel</t>
  </si>
  <si>
    <t>Andere</t>
  </si>
  <si>
    <t>SewerWaterTypeExtendedValue</t>
  </si>
  <si>
    <t>combined</t>
  </si>
  <si>
    <t>Gecombineerd afvalwater: gemengd water (ook bij semi-gescheiden stelsel) – overstortwater van gemengd systeem</t>
  </si>
  <si>
    <t>reclaimed</t>
  </si>
  <si>
    <t>Teruggewonnen water: effluent water (afwaarts KWZI, RWZI, IBA..)</t>
  </si>
  <si>
    <t>sanitary</t>
  </si>
  <si>
    <t>Huishoudelijk afvalwater: DWA</t>
  </si>
  <si>
    <t>storm</t>
  </si>
  <si>
    <t>Regenwater: RWA</t>
  </si>
  <si>
    <t>WaterTypeExtendedValue</t>
  </si>
  <si>
    <t>potable</t>
  </si>
  <si>
    <t>Drinkwater</t>
  </si>
  <si>
    <t>raw</t>
  </si>
  <si>
    <t>Onbehandeld water</t>
  </si>
  <si>
    <t>salt</t>
  </si>
  <si>
    <t>Zout water</t>
  </si>
  <si>
    <t>treated</t>
  </si>
  <si>
    <t>Behandeld water</t>
  </si>
  <si>
    <t>UtilityDeliveryTypeExtendedValue</t>
  </si>
  <si>
    <t>collection</t>
  </si>
  <si>
    <t>Beschrijving van een nutsvoorzieningennet waarbij het nutsproduct wordt aangeleverd door middel van inzameling (bv. in het geval van een rioleringsnet het opvangen van afvalwater van klanten).</t>
  </si>
  <si>
    <t>distribution</t>
  </si>
  <si>
    <t>Beschrijving van een nutsvoorzieningennet waarbij het nutsproduct wordt aangeleverd door middel van lokale distributie (bv. de lokale distributie van elektriciteit) via een rechtstreekse verbinding met de klanten.</t>
  </si>
  <si>
    <t>private</t>
  </si>
  <si>
    <t>Beschrijving van een nutsvoorzieningennet waarbij het nutsproduct wordt aangeleverd via een klein particulier net (dat bv. eigendom is van een particulier bedrijf).</t>
  </si>
  <si>
    <t>transport</t>
  </si>
  <si>
    <t>Beschrijving van een nutsvoorzieningennet waarbij het nutsproduct wordt aangeleverd via een groot vervoernet (bv. voor het overbrengen van olie-, gas- of chemische producten over grotere afstanden).</t>
  </si>
  <si>
    <t>WarningTypeExtendedValue</t>
  </si>
  <si>
    <t>net</t>
  </si>
  <si>
    <t>Net. 
Waarschuwingsnet ter bescherming van kabels en pijpleidingen.</t>
  </si>
  <si>
    <t>tape</t>
  </si>
  <si>
    <t>Lint. 
Waarschuwingslint (ook markeringslint genoemd) is een sterke kunststofband in een signaalkleur of met een fel contrasterende kleurencombinatie (zoals geel-zwart of rood-wit).</t>
  </si>
  <si>
    <t>concretePaving</t>
  </si>
  <si>
    <t>Betonnen plaveisel. 
Een reeks betonnen stenen of tegels ter afdekking van kabels of pijpleidingen.</t>
  </si>
  <si>
    <t>ElectricityAppurtenanceTypeExtendedValue</t>
  </si>
  <si>
    <t>Aansluiting</t>
  </si>
  <si>
    <t>streetLight</t>
  </si>
  <si>
    <t>Openbare verlichting</t>
  </si>
  <si>
    <t>OilGasChemicalsAppurtenanceTypeExtendedValue</t>
  </si>
  <si>
    <t>node</t>
  </si>
  <si>
    <t>Knooppunt, diverse afsluiters</t>
  </si>
  <si>
    <t>SewerAppurtenanceTypeExtendedValue</t>
  </si>
  <si>
    <t>catchBasin</t>
  </si>
  <si>
    <t xml:space="preserve">Bekken, reservoir of open bekken (ondergronds RWA of gemengd). </t>
  </si>
  <si>
    <t>dischargeStructure</t>
  </si>
  <si>
    <t xml:space="preserve">uitlaat </t>
  </si>
  <si>
    <t>pump</t>
  </si>
  <si>
    <t xml:space="preserve">Pomp: pompstation </t>
  </si>
  <si>
    <t>tideGate</t>
  </si>
  <si>
    <t>terugslagklep</t>
  </si>
  <si>
    <t>Knooppunt</t>
  </si>
  <si>
    <t>WaterAppurtenanceTypeExtendedValue</t>
  </si>
  <si>
    <t>hydrant</t>
  </si>
  <si>
    <t>Brandkraan (ondergronds)</t>
  </si>
  <si>
    <t>meter</t>
  </si>
  <si>
    <t>Debietmeter</t>
  </si>
  <si>
    <t>Pomp(groep)</t>
  </si>
  <si>
    <t>systemValve</t>
  </si>
  <si>
    <t>thrustProtection</t>
  </si>
  <si>
    <t>Steunblok</t>
  </si>
  <si>
    <t>airRelieveValve</t>
  </si>
  <si>
    <t>Ontluchter</t>
  </si>
  <si>
    <t>checkValve</t>
  </si>
  <si>
    <t>Terugslagklep</t>
  </si>
  <si>
    <t>waterExhaustPoint</t>
  </si>
  <si>
    <t>Waterlozingspunt</t>
  </si>
  <si>
    <t>fountain</t>
  </si>
  <si>
    <t>Fontein</t>
  </si>
  <si>
    <t>fireHydrant</t>
  </si>
  <si>
    <t>Brandkraan (bovengronds)</t>
  </si>
  <si>
    <t>pressureController</t>
  </si>
  <si>
    <t>Drukregelaar</t>
  </si>
  <si>
    <t>TelecommunicationsAppurtenanceTypeExtendedValue</t>
  </si>
  <si>
    <t>spliceClosure</t>
  </si>
  <si>
    <t>Mof, splitspunt op kabel</t>
  </si>
  <si>
    <t>termination</t>
  </si>
  <si>
    <t>Huisaansluiting, splitspunt op kabel</t>
  </si>
  <si>
    <t>UtilityNetworkTypeExtendedValue</t>
  </si>
  <si>
    <t>electricity</t>
  </si>
  <si>
    <t>Elektriciteitsnet</t>
  </si>
  <si>
    <t>oilGasChemical</t>
  </si>
  <si>
    <t>Olie-, gas- of chemicaliënnet</t>
  </si>
  <si>
    <t>sewer</t>
  </si>
  <si>
    <t>Rioleringsnet</t>
  </si>
  <si>
    <t>Watervoorzieningsnet</t>
  </si>
  <si>
    <t>thermal</t>
  </si>
  <si>
    <t>Thermisch net</t>
  </si>
  <si>
    <t>telecommunications</t>
  </si>
  <si>
    <t>Telecommunicatienet</t>
  </si>
  <si>
    <t>crossTheme</t>
  </si>
  <si>
    <t>Gemengde netten. 
Voor gebruik in geval van bijvoorbeeld een UtilityNetwork met Duct en Pipe objecten waarin kabels of leidingen zitten van verschillende thema’s.</t>
  </si>
  <si>
    <t>ThermalProductTypeExtendedValue</t>
  </si>
  <si>
    <t>heatingSteam</t>
  </si>
  <si>
    <t>Stoom</t>
  </si>
  <si>
    <t>heatingWater</t>
  </si>
  <si>
    <t>Warm water</t>
  </si>
  <si>
    <t>coolingWater</t>
  </si>
  <si>
    <t>Koelwater</t>
  </si>
  <si>
    <t>Functioneel. De faciliteit is functioneel, in dienst.</t>
  </si>
  <si>
    <t>Gepland. De faciliteit wordt ontworpen, de bouwwerkzaamheden zijn nog niet begonnen.</t>
  </si>
  <si>
    <t xml:space="preserve">Buiten gebruik. De faciliteit wordt niet meer gebruikt. </t>
  </si>
  <si>
    <t>VerticalPositionValue</t>
  </si>
  <si>
    <t>onGroundSurface</t>
  </si>
  <si>
    <t>Het object bevindt zich op grondniveau.</t>
  </si>
  <si>
    <t>suspendedOrElevated</t>
  </si>
  <si>
    <t>Het object bevindt zich bovengronds.</t>
  </si>
  <si>
    <t>underground</t>
  </si>
  <si>
    <t>Het object bevindt zich ondergronds.</t>
  </si>
  <si>
    <t>ActivityValue</t>
  </si>
  <si>
    <t>ElectricitySubthemeValue</t>
  </si>
  <si>
    <t>OilGasChemicalsSubthemeValue</t>
  </si>
  <si>
    <t>SewerSubthemeValue</t>
  </si>
  <si>
    <t>TelecommunicationsSubthemeValue</t>
  </si>
  <si>
    <t>ThermalSubthemeValue</t>
  </si>
  <si>
    <t>WaterSubthemeValue</t>
  </si>
  <si>
    <t>Not applicable</t>
  </si>
  <si>
    <t>New</t>
  </si>
  <si>
    <t>underConstruction</t>
  </si>
  <si>
    <t>Value NL</t>
  </si>
  <si>
    <t>Value EN</t>
  </si>
  <si>
    <t>Description NL</t>
  </si>
  <si>
    <t>IMKL 2.3 vs IMKL 3</t>
  </si>
  <si>
    <t>sketch</t>
  </si>
  <si>
    <t>measuringWheel</t>
  </si>
  <si>
    <t>digitizedPlan</t>
  </si>
  <si>
    <t>totalStation</t>
  </si>
  <si>
    <t>measuringTape</t>
  </si>
  <si>
    <t>terrestrisch</t>
  </si>
  <si>
    <t>triangulatie</t>
  </si>
  <si>
    <t>fotogrammetrie</t>
  </si>
  <si>
    <t>meetlint</t>
  </si>
  <si>
    <t>zichtbaarBovengronds</t>
  </si>
  <si>
    <t>nietZichtbaarBovengronds</t>
  </si>
  <si>
    <t>totaalStation</t>
  </si>
  <si>
    <t>gedigitaliseerdPlan</t>
  </si>
  <si>
    <t>referentieoppervlak</t>
  </si>
  <si>
    <t>voorzorgsmaatregel</t>
  </si>
  <si>
    <t>ConstructionTechniqueValue</t>
  </si>
  <si>
    <t>openSleuf</t>
  </si>
  <si>
    <t>infiltratieGebied</t>
  </si>
  <si>
    <t>infiltrationArea</t>
  </si>
  <si>
    <t>geotextile</t>
  </si>
  <si>
    <t>zwavelbeton is circulair (i.e. te hergebruiken en niet af te voeren)</t>
  </si>
  <si>
    <t>sulfurConcrete</t>
  </si>
  <si>
    <t>Translated</t>
  </si>
  <si>
    <t>crude</t>
  </si>
  <si>
    <t>diesel</t>
  </si>
  <si>
    <t>butadiene1,2</t>
  </si>
  <si>
    <t>Renamed (first letter lower case)</t>
  </si>
  <si>
    <t>Renamed (upercase F)</t>
  </si>
  <si>
    <t>Property</t>
  </si>
  <si>
    <t>ElectriticyCable</t>
  </si>
  <si>
    <t>subtheme</t>
  </si>
  <si>
    <t>TelecommunicationsCable</t>
  </si>
  <si>
    <t>OilGasChemicalsPipe</t>
  </si>
  <si>
    <t>WaterPipe</t>
  </si>
  <si>
    <t>SewerPipe</t>
  </si>
  <si>
    <t>ThermalPipe</t>
  </si>
  <si>
    <t>ProtectedArea</t>
  </si>
  <si>
    <t>type</t>
  </si>
  <si>
    <t>Annotation</t>
  </si>
  <si>
    <t>annotationType</t>
  </si>
  <si>
    <t>Document</t>
  </si>
  <si>
    <t>documentType</t>
  </si>
  <si>
    <t>documentMediaType</t>
  </si>
  <si>
    <t>oilGasChemicalsProductType</t>
  </si>
  <si>
    <t>Appurtenance</t>
  </si>
  <si>
    <t>appurtenanceType</t>
  </si>
  <si>
    <t>warningType</t>
  </si>
  <si>
    <t>materialType</t>
  </si>
  <si>
    <t>thermalProductType</t>
  </si>
  <si>
    <t>telecommunicationsCableMaterialType</t>
  </si>
  <si>
    <t>sewerWaterType</t>
  </si>
  <si>
    <t>waterType</t>
  </si>
  <si>
    <t>utilityDeliveryType</t>
  </si>
  <si>
    <t>UtilityNetwork</t>
  </si>
  <si>
    <t>utilityNetworkType</t>
  </si>
  <si>
    <t>UtilityNetworkElement</t>
  </si>
  <si>
    <t>currentStatus</t>
  </si>
  <si>
    <t>verticalPosition</t>
  </si>
  <si>
    <t>ActivityComplex</t>
  </si>
  <si>
    <t>activity</t>
  </si>
  <si>
    <t>visibility</t>
  </si>
  <si>
    <t>Connection</t>
  </si>
  <si>
    <t>method</t>
  </si>
  <si>
    <t>ReferenceSurface</t>
  </si>
  <si>
    <t>Entity</t>
  </si>
  <si>
    <t>Check</t>
  </si>
  <si>
    <t>protectedAreaType</t>
  </si>
  <si>
    <t>Pipe</t>
  </si>
  <si>
    <t>Duct</t>
  </si>
  <si>
    <t>Tower</t>
  </si>
  <si>
    <t>Pole</t>
  </si>
  <si>
    <t>Manhole</t>
  </si>
  <si>
    <t>Cabinet</t>
  </si>
  <si>
    <t>constructionTechnique</t>
  </si>
  <si>
    <t>SurveyType</t>
  </si>
  <si>
    <t>ExtraPlan</t>
  </si>
  <si>
    <t>StandardCoverageDetail</t>
  </si>
  <si>
    <t>dimensioningGuideline</t>
  </si>
  <si>
    <t>dimensioningLine</t>
  </si>
  <si>
    <t>dimensioningLabel</t>
  </si>
  <si>
    <t>winningsput</t>
  </si>
  <si>
    <t>drinkingWaterExtractionPoint</t>
  </si>
  <si>
    <t>cathodicProtectionInstallation</t>
  </si>
  <si>
    <t>leakdetectionMeasurementPoint</t>
  </si>
  <si>
    <t>leakdetectionInstallation</t>
  </si>
  <si>
    <t>containerType</t>
  </si>
  <si>
    <t>Description</t>
  </si>
  <si>
    <t>Classification of economic activity.</t>
  </si>
  <si>
    <t>ElectricityAppurtenanceTypeValue</t>
  </si>
  <si>
    <t>OilGasChemicalsAppurtenanceTypeValue</t>
  </si>
  <si>
    <t>oilGasChemicalsNode</t>
  </si>
  <si>
    <t>SewerAppurtenanceTypeValue</t>
  </si>
  <si>
    <t>sewerNode</t>
  </si>
  <si>
    <t>WaterAppurtenanceTypeValue</t>
  </si>
  <si>
    <t>Classification of utility delivery types.</t>
  </si>
  <si>
    <t>UtilityDeliveryTypeValue</t>
  </si>
  <si>
    <t>Classification of utility network types.</t>
  </si>
  <si>
    <t>UtilityNetworkTypeValue</t>
  </si>
  <si>
    <t>WarningTypeValue</t>
  </si>
  <si>
    <t>Classification of warning types.</t>
  </si>
  <si>
    <t>WaterTypeValue</t>
  </si>
  <si>
    <t>Classification of water types.</t>
  </si>
  <si>
    <t>SewerWaterTypeValue</t>
  </si>
  <si>
    <t>The status of a facility with regards to its completion and use.</t>
  </si>
  <si>
    <t>Classification of electricity appurtenances.</t>
  </si>
  <si>
    <t>Classification of oil, gas, chemicals appurtenances.</t>
  </si>
  <si>
    <t>Classification of sewer water types.</t>
  </si>
  <si>
    <t>Classification of survey methods.</t>
  </si>
  <si>
    <t>Classification of visibility types.</t>
  </si>
  <si>
    <t>Classification of construction techniques.</t>
  </si>
  <si>
    <t>ThermalProductTypeValue</t>
  </si>
  <si>
    <t>https://inspire.ec.europa.eu/codelist/VerticalPositionValue</t>
  </si>
  <si>
    <t>Moved to IMKL specific list</t>
  </si>
  <si>
    <t>Removed. No valid INSPIRE codelist</t>
  </si>
  <si>
    <t>TelecommunicationsCableMaterialTypeIMKLValue</t>
  </si>
  <si>
    <t>Renamed. IMKL specific codelist</t>
  </si>
  <si>
    <t>UtilityNetworkTypeIMKLValue</t>
  </si>
  <si>
    <t>UtilityDeliveryTypeIMKLValue</t>
  </si>
  <si>
    <t>connection</t>
  </si>
  <si>
    <t>Aansluitleiding</t>
  </si>
  <si>
    <t>siphon</t>
  </si>
  <si>
    <t>Classification of annotation types.</t>
  </si>
  <si>
    <t>Classification of container types.</t>
  </si>
  <si>
    <t>Classification of document media types.</t>
  </si>
  <si>
    <t>Classification of document types.</t>
  </si>
  <si>
    <t>Classification of electricity subthemes.</t>
  </si>
  <si>
    <t>Classification of material types.</t>
  </si>
  <si>
    <t>Classification of oil, gas, chemicals product types.</t>
  </si>
  <si>
    <t>Classification of oil, gas, chemicals subthemes.</t>
  </si>
  <si>
    <t>Classification of protected area types.</t>
  </si>
  <si>
    <t>Classification of surface types.</t>
  </si>
  <si>
    <t>Classification of sewer appurtenances.</t>
  </si>
  <si>
    <t>Classification of sewer subthemes.</t>
  </si>
  <si>
    <t>Classification of telecommunication appurtenances.</t>
  </si>
  <si>
    <t>Classification of telecommunication cable materials.</t>
  </si>
  <si>
    <t>Classification of telecommunication subthemes.</t>
  </si>
  <si>
    <t>Classification of thermal appurtenances.</t>
  </si>
  <si>
    <t>Classification of thermal products.</t>
  </si>
  <si>
    <t>Classification of thermal subthemes.</t>
  </si>
  <si>
    <t>Classification of water appurtenances.</t>
  </si>
  <si>
    <t>Classification of water subthemes.</t>
  </si>
  <si>
    <t>The relative vertical position of a spatial object.</t>
  </si>
  <si>
    <t>Description EN</t>
  </si>
  <si>
    <t>To be used to visualise a label in an annotation.</t>
  </si>
  <si>
    <t>To be used to visualise a line in an annotation.</t>
  </si>
  <si>
    <t>To be used to visualise an arrow in an annotation.</t>
  </si>
  <si>
    <t>To be used to visualise an auxiliary dimensioning line.</t>
  </si>
  <si>
    <t>To be used to visualise a dimensioning label.</t>
  </si>
  <si>
    <t>To be used to visualise a dimensioning line.</t>
  </si>
  <si>
    <t>Culvert.</t>
  </si>
  <si>
    <t>Directional drilling.</t>
  </si>
  <si>
    <t>Open trench.</t>
  </si>
  <si>
    <t>Other.</t>
  </si>
  <si>
    <t>Accessible gutter embedded in engineering structures to protect cables and pipes.</t>
  </si>
  <si>
    <t>Underground pipe serving as a sheath to protect cables and pipes.</t>
  </si>
  <si>
    <t>JPEG document.</t>
  </si>
  <si>
    <t>PDF document.</t>
  </si>
  <si>
    <t>PNG document.</t>
  </si>
  <si>
    <t>TIFF document.</t>
  </si>
  <si>
    <t>Document containing a cross section</t>
  </si>
  <si>
    <t>Document containing a detailed plan.</t>
  </si>
  <si>
    <t>Document containing information on a directional drilling.</t>
  </si>
  <si>
    <t>Document containing a longitudinal section.</t>
  </si>
  <si>
    <t>Other type of document</t>
  </si>
  <si>
    <t>Document containing precautions.</t>
  </si>
  <si>
    <t>Grounding.</t>
  </si>
  <si>
    <t>Sleeve.</t>
  </si>
  <si>
    <t>Marker or ground beacon.</t>
  </si>
  <si>
    <t>Cables for the protection of metals against electrochemical corrosion. Connections between measurement poles and measurement points are not covered by this subtheme.</t>
  </si>
  <si>
    <t>E.g. road lighting, illuminated signs</t>
  </si>
  <si>
    <t>E.g. red light and speed cameras, changeable signage such as ‘zone 30’, lane signs, calamity routes, smog signs,…</t>
  </si>
  <si>
    <t>E.g. cables used to control traffic lights</t>
  </si>
  <si>
    <t>Brickwork.</t>
  </si>
  <si>
    <t>Concrete.</t>
  </si>
  <si>
    <t>Cross-linked polyethylene.</t>
  </si>
  <si>
    <t>Ductile cast iron.</t>
  </si>
  <si>
    <t>Ductile cast iron Blutop.</t>
  </si>
  <si>
    <t>Fiber cement.</t>
  </si>
  <si>
    <t>Galvanised steel.</t>
  </si>
  <si>
    <t>Fiber-reinforced polyester.</t>
  </si>
  <si>
    <t>Gray cast iron.</t>
  </si>
  <si>
    <t>Jute.</t>
  </si>
  <si>
    <t>Lead.</t>
  </si>
  <si>
    <t>Polypropylene.</t>
  </si>
  <si>
    <t>Steel.</t>
  </si>
  <si>
    <t>Stoneware.</t>
  </si>
  <si>
    <t>Unknown.</t>
  </si>
  <si>
    <t>Polyehtylene.</t>
  </si>
  <si>
    <t>High density polyethylene.</t>
  </si>
  <si>
    <t>Polyethylene SafeteLine</t>
  </si>
  <si>
    <t>Polypropylene SLA.</t>
  </si>
  <si>
    <t>Prestressed concrete.</t>
  </si>
  <si>
    <t>Sidero cement.</t>
  </si>
  <si>
    <t>Stainless steel.</t>
  </si>
  <si>
    <t>PVC.</t>
  </si>
  <si>
    <t>Sulfur concrete.</t>
  </si>
  <si>
    <t>Adapter.</t>
  </si>
  <si>
    <t>Blowhole.</t>
  </si>
  <si>
    <t>Flange.</t>
  </si>
  <si>
    <t>Siphon.</t>
  </si>
  <si>
    <t>Sluice.</t>
  </si>
  <si>
    <t>Valve.</t>
  </si>
  <si>
    <t>Air beacon.</t>
  </si>
  <si>
    <t>Cathodic protection installation.</t>
  </si>
  <si>
    <t>Cathodic protection measurement point.</t>
  </si>
  <si>
    <t>End cap.</t>
  </si>
  <si>
    <t>Measurement point.</t>
  </si>
  <si>
    <t>Stopple fitting.</t>
  </si>
  <si>
    <t>Acetone (CH3COCH3).</t>
  </si>
  <si>
    <t>Air.</t>
  </si>
  <si>
    <t>Diesel.</t>
  </si>
  <si>
    <t>Empty.</t>
  </si>
  <si>
    <t>Gasoil.</t>
  </si>
  <si>
    <t>Sand.</t>
  </si>
  <si>
    <t>Argon (AR).</t>
  </si>
  <si>
    <t>Chlorine (C12).</t>
  </si>
  <si>
    <t>Hydrogen (H2).</t>
  </si>
  <si>
    <t>Nitrogen (N2).</t>
  </si>
  <si>
    <t>Oxygen (O2).</t>
  </si>
  <si>
    <t>Bio gas.</t>
  </si>
  <si>
    <t>Butadiene 1,2 (C4H6).</t>
  </si>
  <si>
    <t>Crude.</t>
  </si>
  <si>
    <t>Butadiene 1,3 (C4H6).</t>
  </si>
  <si>
    <t>Butane (C4H10).</t>
  </si>
  <si>
    <t>Carbon dioxide (CO2).</t>
  </si>
  <si>
    <t>Carbon monoxide (CO).</t>
  </si>
  <si>
    <t>Dichloroethane (C2H4Cl2).</t>
  </si>
  <si>
    <t>Ethylene (C2H4).</t>
  </si>
  <si>
    <t>Gas fabrication of Cocs.</t>
  </si>
  <si>
    <t>Gas HFx.</t>
  </si>
  <si>
    <t>Isobutane (C4H10).</t>
  </si>
  <si>
    <t>Jet-A1.</t>
  </si>
  <si>
    <t>Kerosine.</t>
  </si>
  <si>
    <t>Liquid ammonia (NH3).</t>
  </si>
  <si>
    <t>Liquid hydrocarbon (CnHm).</t>
  </si>
  <si>
    <t>Object capable of transporting various products.</t>
  </si>
  <si>
    <t>Monovinyl chloride (C2H3Cl).</t>
  </si>
  <si>
    <t>Natural gas (Methane - CH4).</t>
  </si>
  <si>
    <t>Phenol (C6H5OH)</t>
  </si>
  <si>
    <t>Propane (C3H8).</t>
  </si>
  <si>
    <t>Propylene.</t>
  </si>
  <si>
    <t>Salt water.</t>
  </si>
  <si>
    <t>Saumur, brine.</t>
  </si>
  <si>
    <t>Tetrachloroide (Cl4).</t>
  </si>
  <si>
    <t>Water.</t>
  </si>
  <si>
    <t>Pipe whose highest permissible operating pressure does not exceed 0.1 kgf/cm2 (98.07 mbar).</t>
  </si>
  <si>
    <t>Pipe whose highest allowable operating pressure exceeds 0.1 kgf/cm2 (98.07 mbar) without exceeding 15 kgf/cm2 (14.71 bar).</t>
  </si>
  <si>
    <t>Natural gas transmission network - installations subject to law 12/04/65.</t>
  </si>
  <si>
    <t>Transmission network for transporting products other than natural gas - installations subject to law 12/04/65.</t>
  </si>
  <si>
    <t>Area in which a water company extracts groundwater for the production of drinking water.</t>
  </si>
  <si>
    <t>Area in which a large geothermal plant occurs.</t>
  </si>
  <si>
    <t>Area intended for the infiltration of water into the soil.</t>
  </si>
  <si>
    <t>Area protected for another reason.</t>
  </si>
  <si>
    <t>Area used for underground gas storage.</t>
  </si>
  <si>
    <t>The surface level.</t>
  </si>
  <si>
    <t>Installation of cathodic protection.</t>
  </si>
  <si>
    <t>Delivery point.</t>
  </si>
  <si>
    <t>Effluent from a treatment plant.</t>
  </si>
  <si>
    <t>Structure for the infiltration of water.</t>
  </si>
  <si>
    <t>Inlet.</t>
  </si>
  <si>
    <t>Overflow.</t>
  </si>
  <si>
    <t>Treatment system or plant.</t>
  </si>
  <si>
    <t>Gravitational piping of wastewater and mixed water.</t>
  </si>
  <si>
    <t>Wastewater and mixed water pressure pipes.</t>
  </si>
  <si>
    <t>Piped-in sections of catalogued watercourses.</t>
  </si>
  <si>
    <t>Piped-in canals that are not constructed according to code, often localised arches, may also have pollution connected to them.</t>
  </si>
  <si>
    <t>Gravitational piping of rainwater (constructed according to code).</t>
  </si>
  <si>
    <t>Rainwater pressure pipes (constructed according to code).</t>
  </si>
  <si>
    <t>Digitized plan.</t>
  </si>
  <si>
    <t>Global Navigation Satelite System.</t>
  </si>
  <si>
    <t>LIDAR.</t>
  </si>
  <si>
    <t>Measuring tape.</t>
  </si>
  <si>
    <t>Measuring wheel.</t>
  </si>
  <si>
    <t>Photogrammetry.</t>
  </si>
  <si>
    <t>Sketch.</t>
  </si>
  <si>
    <t>Terrestrial.</t>
  </si>
  <si>
    <t>Total station.</t>
  </si>
  <si>
    <t>Triangulation.</t>
  </si>
  <si>
    <t>Device for upgrading the signal for distribution and trunk line over long distances.</t>
  </si>
  <si>
    <t>Splice closure.</t>
  </si>
  <si>
    <t>Device to split the signal in two or three directions.</t>
  </si>
  <si>
    <t>Home connection, split point on cable.</t>
  </si>
  <si>
    <t>Coaxial cable.</t>
  </si>
  <si>
    <t>Optical fibre cable.</t>
  </si>
  <si>
    <t>Twisted pair.</t>
  </si>
  <si>
    <t>Cabling for local distribution of radio, TV, data and telephone signals up to the user's connection point(s).</t>
  </si>
  <si>
    <t>Cabling carrying radio,TV, data and telephone signals over long distances to the distribution network.</t>
  </si>
  <si>
    <t>Adapter single dual pipe.</t>
  </si>
  <si>
    <t>Condensate well.</t>
  </si>
  <si>
    <t>Dilatation joint.</t>
  </si>
  <si>
    <t>Leak detection installation.</t>
  </si>
  <si>
    <t>Leak detection measurement point.</t>
  </si>
  <si>
    <t>Condensate from a thermal pipe.</t>
  </si>
  <si>
    <t>Cooling water.</t>
  </si>
  <si>
    <t>Heating steam.</t>
  </si>
  <si>
    <t>Heating water.</t>
  </si>
  <si>
    <t>Heat distribution.</t>
  </si>
  <si>
    <t>Heat transport.</t>
  </si>
  <si>
    <t>Steam condensate.</t>
  </si>
  <si>
    <t>Steam transport.</t>
  </si>
  <si>
    <t>Connection linking the distribution network to the end customer.</t>
  </si>
  <si>
    <t>Mixed Networks. For use in case of, for example, a UtilityNetwork with Duct and Pipe objects containing cables or pipes of different themes.</t>
  </si>
  <si>
    <t>Not visible above ground.</t>
  </si>
  <si>
    <t>Visible above ground.</t>
  </si>
  <si>
    <t>Geotextile.</t>
  </si>
  <si>
    <t>A series of underground protective plates to cover cables or pipelines. (e.g. plastic sheet plates).</t>
  </si>
  <si>
    <t>Connection valve.</t>
  </si>
  <si>
    <t>Extraction point for drinking water.</t>
  </si>
  <si>
    <t>Regardless of its diameter, the main purpose of a distribution pipeline is to provide local distribution of drinking water by distributing the supplied water directly to a large number of individual household and non-household final customers.</t>
  </si>
  <si>
    <t>A supply pipeline, irrespective of its diameter, has one of the following purposes :
The supply of demarcated distribution areas, whether they are of a domestic, industrial or agricultural nature or a mixture thereof;
The security connections between and within distribution areas, with the aim of ensuring the supplied capacities of these distribution areas;
The transport of drinking water between water production centres and between the water extractions and these water distribution centres;
The transport of drinking water to large customers (port areas, a large company, an airport,...)</t>
  </si>
  <si>
    <t>Theme</t>
  </si>
  <si>
    <t>oilGasChemicals</t>
  </si>
  <si>
    <t>common</t>
  </si>
  <si>
    <t>Validation</t>
  </si>
  <si>
    <t>liquidHydrocarbon</t>
  </si>
  <si>
    <t>butane</t>
  </si>
  <si>
    <t>carbonMonoxide</t>
  </si>
  <si>
    <t>chlorine</t>
  </si>
  <si>
    <t>dichloroethane</t>
  </si>
  <si>
    <t>ethylene</t>
  </si>
  <si>
    <t>isobutane</t>
  </si>
  <si>
    <t>E.g. cables used to convey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</si>
</sst>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Rubik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3" borderId="0" xfId="2"/>
    <xf numFmtId="0" fontId="2" fillId="2" borderId="0" xfId="1"/>
    <xf numFmtId="0" fontId="0" fillId="0" borderId="0" xfId="0" quotePrefix="1"/>
    <xf numFmtId="0" fontId="6" fillId="0" borderId="0" xfId="0" applyFont="1"/>
    <xf numFmtId="0" fontId="4" fillId="4" borderId="0" xfId="3"/>
    <xf numFmtId="0" fontId="4" fillId="4" borderId="0" xfId="3" quotePrefix="1"/>
    <xf numFmtId="0" fontId="2" fillId="2" borderId="0" xfId="1" quotePrefix="1"/>
    <xf numFmtId="0" fontId="0" fillId="0" borderId="0" xfId="0" applyAlignment="1">
      <alignment horizontal="left"/>
    </xf>
    <xf numFmtId="0" fontId="5" fillId="2" borderId="0" xfId="4" applyFill="1"/>
    <xf numFmtId="0" fontId="3" fillId="3" borderId="0" xfId="2" quotePrefix="1"/>
    <xf numFmtId="0" fontId="7" fillId="0" borderId="0" xfId="0" applyFont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spire.ec.europa.eu/codelist/ElectricityAppurtenanceTypeValue" TargetMode="External"/><Relationship Id="rId18" Type="http://schemas.openxmlformats.org/officeDocument/2006/relationships/hyperlink" Target="https://vocab.belgif.be/auth/IMKL-MaterialTypeValue/" TargetMode="External"/><Relationship Id="rId26" Type="http://schemas.openxmlformats.org/officeDocument/2006/relationships/hyperlink" Target="https://inspire.ec.europa.eu/codelist/UtilityNetworkTypeValue" TargetMode="External"/><Relationship Id="rId39" Type="http://schemas.openxmlformats.org/officeDocument/2006/relationships/hyperlink" Target="https://vocab.belgif.be/auth/IMKL-UtilityNetworkTypeIMKLValue" TargetMode="External"/><Relationship Id="rId21" Type="http://schemas.openxmlformats.org/officeDocument/2006/relationships/hyperlink" Target="https://vocab.belgif.be/auth/IMKL-MaterialTypeValue/" TargetMode="External"/><Relationship Id="rId34" Type="http://schemas.openxmlformats.org/officeDocument/2006/relationships/hyperlink" Target="https://vocab.belgif.be/auth/IMKL-VisibilityTypeValue" TargetMode="External"/><Relationship Id="rId7" Type="http://schemas.openxmlformats.org/officeDocument/2006/relationships/hyperlink" Target="https://vocab.belgif.be/auth/IMKL-ThermalSubthemeValue" TargetMode="External"/><Relationship Id="rId12" Type="http://schemas.openxmlformats.org/officeDocument/2006/relationships/hyperlink" Target="https://vocab.belgif.be/auth/IMKL-ContainerTypeValue" TargetMode="External"/><Relationship Id="rId17" Type="http://schemas.openxmlformats.org/officeDocument/2006/relationships/hyperlink" Target="https://vocab.belgif.be/auth/IMKL-MaterialTypeValue/" TargetMode="External"/><Relationship Id="rId25" Type="http://schemas.openxmlformats.org/officeDocument/2006/relationships/hyperlink" Target="https://inspire.ec.europa.eu/codelist/UtilityDeliveryTypeValue" TargetMode="External"/><Relationship Id="rId33" Type="http://schemas.openxmlformats.org/officeDocument/2006/relationships/hyperlink" Target="https://vocab.belgif.be/auth/IMKL-SurveyMethodValue" TargetMode="External"/><Relationship Id="rId38" Type="http://schemas.openxmlformats.org/officeDocument/2006/relationships/hyperlink" Target="https://vocab.belgif.be/auth/IMKL-UtilityNetworkTypeIMKLValue" TargetMode="External"/><Relationship Id="rId2" Type="http://schemas.openxmlformats.org/officeDocument/2006/relationships/hyperlink" Target="https://vocab.belgif.be/auth/IMKL-ElectricitySubthemeValue" TargetMode="External"/><Relationship Id="rId16" Type="http://schemas.openxmlformats.org/officeDocument/2006/relationships/hyperlink" Target="https://inspire.ec.europa.eu/codelist/WaterAppurtenanceTypeValue" TargetMode="External"/><Relationship Id="rId20" Type="http://schemas.openxmlformats.org/officeDocument/2006/relationships/hyperlink" Target="https://vocab.belgif.be/auth/IMKL-ThermalAppurtenanceTypeIMKLValue" TargetMode="External"/><Relationship Id="rId29" Type="http://schemas.openxmlformats.org/officeDocument/2006/relationships/hyperlink" Target="https://inspire.ec.europa.eu/codelist/WaterTypeValue" TargetMode="External"/><Relationship Id="rId1" Type="http://schemas.openxmlformats.org/officeDocument/2006/relationships/hyperlink" Target="https://vocab.belgif.be/auth/IMKL-MaterialTypeValue" TargetMode="External"/><Relationship Id="rId6" Type="http://schemas.openxmlformats.org/officeDocument/2006/relationships/hyperlink" Target="https://vocab.belgif.be/auth/IMKL-OilGasChemicalsSubthemeValue" TargetMode="External"/><Relationship Id="rId11" Type="http://schemas.openxmlformats.org/officeDocument/2006/relationships/hyperlink" Target="https://vocab.belgif.be/auth/IMKL-DocumentMediaTypeValue" TargetMode="External"/><Relationship Id="rId24" Type="http://schemas.openxmlformats.org/officeDocument/2006/relationships/hyperlink" Target="https://vocab.belgif.be/auth/IMKL-ThermalProductTypeIMKLValue" TargetMode="External"/><Relationship Id="rId32" Type="http://schemas.openxmlformats.org/officeDocument/2006/relationships/hyperlink" Target="https://inspire.ec.europa.eu/codelist/SewerAppurtenanceTypeValue" TargetMode="External"/><Relationship Id="rId37" Type="http://schemas.openxmlformats.org/officeDocument/2006/relationships/hyperlink" Target="https://vocab.belgif.be/auth/IMKL-TelecommunicationsCableMaterialTypeIMKLValue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vocab.belgif.be/auth/IMKL-TelecommunicationsSubthemeValue" TargetMode="External"/><Relationship Id="rId15" Type="http://schemas.openxmlformats.org/officeDocument/2006/relationships/hyperlink" Target="https://inspire.ec.europa.eu/codelist/OilGasChemicalsAppurtenanceTypeValue" TargetMode="External"/><Relationship Id="rId23" Type="http://schemas.openxmlformats.org/officeDocument/2006/relationships/hyperlink" Target="https://vocab.belgif.be/auth/IMKL-OilGasChemicalsProductTypeIMKLValue" TargetMode="External"/><Relationship Id="rId28" Type="http://schemas.openxmlformats.org/officeDocument/2006/relationships/hyperlink" Target="https://vocab.belgif.be/auth/IMKL-WarningTypeIMKLValue" TargetMode="External"/><Relationship Id="rId36" Type="http://schemas.openxmlformats.org/officeDocument/2006/relationships/hyperlink" Target="https://vocab.belgif.be/auth/IMKL-ConstructionTechniqueValue" TargetMode="External"/><Relationship Id="rId10" Type="http://schemas.openxmlformats.org/officeDocument/2006/relationships/hyperlink" Target="https://vocab.belgif.be/auth/IMKL-ProtectedAreaTypeValue" TargetMode="External"/><Relationship Id="rId19" Type="http://schemas.openxmlformats.org/officeDocument/2006/relationships/hyperlink" Target="https://vocab.belgif.be/auth/IMKL-TelecommunicationsAppurtenanceTypeIMKLValue" TargetMode="External"/><Relationship Id="rId31" Type="http://schemas.openxmlformats.org/officeDocument/2006/relationships/hyperlink" Target="https://inspire.ec.europa.eu/codelist/ConditionOfFacilityValue" TargetMode="External"/><Relationship Id="rId4" Type="http://schemas.openxmlformats.org/officeDocument/2006/relationships/hyperlink" Target="https://vocab.belgif.be/auth/IMKL-AnnotationTypeValue" TargetMode="External"/><Relationship Id="rId9" Type="http://schemas.openxmlformats.org/officeDocument/2006/relationships/hyperlink" Target="https://vocab.belgif.be/auth/IMKL-SewerSubthemeValue" TargetMode="External"/><Relationship Id="rId14" Type="http://schemas.openxmlformats.org/officeDocument/2006/relationships/hyperlink" Target="https://vocab.belgif.be/auth/IMKL-MaterialTypeValue/" TargetMode="External"/><Relationship Id="rId22" Type="http://schemas.openxmlformats.org/officeDocument/2006/relationships/hyperlink" Target="https://vocab.belgif.be/auth/IMKL-DocumentTypeValue" TargetMode="External"/><Relationship Id="rId27" Type="http://schemas.openxmlformats.org/officeDocument/2006/relationships/hyperlink" Target="https://inspire.ec.europa.eu/codelist/WarningTypeValue" TargetMode="External"/><Relationship Id="rId30" Type="http://schemas.openxmlformats.org/officeDocument/2006/relationships/hyperlink" Target="https://inspire.ec.europa.eu/codelist/SewerWaterTypeValue" TargetMode="External"/><Relationship Id="rId35" Type="http://schemas.openxmlformats.org/officeDocument/2006/relationships/hyperlink" Target="https://vocab.belgif.be/auth/IMKL-ReferenceSurfaceTypeValue" TargetMode="External"/><Relationship Id="rId8" Type="http://schemas.openxmlformats.org/officeDocument/2006/relationships/hyperlink" Target="https://vocab.belgif.be/auth/IMKL-WaterSubthemeValue" TargetMode="External"/><Relationship Id="rId3" Type="http://schemas.openxmlformats.org/officeDocument/2006/relationships/hyperlink" Target="https://vocab.belgif.be/auth/IMKL-MaterialTypeValu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05A2-F84B-4BFA-ADF4-7302F1870D77}">
  <dimension ref="A1:AB47"/>
  <sheetViews>
    <sheetView tabSelected="1" workbookViewId="0">
      <selection activeCell="C58" sqref="C58"/>
    </sheetView>
  </sheetViews>
  <sheetFormatPr defaultRowHeight="14.4"/>
  <cols>
    <col min="1" max="2" width="50" bestFit="1" customWidth="1"/>
    <col min="3" max="3" width="32.6640625" customWidth="1"/>
    <col min="4" max="4" width="76.6640625" customWidth="1"/>
    <col min="5" max="5" width="81.33203125" bestFit="1" customWidth="1"/>
    <col min="6" max="6" width="10.6640625" bestFit="1" customWidth="1"/>
    <col min="7" max="7" width="13.44140625" bestFit="1" customWidth="1"/>
    <col min="8" max="8" width="7.6640625" bestFit="1" customWidth="1"/>
    <col min="9" max="9" width="11" bestFit="1" customWidth="1"/>
    <col min="10" max="10" width="10" bestFit="1" customWidth="1"/>
    <col min="11" max="11" width="5" bestFit="1" customWidth="1"/>
    <col min="12" max="12" width="14.5546875" bestFit="1" customWidth="1"/>
    <col min="13" max="13" width="9.33203125" bestFit="1" customWidth="1"/>
    <col min="14" max="14" width="8.6640625" bestFit="1" customWidth="1"/>
    <col min="15" max="15" width="20.44140625" bestFit="1" customWidth="1"/>
    <col min="16" max="17" width="4.88671875" bestFit="1" customWidth="1"/>
    <col min="18" max="18" width="13.44140625" bestFit="1" customWidth="1"/>
    <col min="19" max="19" width="16.33203125" bestFit="1" customWidth="1"/>
    <col min="20" max="20" width="10" bestFit="1" customWidth="1"/>
    <col min="21" max="21" width="22.5546875" bestFit="1" customWidth="1"/>
    <col min="22" max="22" width="10.5546875" bestFit="1" customWidth="1"/>
    <col min="23" max="23" width="25" bestFit="1" customWidth="1"/>
    <col min="24" max="24" width="12.109375" bestFit="1" customWidth="1"/>
    <col min="25" max="25" width="6.33203125" bestFit="1" customWidth="1"/>
    <col min="26" max="26" width="13.44140625" bestFit="1" customWidth="1"/>
    <col min="27" max="27" width="20.5546875" bestFit="1" customWidth="1"/>
    <col min="28" max="28" width="10" bestFit="1" customWidth="1"/>
  </cols>
  <sheetData>
    <row r="1" spans="1:28" s="1" customFormat="1">
      <c r="A1" s="1" t="s">
        <v>147</v>
      </c>
      <c r="B1" s="1" t="s">
        <v>148</v>
      </c>
      <c r="C1" s="1" t="s">
        <v>536</v>
      </c>
      <c r="D1" s="1" t="s">
        <v>41</v>
      </c>
      <c r="E1" t="s">
        <v>623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>
      <c r="A2" t="s">
        <v>523</v>
      </c>
      <c r="B2" t="s">
        <v>523</v>
      </c>
      <c r="C2" s="5" t="s">
        <v>199</v>
      </c>
      <c r="D2" s="4" t="str">
        <f>"https://vocab.belgif.be/auth/IMKL-" &amp; B2</f>
        <v>https://vocab.belgif.be/auth/IMKL-ActivityValue</v>
      </c>
      <c r="E2" t="s">
        <v>624</v>
      </c>
    </row>
    <row r="3" spans="1:28">
      <c r="A3" t="s">
        <v>151</v>
      </c>
      <c r="B3" t="s">
        <v>167</v>
      </c>
      <c r="C3" s="7" t="s">
        <v>150</v>
      </c>
      <c r="D3" s="11" t="str">
        <f>"https://vocab.belgif.be/auth/IMKL-" &amp; B3</f>
        <v>https://vocab.belgif.be/auth/IMKL-AnnotationTypeValue</v>
      </c>
      <c r="E3" t="s">
        <v>658</v>
      </c>
    </row>
    <row r="4" spans="1:28">
      <c r="A4" t="s">
        <v>8</v>
      </c>
      <c r="B4" t="s">
        <v>8</v>
      </c>
      <c r="C4" s="5" t="s">
        <v>199</v>
      </c>
      <c r="D4" s="4" t="str">
        <f>"https://inspire.ec.europa.eu/codelist/" &amp; B4</f>
        <v>https://inspire.ec.europa.eu/codelist/ConditionOfFacilityValue</v>
      </c>
      <c r="E4" t="s">
        <v>640</v>
      </c>
    </row>
    <row r="5" spans="1:28">
      <c r="B5" t="s">
        <v>552</v>
      </c>
      <c r="C5" s="4" t="s">
        <v>531</v>
      </c>
      <c r="D5" s="4" t="str">
        <f>"https://vocab.belgif.be/auth/IMKL-" &amp; B5</f>
        <v>https://vocab.belgif.be/auth/IMKL-ConstructionTechniqueValue</v>
      </c>
      <c r="E5" t="s">
        <v>646</v>
      </c>
    </row>
    <row r="6" spans="1:28">
      <c r="A6" t="s">
        <v>192</v>
      </c>
      <c r="B6" t="s">
        <v>192</v>
      </c>
      <c r="C6" s="5" t="s">
        <v>199</v>
      </c>
      <c r="D6" s="4" t="str">
        <f>"https://vocab.belgif.be/auth/IMKL-" &amp; B6</f>
        <v>https://vocab.belgif.be/auth/IMKL-ContainerTypeValue</v>
      </c>
      <c r="E6" t="s">
        <v>659</v>
      </c>
    </row>
    <row r="7" spans="1:28">
      <c r="A7" t="s">
        <v>181</v>
      </c>
      <c r="B7" t="s">
        <v>182</v>
      </c>
      <c r="C7" s="7" t="s">
        <v>150</v>
      </c>
      <c r="D7" s="11" t="str">
        <f>"https://vocab.belgif.be/auth/IMKL-" &amp; B7</f>
        <v>https://vocab.belgif.be/auth/IMKL-DocumentMediaTypeValue</v>
      </c>
      <c r="E7" t="s">
        <v>660</v>
      </c>
    </row>
    <row r="8" spans="1:28">
      <c r="A8" t="s">
        <v>168</v>
      </c>
      <c r="B8" t="s">
        <v>180</v>
      </c>
      <c r="C8" s="7" t="s">
        <v>150</v>
      </c>
      <c r="D8" s="4" t="str">
        <f>"https://vocab.belgif.be/auth/IMKL-" &amp; B8</f>
        <v>https://vocab.belgif.be/auth/IMKL-DocumentTypeValue</v>
      </c>
      <c r="E8" t="s">
        <v>661</v>
      </c>
    </row>
    <row r="9" spans="1:28">
      <c r="A9" t="s">
        <v>276</v>
      </c>
      <c r="B9" t="s">
        <v>276</v>
      </c>
      <c r="C9" s="5" t="s">
        <v>199</v>
      </c>
      <c r="D9" s="4" t="str">
        <f>"https://vocab.belgif.be/auth/IMKL-" &amp; B9</f>
        <v>https://vocab.belgif.be/auth/IMKL-ElectricityAppurtenanceTypeIMKLValue</v>
      </c>
      <c r="E9" t="s">
        <v>641</v>
      </c>
    </row>
    <row r="10" spans="1:28">
      <c r="A10" t="s">
        <v>449</v>
      </c>
      <c r="B10" t="s">
        <v>625</v>
      </c>
      <c r="C10" s="7" t="s">
        <v>150</v>
      </c>
      <c r="D10" s="4" t="str">
        <f>"https://inspire.ec.europa.eu/codelist/" &amp; B10</f>
        <v>https://inspire.ec.europa.eu/codelist/ElectricityAppurtenanceTypeValue</v>
      </c>
      <c r="E10" t="s">
        <v>641</v>
      </c>
    </row>
    <row r="11" spans="1:28">
      <c r="A11" t="s">
        <v>43</v>
      </c>
      <c r="B11" t="s">
        <v>524</v>
      </c>
      <c r="C11" s="7" t="s">
        <v>150</v>
      </c>
      <c r="D11" s="4" t="str">
        <f>"https://vocab.belgif.be/auth/IMKL-" &amp; B11</f>
        <v>https://vocab.belgif.be/auth/IMKL-ElectricitySubthemeValue</v>
      </c>
      <c r="E11" t="s">
        <v>662</v>
      </c>
    </row>
    <row r="12" spans="1:28">
      <c r="A12" t="s">
        <v>344</v>
      </c>
      <c r="B12" t="s">
        <v>344</v>
      </c>
      <c r="C12" s="5" t="s">
        <v>199</v>
      </c>
      <c r="D12" s="4" t="str">
        <f>"https://vocab.belgif.be/auth/IMKL-" &amp; B12</f>
        <v>https://vocab.belgif.be/auth/IMKL-MaterialTypeValue</v>
      </c>
      <c r="E12" t="s">
        <v>663</v>
      </c>
    </row>
    <row r="13" spans="1:28">
      <c r="A13" t="s">
        <v>0</v>
      </c>
      <c r="B13" t="s">
        <v>0</v>
      </c>
      <c r="C13" s="5" t="s">
        <v>199</v>
      </c>
    </row>
    <row r="14" spans="1:28">
      <c r="A14" t="s">
        <v>285</v>
      </c>
      <c r="B14" t="s">
        <v>285</v>
      </c>
      <c r="C14" s="5" t="s">
        <v>199</v>
      </c>
      <c r="D14" s="4" t="str">
        <f>"https://vocab.belgif.be/auth/IMKL-" &amp; B14</f>
        <v>https://vocab.belgif.be/auth/IMKL-OilGasChemicalsAppurtenanceTypeIMKLValue</v>
      </c>
      <c r="E14" t="s">
        <v>642</v>
      </c>
    </row>
    <row r="15" spans="1:28">
      <c r="A15" t="s">
        <v>453</v>
      </c>
      <c r="B15" t="s">
        <v>626</v>
      </c>
      <c r="C15" s="7" t="s">
        <v>150</v>
      </c>
      <c r="D15" s="4" t="str">
        <f>"https://inspire.ec.europa.eu/codelist/" &amp; B15</f>
        <v>https://inspire.ec.europa.eu/codelist/OilGasChemicalsAppurtenanceTypeValue</v>
      </c>
      <c r="E15" t="s">
        <v>642</v>
      </c>
    </row>
    <row r="16" spans="1:28">
      <c r="A16" t="s">
        <v>12</v>
      </c>
      <c r="B16" t="s">
        <v>12</v>
      </c>
      <c r="C16" s="5" t="s">
        <v>199</v>
      </c>
      <c r="D16" s="4" t="str">
        <f>"https://vocab.belgif.be/auth/IMKL-" &amp; B16</f>
        <v>https://vocab.belgif.be/auth/IMKL-OilGasChemicalsProductTypeIMKLValue</v>
      </c>
      <c r="E16" t="s">
        <v>664</v>
      </c>
    </row>
    <row r="17" spans="1:5">
      <c r="A17" t="s">
        <v>78</v>
      </c>
      <c r="B17" t="s">
        <v>525</v>
      </c>
      <c r="C17" s="7" t="s">
        <v>150</v>
      </c>
      <c r="D17" s="4" t="str">
        <f>"https://vocab.belgif.be/auth/IMKL-" &amp; B17</f>
        <v>https://vocab.belgif.be/auth/IMKL-OilGasChemicalsSubthemeValue</v>
      </c>
      <c r="E17" t="s">
        <v>665</v>
      </c>
    </row>
    <row r="18" spans="1:5">
      <c r="A18" t="s">
        <v>133</v>
      </c>
      <c r="B18" t="s">
        <v>149</v>
      </c>
      <c r="C18" s="7" t="s">
        <v>150</v>
      </c>
      <c r="D18" s="4" t="str">
        <f>"https://vocab.belgif.be/auth/IMKL-" &amp; B18</f>
        <v>https://vocab.belgif.be/auth/IMKL-ProtectedAreaTypeValue</v>
      </c>
      <c r="E18" t="s">
        <v>666</v>
      </c>
    </row>
    <row r="19" spans="1:5">
      <c r="B19" t="s">
        <v>17</v>
      </c>
      <c r="C19" s="4" t="s">
        <v>531</v>
      </c>
      <c r="D19" s="4" t="str">
        <f>"https://vocab.belgif.be/auth/IMKL-" &amp; B19</f>
        <v>https://vocab.belgif.be/auth/IMKL-ReferenceSurfaceTypeValue</v>
      </c>
      <c r="E19" t="s">
        <v>667</v>
      </c>
    </row>
    <row r="20" spans="1:5">
      <c r="A20" t="s">
        <v>320</v>
      </c>
      <c r="B20" t="s">
        <v>320</v>
      </c>
      <c r="C20" s="5" t="s">
        <v>199</v>
      </c>
      <c r="D20" s="4" t="str">
        <f>"https://vocab.belgif.be/auth/IMKL-" &amp; B20</f>
        <v>https://vocab.belgif.be/auth/IMKL-SewerAppurtenanceTypeIMKLValue</v>
      </c>
      <c r="E20" t="s">
        <v>668</v>
      </c>
    </row>
    <row r="21" spans="1:5">
      <c r="A21" t="s">
        <v>456</v>
      </c>
      <c r="B21" t="s">
        <v>628</v>
      </c>
      <c r="C21" s="7" t="s">
        <v>150</v>
      </c>
      <c r="D21" s="4" t="str">
        <f>"https://inspire.ec.europa.eu/codelist/" &amp; B21</f>
        <v>https://inspire.ec.europa.eu/codelist/SewerAppurtenanceTypeValue</v>
      </c>
      <c r="E21" t="s">
        <v>668</v>
      </c>
    </row>
    <row r="22" spans="1:5">
      <c r="A22" t="s">
        <v>98</v>
      </c>
      <c r="B22" t="s">
        <v>526</v>
      </c>
      <c r="C22" s="7" t="s">
        <v>150</v>
      </c>
      <c r="D22" s="4" t="str">
        <f>"https://vocab.belgif.be/auth/IMKL-" &amp; B22</f>
        <v>https://vocab.belgif.be/auth/IMKL-SewerSubthemeValue</v>
      </c>
      <c r="E22" t="s">
        <v>669</v>
      </c>
    </row>
    <row r="23" spans="1:5">
      <c r="A23" t="s">
        <v>415</v>
      </c>
      <c r="B23" t="s">
        <v>639</v>
      </c>
      <c r="C23" s="7" t="s">
        <v>150</v>
      </c>
      <c r="D23" s="4" t="str">
        <f>"https://inspire.ec.europa.eu/codelist/" &amp; B23</f>
        <v>https://inspire.ec.europa.eu/codelist/SewerWaterTypeValue</v>
      </c>
      <c r="E23" t="s">
        <v>643</v>
      </c>
    </row>
    <row r="24" spans="1:5">
      <c r="B24" t="s">
        <v>18</v>
      </c>
      <c r="C24" s="4" t="s">
        <v>531</v>
      </c>
      <c r="D24" s="11" t="str">
        <f>"https://vocab.belgif.be/auth/IMKL-" &amp; B24</f>
        <v>https://vocab.belgif.be/auth/IMKL-SurveyMethodValue</v>
      </c>
      <c r="E24" t="s">
        <v>644</v>
      </c>
    </row>
    <row r="25" spans="1:5">
      <c r="A25" t="s">
        <v>487</v>
      </c>
      <c r="B25" t="s">
        <v>487</v>
      </c>
      <c r="C25" s="12" t="s">
        <v>650</v>
      </c>
    </row>
    <row r="26" spans="1:5">
      <c r="A26" t="s">
        <v>397</v>
      </c>
      <c r="B26" t="s">
        <v>397</v>
      </c>
      <c r="C26" s="5" t="s">
        <v>199</v>
      </c>
      <c r="D26" s="4" t="str">
        <f>"https://vocab.belgif.be/auth/IMKL-" &amp; B26</f>
        <v>https://vocab.belgif.be/auth/IMKL-TelecommunicationsAppurtenanceTypeIMKLValue</v>
      </c>
      <c r="E26" t="s">
        <v>670</v>
      </c>
    </row>
    <row r="27" spans="1:5">
      <c r="A27" t="s">
        <v>407</v>
      </c>
      <c r="B27" t="s">
        <v>651</v>
      </c>
      <c r="C27" s="8" t="s">
        <v>652</v>
      </c>
      <c r="D27" s="4" t="str">
        <f>"https://vocab.belgif.be/auth/IMKL-" &amp; B27</f>
        <v>https://vocab.belgif.be/auth/IMKL-TelecommunicationsCableMaterialTypeIMKLValue</v>
      </c>
      <c r="E27" t="s">
        <v>671</v>
      </c>
    </row>
    <row r="28" spans="1:5">
      <c r="A28" t="s">
        <v>68</v>
      </c>
      <c r="B28" t="s">
        <v>527</v>
      </c>
      <c r="C28" s="7" t="s">
        <v>150</v>
      </c>
      <c r="D28" s="4" t="str">
        <f>"https://vocab.belgif.be/auth/IMKL-" &amp; B28</f>
        <v>https://vocab.belgif.be/auth/IMKL-TelecommunicationsSubthemeValue</v>
      </c>
      <c r="E28" t="s">
        <v>672</v>
      </c>
    </row>
    <row r="29" spans="1:5">
      <c r="A29" t="s">
        <v>337</v>
      </c>
      <c r="B29" t="s">
        <v>337</v>
      </c>
      <c r="C29" s="5" t="s">
        <v>199</v>
      </c>
      <c r="D29" s="4" t="str">
        <f>"https://vocab.belgif.be/auth/IMKL-" &amp; B29</f>
        <v>https://vocab.belgif.be/auth/IMKL-ThermalAppurtenanceTypeIMKLValue</v>
      </c>
      <c r="E29" t="s">
        <v>673</v>
      </c>
    </row>
    <row r="30" spans="1:5">
      <c r="A30" t="s">
        <v>403</v>
      </c>
      <c r="B30" t="s">
        <v>403</v>
      </c>
      <c r="C30" s="5" t="s">
        <v>199</v>
      </c>
      <c r="D30" s="4" t="str">
        <f>"https://vocab.belgif.be/auth/IMKL-" &amp; B30</f>
        <v>https://vocab.belgif.be/auth/IMKL-ThermalProductTypeIMKLValue</v>
      </c>
      <c r="E30" t="s">
        <v>674</v>
      </c>
    </row>
    <row r="31" spans="1:5">
      <c r="A31" t="s">
        <v>506</v>
      </c>
      <c r="B31" t="s">
        <v>647</v>
      </c>
      <c r="C31" s="3" t="s">
        <v>650</v>
      </c>
    </row>
    <row r="32" spans="1:5">
      <c r="A32" t="s">
        <v>117</v>
      </c>
      <c r="B32" t="s">
        <v>528</v>
      </c>
      <c r="C32" s="7" t="s">
        <v>150</v>
      </c>
      <c r="D32" s="4" t="str">
        <f>"https://vocab.belgif.be/auth/IMKL-" &amp; B32</f>
        <v>https://vocab.belgif.be/auth/IMKL-ThermalSubthemeValue</v>
      </c>
      <c r="E32" t="s">
        <v>675</v>
      </c>
    </row>
    <row r="33" spans="1:5">
      <c r="B33" t="s">
        <v>654</v>
      </c>
      <c r="C33" s="4" t="s">
        <v>531</v>
      </c>
      <c r="D33" s="11" t="str">
        <f>"https://vocab.belgif.be/auth/IMKL-" &amp; B33</f>
        <v>https://vocab.belgif.be/auth/IMKL-UtilityDeliveryTypeIMKLValue</v>
      </c>
      <c r="E33" t="s">
        <v>631</v>
      </c>
    </row>
    <row r="34" spans="1:5">
      <c r="A34" t="s">
        <v>433</v>
      </c>
      <c r="B34" t="s">
        <v>632</v>
      </c>
      <c r="C34" s="7" t="s">
        <v>150</v>
      </c>
      <c r="D34" s="4" t="str">
        <f>"https://inspire.ec.europa.eu/codelist/" &amp; B34</f>
        <v>https://inspire.ec.europa.eu/codelist/UtilityDeliveryTypeValue</v>
      </c>
      <c r="E34" t="s">
        <v>631</v>
      </c>
    </row>
    <row r="35" spans="1:5">
      <c r="B35" t="s">
        <v>653</v>
      </c>
      <c r="C35" s="4" t="s">
        <v>531</v>
      </c>
      <c r="D35" s="11" t="str">
        <f>"https://vocab.belgif.be/auth/IMKL-" &amp; B35</f>
        <v>https://vocab.belgif.be/auth/IMKL-UtilityNetworkTypeIMKLValue</v>
      </c>
      <c r="E35" t="s">
        <v>633</v>
      </c>
    </row>
    <row r="36" spans="1:5">
      <c r="A36" t="s">
        <v>492</v>
      </c>
      <c r="B36" t="s">
        <v>634</v>
      </c>
      <c r="C36" s="7" t="s">
        <v>150</v>
      </c>
      <c r="D36" s="4" t="str">
        <f>"https://inspire.ec.europa.eu/codelist/" &amp; B36</f>
        <v>https://inspire.ec.europa.eu/codelist/UtilityNetworkTypeValue</v>
      </c>
      <c r="E36" t="s">
        <v>633</v>
      </c>
    </row>
    <row r="37" spans="1:5">
      <c r="A37" t="s">
        <v>516</v>
      </c>
      <c r="B37" t="s">
        <v>516</v>
      </c>
      <c r="C37" s="5" t="s">
        <v>199</v>
      </c>
      <c r="D37" s="4" t="s">
        <v>648</v>
      </c>
      <c r="E37" t="s">
        <v>678</v>
      </c>
    </row>
    <row r="38" spans="1:5">
      <c r="B38" t="s">
        <v>13</v>
      </c>
      <c r="C38" s="4" t="s">
        <v>531</v>
      </c>
      <c r="D38" s="11" t="str">
        <f>"https://vocab.belgif.be/auth/IMKL-" &amp; B38</f>
        <v>https://vocab.belgif.be/auth/IMKL-VisibilityTypeValue</v>
      </c>
      <c r="E38" t="s">
        <v>645</v>
      </c>
    </row>
    <row r="39" spans="1:5">
      <c r="A39" t="s">
        <v>333</v>
      </c>
      <c r="B39" t="s">
        <v>333</v>
      </c>
      <c r="C39" s="5" t="s">
        <v>199</v>
      </c>
      <c r="D39" s="11" t="str">
        <f>"https://vocab.belgif.be/auth/IMKL-" &amp; B39</f>
        <v>https://vocab.belgif.be/auth/IMKL-WarningTypeIMKLValue</v>
      </c>
      <c r="E39" t="s">
        <v>636</v>
      </c>
    </row>
    <row r="40" spans="1:5">
      <c r="A40" t="s">
        <v>442</v>
      </c>
      <c r="B40" t="s">
        <v>635</v>
      </c>
      <c r="C40" s="7" t="s">
        <v>150</v>
      </c>
      <c r="D40" s="4" t="str">
        <f>"https://inspire.ec.europa.eu/codelist/" &amp; B40</f>
        <v>https://inspire.ec.europa.eu/codelist/WarningTypeValue</v>
      </c>
      <c r="E40" t="s">
        <v>636</v>
      </c>
    </row>
    <row r="41" spans="1:5">
      <c r="A41" t="s">
        <v>327</v>
      </c>
      <c r="B41" t="s">
        <v>327</v>
      </c>
      <c r="C41" s="5" t="s">
        <v>199</v>
      </c>
      <c r="D41" s="4" t="str">
        <f>"https://vocab.belgif.be/auth/IMKL-" &amp; B41</f>
        <v>https://vocab.belgif.be/auth/IMKL-WaterAppurtenanceTypeIMKLValue</v>
      </c>
      <c r="E41" t="s">
        <v>676</v>
      </c>
    </row>
    <row r="42" spans="1:5">
      <c r="A42" t="s">
        <v>466</v>
      </c>
      <c r="B42" t="s">
        <v>630</v>
      </c>
      <c r="C42" s="7" t="s">
        <v>150</v>
      </c>
      <c r="D42" s="4" t="str">
        <f>"https://inspire.ec.europa.eu/codelist/" &amp; B42</f>
        <v>https://inspire.ec.europa.eu/codelist/WaterAppurtenanceTypeValue</v>
      </c>
      <c r="E42" t="s">
        <v>676</v>
      </c>
    </row>
    <row r="43" spans="1:5">
      <c r="A43" t="s">
        <v>91</v>
      </c>
      <c r="B43" t="s">
        <v>529</v>
      </c>
      <c r="C43" s="7" t="s">
        <v>150</v>
      </c>
      <c r="D43" s="4" t="str">
        <f>"https://vocab.belgif.be/auth/IMKL-" &amp; B43</f>
        <v>https://vocab.belgif.be/auth/IMKL-WaterSubthemeValue</v>
      </c>
      <c r="E43" t="s">
        <v>677</v>
      </c>
    </row>
    <row r="44" spans="1:5">
      <c r="A44" t="s">
        <v>424</v>
      </c>
      <c r="B44" t="s">
        <v>637</v>
      </c>
      <c r="C44" s="7" t="s">
        <v>150</v>
      </c>
      <c r="D44" s="4" t="str">
        <f>"https://inspire.ec.europa.eu/codelist/" &amp; B44</f>
        <v>https://inspire.ec.europa.eu/codelist/WaterTypeValue</v>
      </c>
      <c r="E44" t="s">
        <v>638</v>
      </c>
    </row>
    <row r="45" spans="1:5">
      <c r="A45" t="s">
        <v>132</v>
      </c>
      <c r="C45" s="3" t="s">
        <v>146</v>
      </c>
    </row>
    <row r="46" spans="1:5">
      <c r="A46" t="s">
        <v>130</v>
      </c>
      <c r="C46" s="3" t="s">
        <v>146</v>
      </c>
    </row>
    <row r="47" spans="1:5">
      <c r="A47" t="s">
        <v>191</v>
      </c>
      <c r="C47" s="3" t="s">
        <v>146</v>
      </c>
    </row>
  </sheetData>
  <autoFilter ref="A1:E47" xr:uid="{A12F05A2-F84B-4BFA-ADF4-7302F1870D77}"/>
  <hyperlinks>
    <hyperlink ref="D12" r:id="rId1" display="https://vocab.belgif.be/auth/IMKL-MaterialTypeValue" xr:uid="{422CF47E-C088-4A07-A3B7-79707BF6FCFD}"/>
    <hyperlink ref="D11" r:id="rId2" display="https://vocab.belgif.be/auth/IMKL-ElectricitySubthemeValue" xr:uid="{3D2520BA-C665-4430-9E5E-D72D8C14370A}"/>
    <hyperlink ref="D2" r:id="rId3" display="https://vocab.belgif.be/auth/IMKL-MaterialTypeValue/" xr:uid="{22080A35-55C8-4DC3-8357-8D95880435B1}"/>
    <hyperlink ref="D3" r:id="rId4" display="https://vocab.belgif.be/auth/IMKL-AnnotationTypeValue" xr:uid="{9B3C1A8D-6B5C-4980-B52D-27CC233E2641}"/>
    <hyperlink ref="D28" r:id="rId5" display="https://vocab.belgif.be/auth/IMKL-TelecommunicationsSubthemeValue" xr:uid="{B8A6FAD3-62C4-47AC-89B7-18D06EB25DA8}"/>
    <hyperlink ref="D17" r:id="rId6" display="https://vocab.belgif.be/auth/IMKL-OilGasChemicalsSubthemeValue" xr:uid="{4F0460A2-1E8E-4F30-B2FD-0E75E07D17A4}"/>
    <hyperlink ref="D32" r:id="rId7" display="https://vocab.belgif.be/auth/IMKL-ThermalSubthemeValue" xr:uid="{896BBF7E-78BB-46B1-811D-2A6704E65CB4}"/>
    <hyperlink ref="D43" r:id="rId8" display="https://vocab.belgif.be/auth/IMKL-WaterSubthemeValue" xr:uid="{FC6E499D-92CB-4DA0-9876-7AD929CAE03D}"/>
    <hyperlink ref="D22" r:id="rId9" display="https://vocab.belgif.be/auth/IMKL-SewerSubthemeValue" xr:uid="{D8EDF002-4237-4705-8C67-925AEBE9CF6B}"/>
    <hyperlink ref="D18" r:id="rId10" display="https://vocab.belgif.be/auth/IMKL-ProtectedAreaTypeValue" xr:uid="{404DD956-3128-4266-8C7B-3C6E730784A3}"/>
    <hyperlink ref="D7" r:id="rId11" display="https://vocab.belgif.be/auth/IMKL-DocumentMediaTypeValue" xr:uid="{DF797787-4026-4276-A593-71007FF169AC}"/>
    <hyperlink ref="D6" r:id="rId12" display="https://vocab.belgif.be/auth/IMKL-ContainerTypeValue" xr:uid="{93277327-ECB2-4170-8E54-C5E747FC8703}"/>
    <hyperlink ref="D10" r:id="rId13" display="https://inspire.ec.europa.eu/codelist/ElectricityAppurtenanceTypeValue" xr:uid="{DD19D505-F2C6-4ADD-9A35-20C286DAAACB}"/>
    <hyperlink ref="D9" r:id="rId14" display="https://vocab.belgif.be/auth/IMKL-MaterialTypeValue/" xr:uid="{533A467C-1489-4963-87A2-3381FD20FDEA}"/>
    <hyperlink ref="D15" r:id="rId15" display="https://inspire.ec.europa.eu/codelist/OilGasChemicalsAppurtenanceTypeValue" xr:uid="{8A557C34-4506-4C5F-97F0-6BEE516EFA1C}"/>
    <hyperlink ref="D42" r:id="rId16" display="https://inspire.ec.europa.eu/codelist/WaterAppurtenanceTypeValue" xr:uid="{328A5CA4-BA4A-4923-98CB-53F9B0E75A9D}"/>
    <hyperlink ref="D14" r:id="rId17" display="https://vocab.belgif.be/auth/IMKL-MaterialTypeValue/" xr:uid="{BD7D5727-23D1-48FF-A5A4-3415E72D99E4}"/>
    <hyperlink ref="D20" r:id="rId18" display="https://vocab.belgif.be/auth/IMKL-MaterialTypeValue/" xr:uid="{66EC59FE-EE25-4A36-AE07-611C116F3C5F}"/>
    <hyperlink ref="D26" r:id="rId19" display="https://vocab.belgif.be/auth/IMKL-TelecommunicationsAppurtenanceTypeIMKLValue" xr:uid="{BC2BE12D-A069-4915-AAA0-7888D0E3A49B}"/>
    <hyperlink ref="D29" r:id="rId20" display="https://vocab.belgif.be/auth/IMKL-ThermalAppurtenanceTypeIMKLValue" xr:uid="{FBE9F6C2-F71C-4B51-B288-4CB436A49CDC}"/>
    <hyperlink ref="D41" r:id="rId21" display="https://vocab.belgif.be/auth/IMKL-MaterialTypeValue/" xr:uid="{173F7BE6-E79E-4659-B684-BABC430BE1AB}"/>
    <hyperlink ref="D8" r:id="rId22" display="https://vocab.belgif.be/auth/IMKL-DocumentTypeValue" xr:uid="{23B38EE3-E0AE-4393-9EEF-865BFE8E7235}"/>
    <hyperlink ref="D16" r:id="rId23" display="https://vocab.belgif.be/auth/IMKL-OilGasChemicalsProductTypeIMKLValue" xr:uid="{33206258-6A73-4DC9-948A-A72CA188BFEC}"/>
    <hyperlink ref="D30" r:id="rId24" display="https://vocab.belgif.be/auth/IMKL-ThermalProductTypeIMKLValue" xr:uid="{1583DD35-D806-4D41-B35E-CD19D4C361C4}"/>
    <hyperlink ref="D34" r:id="rId25" display="https://inspire.ec.europa.eu/codelist/UtilityDeliveryTypeValue" xr:uid="{E35B5264-9D08-4B87-BDEC-67D48A9D5453}"/>
    <hyperlink ref="D36" r:id="rId26" display="https://inspire.ec.europa.eu/codelist/UtilityNetworkTypeValue" xr:uid="{C8E34085-E393-4735-B1EB-2E8CBFED8A54}"/>
    <hyperlink ref="D40" r:id="rId27" display="https://inspire.ec.europa.eu/codelist/WarningTypeValue" xr:uid="{1D454460-FFDD-442B-AC75-9BDA40E45025}"/>
    <hyperlink ref="D39" r:id="rId28" display="https://vocab.belgif.be/auth/IMKL-WarningTypeIMKLValue" xr:uid="{5C845B4E-5808-40B5-BFA1-14850C13F056}"/>
    <hyperlink ref="D44" r:id="rId29" display="https://inspire.ec.europa.eu/codelist/WaterTypeValue" xr:uid="{A82E0BEB-FE85-4900-A515-F5DD7AD6703A}"/>
    <hyperlink ref="D23" r:id="rId30" display="https://inspire.ec.europa.eu/codelist/SewerWaterTypeValue" xr:uid="{1D20361D-BD82-4CD5-B457-AEF5A4C309F7}"/>
    <hyperlink ref="D4" r:id="rId31" display="https://inspire.ec.europa.eu/codelist/ConditionOfFacilityValue" xr:uid="{2E6E5E3E-BDFD-47EA-9269-F8E2BADA8699}"/>
    <hyperlink ref="D21" r:id="rId32" display="https://inspire.ec.europa.eu/codelist/SewerAppurtenanceTypeValue" xr:uid="{BA9D3B8F-EDCD-489E-83C7-18420D9EAAB3}"/>
    <hyperlink ref="D24" r:id="rId33" display="https://vocab.belgif.be/auth/IMKL-SurveyMethodValue" xr:uid="{7F57793B-6222-43A7-A44D-F57418033945}"/>
    <hyperlink ref="D38" r:id="rId34" display="https://vocab.belgif.be/auth/IMKL-VisibilityTypeValue" xr:uid="{4C889939-4E1E-49FF-8484-B6A75637DF9B}"/>
    <hyperlink ref="D19" r:id="rId35" display="https://vocab.belgif.be/auth/IMKL-ReferenceSurfaceTypeValue" xr:uid="{03F6A60C-300E-4BA0-9231-0E03C09358F7}"/>
    <hyperlink ref="D5" r:id="rId36" display="https://vocab.belgif.be/auth/IMKL-ConstructionTechniqueValue" xr:uid="{0F199366-2C05-405F-A89B-F029C2309CFC}"/>
    <hyperlink ref="D27" r:id="rId37" display="https://vocab.belgif.be/auth/IMKL-TelecommunicationsCableMaterialTypeIMKLValue" xr:uid="{DE4AAE5E-7909-4C75-9F9D-5357B115F0C9}"/>
    <hyperlink ref="D35" r:id="rId38" display="https://vocab.belgif.be/auth/IMKL-UtilityNetworkTypeIMKLValue" xr:uid="{A081DBA0-097F-42F0-B121-8F402379F3E3}"/>
    <hyperlink ref="D33" r:id="rId39" display="https://vocab.belgif.be/auth/IMKL-UtilityNetworkTypeIMKLValue" xr:uid="{EBB32CD7-9307-4BC6-BCE5-327B4F032DB6}"/>
  </hyperlinks>
  <pageMargins left="0.7" right="0.7" top="0.75" bottom="0.75" header="0.3" footer="0.3"/>
  <pageSetup paperSize="9" orientation="portrait"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4C56-C363-4325-A21C-BEAD7C56353B}">
  <dimension ref="A1:D155"/>
  <sheetViews>
    <sheetView workbookViewId="0">
      <selection activeCell="C2" sqref="C2"/>
    </sheetView>
  </sheetViews>
  <sheetFormatPr defaultRowHeight="14.4"/>
  <cols>
    <col min="1" max="1" width="43.33203125" bestFit="1" customWidth="1"/>
    <col min="2" max="2" width="36.33203125" bestFit="1" customWidth="1"/>
    <col min="3" max="3" width="53.44140625" customWidth="1"/>
    <col min="4" max="4" width="50" bestFit="1" customWidth="1"/>
  </cols>
  <sheetData>
    <row r="1" spans="1:4">
      <c r="A1" s="1" t="s">
        <v>601</v>
      </c>
      <c r="B1" s="1" t="s">
        <v>565</v>
      </c>
      <c r="C1" s="1" t="s">
        <v>40</v>
      </c>
      <c r="D1" s="1" t="s">
        <v>602</v>
      </c>
    </row>
    <row r="2" spans="1:4">
      <c r="A2" t="s">
        <v>595</v>
      </c>
      <c r="B2" t="s">
        <v>596</v>
      </c>
      <c r="C2" t="s">
        <v>523</v>
      </c>
      <c r="D2" t="str">
        <f>VLOOKUP(C2,Overview!B:B,1,0)</f>
        <v>ActivityValue</v>
      </c>
    </row>
    <row r="3" spans="1:4">
      <c r="A3" t="s">
        <v>575</v>
      </c>
      <c r="B3" t="s">
        <v>576</v>
      </c>
      <c r="C3" t="s">
        <v>167</v>
      </c>
      <c r="D3" t="str">
        <f>VLOOKUP(C3,Overview!B:B,1,0)</f>
        <v>AnnotationTypeValue</v>
      </c>
    </row>
    <row r="4" spans="1:4">
      <c r="A4" t="s">
        <v>581</v>
      </c>
      <c r="B4" t="s">
        <v>593</v>
      </c>
      <c r="C4" t="s">
        <v>8</v>
      </c>
      <c r="D4" t="str">
        <f>VLOOKUP(C4,Overview!B:B,1,0)</f>
        <v>ConditionOfFacilityValue</v>
      </c>
    </row>
    <row r="5" spans="1:4">
      <c r="A5" t="s">
        <v>609</v>
      </c>
      <c r="B5" t="s">
        <v>593</v>
      </c>
      <c r="C5" t="s">
        <v>8</v>
      </c>
      <c r="D5" t="str">
        <f>VLOOKUP(C5,Overview!B:B,1,0)</f>
        <v>ConditionOfFacilityValue</v>
      </c>
    </row>
    <row r="6" spans="1:4">
      <c r="A6" t="s">
        <v>598</v>
      </c>
      <c r="B6" t="s">
        <v>593</v>
      </c>
      <c r="C6" t="s">
        <v>8</v>
      </c>
      <c r="D6" t="str">
        <f>VLOOKUP(C6,Overview!B:B,1,0)</f>
        <v>ConditionOfFacilityValue</v>
      </c>
    </row>
    <row r="7" spans="1:4">
      <c r="A7" t="s">
        <v>605</v>
      </c>
      <c r="B7" t="s">
        <v>593</v>
      </c>
      <c r="C7" t="s">
        <v>8</v>
      </c>
      <c r="D7" t="str">
        <f>VLOOKUP(C7,Overview!B:B,1,0)</f>
        <v>ConditionOfFacilityValue</v>
      </c>
    </row>
    <row r="8" spans="1:4">
      <c r="A8" t="s">
        <v>566</v>
      </c>
      <c r="B8" t="s">
        <v>593</v>
      </c>
      <c r="C8" t="s">
        <v>8</v>
      </c>
      <c r="D8" t="str">
        <f>VLOOKUP(C8,Overview!B:B,1,0)</f>
        <v>ConditionOfFacilityValue</v>
      </c>
    </row>
    <row r="9" spans="1:4">
      <c r="A9" t="s">
        <v>608</v>
      </c>
      <c r="B9" t="s">
        <v>593</v>
      </c>
      <c r="C9" t="s">
        <v>8</v>
      </c>
      <c r="D9" t="str">
        <f>VLOOKUP(C9,Overview!B:B,1,0)</f>
        <v>ConditionOfFacilityValue</v>
      </c>
    </row>
    <row r="10" spans="1:4">
      <c r="A10" t="s">
        <v>569</v>
      </c>
      <c r="B10" t="s">
        <v>593</v>
      </c>
      <c r="C10" t="s">
        <v>8</v>
      </c>
      <c r="D10" t="str">
        <f>VLOOKUP(C10,Overview!B:B,1,0)</f>
        <v>ConditionOfFacilityValue</v>
      </c>
    </row>
    <row r="11" spans="1:4">
      <c r="A11" t="s">
        <v>604</v>
      </c>
      <c r="B11" t="s">
        <v>593</v>
      </c>
      <c r="C11" t="s">
        <v>8</v>
      </c>
      <c r="D11" t="str">
        <f>VLOOKUP(C11,Overview!B:B,1,0)</f>
        <v>ConditionOfFacilityValue</v>
      </c>
    </row>
    <row r="12" spans="1:4">
      <c r="A12" t="s">
        <v>607</v>
      </c>
      <c r="B12" t="s">
        <v>593</v>
      </c>
      <c r="C12" t="s">
        <v>8</v>
      </c>
      <c r="D12" t="str">
        <f>VLOOKUP(C12,Overview!B:B,1,0)</f>
        <v>ConditionOfFacilityValue</v>
      </c>
    </row>
    <row r="13" spans="1:4">
      <c r="A13" t="s">
        <v>571</v>
      </c>
      <c r="B13" t="s">
        <v>593</v>
      </c>
      <c r="C13" t="s">
        <v>8</v>
      </c>
      <c r="D13" t="str">
        <f>VLOOKUP(C13,Overview!B:B,1,0)</f>
        <v>ConditionOfFacilityValue</v>
      </c>
    </row>
    <row r="14" spans="1:4">
      <c r="A14" t="s">
        <v>568</v>
      </c>
      <c r="B14" t="s">
        <v>593</v>
      </c>
      <c r="C14" t="s">
        <v>8</v>
      </c>
      <c r="D14" t="str">
        <f>VLOOKUP(C14,Overview!B:B,1,0)</f>
        <v>ConditionOfFacilityValue</v>
      </c>
    </row>
    <row r="15" spans="1:4">
      <c r="A15" t="s">
        <v>572</v>
      </c>
      <c r="B15" t="s">
        <v>593</v>
      </c>
      <c r="C15" t="s">
        <v>8</v>
      </c>
      <c r="D15" t="str">
        <f>VLOOKUP(C15,Overview!B:B,1,0)</f>
        <v>ConditionOfFacilityValue</v>
      </c>
    </row>
    <row r="16" spans="1:4">
      <c r="A16" t="s">
        <v>606</v>
      </c>
      <c r="B16" t="s">
        <v>593</v>
      </c>
      <c r="C16" t="s">
        <v>8</v>
      </c>
      <c r="D16" t="str">
        <f>VLOOKUP(C16,Overview!B:B,1,0)</f>
        <v>ConditionOfFacilityValue</v>
      </c>
    </row>
    <row r="17" spans="1:4">
      <c r="A17" t="s">
        <v>592</v>
      </c>
      <c r="B17" t="s">
        <v>593</v>
      </c>
      <c r="C17" t="s">
        <v>8</v>
      </c>
      <c r="D17" t="str">
        <f>VLOOKUP(C17,Overview!B:B,1,0)</f>
        <v>ConditionOfFacilityValue</v>
      </c>
    </row>
    <row r="18" spans="1:4">
      <c r="A18" t="s">
        <v>570</v>
      </c>
      <c r="B18" t="s">
        <v>593</v>
      </c>
      <c r="C18" t="s">
        <v>8</v>
      </c>
      <c r="D18" t="str">
        <f>VLOOKUP(C18,Overview!B:B,1,0)</f>
        <v>ConditionOfFacilityValue</v>
      </c>
    </row>
    <row r="19" spans="1:4">
      <c r="A19" t="s">
        <v>605</v>
      </c>
      <c r="B19" t="s">
        <v>610</v>
      </c>
      <c r="C19" t="s">
        <v>552</v>
      </c>
      <c r="D19" t="str">
        <f>VLOOKUP(C19,Overview!B:B,1,0)</f>
        <v>ConstructionTechniqueValue</v>
      </c>
    </row>
    <row r="20" spans="1:4">
      <c r="A20" t="s">
        <v>566</v>
      </c>
      <c r="B20" t="s">
        <v>610</v>
      </c>
      <c r="C20" t="s">
        <v>552</v>
      </c>
      <c r="D20" t="str">
        <f>VLOOKUP(C20,Overview!B:B,1,0)</f>
        <v>ConstructionTechniqueValue</v>
      </c>
    </row>
    <row r="21" spans="1:4">
      <c r="A21" t="s">
        <v>569</v>
      </c>
      <c r="B21" t="s">
        <v>610</v>
      </c>
      <c r="C21" t="s">
        <v>552</v>
      </c>
      <c r="D21" t="str">
        <f>VLOOKUP(C21,Overview!B:B,1,0)</f>
        <v>ConstructionTechniqueValue</v>
      </c>
    </row>
    <row r="22" spans="1:4">
      <c r="A22" t="s">
        <v>604</v>
      </c>
      <c r="B22" t="s">
        <v>610</v>
      </c>
      <c r="C22" t="s">
        <v>552</v>
      </c>
      <c r="D22" t="str">
        <f>VLOOKUP(C22,Overview!B:B,1,0)</f>
        <v>ConstructionTechniqueValue</v>
      </c>
    </row>
    <row r="23" spans="1:4">
      <c r="A23" t="s">
        <v>571</v>
      </c>
      <c r="B23" t="s">
        <v>610</v>
      </c>
      <c r="C23" t="s">
        <v>552</v>
      </c>
      <c r="D23" t="str">
        <f>VLOOKUP(C23,Overview!B:B,1,0)</f>
        <v>ConstructionTechniqueValue</v>
      </c>
    </row>
    <row r="24" spans="1:4">
      <c r="A24" t="s">
        <v>568</v>
      </c>
      <c r="B24" t="s">
        <v>610</v>
      </c>
      <c r="C24" t="s">
        <v>552</v>
      </c>
      <c r="D24" t="str">
        <f>VLOOKUP(C24,Overview!B:B,1,0)</f>
        <v>ConstructionTechniqueValue</v>
      </c>
    </row>
    <row r="25" spans="1:4">
      <c r="A25" t="s">
        <v>572</v>
      </c>
      <c r="B25" t="s">
        <v>610</v>
      </c>
      <c r="C25" t="s">
        <v>552</v>
      </c>
      <c r="D25" t="str">
        <f>VLOOKUP(C25,Overview!B:B,1,0)</f>
        <v>ConstructionTechniqueValue</v>
      </c>
    </row>
    <row r="26" spans="1:4">
      <c r="A26" t="s">
        <v>570</v>
      </c>
      <c r="B26" t="s">
        <v>610</v>
      </c>
      <c r="C26" t="s">
        <v>552</v>
      </c>
      <c r="D26" t="str">
        <f>VLOOKUP(C26,Overview!B:B,1,0)</f>
        <v>ConstructionTechniqueValue</v>
      </c>
    </row>
    <row r="27" spans="1:4">
      <c r="A27" t="s">
        <v>605</v>
      </c>
      <c r="B27" t="s">
        <v>622</v>
      </c>
      <c r="C27" t="s">
        <v>192</v>
      </c>
      <c r="D27" t="str">
        <f>VLOOKUP(C27,Overview!B:B,1,0)</f>
        <v>ContainerTypeValue</v>
      </c>
    </row>
    <row r="28" spans="1:4">
      <c r="A28" t="s">
        <v>604</v>
      </c>
      <c r="B28" t="s">
        <v>622</v>
      </c>
      <c r="C28" t="s">
        <v>192</v>
      </c>
      <c r="D28" t="str">
        <f>VLOOKUP(C28,Overview!B:B,1,0)</f>
        <v>ContainerTypeValue</v>
      </c>
    </row>
    <row r="29" spans="1:4">
      <c r="A29" t="s">
        <v>577</v>
      </c>
      <c r="B29" t="s">
        <v>579</v>
      </c>
      <c r="C29" t="s">
        <v>182</v>
      </c>
      <c r="D29" t="str">
        <f>VLOOKUP(C29,Overview!B:B,1,0)</f>
        <v>DocumentMediaTypeValue</v>
      </c>
    </row>
    <row r="30" spans="1:4">
      <c r="A30" t="s">
        <v>612</v>
      </c>
      <c r="B30" t="s">
        <v>579</v>
      </c>
      <c r="C30" t="s">
        <v>182</v>
      </c>
      <c r="D30" t="str">
        <f>VLOOKUP(C30,Overview!B:B,1,0)</f>
        <v>DocumentMediaTypeValue</v>
      </c>
    </row>
    <row r="31" spans="1:4">
      <c r="A31" t="s">
        <v>577</v>
      </c>
      <c r="B31" t="s">
        <v>578</v>
      </c>
      <c r="C31" t="s">
        <v>180</v>
      </c>
      <c r="D31" t="str">
        <f>VLOOKUP(C31,Overview!B:B,1,0)</f>
        <v>DocumentTypeValue</v>
      </c>
    </row>
    <row r="32" spans="1:4">
      <c r="A32" t="s">
        <v>612</v>
      </c>
      <c r="B32" t="s">
        <v>578</v>
      </c>
      <c r="C32" t="s">
        <v>180</v>
      </c>
      <c r="D32" t="str">
        <f>VLOOKUP(C32,Overview!B:B,1,0)</f>
        <v>DocumentTypeValue</v>
      </c>
    </row>
    <row r="33" spans="1:4">
      <c r="A33" t="s">
        <v>581</v>
      </c>
      <c r="B33" t="s">
        <v>582</v>
      </c>
      <c r="C33" t="s">
        <v>276</v>
      </c>
      <c r="D33" t="str">
        <f>VLOOKUP(C33,Overview!B:B,1,0)</f>
        <v>ElectricityAppurtenanceTypeIMKLValue</v>
      </c>
    </row>
    <row r="34" spans="1:4">
      <c r="A34" t="s">
        <v>598</v>
      </c>
      <c r="B34" t="s">
        <v>582</v>
      </c>
      <c r="C34" t="s">
        <v>276</v>
      </c>
      <c r="D34" t="str">
        <f>VLOOKUP(C34,Overview!B:B,1,0)</f>
        <v>ElectricityAppurtenanceTypeIMKLValue</v>
      </c>
    </row>
    <row r="35" spans="1:4">
      <c r="A35" t="s">
        <v>581</v>
      </c>
      <c r="B35" t="s">
        <v>582</v>
      </c>
      <c r="C35" t="s">
        <v>625</v>
      </c>
      <c r="D35" t="str">
        <f>VLOOKUP(C35,Overview!B:B,1,0)</f>
        <v>ElectricityAppurtenanceTypeValue</v>
      </c>
    </row>
    <row r="36" spans="1:4">
      <c r="A36" t="s">
        <v>598</v>
      </c>
      <c r="B36" t="s">
        <v>582</v>
      </c>
      <c r="C36" t="s">
        <v>625</v>
      </c>
      <c r="D36" t="str">
        <f>VLOOKUP(C36,Overview!B:B,1,0)</f>
        <v>ElectricityAppurtenanceTypeValue</v>
      </c>
    </row>
    <row r="37" spans="1:4">
      <c r="A37" t="s">
        <v>581</v>
      </c>
      <c r="B37" t="s">
        <v>567</v>
      </c>
      <c r="C37" t="s">
        <v>524</v>
      </c>
      <c r="D37" t="str">
        <f>VLOOKUP(C37,Overview!B:B,1,0)</f>
        <v>ElectricitySubthemeValue</v>
      </c>
    </row>
    <row r="38" spans="1:4">
      <c r="A38" t="s">
        <v>598</v>
      </c>
      <c r="B38" t="s">
        <v>567</v>
      </c>
      <c r="C38" t="s">
        <v>524</v>
      </c>
      <c r="D38" t="str">
        <f>VLOOKUP(C38,Overview!B:B,1,0)</f>
        <v>ElectricitySubthemeValue</v>
      </c>
    </row>
    <row r="39" spans="1:4">
      <c r="A39" t="s">
        <v>566</v>
      </c>
      <c r="B39" t="s">
        <v>567</v>
      </c>
      <c r="C39" t="s">
        <v>524</v>
      </c>
      <c r="D39" t="str">
        <f>VLOOKUP(C39,Overview!B:B,1,0)</f>
        <v>ElectricitySubthemeValue</v>
      </c>
    </row>
    <row r="40" spans="1:4">
      <c r="A40" t="s">
        <v>613</v>
      </c>
      <c r="B40" t="s">
        <v>567</v>
      </c>
      <c r="C40" t="s">
        <v>524</v>
      </c>
      <c r="D40" t="str">
        <f>VLOOKUP(C40,Overview!B:B,1,0)</f>
        <v>ElectricitySubthemeValue</v>
      </c>
    </row>
    <row r="41" spans="1:4">
      <c r="A41" t="s">
        <v>605</v>
      </c>
      <c r="B41" t="s">
        <v>584</v>
      </c>
      <c r="C41" t="s">
        <v>344</v>
      </c>
      <c r="D41" t="str">
        <f>VLOOKUP(C41,Overview!B:B,1,0)</f>
        <v>MaterialTypeValue</v>
      </c>
    </row>
    <row r="42" spans="1:4">
      <c r="A42" t="s">
        <v>566</v>
      </c>
      <c r="B42" t="s">
        <v>584</v>
      </c>
      <c r="C42" t="s">
        <v>344</v>
      </c>
      <c r="D42" t="str">
        <f>VLOOKUP(C42,Overview!B:B,1,0)</f>
        <v>MaterialTypeValue</v>
      </c>
    </row>
    <row r="43" spans="1:4">
      <c r="A43" t="s">
        <v>569</v>
      </c>
      <c r="B43" t="s">
        <v>584</v>
      </c>
      <c r="C43" t="s">
        <v>344</v>
      </c>
      <c r="D43" t="str">
        <f>VLOOKUP(C43,Overview!B:B,1,0)</f>
        <v>MaterialTypeValue</v>
      </c>
    </row>
    <row r="44" spans="1:4">
      <c r="A44" t="s">
        <v>604</v>
      </c>
      <c r="B44" t="s">
        <v>584</v>
      </c>
      <c r="C44" t="s">
        <v>344</v>
      </c>
      <c r="D44" t="str">
        <f>VLOOKUP(C44,Overview!B:B,1,0)</f>
        <v>MaterialTypeValue</v>
      </c>
    </row>
    <row r="45" spans="1:4">
      <c r="A45" t="s">
        <v>571</v>
      </c>
      <c r="B45" t="s">
        <v>584</v>
      </c>
      <c r="C45" t="s">
        <v>344</v>
      </c>
      <c r="D45" t="str">
        <f>VLOOKUP(C45,Overview!B:B,1,0)</f>
        <v>MaterialTypeValue</v>
      </c>
    </row>
    <row r="46" spans="1:4">
      <c r="A46" t="s">
        <v>568</v>
      </c>
      <c r="B46" t="s">
        <v>584</v>
      </c>
      <c r="C46" t="s">
        <v>344</v>
      </c>
      <c r="D46" t="str">
        <f>VLOOKUP(C46,Overview!B:B,1,0)</f>
        <v>MaterialTypeValue</v>
      </c>
    </row>
    <row r="47" spans="1:4">
      <c r="A47" t="s">
        <v>572</v>
      </c>
      <c r="B47" t="s">
        <v>584</v>
      </c>
      <c r="C47" t="s">
        <v>344</v>
      </c>
      <c r="D47" t="str">
        <f>VLOOKUP(C47,Overview!B:B,1,0)</f>
        <v>MaterialTypeValue</v>
      </c>
    </row>
    <row r="48" spans="1:4">
      <c r="A48" t="s">
        <v>570</v>
      </c>
      <c r="B48" t="s">
        <v>584</v>
      </c>
      <c r="C48" t="s">
        <v>344</v>
      </c>
      <c r="D48" t="str">
        <f>VLOOKUP(C48,Overview!B:B,1,0)</f>
        <v>MaterialTypeValue</v>
      </c>
    </row>
    <row r="49" spans="1:4">
      <c r="A49" t="s">
        <v>581</v>
      </c>
      <c r="B49" t="s">
        <v>582</v>
      </c>
      <c r="C49" t="s">
        <v>285</v>
      </c>
      <c r="D49" t="str">
        <f>VLOOKUP(C49,Overview!B:B,1,0)</f>
        <v>OilGasChemicalsAppurtenanceTypeIMKLValue</v>
      </c>
    </row>
    <row r="50" spans="1:4">
      <c r="A50" t="s">
        <v>598</v>
      </c>
      <c r="B50" t="s">
        <v>582</v>
      </c>
      <c r="C50" t="s">
        <v>285</v>
      </c>
      <c r="D50" t="str">
        <f>VLOOKUP(C50,Overview!B:B,1,0)</f>
        <v>OilGasChemicalsAppurtenanceTypeIMKLValue</v>
      </c>
    </row>
    <row r="51" spans="1:4">
      <c r="A51" t="s">
        <v>581</v>
      </c>
      <c r="B51" t="s">
        <v>582</v>
      </c>
      <c r="C51" t="s">
        <v>626</v>
      </c>
      <c r="D51" t="str">
        <f>VLOOKUP(C51,Overview!B:B,1,0)</f>
        <v>OilGasChemicalsAppurtenanceTypeValue</v>
      </c>
    </row>
    <row r="52" spans="1:4">
      <c r="A52" t="s">
        <v>598</v>
      </c>
      <c r="B52" t="s">
        <v>582</v>
      </c>
      <c r="C52" t="s">
        <v>626</v>
      </c>
      <c r="D52" t="str">
        <f>VLOOKUP(C52,Overview!B:B,1,0)</f>
        <v>OilGasChemicalsAppurtenanceTypeValue</v>
      </c>
    </row>
    <row r="53" spans="1:4">
      <c r="A53" t="s">
        <v>569</v>
      </c>
      <c r="B53" t="s">
        <v>580</v>
      </c>
      <c r="C53" t="s">
        <v>12</v>
      </c>
      <c r="D53" t="str">
        <f>VLOOKUP(C53,Overview!B:B,1,0)</f>
        <v>OilGasChemicalsProductTypeIMKLValue</v>
      </c>
    </row>
    <row r="54" spans="1:4">
      <c r="A54" t="s">
        <v>581</v>
      </c>
      <c r="B54" t="s">
        <v>567</v>
      </c>
      <c r="C54" t="s">
        <v>525</v>
      </c>
      <c r="D54" t="str">
        <f>VLOOKUP(C54,Overview!B:B,1,0)</f>
        <v>OilGasChemicalsSubthemeValue</v>
      </c>
    </row>
    <row r="55" spans="1:4">
      <c r="A55" t="s">
        <v>598</v>
      </c>
      <c r="B55" t="s">
        <v>567</v>
      </c>
      <c r="C55" t="s">
        <v>525</v>
      </c>
      <c r="D55" t="str">
        <f>VLOOKUP(C55,Overview!B:B,1,0)</f>
        <v>OilGasChemicalsSubthemeValue</v>
      </c>
    </row>
    <row r="56" spans="1:4">
      <c r="A56" t="s">
        <v>569</v>
      </c>
      <c r="B56" t="s">
        <v>567</v>
      </c>
      <c r="C56" t="s">
        <v>525</v>
      </c>
      <c r="D56" t="str">
        <f>VLOOKUP(C56,Overview!B:B,1,0)</f>
        <v>OilGasChemicalsSubthemeValue</v>
      </c>
    </row>
    <row r="57" spans="1:4">
      <c r="A57" t="s">
        <v>613</v>
      </c>
      <c r="B57" t="s">
        <v>567</v>
      </c>
      <c r="C57" t="s">
        <v>525</v>
      </c>
      <c r="D57" t="str">
        <f>VLOOKUP(C57,Overview!B:B,1,0)</f>
        <v>OilGasChemicalsSubthemeValue</v>
      </c>
    </row>
    <row r="58" spans="1:4">
      <c r="A58" t="s">
        <v>573</v>
      </c>
      <c r="B58" t="s">
        <v>603</v>
      </c>
      <c r="C58" t="s">
        <v>149</v>
      </c>
      <c r="D58" t="str">
        <f>VLOOKUP(C58,Overview!B:B,1,0)</f>
        <v>ProtectedAreaTypeValue</v>
      </c>
    </row>
    <row r="59" spans="1:4">
      <c r="A59" t="s">
        <v>600</v>
      </c>
      <c r="B59" t="s">
        <v>574</v>
      </c>
      <c r="C59" t="s">
        <v>17</v>
      </c>
      <c r="D59" t="str">
        <f>VLOOKUP(C59,Overview!B:B,1,0)</f>
        <v>ReferenceSurfaceTypeValue</v>
      </c>
    </row>
    <row r="60" spans="1:4">
      <c r="A60" t="s">
        <v>581</v>
      </c>
      <c r="B60" t="s">
        <v>582</v>
      </c>
      <c r="C60" t="s">
        <v>320</v>
      </c>
      <c r="D60" t="str">
        <f>VLOOKUP(C60,Overview!B:B,1,0)</f>
        <v>SewerAppurtenanceTypeIMKLValue</v>
      </c>
    </row>
    <row r="61" spans="1:4">
      <c r="A61" t="s">
        <v>598</v>
      </c>
      <c r="B61" t="s">
        <v>582</v>
      </c>
      <c r="C61" t="s">
        <v>320</v>
      </c>
      <c r="D61" t="str">
        <f>VLOOKUP(C61,Overview!B:B,1,0)</f>
        <v>SewerAppurtenanceTypeIMKLValue</v>
      </c>
    </row>
    <row r="62" spans="1:4">
      <c r="A62" t="s">
        <v>581</v>
      </c>
      <c r="B62" t="s">
        <v>582</v>
      </c>
      <c r="C62" t="s">
        <v>628</v>
      </c>
      <c r="D62" t="str">
        <f>VLOOKUP(C62,Overview!B:B,1,0)</f>
        <v>SewerAppurtenanceTypeValue</v>
      </c>
    </row>
    <row r="63" spans="1:4">
      <c r="A63" t="s">
        <v>598</v>
      </c>
      <c r="B63" t="s">
        <v>582</v>
      </c>
      <c r="C63" t="s">
        <v>628</v>
      </c>
      <c r="D63" t="str">
        <f>VLOOKUP(C63,Overview!B:B,1,0)</f>
        <v>SewerAppurtenanceTypeValue</v>
      </c>
    </row>
    <row r="64" spans="1:4">
      <c r="A64" t="s">
        <v>581</v>
      </c>
      <c r="B64" t="s">
        <v>567</v>
      </c>
      <c r="C64" t="s">
        <v>526</v>
      </c>
      <c r="D64" t="str">
        <f>VLOOKUP(C64,Overview!B:B,1,0)</f>
        <v>SewerSubthemeValue</v>
      </c>
    </row>
    <row r="65" spans="1:4">
      <c r="A65" t="s">
        <v>598</v>
      </c>
      <c r="B65" t="s">
        <v>567</v>
      </c>
      <c r="C65" t="s">
        <v>526</v>
      </c>
      <c r="D65" t="str">
        <f>VLOOKUP(C65,Overview!B:B,1,0)</f>
        <v>SewerSubthemeValue</v>
      </c>
    </row>
    <row r="66" spans="1:4">
      <c r="A66" t="s">
        <v>571</v>
      </c>
      <c r="B66" t="s">
        <v>567</v>
      </c>
      <c r="C66" t="s">
        <v>526</v>
      </c>
      <c r="D66" t="str">
        <f>VLOOKUP(C66,Overview!B:B,1,0)</f>
        <v>SewerSubthemeValue</v>
      </c>
    </row>
    <row r="67" spans="1:4">
      <c r="A67" t="s">
        <v>613</v>
      </c>
      <c r="B67" t="s">
        <v>567</v>
      </c>
      <c r="C67" t="s">
        <v>526</v>
      </c>
      <c r="D67" t="str">
        <f>VLOOKUP(C67,Overview!B:B,1,0)</f>
        <v>SewerSubthemeValue</v>
      </c>
    </row>
    <row r="68" spans="1:4">
      <c r="A68" t="s">
        <v>571</v>
      </c>
      <c r="B68" t="s">
        <v>587</v>
      </c>
      <c r="C68" t="s">
        <v>639</v>
      </c>
      <c r="D68" t="str">
        <f>VLOOKUP(C68,Overview!B:B,1,0)</f>
        <v>SewerWaterTypeValue</v>
      </c>
    </row>
    <row r="69" spans="1:4">
      <c r="A69" t="s">
        <v>611</v>
      </c>
      <c r="B69" t="s">
        <v>599</v>
      </c>
      <c r="C69" t="s">
        <v>18</v>
      </c>
      <c r="D69" t="str">
        <f>VLOOKUP(C69,Overview!B:B,1,0)</f>
        <v>SurveyMethodValue</v>
      </c>
    </row>
    <row r="70" spans="1:4">
      <c r="A70" t="s">
        <v>581</v>
      </c>
      <c r="B70" t="s">
        <v>582</v>
      </c>
      <c r="C70" t="s">
        <v>397</v>
      </c>
      <c r="D70" t="str">
        <f>VLOOKUP(C70,Overview!B:B,1,0)</f>
        <v>TelecommunicationsAppurtenanceTypeIMKLValue</v>
      </c>
    </row>
    <row r="71" spans="1:4">
      <c r="A71" t="s">
        <v>598</v>
      </c>
      <c r="B71" t="s">
        <v>582</v>
      </c>
      <c r="C71" t="s">
        <v>397</v>
      </c>
      <c r="D71" t="str">
        <f>VLOOKUP(C71,Overview!B:B,1,0)</f>
        <v>TelecommunicationsAppurtenanceTypeIMKLValue</v>
      </c>
    </row>
    <row r="72" spans="1:4">
      <c r="A72" t="s">
        <v>568</v>
      </c>
      <c r="B72" t="s">
        <v>586</v>
      </c>
      <c r="C72" t="s">
        <v>651</v>
      </c>
      <c r="D72" t="str">
        <f>VLOOKUP(C72,Overview!B:B,1,0)</f>
        <v>TelecommunicationsCableMaterialTypeIMKLValue</v>
      </c>
    </row>
    <row r="73" spans="1:4">
      <c r="A73" t="s">
        <v>581</v>
      </c>
      <c r="B73" t="s">
        <v>567</v>
      </c>
      <c r="C73" t="s">
        <v>527</v>
      </c>
      <c r="D73" t="str">
        <f>VLOOKUP(C73,Overview!B:B,1,0)</f>
        <v>TelecommunicationsSubthemeValue</v>
      </c>
    </row>
    <row r="74" spans="1:4">
      <c r="A74" t="s">
        <v>598</v>
      </c>
      <c r="B74" t="s">
        <v>567</v>
      </c>
      <c r="C74" t="s">
        <v>527</v>
      </c>
      <c r="D74" t="str">
        <f>VLOOKUP(C74,Overview!B:B,1,0)</f>
        <v>TelecommunicationsSubthemeValue</v>
      </c>
    </row>
    <row r="75" spans="1:4">
      <c r="A75" t="s">
        <v>613</v>
      </c>
      <c r="B75" t="s">
        <v>567</v>
      </c>
      <c r="C75" t="s">
        <v>527</v>
      </c>
      <c r="D75" t="str">
        <f>VLOOKUP(C75,Overview!B:B,1,0)</f>
        <v>TelecommunicationsSubthemeValue</v>
      </c>
    </row>
    <row r="76" spans="1:4">
      <c r="A76" t="s">
        <v>568</v>
      </c>
      <c r="B76" t="s">
        <v>567</v>
      </c>
      <c r="C76" t="s">
        <v>527</v>
      </c>
      <c r="D76" t="str">
        <f>VLOOKUP(C76,Overview!B:B,1,0)</f>
        <v>TelecommunicationsSubthemeValue</v>
      </c>
    </row>
    <row r="77" spans="1:4">
      <c r="A77" t="s">
        <v>581</v>
      </c>
      <c r="B77" t="s">
        <v>582</v>
      </c>
      <c r="C77" t="s">
        <v>337</v>
      </c>
      <c r="D77" t="str">
        <f>VLOOKUP(C77,Overview!B:B,1,0)</f>
        <v>ThermalAppurtenanceTypeIMKLValue</v>
      </c>
    </row>
    <row r="78" spans="1:4">
      <c r="A78" t="s">
        <v>598</v>
      </c>
      <c r="B78" t="s">
        <v>582</v>
      </c>
      <c r="C78" t="s">
        <v>337</v>
      </c>
      <c r="D78" t="str">
        <f>VLOOKUP(C78,Overview!B:B,1,0)</f>
        <v>ThermalAppurtenanceTypeIMKLValue</v>
      </c>
    </row>
    <row r="79" spans="1:4">
      <c r="A79" t="s">
        <v>572</v>
      </c>
      <c r="B79" t="s">
        <v>585</v>
      </c>
      <c r="C79" t="s">
        <v>403</v>
      </c>
      <c r="D79" t="str">
        <f>VLOOKUP(C79,Overview!B:B,1,0)</f>
        <v>ThermalProductTypeIMKLValue</v>
      </c>
    </row>
    <row r="80" spans="1:4">
      <c r="A80" t="s">
        <v>581</v>
      </c>
      <c r="B80" t="s">
        <v>567</v>
      </c>
      <c r="C80" t="s">
        <v>528</v>
      </c>
      <c r="D80" t="str">
        <f>VLOOKUP(C80,Overview!B:B,1,0)</f>
        <v>ThermalSubthemeValue</v>
      </c>
    </row>
    <row r="81" spans="1:4">
      <c r="A81" t="s">
        <v>598</v>
      </c>
      <c r="B81" t="s">
        <v>567</v>
      </c>
      <c r="C81" t="s">
        <v>528</v>
      </c>
      <c r="D81" t="str">
        <f>VLOOKUP(C81,Overview!B:B,1,0)</f>
        <v>ThermalSubthemeValue</v>
      </c>
    </row>
    <row r="82" spans="1:4">
      <c r="A82" t="s">
        <v>613</v>
      </c>
      <c r="B82" t="s">
        <v>567</v>
      </c>
      <c r="C82" t="s">
        <v>528</v>
      </c>
      <c r="D82" t="str">
        <f>VLOOKUP(C82,Overview!B:B,1,0)</f>
        <v>ThermalSubthemeValue</v>
      </c>
    </row>
    <row r="83" spans="1:4">
      <c r="A83" t="s">
        <v>572</v>
      </c>
      <c r="B83" t="s">
        <v>567</v>
      </c>
      <c r="C83" t="s">
        <v>528</v>
      </c>
      <c r="D83" t="str">
        <f>VLOOKUP(C83,Overview!B:B,1,0)</f>
        <v>ThermalSubthemeValue</v>
      </c>
    </row>
    <row r="84" spans="1:4">
      <c r="A84" t="s">
        <v>605</v>
      </c>
      <c r="B84" t="s">
        <v>589</v>
      </c>
      <c r="C84" t="s">
        <v>654</v>
      </c>
      <c r="D84" t="str">
        <f>VLOOKUP(C84,Overview!B:B,1,0)</f>
        <v>UtilityDeliveryTypeIMKLValue</v>
      </c>
    </row>
    <row r="85" spans="1:4">
      <c r="A85" t="s">
        <v>566</v>
      </c>
      <c r="B85" t="s">
        <v>589</v>
      </c>
      <c r="C85" t="s">
        <v>654</v>
      </c>
      <c r="D85" t="str">
        <f>VLOOKUP(C85,Overview!B:B,1,0)</f>
        <v>UtilityDeliveryTypeIMKLValue</v>
      </c>
    </row>
    <row r="86" spans="1:4">
      <c r="A86" t="s">
        <v>569</v>
      </c>
      <c r="B86" t="s">
        <v>589</v>
      </c>
      <c r="C86" t="s">
        <v>654</v>
      </c>
      <c r="D86" t="str">
        <f>VLOOKUP(C86,Overview!B:B,1,0)</f>
        <v>UtilityDeliveryTypeIMKLValue</v>
      </c>
    </row>
    <row r="87" spans="1:4">
      <c r="A87" t="s">
        <v>604</v>
      </c>
      <c r="B87" t="s">
        <v>589</v>
      </c>
      <c r="C87" t="s">
        <v>654</v>
      </c>
      <c r="D87" t="str">
        <f>VLOOKUP(C87,Overview!B:B,1,0)</f>
        <v>UtilityDeliveryTypeIMKLValue</v>
      </c>
    </row>
    <row r="88" spans="1:4">
      <c r="A88" t="s">
        <v>571</v>
      </c>
      <c r="B88" t="s">
        <v>589</v>
      </c>
      <c r="C88" t="s">
        <v>654</v>
      </c>
      <c r="D88" t="str">
        <f>VLOOKUP(C88,Overview!B:B,1,0)</f>
        <v>UtilityDeliveryTypeIMKLValue</v>
      </c>
    </row>
    <row r="89" spans="1:4">
      <c r="A89" t="s">
        <v>568</v>
      </c>
      <c r="B89" t="s">
        <v>589</v>
      </c>
      <c r="C89" t="s">
        <v>654</v>
      </c>
      <c r="D89" t="str">
        <f>VLOOKUP(C89,Overview!B:B,1,0)</f>
        <v>UtilityDeliveryTypeIMKLValue</v>
      </c>
    </row>
    <row r="90" spans="1:4">
      <c r="A90" t="s">
        <v>572</v>
      </c>
      <c r="B90" t="s">
        <v>589</v>
      </c>
      <c r="C90" t="s">
        <v>654</v>
      </c>
      <c r="D90" t="str">
        <f>VLOOKUP(C90,Overview!B:B,1,0)</f>
        <v>UtilityDeliveryTypeIMKLValue</v>
      </c>
    </row>
    <row r="91" spans="1:4">
      <c r="A91" t="s">
        <v>570</v>
      </c>
      <c r="B91" t="s">
        <v>589</v>
      </c>
      <c r="C91" t="s">
        <v>654</v>
      </c>
      <c r="D91" t="str">
        <f>VLOOKUP(C91,Overview!B:B,1,0)</f>
        <v>UtilityDeliveryTypeIMKLValue</v>
      </c>
    </row>
    <row r="92" spans="1:4">
      <c r="A92" t="s">
        <v>605</v>
      </c>
      <c r="B92" t="s">
        <v>589</v>
      </c>
      <c r="C92" t="s">
        <v>632</v>
      </c>
      <c r="D92" t="str">
        <f>VLOOKUP(C92,Overview!B:B,1,0)</f>
        <v>UtilityDeliveryTypeValue</v>
      </c>
    </row>
    <row r="93" spans="1:4">
      <c r="A93" t="s">
        <v>566</v>
      </c>
      <c r="B93" t="s">
        <v>589</v>
      </c>
      <c r="C93" t="s">
        <v>632</v>
      </c>
      <c r="D93" t="str">
        <f>VLOOKUP(C93,Overview!B:B,1,0)</f>
        <v>UtilityDeliveryTypeValue</v>
      </c>
    </row>
    <row r="94" spans="1:4">
      <c r="A94" t="s">
        <v>569</v>
      </c>
      <c r="B94" t="s">
        <v>589</v>
      </c>
      <c r="C94" t="s">
        <v>632</v>
      </c>
      <c r="D94" t="str">
        <f>VLOOKUP(C94,Overview!B:B,1,0)</f>
        <v>UtilityDeliveryTypeValue</v>
      </c>
    </row>
    <row r="95" spans="1:4">
      <c r="A95" t="s">
        <v>604</v>
      </c>
      <c r="B95" t="s">
        <v>589</v>
      </c>
      <c r="C95" t="s">
        <v>632</v>
      </c>
      <c r="D95" t="str">
        <f>VLOOKUP(C95,Overview!B:B,1,0)</f>
        <v>UtilityDeliveryTypeValue</v>
      </c>
    </row>
    <row r="96" spans="1:4">
      <c r="A96" t="s">
        <v>571</v>
      </c>
      <c r="B96" t="s">
        <v>589</v>
      </c>
      <c r="C96" t="s">
        <v>632</v>
      </c>
      <c r="D96" t="str">
        <f>VLOOKUP(C96,Overview!B:B,1,0)</f>
        <v>UtilityDeliveryTypeValue</v>
      </c>
    </row>
    <row r="97" spans="1:4">
      <c r="A97" t="s">
        <v>568</v>
      </c>
      <c r="B97" t="s">
        <v>589</v>
      </c>
      <c r="C97" t="s">
        <v>632</v>
      </c>
      <c r="D97" t="str">
        <f>VLOOKUP(C97,Overview!B:B,1,0)</f>
        <v>UtilityDeliveryTypeValue</v>
      </c>
    </row>
    <row r="98" spans="1:4">
      <c r="A98" t="s">
        <v>572</v>
      </c>
      <c r="B98" t="s">
        <v>589</v>
      </c>
      <c r="C98" t="s">
        <v>632</v>
      </c>
      <c r="D98" t="str">
        <f>VLOOKUP(C98,Overview!B:B,1,0)</f>
        <v>UtilityDeliveryTypeValue</v>
      </c>
    </row>
    <row r="99" spans="1:4">
      <c r="A99" t="s">
        <v>570</v>
      </c>
      <c r="B99" t="s">
        <v>589</v>
      </c>
      <c r="C99" t="s">
        <v>632</v>
      </c>
      <c r="D99" t="str">
        <f>VLOOKUP(C99,Overview!B:B,1,0)</f>
        <v>UtilityDeliveryTypeValue</v>
      </c>
    </row>
    <row r="100" spans="1:4">
      <c r="A100" t="s">
        <v>590</v>
      </c>
      <c r="B100" t="s">
        <v>591</v>
      </c>
      <c r="C100" t="s">
        <v>653</v>
      </c>
      <c r="D100" t="str">
        <f>VLOOKUP(C100,Overview!B:B,1,0)</f>
        <v>UtilityNetworkTypeIMKLValue</v>
      </c>
    </row>
    <row r="101" spans="1:4">
      <c r="A101" t="s">
        <v>590</v>
      </c>
      <c r="B101" t="s">
        <v>591</v>
      </c>
      <c r="C101" t="s">
        <v>634</v>
      </c>
      <c r="D101" t="str">
        <f>VLOOKUP(C101,Overview!B:B,1,0)</f>
        <v>UtilityNetworkTypeValue</v>
      </c>
    </row>
    <row r="102" spans="1:4">
      <c r="A102" t="s">
        <v>581</v>
      </c>
      <c r="B102" t="s">
        <v>594</v>
      </c>
      <c r="C102" t="s">
        <v>516</v>
      </c>
      <c r="D102" t="str">
        <f>VLOOKUP(C102,Overview!B:B,1,0)</f>
        <v>VerticalPositionValue</v>
      </c>
    </row>
    <row r="103" spans="1:4">
      <c r="A103" t="s">
        <v>609</v>
      </c>
      <c r="B103" t="s">
        <v>594</v>
      </c>
      <c r="C103" t="s">
        <v>516</v>
      </c>
      <c r="D103" t="str">
        <f>VLOOKUP(C103,Overview!B:B,1,0)</f>
        <v>VerticalPositionValue</v>
      </c>
    </row>
    <row r="104" spans="1:4">
      <c r="A104" t="s">
        <v>598</v>
      </c>
      <c r="B104" t="s">
        <v>594</v>
      </c>
      <c r="C104" t="s">
        <v>516</v>
      </c>
      <c r="D104" t="str">
        <f>VLOOKUP(C104,Overview!B:B,1,0)</f>
        <v>VerticalPositionValue</v>
      </c>
    </row>
    <row r="105" spans="1:4">
      <c r="A105" t="s">
        <v>605</v>
      </c>
      <c r="B105" t="s">
        <v>594</v>
      </c>
      <c r="C105" t="s">
        <v>516</v>
      </c>
      <c r="D105" t="str">
        <f>VLOOKUP(C105,Overview!B:B,1,0)</f>
        <v>VerticalPositionValue</v>
      </c>
    </row>
    <row r="106" spans="1:4">
      <c r="A106" t="s">
        <v>566</v>
      </c>
      <c r="B106" t="s">
        <v>594</v>
      </c>
      <c r="C106" t="s">
        <v>516</v>
      </c>
      <c r="D106" t="str">
        <f>VLOOKUP(C106,Overview!B:B,1,0)</f>
        <v>VerticalPositionValue</v>
      </c>
    </row>
    <row r="107" spans="1:4">
      <c r="A107" t="s">
        <v>608</v>
      </c>
      <c r="B107" t="s">
        <v>594</v>
      </c>
      <c r="C107" t="s">
        <v>516</v>
      </c>
      <c r="D107" t="str">
        <f>VLOOKUP(C107,Overview!B:B,1,0)</f>
        <v>VerticalPositionValue</v>
      </c>
    </row>
    <row r="108" spans="1:4">
      <c r="A108" t="s">
        <v>569</v>
      </c>
      <c r="B108" t="s">
        <v>594</v>
      </c>
      <c r="C108" t="s">
        <v>516</v>
      </c>
      <c r="D108" t="str">
        <f>VLOOKUP(C108,Overview!B:B,1,0)</f>
        <v>VerticalPositionValue</v>
      </c>
    </row>
    <row r="109" spans="1:4">
      <c r="A109" t="s">
        <v>604</v>
      </c>
      <c r="B109" t="s">
        <v>594</v>
      </c>
      <c r="C109" t="s">
        <v>516</v>
      </c>
      <c r="D109" t="str">
        <f>VLOOKUP(C109,Overview!B:B,1,0)</f>
        <v>VerticalPositionValue</v>
      </c>
    </row>
    <row r="110" spans="1:4">
      <c r="A110" t="s">
        <v>607</v>
      </c>
      <c r="B110" t="s">
        <v>594</v>
      </c>
      <c r="C110" t="s">
        <v>516</v>
      </c>
      <c r="D110" t="str">
        <f>VLOOKUP(C110,Overview!B:B,1,0)</f>
        <v>VerticalPositionValue</v>
      </c>
    </row>
    <row r="111" spans="1:4">
      <c r="A111" t="s">
        <v>571</v>
      </c>
      <c r="B111" t="s">
        <v>594</v>
      </c>
      <c r="C111" t="s">
        <v>516</v>
      </c>
      <c r="D111" t="str">
        <f>VLOOKUP(C111,Overview!B:B,1,0)</f>
        <v>VerticalPositionValue</v>
      </c>
    </row>
    <row r="112" spans="1:4">
      <c r="A112" t="s">
        <v>568</v>
      </c>
      <c r="B112" t="s">
        <v>594</v>
      </c>
      <c r="C112" t="s">
        <v>516</v>
      </c>
      <c r="D112" t="str">
        <f>VLOOKUP(C112,Overview!B:B,1,0)</f>
        <v>VerticalPositionValue</v>
      </c>
    </row>
    <row r="113" spans="1:4">
      <c r="A113" t="s">
        <v>572</v>
      </c>
      <c r="B113" t="s">
        <v>594</v>
      </c>
      <c r="C113" t="s">
        <v>516</v>
      </c>
      <c r="D113" t="str">
        <f>VLOOKUP(C113,Overview!B:B,1,0)</f>
        <v>VerticalPositionValue</v>
      </c>
    </row>
    <row r="114" spans="1:4">
      <c r="A114" t="s">
        <v>606</v>
      </c>
      <c r="B114" t="s">
        <v>594</v>
      </c>
      <c r="C114" t="s">
        <v>516</v>
      </c>
      <c r="D114" t="str">
        <f>VLOOKUP(C114,Overview!B:B,1,0)</f>
        <v>VerticalPositionValue</v>
      </c>
    </row>
    <row r="115" spans="1:4">
      <c r="A115" t="s">
        <v>592</v>
      </c>
      <c r="B115" t="s">
        <v>594</v>
      </c>
      <c r="C115" t="s">
        <v>516</v>
      </c>
      <c r="D115" t="str">
        <f>VLOOKUP(C115,Overview!B:B,1,0)</f>
        <v>VerticalPositionValue</v>
      </c>
    </row>
    <row r="116" spans="1:4">
      <c r="A116" t="s">
        <v>570</v>
      </c>
      <c r="B116" t="s">
        <v>594</v>
      </c>
      <c r="C116" t="s">
        <v>516</v>
      </c>
      <c r="D116" t="str">
        <f>VLOOKUP(C116,Overview!B:B,1,0)</f>
        <v>VerticalPositionValue</v>
      </c>
    </row>
    <row r="117" spans="1:4">
      <c r="A117" t="s">
        <v>581</v>
      </c>
      <c r="B117" t="s">
        <v>597</v>
      </c>
      <c r="C117" t="s">
        <v>13</v>
      </c>
      <c r="D117" t="str">
        <f>VLOOKUP(C117,Overview!B:B,1,0)</f>
        <v>VisibilityTypeValue</v>
      </c>
    </row>
    <row r="118" spans="1:4">
      <c r="A118" t="s">
        <v>609</v>
      </c>
      <c r="B118" t="s">
        <v>597</v>
      </c>
      <c r="C118" t="s">
        <v>13</v>
      </c>
      <c r="D118" t="str">
        <f>VLOOKUP(C118,Overview!B:B,1,0)</f>
        <v>VisibilityTypeValue</v>
      </c>
    </row>
    <row r="119" spans="1:4">
      <c r="A119" t="s">
        <v>598</v>
      </c>
      <c r="B119" t="s">
        <v>597</v>
      </c>
      <c r="C119" t="s">
        <v>13</v>
      </c>
      <c r="D119" t="str">
        <f>VLOOKUP(C119,Overview!B:B,1,0)</f>
        <v>VisibilityTypeValue</v>
      </c>
    </row>
    <row r="120" spans="1:4">
      <c r="A120" t="s">
        <v>605</v>
      </c>
      <c r="B120" t="s">
        <v>597</v>
      </c>
      <c r="C120" t="s">
        <v>13</v>
      </c>
      <c r="D120" t="str">
        <f>VLOOKUP(C120,Overview!B:B,1,0)</f>
        <v>VisibilityTypeValue</v>
      </c>
    </row>
    <row r="121" spans="1:4">
      <c r="A121" t="s">
        <v>566</v>
      </c>
      <c r="B121" t="s">
        <v>597</v>
      </c>
      <c r="C121" t="s">
        <v>13</v>
      </c>
      <c r="D121" t="str">
        <f>VLOOKUP(C121,Overview!B:B,1,0)</f>
        <v>VisibilityTypeValue</v>
      </c>
    </row>
    <row r="122" spans="1:4">
      <c r="A122" t="s">
        <v>608</v>
      </c>
      <c r="B122" t="s">
        <v>597</v>
      </c>
      <c r="C122" t="s">
        <v>13</v>
      </c>
      <c r="D122" t="str">
        <f>VLOOKUP(C122,Overview!B:B,1,0)</f>
        <v>VisibilityTypeValue</v>
      </c>
    </row>
    <row r="123" spans="1:4">
      <c r="A123" t="s">
        <v>569</v>
      </c>
      <c r="B123" t="s">
        <v>597</v>
      </c>
      <c r="C123" t="s">
        <v>13</v>
      </c>
      <c r="D123" t="str">
        <f>VLOOKUP(C123,Overview!B:B,1,0)</f>
        <v>VisibilityTypeValue</v>
      </c>
    </row>
    <row r="124" spans="1:4">
      <c r="A124" t="s">
        <v>604</v>
      </c>
      <c r="B124" t="s">
        <v>597</v>
      </c>
      <c r="C124" t="s">
        <v>13</v>
      </c>
      <c r="D124" t="str">
        <f>VLOOKUP(C124,Overview!B:B,1,0)</f>
        <v>VisibilityTypeValue</v>
      </c>
    </row>
    <row r="125" spans="1:4">
      <c r="A125" t="s">
        <v>607</v>
      </c>
      <c r="B125" t="s">
        <v>597</v>
      </c>
      <c r="C125" t="s">
        <v>13</v>
      </c>
      <c r="D125" t="str">
        <f>VLOOKUP(C125,Overview!B:B,1,0)</f>
        <v>VisibilityTypeValue</v>
      </c>
    </row>
    <row r="126" spans="1:4">
      <c r="A126" t="s">
        <v>571</v>
      </c>
      <c r="B126" t="s">
        <v>597</v>
      </c>
      <c r="C126" t="s">
        <v>13</v>
      </c>
      <c r="D126" t="str">
        <f>VLOOKUP(C126,Overview!B:B,1,0)</f>
        <v>VisibilityTypeValue</v>
      </c>
    </row>
    <row r="127" spans="1:4">
      <c r="A127" t="s">
        <v>568</v>
      </c>
      <c r="B127" t="s">
        <v>597</v>
      </c>
      <c r="C127" t="s">
        <v>13</v>
      </c>
      <c r="D127" t="str">
        <f>VLOOKUP(C127,Overview!B:B,1,0)</f>
        <v>VisibilityTypeValue</v>
      </c>
    </row>
    <row r="128" spans="1:4">
      <c r="A128" t="s">
        <v>572</v>
      </c>
      <c r="B128" t="s">
        <v>597</v>
      </c>
      <c r="C128" t="s">
        <v>13</v>
      </c>
      <c r="D128" t="str">
        <f>VLOOKUP(C128,Overview!B:B,1,0)</f>
        <v>VisibilityTypeValue</v>
      </c>
    </row>
    <row r="129" spans="1:4">
      <c r="A129" t="s">
        <v>606</v>
      </c>
      <c r="B129" t="s">
        <v>597</v>
      </c>
      <c r="C129" t="s">
        <v>13</v>
      </c>
      <c r="D129" t="str">
        <f>VLOOKUP(C129,Overview!B:B,1,0)</f>
        <v>VisibilityTypeValue</v>
      </c>
    </row>
    <row r="130" spans="1:4">
      <c r="A130" t="s">
        <v>570</v>
      </c>
      <c r="B130" t="s">
        <v>597</v>
      </c>
      <c r="C130" t="s">
        <v>13</v>
      </c>
      <c r="D130" t="str">
        <f>VLOOKUP(C130,Overview!B:B,1,0)</f>
        <v>VisibilityTypeValue</v>
      </c>
    </row>
    <row r="131" spans="1:4">
      <c r="A131" t="s">
        <v>605</v>
      </c>
      <c r="B131" t="s">
        <v>583</v>
      </c>
      <c r="C131" t="s">
        <v>333</v>
      </c>
      <c r="D131" t="str">
        <f>VLOOKUP(C131,Overview!B:B,1,0)</f>
        <v>WarningTypeIMKLValue</v>
      </c>
    </row>
    <row r="132" spans="1:4">
      <c r="A132" t="s">
        <v>566</v>
      </c>
      <c r="B132" t="s">
        <v>583</v>
      </c>
      <c r="C132" t="s">
        <v>333</v>
      </c>
      <c r="D132" t="str">
        <f>VLOOKUP(C132,Overview!B:B,1,0)</f>
        <v>WarningTypeIMKLValue</v>
      </c>
    </row>
    <row r="133" spans="1:4">
      <c r="A133" t="s">
        <v>569</v>
      </c>
      <c r="B133" t="s">
        <v>583</v>
      </c>
      <c r="C133" t="s">
        <v>333</v>
      </c>
      <c r="D133" t="str">
        <f>VLOOKUP(C133,Overview!B:B,1,0)</f>
        <v>WarningTypeIMKLValue</v>
      </c>
    </row>
    <row r="134" spans="1:4">
      <c r="A134" t="s">
        <v>604</v>
      </c>
      <c r="B134" t="s">
        <v>583</v>
      </c>
      <c r="C134" t="s">
        <v>333</v>
      </c>
      <c r="D134" t="str">
        <f>VLOOKUP(C134,Overview!B:B,1,0)</f>
        <v>WarningTypeIMKLValue</v>
      </c>
    </row>
    <row r="135" spans="1:4">
      <c r="A135" t="s">
        <v>571</v>
      </c>
      <c r="B135" t="s">
        <v>583</v>
      </c>
      <c r="C135" t="s">
        <v>333</v>
      </c>
      <c r="D135" t="str">
        <f>VLOOKUP(C135,Overview!B:B,1,0)</f>
        <v>WarningTypeIMKLValue</v>
      </c>
    </row>
    <row r="136" spans="1:4">
      <c r="A136" t="s">
        <v>568</v>
      </c>
      <c r="B136" t="s">
        <v>583</v>
      </c>
      <c r="C136" t="s">
        <v>333</v>
      </c>
      <c r="D136" t="str">
        <f>VLOOKUP(C136,Overview!B:B,1,0)</f>
        <v>WarningTypeIMKLValue</v>
      </c>
    </row>
    <row r="137" spans="1:4">
      <c r="A137" t="s">
        <v>572</v>
      </c>
      <c r="B137" t="s">
        <v>583</v>
      </c>
      <c r="C137" t="s">
        <v>333</v>
      </c>
      <c r="D137" t="str">
        <f>VLOOKUP(C137,Overview!B:B,1,0)</f>
        <v>WarningTypeIMKLValue</v>
      </c>
    </row>
    <row r="138" spans="1:4">
      <c r="A138" t="s">
        <v>570</v>
      </c>
      <c r="B138" t="s">
        <v>583</v>
      </c>
      <c r="C138" t="s">
        <v>333</v>
      </c>
      <c r="D138" t="str">
        <f>VLOOKUP(C138,Overview!B:B,1,0)</f>
        <v>WarningTypeIMKLValue</v>
      </c>
    </row>
    <row r="139" spans="1:4">
      <c r="A139" t="s">
        <v>605</v>
      </c>
      <c r="B139" t="s">
        <v>583</v>
      </c>
      <c r="C139" t="s">
        <v>635</v>
      </c>
      <c r="D139" t="str">
        <f>VLOOKUP(C139,Overview!B:B,1,0)</f>
        <v>WarningTypeValue</v>
      </c>
    </row>
    <row r="140" spans="1:4">
      <c r="A140" t="s">
        <v>566</v>
      </c>
      <c r="B140" t="s">
        <v>583</v>
      </c>
      <c r="C140" t="s">
        <v>635</v>
      </c>
      <c r="D140" t="str">
        <f>VLOOKUP(C140,Overview!B:B,1,0)</f>
        <v>WarningTypeValue</v>
      </c>
    </row>
    <row r="141" spans="1:4">
      <c r="A141" t="s">
        <v>569</v>
      </c>
      <c r="B141" t="s">
        <v>583</v>
      </c>
      <c r="C141" t="s">
        <v>635</v>
      </c>
      <c r="D141" t="str">
        <f>VLOOKUP(C141,Overview!B:B,1,0)</f>
        <v>WarningTypeValue</v>
      </c>
    </row>
    <row r="142" spans="1:4">
      <c r="A142" t="s">
        <v>604</v>
      </c>
      <c r="B142" t="s">
        <v>583</v>
      </c>
      <c r="C142" t="s">
        <v>635</v>
      </c>
      <c r="D142" t="str">
        <f>VLOOKUP(C142,Overview!B:B,1,0)</f>
        <v>WarningTypeValue</v>
      </c>
    </row>
    <row r="143" spans="1:4">
      <c r="A143" t="s">
        <v>571</v>
      </c>
      <c r="B143" t="s">
        <v>583</v>
      </c>
      <c r="C143" t="s">
        <v>635</v>
      </c>
      <c r="D143" t="str">
        <f>VLOOKUP(C143,Overview!B:B,1,0)</f>
        <v>WarningTypeValue</v>
      </c>
    </row>
    <row r="144" spans="1:4">
      <c r="A144" t="s">
        <v>568</v>
      </c>
      <c r="B144" t="s">
        <v>583</v>
      </c>
      <c r="C144" t="s">
        <v>635</v>
      </c>
      <c r="D144" t="str">
        <f>VLOOKUP(C144,Overview!B:B,1,0)</f>
        <v>WarningTypeValue</v>
      </c>
    </row>
    <row r="145" spans="1:4">
      <c r="A145" t="s">
        <v>572</v>
      </c>
      <c r="B145" t="s">
        <v>583</v>
      </c>
      <c r="C145" t="s">
        <v>635</v>
      </c>
      <c r="D145" t="str">
        <f>VLOOKUP(C145,Overview!B:B,1,0)</f>
        <v>WarningTypeValue</v>
      </c>
    </row>
    <row r="146" spans="1:4">
      <c r="A146" t="s">
        <v>570</v>
      </c>
      <c r="B146" t="s">
        <v>583</v>
      </c>
      <c r="C146" t="s">
        <v>635</v>
      </c>
      <c r="D146" t="str">
        <f>VLOOKUP(C146,Overview!B:B,1,0)</f>
        <v>WarningTypeValue</v>
      </c>
    </row>
    <row r="147" spans="1:4">
      <c r="A147" t="s">
        <v>581</v>
      </c>
      <c r="B147" t="s">
        <v>582</v>
      </c>
      <c r="C147" t="s">
        <v>327</v>
      </c>
      <c r="D147" t="str">
        <f>VLOOKUP(C147,Overview!B:B,1,0)</f>
        <v>WaterAppurtenanceTypeIMKLValue</v>
      </c>
    </row>
    <row r="148" spans="1:4">
      <c r="A148" t="s">
        <v>598</v>
      </c>
      <c r="B148" t="s">
        <v>582</v>
      </c>
      <c r="C148" t="s">
        <v>327</v>
      </c>
      <c r="D148" t="str">
        <f>VLOOKUP(C148,Overview!B:B,1,0)</f>
        <v>WaterAppurtenanceTypeIMKLValue</v>
      </c>
    </row>
    <row r="149" spans="1:4">
      <c r="A149" t="s">
        <v>581</v>
      </c>
      <c r="B149" t="s">
        <v>582</v>
      </c>
      <c r="C149" t="s">
        <v>630</v>
      </c>
      <c r="D149" t="str">
        <f>VLOOKUP(C149,Overview!B:B,1,0)</f>
        <v>WaterAppurtenanceTypeValue</v>
      </c>
    </row>
    <row r="150" spans="1:4">
      <c r="A150" t="s">
        <v>598</v>
      </c>
      <c r="B150" t="s">
        <v>582</v>
      </c>
      <c r="C150" t="s">
        <v>630</v>
      </c>
      <c r="D150" t="str">
        <f>VLOOKUP(C150,Overview!B:B,1,0)</f>
        <v>WaterAppurtenanceTypeValue</v>
      </c>
    </row>
    <row r="151" spans="1:4">
      <c r="A151" t="s">
        <v>581</v>
      </c>
      <c r="B151" t="s">
        <v>567</v>
      </c>
      <c r="C151" t="s">
        <v>529</v>
      </c>
      <c r="D151" t="str">
        <f>VLOOKUP(C151,Overview!B:B,1,0)</f>
        <v>WaterSubthemeValue</v>
      </c>
    </row>
    <row r="152" spans="1:4">
      <c r="A152" t="s">
        <v>598</v>
      </c>
      <c r="B152" t="s">
        <v>567</v>
      </c>
      <c r="C152" t="s">
        <v>529</v>
      </c>
      <c r="D152" t="str">
        <f>VLOOKUP(C152,Overview!B:B,1,0)</f>
        <v>WaterSubthemeValue</v>
      </c>
    </row>
    <row r="153" spans="1:4">
      <c r="A153" t="s">
        <v>613</v>
      </c>
      <c r="B153" t="s">
        <v>567</v>
      </c>
      <c r="C153" t="s">
        <v>529</v>
      </c>
      <c r="D153" t="str">
        <f>VLOOKUP(C153,Overview!B:B,1,0)</f>
        <v>WaterSubthemeValue</v>
      </c>
    </row>
    <row r="154" spans="1:4">
      <c r="A154" t="s">
        <v>570</v>
      </c>
      <c r="B154" t="s">
        <v>567</v>
      </c>
      <c r="C154" t="s">
        <v>529</v>
      </c>
      <c r="D154" t="str">
        <f>VLOOKUP(C154,Overview!B:B,1,0)</f>
        <v>WaterSubthemeValue</v>
      </c>
    </row>
    <row r="155" spans="1:4">
      <c r="A155" t="s">
        <v>570</v>
      </c>
      <c r="B155" t="s">
        <v>588</v>
      </c>
      <c r="C155" t="s">
        <v>637</v>
      </c>
      <c r="D155" t="str">
        <f>VLOOKUP(C155,Overview!B:B,1,0)</f>
        <v>WaterTypeValue</v>
      </c>
    </row>
  </sheetData>
  <autoFilter ref="A1:D155" xr:uid="{64294C56-C363-4325-A21C-BEAD7C56353B}">
    <sortState xmlns:xlrd2="http://schemas.microsoft.com/office/spreadsheetml/2017/richdata2" ref="A2:D155">
      <sortCondition ref="C1:C155"/>
    </sortState>
  </autoFilter>
  <sortState xmlns:xlrd2="http://schemas.microsoft.com/office/spreadsheetml/2017/richdata2" ref="A2:D155">
    <sortCondition ref="A2:A155"/>
    <sortCondition ref="B2:B155"/>
    <sortCondition ref="C2:C1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F075-1189-4C98-A20B-91C63C9C478D}">
  <dimension ref="A1:I250"/>
  <sheetViews>
    <sheetView topLeftCell="B1" workbookViewId="0">
      <pane ySplit="1" topLeftCell="A91" activePane="bottomLeft" state="frozen"/>
      <selection pane="bottomLeft" activeCell="B114" sqref="B114"/>
    </sheetView>
  </sheetViews>
  <sheetFormatPr defaultRowHeight="14.4"/>
  <cols>
    <col min="1" max="1" width="45.109375" customWidth="1"/>
    <col min="2" max="2" width="21.109375" customWidth="1"/>
    <col min="3" max="3" width="23.88671875" customWidth="1"/>
    <col min="4" max="4" width="75.88671875" customWidth="1"/>
    <col min="5" max="5" width="53.33203125" bestFit="1" customWidth="1"/>
    <col min="6" max="7" width="53.33203125" customWidth="1"/>
    <col min="8" max="8" width="97.5546875" bestFit="1" customWidth="1"/>
  </cols>
  <sheetData>
    <row r="1" spans="1:9" s="1" customFormat="1">
      <c r="A1" s="1" t="s">
        <v>40</v>
      </c>
      <c r="B1" s="1" t="s">
        <v>850</v>
      </c>
      <c r="C1" s="1" t="s">
        <v>533</v>
      </c>
      <c r="D1" s="1" t="s">
        <v>535</v>
      </c>
      <c r="E1" s="1" t="s">
        <v>534</v>
      </c>
      <c r="F1" s="1" t="s">
        <v>679</v>
      </c>
      <c r="G1" s="1" t="s">
        <v>536</v>
      </c>
      <c r="H1" s="1" t="s">
        <v>42</v>
      </c>
      <c r="I1" s="1" t="s">
        <v>847</v>
      </c>
    </row>
    <row r="2" spans="1:9">
      <c r="A2" t="s">
        <v>524</v>
      </c>
      <c r="B2" t="str">
        <f>VLOOKUP(A2,Overview!B:B,1,0)</f>
        <v>ElectricitySubthemeValue</v>
      </c>
      <c r="C2" t="s">
        <v>65</v>
      </c>
      <c r="D2" t="s">
        <v>66</v>
      </c>
      <c r="E2" t="s">
        <v>67</v>
      </c>
      <c r="F2" t="s">
        <v>705</v>
      </c>
      <c r="G2" s="8" t="s">
        <v>559</v>
      </c>
      <c r="H2" s="4" t="str">
        <f>VLOOKUP(A2,Overview!B:D,3,0)&amp; "/" &amp; E2</f>
        <v>https://vocab.belgif.be/auth/IMKL-ElectricitySubthemeValue/electricityCathodicProtection</v>
      </c>
      <c r="I2" t="s">
        <v>493</v>
      </c>
    </row>
    <row r="3" spans="1:9">
      <c r="A3" t="s">
        <v>524</v>
      </c>
      <c r="B3" t="str">
        <f>VLOOKUP(A3,Overview!B:B,1,0)</f>
        <v>ElectricitySubthemeValue</v>
      </c>
      <c r="C3" t="s">
        <v>50</v>
      </c>
      <c r="D3" t="s">
        <v>51</v>
      </c>
      <c r="E3" t="s">
        <v>52</v>
      </c>
      <c r="F3" t="s">
        <v>51</v>
      </c>
      <c r="G3" s="8" t="s">
        <v>559</v>
      </c>
      <c r="H3" s="4" t="str">
        <f>VLOOKUP(A3,Overview!B:D,3,0)&amp; "/" &amp; E3</f>
        <v>https://vocab.belgif.be/auth/IMKL-ElectricitySubthemeValue/electricityDistributionHighVoltage</v>
      </c>
      <c r="I3" t="s">
        <v>493</v>
      </c>
    </row>
    <row r="4" spans="1:9">
      <c r="A4" t="s">
        <v>524</v>
      </c>
      <c r="B4" t="str">
        <f>VLOOKUP(A4,Overview!B:B,1,0)</f>
        <v>ElectricitySubthemeValue</v>
      </c>
      <c r="C4" t="s">
        <v>53</v>
      </c>
      <c r="D4" t="s">
        <v>54</v>
      </c>
      <c r="E4" t="s">
        <v>55</v>
      </c>
      <c r="F4" t="s">
        <v>54</v>
      </c>
      <c r="G4" s="8" t="s">
        <v>559</v>
      </c>
      <c r="H4" s="4" t="str">
        <f>VLOOKUP(A4,Overview!B:D,3,0)&amp; "/" &amp; E4</f>
        <v>https://vocab.belgif.be/auth/IMKL-ElectricitySubthemeValue/electricityDistributionLowVoltage</v>
      </c>
      <c r="I4" t="s">
        <v>493</v>
      </c>
    </row>
    <row r="5" spans="1:9">
      <c r="A5" t="s">
        <v>524</v>
      </c>
      <c r="B5" t="str">
        <f>VLOOKUP(A5,Overview!B:B,1,0)</f>
        <v>ElectricitySubthemeValue</v>
      </c>
      <c r="C5" t="s">
        <v>56</v>
      </c>
      <c r="D5" t="s">
        <v>57</v>
      </c>
      <c r="E5" t="s">
        <v>58</v>
      </c>
      <c r="F5" t="s">
        <v>706</v>
      </c>
      <c r="G5" s="8" t="s">
        <v>559</v>
      </c>
      <c r="H5" s="4" t="str">
        <f>VLOOKUP(A5,Overview!B:D,3,0)&amp; "/" &amp; E5</f>
        <v>https://vocab.belgif.be/auth/IMKL-ElectricitySubthemeValue/electricityPublicLighting</v>
      </c>
      <c r="I5" t="s">
        <v>493</v>
      </c>
    </row>
    <row r="6" spans="1:9">
      <c r="A6" t="s">
        <v>524</v>
      </c>
      <c r="B6" t="str">
        <f>VLOOKUP(A6,Overview!B:B,1,0)</f>
        <v>ElectricitySubthemeValue</v>
      </c>
      <c r="C6" t="s">
        <v>62</v>
      </c>
      <c r="D6" t="s">
        <v>63</v>
      </c>
      <c r="E6" t="s">
        <v>64</v>
      </c>
      <c r="F6" t="s">
        <v>707</v>
      </c>
      <c r="G6" s="8" t="s">
        <v>559</v>
      </c>
      <c r="H6" s="4" t="str">
        <f>VLOOKUP(A6,Overview!B:D,3,0)&amp; "/" &amp; E6</f>
        <v>https://vocab.belgif.be/auth/IMKL-ElectricitySubthemeValue/electricityTrafficEnforcementSystems</v>
      </c>
      <c r="I6" t="s">
        <v>493</v>
      </c>
    </row>
    <row r="7" spans="1:9">
      <c r="A7" t="s">
        <v>524</v>
      </c>
      <c r="B7" t="str">
        <f>VLOOKUP(A7,Overview!B:B,1,0)</f>
        <v>ElectricitySubthemeValue</v>
      </c>
      <c r="C7" t="s">
        <v>59</v>
      </c>
      <c r="D7" t="s">
        <v>60</v>
      </c>
      <c r="E7" t="s">
        <v>61</v>
      </c>
      <c r="F7" t="s">
        <v>708</v>
      </c>
      <c r="G7" s="8" t="s">
        <v>559</v>
      </c>
      <c r="H7" s="4" t="str">
        <f>VLOOKUP(A7,Overview!B:D,3,0)&amp; "/" &amp; E7</f>
        <v>https://vocab.belgif.be/auth/IMKL-ElectricitySubthemeValue/electricityTrafficLights</v>
      </c>
      <c r="I7" t="s">
        <v>493</v>
      </c>
    </row>
    <row r="8" spans="1:9">
      <c r="A8" t="s">
        <v>524</v>
      </c>
      <c r="B8" t="str">
        <f>VLOOKUP(A8,Overview!B:B,1,0)</f>
        <v>ElectricitySubthemeValue</v>
      </c>
      <c r="C8" t="s">
        <v>44</v>
      </c>
      <c r="D8" t="s">
        <v>45</v>
      </c>
      <c r="E8" t="s">
        <v>46</v>
      </c>
      <c r="F8" t="s">
        <v>45</v>
      </c>
      <c r="G8" s="8" t="s">
        <v>559</v>
      </c>
      <c r="H8" s="4" t="str">
        <f>VLOOKUP(A8,Overview!B:D,3,0)&amp; "/" &amp; E8</f>
        <v>https://vocab.belgif.be/auth/IMKL-ElectricitySubthemeValue/electricityTransport</v>
      </c>
      <c r="I8" t="s">
        <v>493</v>
      </c>
    </row>
    <row r="9" spans="1:9">
      <c r="A9" t="s">
        <v>524</v>
      </c>
      <c r="B9" t="str">
        <f>VLOOKUP(A9,Overview!B:B,1,0)</f>
        <v>ElectricitySubthemeValue</v>
      </c>
      <c r="C9" t="s">
        <v>47</v>
      </c>
      <c r="D9" t="s">
        <v>48</v>
      </c>
      <c r="E9" t="s">
        <v>49</v>
      </c>
      <c r="F9" s="5" t="s">
        <v>48</v>
      </c>
      <c r="G9" s="8" t="s">
        <v>559</v>
      </c>
      <c r="H9" s="4" t="str">
        <f>VLOOKUP(A9,Overview!B:D,3,0)&amp; "/" &amp; E9</f>
        <v>https://vocab.belgif.be/auth/IMKL-ElectricitySubthemeValue/electricityTransportLocal</v>
      </c>
      <c r="I9" t="s">
        <v>493</v>
      </c>
    </row>
    <row r="10" spans="1:9">
      <c r="A10" t="s">
        <v>527</v>
      </c>
      <c r="B10" t="str">
        <f>VLOOKUP(A10,Overview!B:B,1,0)</f>
        <v>TelecommunicationsSubthemeValue</v>
      </c>
      <c r="C10" t="s">
        <v>69</v>
      </c>
      <c r="D10" t="s">
        <v>70</v>
      </c>
      <c r="E10" t="s">
        <v>71</v>
      </c>
      <c r="F10" t="s">
        <v>858</v>
      </c>
      <c r="G10" s="8" t="s">
        <v>559</v>
      </c>
      <c r="H10" s="4" t="str">
        <f>VLOOKUP(A10,Overview!B:D,3,0)&amp; "/" &amp; E10</f>
        <v>https://vocab.belgif.be/auth/IMKL-TelecommunicationsSubthemeValue/electronicCommunication</v>
      </c>
      <c r="I10" t="s">
        <v>502</v>
      </c>
    </row>
    <row r="11" spans="1:9">
      <c r="A11" t="s">
        <v>527</v>
      </c>
      <c r="B11" t="str">
        <f>VLOOKUP(A11,Overview!B:B,1,0)</f>
        <v>TelecommunicationsSubthemeValue</v>
      </c>
      <c r="C11" t="s">
        <v>72</v>
      </c>
      <c r="D11" t="s">
        <v>73</v>
      </c>
      <c r="E11" t="s">
        <v>74</v>
      </c>
      <c r="F11" t="s">
        <v>822</v>
      </c>
      <c r="G11" s="8" t="s">
        <v>559</v>
      </c>
      <c r="H11" s="4" t="str">
        <f>VLOOKUP(A11,Overview!B:D,3,0)&amp; "/" &amp; E11</f>
        <v>https://vocab.belgif.be/auth/IMKL-TelecommunicationsSubthemeValue/telecommunicationDistribution</v>
      </c>
      <c r="I11" t="s">
        <v>502</v>
      </c>
    </row>
    <row r="12" spans="1:9">
      <c r="A12" t="s">
        <v>527</v>
      </c>
      <c r="B12" t="str">
        <f>VLOOKUP(A12,Overview!B:B,1,0)</f>
        <v>TelecommunicationsSubthemeValue</v>
      </c>
      <c r="C12" t="s">
        <v>75</v>
      </c>
      <c r="D12" t="s">
        <v>76</v>
      </c>
      <c r="E12" t="s">
        <v>77</v>
      </c>
      <c r="F12" t="s">
        <v>823</v>
      </c>
      <c r="G12" s="8" t="s">
        <v>559</v>
      </c>
      <c r="H12" s="4" t="str">
        <f>VLOOKUP(A12,Overview!B:D,3,0)&amp; "/" &amp; E12</f>
        <v>https://vocab.belgif.be/auth/IMKL-TelecommunicationsSubthemeValue/telecommunicationMainline</v>
      </c>
      <c r="I12" t="s">
        <v>502</v>
      </c>
    </row>
    <row r="13" spans="1:9">
      <c r="A13" t="s">
        <v>525</v>
      </c>
      <c r="B13" t="str">
        <f>VLOOKUP(A13,Overview!B:B,1,0)</f>
        <v>OilGasChemicalsSubthemeValue</v>
      </c>
      <c r="C13" t="s">
        <v>79</v>
      </c>
      <c r="D13" t="s">
        <v>80</v>
      </c>
      <c r="E13" t="s">
        <v>81</v>
      </c>
      <c r="F13" t="s">
        <v>782</v>
      </c>
      <c r="G13" s="8" t="s">
        <v>559</v>
      </c>
      <c r="H13" s="4" t="str">
        <f>VLOOKUP(A13,Overview!B:D,3,0)&amp; "/" &amp; E13</f>
        <v>https://vocab.belgif.be/auth/IMKL-OilGasChemicalsSubthemeValue/naturalGasDistributionLowPressure</v>
      </c>
      <c r="I13" t="s">
        <v>848</v>
      </c>
    </row>
    <row r="14" spans="1:9">
      <c r="A14" t="s">
        <v>525</v>
      </c>
      <c r="B14" t="str">
        <f>VLOOKUP(A14,Overview!B:B,1,0)</f>
        <v>OilGasChemicalsSubthemeValue</v>
      </c>
      <c r="C14" t="s">
        <v>82</v>
      </c>
      <c r="D14" t="s">
        <v>83</v>
      </c>
      <c r="E14" t="s">
        <v>84</v>
      </c>
      <c r="F14" t="s">
        <v>783</v>
      </c>
      <c r="G14" s="8" t="s">
        <v>559</v>
      </c>
      <c r="H14" s="4" t="str">
        <f>VLOOKUP(A14,Overview!B:D,3,0)&amp; "/" &amp; E14</f>
        <v>https://vocab.belgif.be/auth/IMKL-OilGasChemicalsSubthemeValue/naturalGasDistributionMediumPressure</v>
      </c>
      <c r="I14" t="s">
        <v>848</v>
      </c>
    </row>
    <row r="15" spans="1:9">
      <c r="A15" t="s">
        <v>525</v>
      </c>
      <c r="B15" t="str">
        <f>VLOOKUP(A15,Overview!B:B,1,0)</f>
        <v>OilGasChemicalsSubthemeValue</v>
      </c>
      <c r="C15" t="s">
        <v>85</v>
      </c>
      <c r="D15" t="s">
        <v>86</v>
      </c>
      <c r="E15" t="s">
        <v>87</v>
      </c>
      <c r="F15" t="s">
        <v>784</v>
      </c>
      <c r="G15" s="8" t="s">
        <v>559</v>
      </c>
      <c r="H15" s="4" t="str">
        <f>VLOOKUP(A15,Overview!B:D,3,0)&amp; "/" &amp; E15</f>
        <v>https://vocab.belgif.be/auth/IMKL-OilGasChemicalsSubthemeValue/naturalGasTransport</v>
      </c>
      <c r="I15" t="s">
        <v>848</v>
      </c>
    </row>
    <row r="16" spans="1:9">
      <c r="A16" t="s">
        <v>525</v>
      </c>
      <c r="B16" t="str">
        <f>VLOOKUP(A16,Overview!B:B,1,0)</f>
        <v>OilGasChemicalsSubthemeValue</v>
      </c>
      <c r="C16" t="s">
        <v>88</v>
      </c>
      <c r="D16" t="s">
        <v>89</v>
      </c>
      <c r="E16" t="s">
        <v>90</v>
      </c>
      <c r="F16" t="s">
        <v>785</v>
      </c>
      <c r="G16" s="8" t="s">
        <v>559</v>
      </c>
      <c r="H16" s="4" t="str">
        <f>VLOOKUP(A16,Overview!B:D,3,0)&amp; "/" &amp; E16</f>
        <v>https://vocab.belgif.be/auth/IMKL-OilGasChemicalsSubthemeValue/oilGasChemicalsTransport</v>
      </c>
      <c r="I16" t="s">
        <v>848</v>
      </c>
    </row>
    <row r="17" spans="1:9" ht="43.2">
      <c r="A17" t="s">
        <v>529</v>
      </c>
      <c r="B17" t="str">
        <f>VLOOKUP(A17,Overview!B:B,1,0)</f>
        <v>WaterSubthemeValue</v>
      </c>
      <c r="C17" t="s">
        <v>95</v>
      </c>
      <c r="D17" s="2" t="s">
        <v>96</v>
      </c>
      <c r="E17" t="s">
        <v>97</v>
      </c>
      <c r="F17" t="s">
        <v>845</v>
      </c>
      <c r="G17" s="8" t="s">
        <v>559</v>
      </c>
      <c r="H17" s="4" t="str">
        <f>VLOOKUP(A17,Overview!B:D,3,0)&amp; "/" &amp; E17</f>
        <v>https://vocab.belgif.be/auth/IMKL-WaterSubthemeValue/drinkingWaterDistribution</v>
      </c>
      <c r="I17" t="s">
        <v>272</v>
      </c>
    </row>
    <row r="18" spans="1:9" ht="172.8">
      <c r="A18" t="s">
        <v>529</v>
      </c>
      <c r="B18" t="str">
        <f>VLOOKUP(A18,Overview!B:B,1,0)</f>
        <v>WaterSubthemeValue</v>
      </c>
      <c r="C18" t="s">
        <v>92</v>
      </c>
      <c r="D18" s="2" t="s">
        <v>93</v>
      </c>
      <c r="E18" t="s">
        <v>94</v>
      </c>
      <c r="F18" s="2" t="s">
        <v>846</v>
      </c>
      <c r="G18" s="8" t="s">
        <v>559</v>
      </c>
      <c r="H18" s="4" t="str">
        <f>VLOOKUP(A18,Overview!B:D,3,0)&amp; "/" &amp; E18</f>
        <v>https://vocab.belgif.be/auth/IMKL-WaterSubthemeValue/drinkingWaterSupply</v>
      </c>
      <c r="I18" t="s">
        <v>272</v>
      </c>
    </row>
    <row r="19" spans="1:9">
      <c r="A19" t="s">
        <v>526</v>
      </c>
      <c r="B19" t="str">
        <f>VLOOKUP(A19,Overview!B:B,1,0)</f>
        <v>SewerSubthemeValue</v>
      </c>
      <c r="C19" t="s">
        <v>102</v>
      </c>
      <c r="D19" t="s">
        <v>103</v>
      </c>
      <c r="E19" t="s">
        <v>104</v>
      </c>
      <c r="F19" t="s">
        <v>799</v>
      </c>
      <c r="G19" s="8" t="s">
        <v>559</v>
      </c>
      <c r="H19" s="4" t="str">
        <f>VLOOKUP(A19,Overview!B:D,3,0)&amp; "/" &amp; E19</f>
        <v>https://vocab.belgif.be/auth/IMKL-SewerSubthemeValue/sewageWasteWaterGravitationalPipe</v>
      </c>
      <c r="I19" t="s">
        <v>497</v>
      </c>
    </row>
    <row r="20" spans="1:9">
      <c r="A20" t="s">
        <v>526</v>
      </c>
      <c r="B20" t="str">
        <f>VLOOKUP(A20,Overview!B:B,1,0)</f>
        <v>SewerSubthemeValue</v>
      </c>
      <c r="C20" t="s">
        <v>99</v>
      </c>
      <c r="D20" t="s">
        <v>100</v>
      </c>
      <c r="E20" t="s">
        <v>101</v>
      </c>
      <c r="F20" t="s">
        <v>800</v>
      </c>
      <c r="G20" s="8" t="s">
        <v>559</v>
      </c>
      <c r="H20" s="4" t="str">
        <f>VLOOKUP(A20,Overview!B:D,3,0)&amp; "/" &amp; E20</f>
        <v>https://vocab.belgif.be/auth/IMKL-SewerSubthemeValue/sewageWasteWaterPressurePipe</v>
      </c>
      <c r="I20" t="s">
        <v>497</v>
      </c>
    </row>
    <row r="21" spans="1:9">
      <c r="A21" t="s">
        <v>526</v>
      </c>
      <c r="B21" t="str">
        <f>VLOOKUP(A21,Overview!B:B,1,0)</f>
        <v>SewerSubthemeValue</v>
      </c>
      <c r="C21" t="s">
        <v>114</v>
      </c>
      <c r="D21" t="s">
        <v>115</v>
      </c>
      <c r="E21" t="s">
        <v>116</v>
      </c>
      <c r="F21" t="s">
        <v>801</v>
      </c>
      <c r="G21" s="8" t="s">
        <v>559</v>
      </c>
      <c r="H21" s="4" t="str">
        <f>VLOOKUP(A21,Overview!B:D,3,0)&amp; "/" &amp; E21</f>
        <v>https://vocab.belgif.be/auth/IMKL-SewerSubthemeValue/waterDrainageArchedWaterways</v>
      </c>
      <c r="I21" t="s">
        <v>497</v>
      </c>
    </row>
    <row r="22" spans="1:9">
      <c r="A22" t="s">
        <v>526</v>
      </c>
      <c r="B22" t="str">
        <f>VLOOKUP(A22,Overview!B:B,1,0)</f>
        <v>SewerSubthemeValue</v>
      </c>
      <c r="C22" t="s">
        <v>111</v>
      </c>
      <c r="D22" t="s">
        <v>112</v>
      </c>
      <c r="E22" t="s">
        <v>113</v>
      </c>
      <c r="F22" t="s">
        <v>802</v>
      </c>
      <c r="G22" s="8" t="s">
        <v>559</v>
      </c>
      <c r="H22" s="4" t="str">
        <f>VLOOKUP(A22,Overview!B:D,3,0)&amp; "/" &amp; E22</f>
        <v>https://vocab.belgif.be/auth/IMKL-SewerSubthemeValue/waterDrainagePipedCanal</v>
      </c>
      <c r="I22" t="s">
        <v>497</v>
      </c>
    </row>
    <row r="23" spans="1:9">
      <c r="A23" t="s">
        <v>526</v>
      </c>
      <c r="B23" t="str">
        <f>VLOOKUP(A23,Overview!B:B,1,0)</f>
        <v>SewerSubthemeValue</v>
      </c>
      <c r="C23" t="s">
        <v>108</v>
      </c>
      <c r="D23" t="s">
        <v>109</v>
      </c>
      <c r="E23" t="s">
        <v>110</v>
      </c>
      <c r="F23" t="s">
        <v>803</v>
      </c>
      <c r="G23" s="8" t="s">
        <v>559</v>
      </c>
      <c r="H23" s="4" t="str">
        <f>VLOOKUP(A23,Overview!B:D,3,0)&amp; "/" &amp; E23</f>
        <v>https://vocab.belgif.be/auth/IMKL-SewerSubthemeValue/waterDrainageSurfaceWaterGravitationalPipe</v>
      </c>
      <c r="I23" t="s">
        <v>497</v>
      </c>
    </row>
    <row r="24" spans="1:9">
      <c r="A24" t="s">
        <v>526</v>
      </c>
      <c r="B24" t="str">
        <f>VLOOKUP(A24,Overview!B:B,1,0)</f>
        <v>SewerSubthemeValue</v>
      </c>
      <c r="C24" t="s">
        <v>105</v>
      </c>
      <c r="D24" t="s">
        <v>106</v>
      </c>
      <c r="E24" t="s">
        <v>107</v>
      </c>
      <c r="F24" t="s">
        <v>804</v>
      </c>
      <c r="G24" s="8" t="s">
        <v>559</v>
      </c>
      <c r="H24" s="4" t="str">
        <f>VLOOKUP(A24,Overview!B:D,3,0)&amp; "/" &amp; E24</f>
        <v>https://vocab.belgif.be/auth/IMKL-SewerSubthemeValue/waterDrainageSurfaceWaterPressurePipe</v>
      </c>
      <c r="I24" t="s">
        <v>497</v>
      </c>
    </row>
    <row r="25" spans="1:9">
      <c r="A25" t="s">
        <v>528</v>
      </c>
      <c r="B25" t="str">
        <f>VLOOKUP(A25,Overview!B:B,1,0)</f>
        <v>ThermalSubthemeValue</v>
      </c>
      <c r="C25" t="s">
        <v>121</v>
      </c>
      <c r="D25" t="s">
        <v>122</v>
      </c>
      <c r="E25" t="s">
        <v>123</v>
      </c>
      <c r="F25" t="s">
        <v>833</v>
      </c>
      <c r="G25" s="8" t="s">
        <v>559</v>
      </c>
      <c r="H25" s="4" t="str">
        <f>VLOOKUP(A25,Overview!B:D,3,0)&amp; "/" &amp; E25</f>
        <v>https://vocab.belgif.be/auth/IMKL-ThermalSubthemeValue/heatDistribution</v>
      </c>
      <c r="I25" t="s">
        <v>500</v>
      </c>
    </row>
    <row r="26" spans="1:9">
      <c r="A26" t="s">
        <v>528</v>
      </c>
      <c r="B26" t="str">
        <f>VLOOKUP(A26,Overview!B:B,1,0)</f>
        <v>ThermalSubthemeValue</v>
      </c>
      <c r="C26" t="s">
        <v>118</v>
      </c>
      <c r="D26" t="s">
        <v>119</v>
      </c>
      <c r="E26" t="s">
        <v>120</v>
      </c>
      <c r="F26" t="s">
        <v>834</v>
      </c>
      <c r="G26" s="8" t="s">
        <v>559</v>
      </c>
      <c r="H26" s="4" t="str">
        <f>VLOOKUP(A26,Overview!B:D,3,0)&amp; "/" &amp; E26</f>
        <v>https://vocab.belgif.be/auth/IMKL-ThermalSubthemeValue/heatTransport</v>
      </c>
      <c r="I26" t="s">
        <v>500</v>
      </c>
    </row>
    <row r="27" spans="1:9">
      <c r="A27" t="s">
        <v>528</v>
      </c>
      <c r="B27" t="str">
        <f>VLOOKUP(A27,Overview!B:B,1,0)</f>
        <v>ThermalSubthemeValue</v>
      </c>
      <c r="C27" t="s">
        <v>127</v>
      </c>
      <c r="D27" t="s">
        <v>128</v>
      </c>
      <c r="E27" t="s">
        <v>129</v>
      </c>
      <c r="F27" t="s">
        <v>835</v>
      </c>
      <c r="G27" s="8" t="s">
        <v>559</v>
      </c>
      <c r="H27" s="4" t="str">
        <f>VLOOKUP(A27,Overview!B:D,3,0)&amp; "/" &amp; E27</f>
        <v>https://vocab.belgif.be/auth/IMKL-ThermalSubthemeValue/steamCondensate</v>
      </c>
      <c r="I27" t="s">
        <v>500</v>
      </c>
    </row>
    <row r="28" spans="1:9">
      <c r="A28" t="s">
        <v>528</v>
      </c>
      <c r="B28" t="str">
        <f>VLOOKUP(A28,Overview!B:B,1,0)</f>
        <v>ThermalSubthemeValue</v>
      </c>
      <c r="C28" t="s">
        <v>124</v>
      </c>
      <c r="D28" t="s">
        <v>125</v>
      </c>
      <c r="E28" t="s">
        <v>126</v>
      </c>
      <c r="F28" t="s">
        <v>836</v>
      </c>
      <c r="G28" s="8" t="s">
        <v>559</v>
      </c>
      <c r="H28" s="4" t="str">
        <f>VLOOKUP(A28,Overview!B:D,3,0)&amp; "/" &amp; E28</f>
        <v>https://vocab.belgif.be/auth/IMKL-ThermalSubthemeValue/steamTransport</v>
      </c>
      <c r="I28" t="s">
        <v>500</v>
      </c>
    </row>
    <row r="29" spans="1:9">
      <c r="A29" t="s">
        <v>149</v>
      </c>
      <c r="B29" t="str">
        <f>VLOOKUP(A29,Overview!B:B,1,0)</f>
        <v>ProtectedAreaTypeValue</v>
      </c>
      <c r="C29" t="s">
        <v>137</v>
      </c>
      <c r="D29" t="s">
        <v>138</v>
      </c>
      <c r="E29" t="s">
        <v>139</v>
      </c>
      <c r="F29" t="s">
        <v>786</v>
      </c>
      <c r="G29" s="8" t="s">
        <v>559</v>
      </c>
      <c r="H29" s="4" t="str">
        <f>VLOOKUP(A29,Overview!B:D,3,0)&amp; "/" &amp; E29</f>
        <v>https://vocab.belgif.be/auth/IMKL-ProtectedAreaTypeValue/drinkingWaterExtractionArea</v>
      </c>
      <c r="I29" t="s">
        <v>849</v>
      </c>
    </row>
    <row r="30" spans="1:9">
      <c r="A30" t="s">
        <v>149</v>
      </c>
      <c r="B30" t="str">
        <f>VLOOKUP(A30,Overview!B:B,1,0)</f>
        <v>ProtectedAreaTypeValue</v>
      </c>
      <c r="C30" t="s">
        <v>140</v>
      </c>
      <c r="D30" t="s">
        <v>141</v>
      </c>
      <c r="E30" t="s">
        <v>142</v>
      </c>
      <c r="F30" t="s">
        <v>787</v>
      </c>
      <c r="G30" s="8" t="s">
        <v>559</v>
      </c>
      <c r="H30" s="4" t="str">
        <f>VLOOKUP(A30,Overview!B:D,3,0)&amp; "/" &amp; E30</f>
        <v>https://vocab.belgif.be/auth/IMKL-ProtectedAreaTypeValue/geothermalInstallation</v>
      </c>
      <c r="I30" t="s">
        <v>500</v>
      </c>
    </row>
    <row r="31" spans="1:9">
      <c r="A31" t="s">
        <v>149</v>
      </c>
      <c r="B31" t="str">
        <f>VLOOKUP(A31,Overview!B:B,1,0)</f>
        <v>ProtectedAreaTypeValue</v>
      </c>
      <c r="C31" t="s">
        <v>554</v>
      </c>
      <c r="E31" s="4" t="s">
        <v>555</v>
      </c>
      <c r="F31" s="4" t="s">
        <v>788</v>
      </c>
      <c r="G31" s="9" t="s">
        <v>531</v>
      </c>
      <c r="H31" s="4" t="str">
        <f>VLOOKUP(A31,Overview!B:D,3,0)&amp; "/" &amp; E31</f>
        <v>https://vocab.belgif.be/auth/IMKL-ProtectedAreaTypeValue/infiltrationArea</v>
      </c>
      <c r="I31" t="s">
        <v>849</v>
      </c>
    </row>
    <row r="32" spans="1:9">
      <c r="A32" t="s">
        <v>149</v>
      </c>
      <c r="B32" t="str">
        <f>VLOOKUP(A32,Overview!B:B,1,0)</f>
        <v>ProtectedAreaTypeValue</v>
      </c>
      <c r="C32" t="s">
        <v>143</v>
      </c>
      <c r="D32" t="s">
        <v>144</v>
      </c>
      <c r="E32" t="s">
        <v>145</v>
      </c>
      <c r="F32" t="s">
        <v>789</v>
      </c>
      <c r="G32" s="8" t="s">
        <v>559</v>
      </c>
      <c r="H32" s="4" t="str">
        <f>VLOOKUP(A32,Overview!B:D,3,0)&amp; "/" &amp; E32</f>
        <v>https://vocab.belgif.be/auth/IMKL-ProtectedAreaTypeValue/otherProtectedArea</v>
      </c>
      <c r="I32" t="s">
        <v>849</v>
      </c>
    </row>
    <row r="33" spans="1:9">
      <c r="A33" t="s">
        <v>149</v>
      </c>
      <c r="B33" t="str">
        <f>VLOOKUP(A33,Overview!B:B,1,0)</f>
        <v>ProtectedAreaTypeValue</v>
      </c>
      <c r="C33" t="s">
        <v>134</v>
      </c>
      <c r="D33" t="s">
        <v>135</v>
      </c>
      <c r="E33" t="s">
        <v>136</v>
      </c>
      <c r="F33" t="s">
        <v>790</v>
      </c>
      <c r="G33" s="8" t="s">
        <v>559</v>
      </c>
      <c r="H33" s="4" t="str">
        <f>VLOOKUP(A33,Overview!B:D,3,0)&amp; "/" &amp; E33</f>
        <v>https://vocab.belgif.be/auth/IMKL-ProtectedAreaTypeValue/undergroundGasStorage</v>
      </c>
      <c r="I33" t="s">
        <v>849</v>
      </c>
    </row>
    <row r="34" spans="1:9">
      <c r="A34" t="s">
        <v>167</v>
      </c>
      <c r="B34" t="str">
        <f>VLOOKUP(A34,Overview!B:B,1,0)</f>
        <v>AnnotationTypeValue</v>
      </c>
      <c r="C34" t="s">
        <v>164</v>
      </c>
      <c r="D34" t="s">
        <v>165</v>
      </c>
      <c r="E34" t="s">
        <v>166</v>
      </c>
      <c r="F34" s="13" t="s">
        <v>680</v>
      </c>
      <c r="G34" s="8" t="s">
        <v>559</v>
      </c>
      <c r="H34" s="4" t="str">
        <f>VLOOKUP(A34,Overview!B:D,3,0)&amp; "/" &amp; E34</f>
        <v>https://vocab.belgif.be/auth/IMKL-AnnotationTypeValue/annotationLabel</v>
      </c>
      <c r="I34" t="s">
        <v>849</v>
      </c>
    </row>
    <row r="35" spans="1:9">
      <c r="A35" t="s">
        <v>167</v>
      </c>
      <c r="B35" t="str">
        <f>VLOOKUP(A35,Overview!B:B,1,0)</f>
        <v>AnnotationTypeValue</v>
      </c>
      <c r="C35" t="s">
        <v>161</v>
      </c>
      <c r="D35" t="s">
        <v>162</v>
      </c>
      <c r="E35" t="s">
        <v>163</v>
      </c>
      <c r="F35" s="13" t="s">
        <v>681</v>
      </c>
      <c r="G35" s="8" t="s">
        <v>559</v>
      </c>
      <c r="H35" s="4" t="str">
        <f>VLOOKUP(A35,Overview!B:D,3,0)&amp; "/" &amp; E35</f>
        <v>https://vocab.belgif.be/auth/IMKL-AnnotationTypeValue/annotationLine</v>
      </c>
      <c r="I35" t="s">
        <v>849</v>
      </c>
    </row>
    <row r="36" spans="1:9">
      <c r="A36" t="s">
        <v>167</v>
      </c>
      <c r="B36" t="str">
        <f>VLOOKUP(A36,Overview!B:B,1,0)</f>
        <v>AnnotationTypeValue</v>
      </c>
      <c r="C36" t="s">
        <v>158</v>
      </c>
      <c r="D36" t="s">
        <v>159</v>
      </c>
      <c r="E36" t="s">
        <v>160</v>
      </c>
      <c r="F36" s="13" t="s">
        <v>682</v>
      </c>
      <c r="G36" s="8" t="s">
        <v>559</v>
      </c>
      <c r="H36" s="4" t="str">
        <f>VLOOKUP(A36,Overview!B:D,3,0)&amp; "/" &amp; E36</f>
        <v>https://vocab.belgif.be/auth/IMKL-AnnotationTypeValue/arrow</v>
      </c>
      <c r="I36" t="s">
        <v>849</v>
      </c>
    </row>
    <row r="37" spans="1:9">
      <c r="A37" t="s">
        <v>167</v>
      </c>
      <c r="B37" t="str">
        <f>VLOOKUP(A37,Overview!B:B,1,0)</f>
        <v>AnnotationTypeValue</v>
      </c>
      <c r="C37" t="s">
        <v>152</v>
      </c>
      <c r="D37" t="s">
        <v>153</v>
      </c>
      <c r="E37" t="s">
        <v>614</v>
      </c>
      <c r="F37" s="13" t="s">
        <v>683</v>
      </c>
      <c r="G37" s="8" t="s">
        <v>559</v>
      </c>
      <c r="H37" s="4" t="str">
        <f>VLOOKUP(A37,Overview!B:D,3,0)&amp; "/" &amp; E37</f>
        <v>https://vocab.belgif.be/auth/IMKL-AnnotationTypeValue/dimensioningGuideline</v>
      </c>
      <c r="I37" t="s">
        <v>849</v>
      </c>
    </row>
    <row r="38" spans="1:9">
      <c r="A38" t="s">
        <v>167</v>
      </c>
      <c r="B38" t="str">
        <f>VLOOKUP(A38,Overview!B:B,1,0)</f>
        <v>AnnotationTypeValue</v>
      </c>
      <c r="C38" t="s">
        <v>156</v>
      </c>
      <c r="D38" t="s">
        <v>157</v>
      </c>
      <c r="E38" t="s">
        <v>616</v>
      </c>
      <c r="F38" s="13" t="s">
        <v>684</v>
      </c>
      <c r="G38" s="8" t="s">
        <v>559</v>
      </c>
      <c r="H38" s="4" t="str">
        <f>VLOOKUP(A38,Overview!B:D,3,0)&amp; "/" &amp; E38</f>
        <v>https://vocab.belgif.be/auth/IMKL-AnnotationTypeValue/dimensioningLabel</v>
      </c>
      <c r="I38" t="s">
        <v>849</v>
      </c>
    </row>
    <row r="39" spans="1:9">
      <c r="A39" t="s">
        <v>167</v>
      </c>
      <c r="B39" t="str">
        <f>VLOOKUP(A39,Overview!B:B,1,0)</f>
        <v>AnnotationTypeValue</v>
      </c>
      <c r="C39" t="s">
        <v>154</v>
      </c>
      <c r="D39" t="s">
        <v>155</v>
      </c>
      <c r="E39" t="s">
        <v>615</v>
      </c>
      <c r="F39" s="13" t="s">
        <v>685</v>
      </c>
      <c r="G39" s="8" t="s">
        <v>559</v>
      </c>
      <c r="H39" s="4" t="str">
        <f>VLOOKUP(A39,Overview!B:D,3,0)&amp; "/" &amp; E39</f>
        <v>https://vocab.belgif.be/auth/IMKL-AnnotationTypeValue/dimensioningLine</v>
      </c>
      <c r="I39" t="s">
        <v>849</v>
      </c>
    </row>
    <row r="40" spans="1:9">
      <c r="A40" t="s">
        <v>180</v>
      </c>
      <c r="B40" t="str">
        <f>VLOOKUP(A40,Overview!B:B,1,0)</f>
        <v>DocumentTypeValue</v>
      </c>
      <c r="C40" t="s">
        <v>174</v>
      </c>
      <c r="D40" t="s">
        <v>175</v>
      </c>
      <c r="E40" t="s">
        <v>20</v>
      </c>
      <c r="F40" s="13" t="s">
        <v>696</v>
      </c>
      <c r="G40" s="8" t="s">
        <v>559</v>
      </c>
      <c r="H40" s="4" t="str">
        <f>VLOOKUP(A40,Overview!B:D,3,0)&amp; "/" &amp; E40</f>
        <v>https://vocab.belgif.be/auth/IMKL-DocumentTypeValue/crossSection</v>
      </c>
      <c r="I40" t="s">
        <v>849</v>
      </c>
    </row>
    <row r="41" spans="1:9">
      <c r="A41" t="s">
        <v>180</v>
      </c>
      <c r="B41" t="str">
        <f>VLOOKUP(A41,Overview!B:B,1,0)</f>
        <v>DocumentTypeValue</v>
      </c>
      <c r="C41" t="s">
        <v>169</v>
      </c>
      <c r="D41" t="s">
        <v>170</v>
      </c>
      <c r="E41" t="s">
        <v>171</v>
      </c>
      <c r="F41" s="13" t="s">
        <v>697</v>
      </c>
      <c r="G41" s="8" t="s">
        <v>559</v>
      </c>
      <c r="H41" s="4" t="str">
        <f>VLOOKUP(A41,Overview!B:D,3,0)&amp; "/" &amp; E41</f>
        <v>https://vocab.belgif.be/auth/IMKL-DocumentTypeValue/detailedPlan</v>
      </c>
      <c r="I41" t="s">
        <v>849</v>
      </c>
    </row>
    <row r="42" spans="1:9">
      <c r="A42" t="s">
        <v>180</v>
      </c>
      <c r="B42" t="str">
        <f>VLOOKUP(A42,Overview!B:B,1,0)</f>
        <v>DocumentTypeValue</v>
      </c>
      <c r="C42" t="s">
        <v>178</v>
      </c>
      <c r="D42" t="s">
        <v>179</v>
      </c>
      <c r="E42" t="s">
        <v>22</v>
      </c>
      <c r="F42" t="s">
        <v>698</v>
      </c>
      <c r="G42" s="8" t="s">
        <v>559</v>
      </c>
      <c r="H42" s="4" t="str">
        <f>VLOOKUP(A42,Overview!B:D,3,0)&amp; "/" &amp; E42</f>
        <v>https://vocab.belgif.be/auth/IMKL-DocumentTypeValue/directionalDrilling</v>
      </c>
      <c r="I42" t="s">
        <v>849</v>
      </c>
    </row>
    <row r="43" spans="1:9">
      <c r="A43" t="s">
        <v>180</v>
      </c>
      <c r="B43" t="str">
        <f>VLOOKUP(A43,Overview!B:B,1,0)</f>
        <v>DocumentTypeValue</v>
      </c>
      <c r="C43" t="s">
        <v>172</v>
      </c>
      <c r="D43" t="s">
        <v>173</v>
      </c>
      <c r="E43" t="s">
        <v>19</v>
      </c>
      <c r="F43" t="s">
        <v>699</v>
      </c>
      <c r="G43" s="8" t="s">
        <v>559</v>
      </c>
      <c r="H43" s="4" t="str">
        <f>VLOOKUP(A43,Overview!B:D,3,0)&amp; "/" &amp; E43</f>
        <v>https://vocab.belgif.be/auth/IMKL-DocumentTypeValue/longitudinalSection</v>
      </c>
      <c r="I43" t="s">
        <v>849</v>
      </c>
    </row>
    <row r="44" spans="1:9">
      <c r="A44" t="s">
        <v>180</v>
      </c>
      <c r="B44" t="str">
        <f>VLOOKUP(A44,Overview!B:B,1,0)</f>
        <v>DocumentTypeValue</v>
      </c>
      <c r="C44" t="s">
        <v>176</v>
      </c>
      <c r="D44" t="s">
        <v>177</v>
      </c>
      <c r="E44" t="s">
        <v>21</v>
      </c>
      <c r="F44" t="s">
        <v>700</v>
      </c>
      <c r="G44" s="8" t="s">
        <v>559</v>
      </c>
      <c r="H44" s="4" t="str">
        <f>VLOOKUP(A44,Overview!B:D,3,0)&amp; "/" &amp; E44</f>
        <v>https://vocab.belgif.be/auth/IMKL-DocumentTypeValue/other</v>
      </c>
      <c r="I44" t="s">
        <v>849</v>
      </c>
    </row>
    <row r="45" spans="1:9">
      <c r="A45" t="s">
        <v>180</v>
      </c>
      <c r="B45" t="str">
        <f>VLOOKUP(A45,Overview!B:B,1,0)</f>
        <v>DocumentTypeValue</v>
      </c>
      <c r="C45" t="s">
        <v>551</v>
      </c>
      <c r="E45" s="4" t="s">
        <v>23</v>
      </c>
      <c r="F45" s="4" t="s">
        <v>701</v>
      </c>
      <c r="G45" s="9" t="s">
        <v>531</v>
      </c>
      <c r="H45" s="4" t="str">
        <f>VLOOKUP(A45,Overview!B:D,3,0)&amp; "/" &amp; E45</f>
        <v>https://vocab.belgif.be/auth/IMKL-DocumentTypeValue/precaution</v>
      </c>
      <c r="I45" t="s">
        <v>849</v>
      </c>
    </row>
    <row r="46" spans="1:9">
      <c r="A46" t="s">
        <v>182</v>
      </c>
      <c r="B46" t="str">
        <f>VLOOKUP(A46,Overview!B:B,1,0)</f>
        <v>DocumentMediaTypeValue</v>
      </c>
      <c r="C46" t="s">
        <v>187</v>
      </c>
      <c r="D46" t="s">
        <v>188</v>
      </c>
      <c r="E46" t="s">
        <v>187</v>
      </c>
      <c r="F46" t="s">
        <v>692</v>
      </c>
      <c r="G46" s="5" t="s">
        <v>199</v>
      </c>
      <c r="H46" s="4" t="str">
        <f>VLOOKUP(A46,Overview!B:D,3,0)&amp; "/" &amp; E46</f>
        <v>https://vocab.belgif.be/auth/IMKL-DocumentMediaTypeValue/JPEG</v>
      </c>
      <c r="I46" t="s">
        <v>849</v>
      </c>
    </row>
    <row r="47" spans="1:9">
      <c r="A47" t="s">
        <v>182</v>
      </c>
      <c r="B47" t="str">
        <f>VLOOKUP(A47,Overview!B:B,1,0)</f>
        <v>DocumentMediaTypeValue</v>
      </c>
      <c r="C47" t="s">
        <v>185</v>
      </c>
      <c r="D47" t="s">
        <v>186</v>
      </c>
      <c r="E47" t="s">
        <v>185</v>
      </c>
      <c r="F47" t="s">
        <v>693</v>
      </c>
      <c r="G47" s="5" t="s">
        <v>199</v>
      </c>
      <c r="H47" s="4" t="str">
        <f>VLOOKUP(A47,Overview!B:D,3,0)&amp; "/" &amp; E47</f>
        <v>https://vocab.belgif.be/auth/IMKL-DocumentMediaTypeValue/PDF</v>
      </c>
      <c r="I47" t="s">
        <v>849</v>
      </c>
    </row>
    <row r="48" spans="1:9">
      <c r="A48" t="s">
        <v>182</v>
      </c>
      <c r="B48" t="str">
        <f>VLOOKUP(A48,Overview!B:B,1,0)</f>
        <v>DocumentMediaTypeValue</v>
      </c>
      <c r="C48" t="s">
        <v>183</v>
      </c>
      <c r="D48" t="s">
        <v>184</v>
      </c>
      <c r="E48" t="s">
        <v>183</v>
      </c>
      <c r="F48" t="s">
        <v>694</v>
      </c>
      <c r="G48" s="5" t="s">
        <v>199</v>
      </c>
      <c r="H48" s="4" t="str">
        <f>VLOOKUP(A48,Overview!B:D,3,0)&amp; "/" &amp; E48</f>
        <v>https://vocab.belgif.be/auth/IMKL-DocumentMediaTypeValue/PNG</v>
      </c>
      <c r="I48" t="s">
        <v>849</v>
      </c>
    </row>
    <row r="49" spans="1:9">
      <c r="A49" t="s">
        <v>182</v>
      </c>
      <c r="B49" t="str">
        <f>VLOOKUP(A49,Overview!B:B,1,0)</f>
        <v>DocumentMediaTypeValue</v>
      </c>
      <c r="C49" t="s">
        <v>189</v>
      </c>
      <c r="D49" t="s">
        <v>190</v>
      </c>
      <c r="E49" t="s">
        <v>189</v>
      </c>
      <c r="F49" t="s">
        <v>695</v>
      </c>
      <c r="G49" s="5" t="s">
        <v>199</v>
      </c>
      <c r="H49" s="4" t="str">
        <f>VLOOKUP(A49,Overview!B:D,3,0)&amp; "/" &amp; E49</f>
        <v>https://vocab.belgif.be/auth/IMKL-DocumentMediaTypeValue/TIFF</v>
      </c>
      <c r="I49" t="s">
        <v>849</v>
      </c>
    </row>
    <row r="50" spans="1:9">
      <c r="A50" t="s">
        <v>192</v>
      </c>
      <c r="B50" t="str">
        <f>VLOOKUP(A50,Overview!B:B,1,0)</f>
        <v>ContainerTypeValue</v>
      </c>
      <c r="C50" t="s">
        <v>196</v>
      </c>
      <c r="D50" t="s">
        <v>197</v>
      </c>
      <c r="E50" t="s">
        <v>198</v>
      </c>
      <c r="F50" s="13" t="s">
        <v>690</v>
      </c>
      <c r="G50" s="8" t="s">
        <v>559</v>
      </c>
      <c r="H50" s="4" t="str">
        <f>VLOOKUP(A50,Overview!B:D,3,0)&amp; "/" &amp; E50</f>
        <v>https://vocab.belgif.be/auth/IMKL-ContainerTypeValue/cableAndPipeGutter</v>
      </c>
      <c r="I50" t="s">
        <v>849</v>
      </c>
    </row>
    <row r="51" spans="1:9">
      <c r="A51" t="s">
        <v>192</v>
      </c>
      <c r="B51" t="str">
        <f>VLOOKUP(A51,Overview!B:B,1,0)</f>
        <v>ContainerTypeValue</v>
      </c>
      <c r="C51" t="s">
        <v>193</v>
      </c>
      <c r="D51" t="s">
        <v>194</v>
      </c>
      <c r="E51" t="s">
        <v>195</v>
      </c>
      <c r="F51" s="13" t="s">
        <v>691</v>
      </c>
      <c r="G51" s="8" t="s">
        <v>559</v>
      </c>
      <c r="H51" s="4" t="str">
        <f>VLOOKUP(A51,Overview!B:D,3,0)&amp; "/" &amp; E51</f>
        <v>https://vocab.belgif.be/auth/IMKL-ContainerTypeValue/jacketPipe</v>
      </c>
      <c r="I51" t="s">
        <v>849</v>
      </c>
    </row>
    <row r="52" spans="1:9">
      <c r="A52" t="s">
        <v>12</v>
      </c>
      <c r="B52" t="str">
        <f>VLOOKUP(A52,Overview!B:B,1,0)</f>
        <v>OilGasChemicalsProductTypeIMKLValue</v>
      </c>
      <c r="C52" t="s">
        <v>206</v>
      </c>
      <c r="D52" t="s">
        <v>207</v>
      </c>
      <c r="E52" t="s">
        <v>206</v>
      </c>
      <c r="F52" t="s">
        <v>745</v>
      </c>
      <c r="G52" s="5" t="s">
        <v>199</v>
      </c>
      <c r="H52" s="4" t="str">
        <f>VLOOKUP(A52,Overview!B:D,3,0)&amp; "/" &amp; E52</f>
        <v>https://vocab.belgif.be/auth/IMKL-OilGasChemicalsProductTypeIMKLValue/accetone</v>
      </c>
      <c r="I52" t="s">
        <v>848</v>
      </c>
    </row>
    <row r="53" spans="1:9">
      <c r="A53" t="s">
        <v>12</v>
      </c>
      <c r="B53" t="str">
        <f>VLOOKUP(A53,Overview!B:B,1,0)</f>
        <v>OilGasChemicalsProductTypeIMKLValue</v>
      </c>
      <c r="C53" t="s">
        <v>208</v>
      </c>
      <c r="D53" t="s">
        <v>209</v>
      </c>
      <c r="E53" t="s">
        <v>208</v>
      </c>
      <c r="F53" t="s">
        <v>746</v>
      </c>
      <c r="G53" s="5" t="s">
        <v>199</v>
      </c>
      <c r="H53" s="4" t="str">
        <f>VLOOKUP(A53,Overview!B:D,3,0)&amp; "/" &amp; E53</f>
        <v>https://vocab.belgif.be/auth/IMKL-OilGasChemicalsProductTypeIMKLValue/air</v>
      </c>
      <c r="I53" t="s">
        <v>848</v>
      </c>
    </row>
    <row r="54" spans="1:9">
      <c r="A54" t="s">
        <v>12</v>
      </c>
      <c r="B54" t="str">
        <f>VLOOKUP(A54,Overview!B:B,1,0)</f>
        <v>OilGasChemicalsProductTypeIMKLValue</v>
      </c>
      <c r="C54" t="s">
        <v>210</v>
      </c>
      <c r="D54" t="s">
        <v>211</v>
      </c>
      <c r="E54" t="s">
        <v>210</v>
      </c>
      <c r="F54" t="s">
        <v>751</v>
      </c>
      <c r="G54" s="5" t="s">
        <v>199</v>
      </c>
      <c r="H54" s="4" t="str">
        <f>VLOOKUP(A54,Overview!B:D,3,0)&amp; "/" &amp; E54</f>
        <v>https://vocab.belgif.be/auth/IMKL-OilGasChemicalsProductTypeIMKLValue/argon</v>
      </c>
      <c r="I54" t="s">
        <v>848</v>
      </c>
    </row>
    <row r="55" spans="1:9">
      <c r="A55" t="s">
        <v>12</v>
      </c>
      <c r="B55" t="str">
        <f>VLOOKUP(A55,Overview!B:B,1,0)</f>
        <v>OilGasChemicalsProductTypeIMKLValue</v>
      </c>
      <c r="C55" t="s">
        <v>204</v>
      </c>
      <c r="D55" t="s">
        <v>205</v>
      </c>
      <c r="E55" t="s">
        <v>204</v>
      </c>
      <c r="F55" t="s">
        <v>756</v>
      </c>
      <c r="G55" s="5" t="s">
        <v>199</v>
      </c>
      <c r="H55" s="4" t="str">
        <f>VLOOKUP(A55,Overview!B:D,3,0)&amp; "/" &amp; E55</f>
        <v>https://vocab.belgif.be/auth/IMKL-OilGasChemicalsProductTypeIMKLValue/bioGas</v>
      </c>
      <c r="I55" t="s">
        <v>848</v>
      </c>
    </row>
    <row r="56" spans="1:9">
      <c r="A56" t="s">
        <v>12</v>
      </c>
      <c r="B56" t="str">
        <f>VLOOKUP(A56,Overview!B:B,1,0)</f>
        <v>OilGasChemicalsProductTypeIMKLValue</v>
      </c>
      <c r="C56" t="s">
        <v>212</v>
      </c>
      <c r="D56" t="s">
        <v>213</v>
      </c>
      <c r="E56" t="s">
        <v>562</v>
      </c>
      <c r="F56" t="s">
        <v>757</v>
      </c>
      <c r="G56" s="8" t="s">
        <v>563</v>
      </c>
      <c r="H56" s="4" t="str">
        <f>VLOOKUP(A56,Overview!B:D,3,0)&amp; "/" &amp; E56</f>
        <v>https://vocab.belgif.be/auth/IMKL-OilGasChemicalsProductTypeIMKLValue/butadiene1,2</v>
      </c>
      <c r="I56" t="s">
        <v>848</v>
      </c>
    </row>
    <row r="57" spans="1:9">
      <c r="A57" t="s">
        <v>12</v>
      </c>
      <c r="B57" t="str">
        <f>VLOOKUP(A57,Overview!B:B,1,0)</f>
        <v>OilGasChemicalsProductTypeIMKLValue</v>
      </c>
      <c r="C57" t="s">
        <v>214</v>
      </c>
      <c r="D57" s="6" t="s">
        <v>215</v>
      </c>
      <c r="E57" t="s">
        <v>214</v>
      </c>
      <c r="F57" t="s">
        <v>759</v>
      </c>
      <c r="G57" s="5" t="s">
        <v>199</v>
      </c>
      <c r="H57" s="4" t="str">
        <f>VLOOKUP(A57,Overview!B:D,3,0)&amp; "/" &amp; E57</f>
        <v>https://vocab.belgif.be/auth/IMKL-OilGasChemicalsProductTypeIMKLValue/butadiene1,3</v>
      </c>
      <c r="I57" t="s">
        <v>848</v>
      </c>
    </row>
    <row r="58" spans="1:9">
      <c r="A58" t="s">
        <v>12</v>
      </c>
      <c r="B58" t="str">
        <f>VLOOKUP(A58,Overview!B:B,1,0)</f>
        <v>OilGasChemicalsProductTypeIMKLValue</v>
      </c>
      <c r="C58" t="s">
        <v>216</v>
      </c>
      <c r="D58" t="s">
        <v>217</v>
      </c>
      <c r="E58" t="s">
        <v>852</v>
      </c>
      <c r="F58" t="s">
        <v>760</v>
      </c>
      <c r="G58" s="5" t="s">
        <v>199</v>
      </c>
      <c r="H58" s="4" t="str">
        <f>VLOOKUP(A58,Overview!B:D,3,0)&amp; "/" &amp; E58</f>
        <v>https://vocab.belgif.be/auth/IMKL-OilGasChemicalsProductTypeIMKLValue/butane</v>
      </c>
      <c r="I58" t="s">
        <v>848</v>
      </c>
    </row>
    <row r="59" spans="1:9">
      <c r="A59" t="s">
        <v>12</v>
      </c>
      <c r="B59" t="str">
        <f>VLOOKUP(A59,Overview!B:B,1,0)</f>
        <v>OilGasChemicalsProductTypeIMKLValue</v>
      </c>
      <c r="C59" t="s">
        <v>200</v>
      </c>
      <c r="E59" s="4" t="s">
        <v>201</v>
      </c>
      <c r="F59" s="4" t="s">
        <v>761</v>
      </c>
      <c r="G59" s="9" t="s">
        <v>531</v>
      </c>
      <c r="H59" s="4" t="str">
        <f>VLOOKUP(A59,Overview!B:D,3,0)&amp; "/" &amp; E59</f>
        <v>https://vocab.belgif.be/auth/IMKL-OilGasChemicalsProductTypeIMKLValue/carbonDioxide</v>
      </c>
      <c r="I59" t="s">
        <v>848</v>
      </c>
    </row>
    <row r="60" spans="1:9">
      <c r="A60" t="s">
        <v>12</v>
      </c>
      <c r="B60" t="str">
        <f>VLOOKUP(A60,Overview!B:B,1,0)</f>
        <v>OilGasChemicalsProductTypeIMKLValue</v>
      </c>
      <c r="C60" t="s">
        <v>218</v>
      </c>
      <c r="D60" t="s">
        <v>219</v>
      </c>
      <c r="E60" t="s">
        <v>853</v>
      </c>
      <c r="F60" t="s">
        <v>762</v>
      </c>
      <c r="G60" s="5" t="s">
        <v>199</v>
      </c>
      <c r="H60" s="4" t="str">
        <f>VLOOKUP(A60,Overview!B:D,3,0)&amp; "/" &amp; E60</f>
        <v>https://vocab.belgif.be/auth/IMKL-OilGasChemicalsProductTypeIMKLValue/carbonMonoxide</v>
      </c>
      <c r="I60" t="s">
        <v>848</v>
      </c>
    </row>
    <row r="61" spans="1:9">
      <c r="A61" t="s">
        <v>12</v>
      </c>
      <c r="B61" t="str">
        <f>VLOOKUP(A61,Overview!B:B,1,0)</f>
        <v>OilGasChemicalsProductTypeIMKLValue</v>
      </c>
      <c r="C61" t="s">
        <v>220</v>
      </c>
      <c r="D61" t="s">
        <v>221</v>
      </c>
      <c r="E61" t="s">
        <v>854</v>
      </c>
      <c r="F61" t="s">
        <v>752</v>
      </c>
      <c r="G61" s="5" t="s">
        <v>199</v>
      </c>
      <c r="H61" s="4" t="str">
        <f>VLOOKUP(A61,Overview!B:D,3,0)&amp; "/" &amp; E61</f>
        <v>https://vocab.belgif.be/auth/IMKL-OilGasChemicalsProductTypeIMKLValue/chlorine</v>
      </c>
      <c r="I61" t="s">
        <v>848</v>
      </c>
    </row>
    <row r="62" spans="1:9">
      <c r="A62" t="s">
        <v>12</v>
      </c>
      <c r="B62" t="str">
        <f>VLOOKUP(A62,Overview!B:B,1,0)</f>
        <v>OilGasChemicalsProductTypeIMKLValue</v>
      </c>
      <c r="C62" t="s">
        <v>222</v>
      </c>
      <c r="D62" t="s">
        <v>223</v>
      </c>
      <c r="E62" t="s">
        <v>389</v>
      </c>
      <c r="F62" t="s">
        <v>710</v>
      </c>
      <c r="G62" s="8" t="s">
        <v>563</v>
      </c>
      <c r="H62" s="4" t="str">
        <f>VLOOKUP(A62,Overview!B:D,3,0)&amp; "/" &amp; E62</f>
        <v>https://vocab.belgif.be/auth/IMKL-OilGasChemicalsProductTypeIMKLValue/concrete</v>
      </c>
      <c r="I62" t="s">
        <v>848</v>
      </c>
    </row>
    <row r="63" spans="1:9">
      <c r="A63" t="s">
        <v>12</v>
      </c>
      <c r="B63" t="str">
        <f>VLOOKUP(A63,Overview!B:B,1,0)</f>
        <v>OilGasChemicalsProductTypeIMKLValue</v>
      </c>
      <c r="C63" t="s">
        <v>224</v>
      </c>
      <c r="D63" t="s">
        <v>225</v>
      </c>
      <c r="E63" t="s">
        <v>560</v>
      </c>
      <c r="F63" t="s">
        <v>758</v>
      </c>
      <c r="G63" s="8" t="s">
        <v>563</v>
      </c>
      <c r="H63" s="4" t="str">
        <f>VLOOKUP(A63,Overview!B:D,3,0)&amp; "/" &amp; E63</f>
        <v>https://vocab.belgif.be/auth/IMKL-OilGasChemicalsProductTypeIMKLValue/crude</v>
      </c>
      <c r="I63" t="s">
        <v>848</v>
      </c>
    </row>
    <row r="64" spans="1:9">
      <c r="A64" t="s">
        <v>12</v>
      </c>
      <c r="B64" t="str">
        <f>VLOOKUP(A64,Overview!B:B,1,0)</f>
        <v>OilGasChemicalsProductTypeIMKLValue</v>
      </c>
      <c r="C64" t="s">
        <v>226</v>
      </c>
      <c r="D64" t="s">
        <v>227</v>
      </c>
      <c r="E64" t="s">
        <v>855</v>
      </c>
      <c r="F64" t="s">
        <v>763</v>
      </c>
      <c r="G64" s="5" t="s">
        <v>199</v>
      </c>
      <c r="H64" s="4" t="str">
        <f>VLOOKUP(A64,Overview!B:D,3,0)&amp; "/" &amp; E64</f>
        <v>https://vocab.belgif.be/auth/IMKL-OilGasChemicalsProductTypeIMKLValue/dichloroethane</v>
      </c>
      <c r="I64" t="s">
        <v>848</v>
      </c>
    </row>
    <row r="65" spans="1:9">
      <c r="A65" t="s">
        <v>12</v>
      </c>
      <c r="B65" t="str">
        <f>VLOOKUP(A65,Overview!B:B,1,0)</f>
        <v>OilGasChemicalsProductTypeIMKLValue</v>
      </c>
      <c r="C65" t="s">
        <v>228</v>
      </c>
      <c r="D65" t="s">
        <v>228</v>
      </c>
      <c r="E65" t="s">
        <v>561</v>
      </c>
      <c r="F65" t="s">
        <v>747</v>
      </c>
      <c r="G65" s="8" t="s">
        <v>563</v>
      </c>
      <c r="H65" s="4" t="str">
        <f>VLOOKUP(A65,Overview!B:D,3,0)&amp; "/" &amp; E65</f>
        <v>https://vocab.belgif.be/auth/IMKL-OilGasChemicalsProductTypeIMKLValue/diesel</v>
      </c>
      <c r="I65" t="s">
        <v>848</v>
      </c>
    </row>
    <row r="66" spans="1:9">
      <c r="A66" t="s">
        <v>12</v>
      </c>
      <c r="B66" t="str">
        <f>VLOOKUP(A66,Overview!B:B,1,0)</f>
        <v>OilGasChemicalsProductTypeIMKLValue</v>
      </c>
      <c r="C66" t="s">
        <v>274</v>
      </c>
      <c r="D66" t="s">
        <v>275</v>
      </c>
      <c r="E66" t="s">
        <v>274</v>
      </c>
      <c r="F66" t="s">
        <v>748</v>
      </c>
      <c r="G66" s="5" t="s">
        <v>199</v>
      </c>
      <c r="H66" s="4" t="str">
        <f>VLOOKUP(A66,Overview!B:D,3,0)&amp; "/" &amp; E66</f>
        <v>https://vocab.belgif.be/auth/IMKL-OilGasChemicalsProductTypeIMKLValue/empty</v>
      </c>
      <c r="I66" t="s">
        <v>848</v>
      </c>
    </row>
    <row r="67" spans="1:9">
      <c r="A67" t="s">
        <v>12</v>
      </c>
      <c r="B67" t="str">
        <f>VLOOKUP(A67,Overview!B:B,1,0)</f>
        <v>OilGasChemicalsProductTypeIMKLValue</v>
      </c>
      <c r="C67" t="s">
        <v>229</v>
      </c>
      <c r="D67" t="s">
        <v>230</v>
      </c>
      <c r="E67" t="s">
        <v>856</v>
      </c>
      <c r="F67" t="s">
        <v>764</v>
      </c>
      <c r="G67" s="5" t="s">
        <v>199</v>
      </c>
      <c r="H67" s="4" t="str">
        <f>VLOOKUP(A67,Overview!B:D,3,0)&amp; "/" &amp; E67</f>
        <v>https://vocab.belgif.be/auth/IMKL-OilGasChemicalsProductTypeIMKLValue/ethylene</v>
      </c>
      <c r="I67" t="s">
        <v>848</v>
      </c>
    </row>
    <row r="68" spans="1:9">
      <c r="A68" t="s">
        <v>12</v>
      </c>
      <c r="B68" t="str">
        <f>VLOOKUP(A68,Overview!B:B,1,0)</f>
        <v>OilGasChemicalsProductTypeIMKLValue</v>
      </c>
      <c r="C68" t="s">
        <v>231</v>
      </c>
      <c r="D68" t="s">
        <v>232</v>
      </c>
      <c r="E68" t="s">
        <v>231</v>
      </c>
      <c r="F68" t="s">
        <v>765</v>
      </c>
      <c r="G68" s="5" t="s">
        <v>199</v>
      </c>
      <c r="H68" s="4" t="str">
        <f>VLOOKUP(A68,Overview!B:D,3,0)&amp; "/" &amp; E68</f>
        <v>https://vocab.belgif.be/auth/IMKL-OilGasChemicalsProductTypeIMKLValue/gasFabricationOfCocs</v>
      </c>
      <c r="I68" t="s">
        <v>848</v>
      </c>
    </row>
    <row r="69" spans="1:9">
      <c r="A69" t="s">
        <v>12</v>
      </c>
      <c r="B69" t="str">
        <f>VLOOKUP(A69,Overview!B:B,1,0)</f>
        <v>OilGasChemicalsProductTypeIMKLValue</v>
      </c>
      <c r="C69" t="s">
        <v>233</v>
      </c>
      <c r="D69" t="s">
        <v>234</v>
      </c>
      <c r="E69" t="s">
        <v>233</v>
      </c>
      <c r="F69" s="13" t="s">
        <v>766</v>
      </c>
      <c r="G69" s="5" t="s">
        <v>199</v>
      </c>
      <c r="H69" s="4" t="str">
        <f>VLOOKUP(A69,Overview!B:D,3,0)&amp; "/" &amp; E69</f>
        <v>https://vocab.belgif.be/auth/IMKL-OilGasChemicalsProductTypeIMKLValue/gasHFx</v>
      </c>
      <c r="I69" t="s">
        <v>848</v>
      </c>
    </row>
    <row r="70" spans="1:9">
      <c r="A70" t="s">
        <v>12</v>
      </c>
      <c r="B70" t="str">
        <f>VLOOKUP(A70,Overview!B:B,1,0)</f>
        <v>OilGasChemicalsProductTypeIMKLValue</v>
      </c>
      <c r="C70" t="s">
        <v>235</v>
      </c>
      <c r="D70" t="s">
        <v>236</v>
      </c>
      <c r="E70" t="s">
        <v>235</v>
      </c>
      <c r="F70" t="s">
        <v>749</v>
      </c>
      <c r="G70" s="5" t="s">
        <v>199</v>
      </c>
      <c r="H70" s="4" t="str">
        <f>VLOOKUP(A70,Overview!B:D,3,0)&amp; "/" &amp; E70</f>
        <v>https://vocab.belgif.be/auth/IMKL-OilGasChemicalsProductTypeIMKLValue/gasoil</v>
      </c>
      <c r="I70" t="s">
        <v>848</v>
      </c>
    </row>
    <row r="71" spans="1:9">
      <c r="A71" t="s">
        <v>12</v>
      </c>
      <c r="B71" t="str">
        <f>VLOOKUP(A71,Overview!B:B,1,0)</f>
        <v>OilGasChemicalsProductTypeIMKLValue</v>
      </c>
      <c r="C71" t="s">
        <v>237</v>
      </c>
      <c r="D71" t="s">
        <v>238</v>
      </c>
      <c r="E71" t="s">
        <v>237</v>
      </c>
      <c r="F71" t="s">
        <v>753</v>
      </c>
      <c r="G71" s="5" t="s">
        <v>199</v>
      </c>
      <c r="H71" s="4" t="str">
        <f>VLOOKUP(A71,Overview!B:D,3,0)&amp; "/" &amp; E71</f>
        <v>https://vocab.belgif.be/auth/IMKL-OilGasChemicalsProductTypeIMKLValue/hydrogen</v>
      </c>
      <c r="I71" t="s">
        <v>848</v>
      </c>
    </row>
    <row r="72" spans="1:9">
      <c r="A72" t="s">
        <v>12</v>
      </c>
      <c r="B72" t="str">
        <f>VLOOKUP(A72,Overview!B:B,1,0)</f>
        <v>OilGasChemicalsProductTypeIMKLValue</v>
      </c>
      <c r="C72" t="s">
        <v>239</v>
      </c>
      <c r="D72" t="s">
        <v>240</v>
      </c>
      <c r="E72" t="s">
        <v>857</v>
      </c>
      <c r="F72" t="s">
        <v>767</v>
      </c>
      <c r="G72" s="5" t="s">
        <v>199</v>
      </c>
      <c r="H72" s="4" t="str">
        <f>VLOOKUP(A72,Overview!B:D,3,0)&amp; "/" &amp; E72</f>
        <v>https://vocab.belgif.be/auth/IMKL-OilGasChemicalsProductTypeIMKLValue/isobutane</v>
      </c>
      <c r="I72" t="s">
        <v>848</v>
      </c>
    </row>
    <row r="73" spans="1:9">
      <c r="A73" t="s">
        <v>12</v>
      </c>
      <c r="B73" t="str">
        <f>VLOOKUP(A73,Overview!B:B,1,0)</f>
        <v>OilGasChemicalsProductTypeIMKLValue</v>
      </c>
      <c r="C73" t="s">
        <v>241</v>
      </c>
      <c r="D73" t="s">
        <v>242</v>
      </c>
      <c r="E73" t="s">
        <v>241</v>
      </c>
      <c r="F73" t="s">
        <v>768</v>
      </c>
      <c r="G73" s="5" t="s">
        <v>199</v>
      </c>
      <c r="H73" s="4" t="str">
        <f>VLOOKUP(A73,Overview!B:D,3,0)&amp; "/" &amp; E73</f>
        <v>https://vocab.belgif.be/auth/IMKL-OilGasChemicalsProductTypeIMKLValue/JET-A1</v>
      </c>
      <c r="I73" t="s">
        <v>848</v>
      </c>
    </row>
    <row r="74" spans="1:9">
      <c r="A74" t="s">
        <v>12</v>
      </c>
      <c r="B74" t="str">
        <f>VLOOKUP(A74,Overview!B:B,1,0)</f>
        <v>OilGasChemicalsProductTypeIMKLValue</v>
      </c>
      <c r="C74" t="s">
        <v>243</v>
      </c>
      <c r="D74" t="s">
        <v>244</v>
      </c>
      <c r="E74" t="s">
        <v>243</v>
      </c>
      <c r="F74" t="s">
        <v>769</v>
      </c>
      <c r="G74" s="5" t="s">
        <v>199</v>
      </c>
      <c r="H74" s="4" t="str">
        <f>VLOOKUP(A74,Overview!B:D,3,0)&amp; "/" &amp; E74</f>
        <v>https://vocab.belgif.be/auth/IMKL-OilGasChemicalsProductTypeIMKLValue/kerosene</v>
      </c>
      <c r="I74" t="s">
        <v>848</v>
      </c>
    </row>
    <row r="75" spans="1:9">
      <c r="A75" t="s">
        <v>12</v>
      </c>
      <c r="B75" t="str">
        <f>VLOOKUP(A75,Overview!B:B,1,0)</f>
        <v>OilGasChemicalsProductTypeIMKLValue</v>
      </c>
      <c r="C75" t="s">
        <v>245</v>
      </c>
      <c r="D75" t="s">
        <v>246</v>
      </c>
      <c r="E75" t="s">
        <v>245</v>
      </c>
      <c r="F75" t="s">
        <v>770</v>
      </c>
      <c r="G75" s="5" t="s">
        <v>199</v>
      </c>
      <c r="H75" s="4" t="str">
        <f>VLOOKUP(A75,Overview!B:D,3,0)&amp; "/" &amp; E75</f>
        <v>https://vocab.belgif.be/auth/IMKL-OilGasChemicalsProductTypeIMKLValue/liquidAmmonia</v>
      </c>
      <c r="I75" t="s">
        <v>848</v>
      </c>
    </row>
    <row r="76" spans="1:9">
      <c r="A76" t="s">
        <v>12</v>
      </c>
      <c r="B76" t="str">
        <f>VLOOKUP(A76,Overview!B:B,1,0)</f>
        <v>OilGasChemicalsProductTypeIMKLValue</v>
      </c>
      <c r="C76" t="s">
        <v>247</v>
      </c>
      <c r="D76" t="s">
        <v>248</v>
      </c>
      <c r="E76" t="s">
        <v>851</v>
      </c>
      <c r="F76" s="13" t="s">
        <v>771</v>
      </c>
      <c r="G76" s="5" t="s">
        <v>199</v>
      </c>
      <c r="H76" s="4" t="str">
        <f>VLOOKUP(A76,Overview!B:D,3,0)&amp; "/" &amp; E76</f>
        <v>https://vocab.belgif.be/auth/IMKL-OilGasChemicalsProductTypeIMKLValue/liquidHydrocarbon</v>
      </c>
      <c r="I76" t="s">
        <v>848</v>
      </c>
    </row>
    <row r="77" spans="1:9">
      <c r="A77" t="s">
        <v>12</v>
      </c>
      <c r="B77" t="str">
        <f>VLOOKUP(A77,Overview!B:B,1,0)</f>
        <v>OilGasChemicalsProductTypeIMKLValue</v>
      </c>
      <c r="C77" t="s">
        <v>249</v>
      </c>
      <c r="D77" t="s">
        <v>250</v>
      </c>
      <c r="E77" t="s">
        <v>249</v>
      </c>
      <c r="F77" t="s">
        <v>772</v>
      </c>
      <c r="G77" s="5" t="s">
        <v>199</v>
      </c>
      <c r="H77" s="4" t="str">
        <f>VLOOKUP(A77,Overview!B:D,3,0)&amp; "/" &amp; E77</f>
        <v>https://vocab.belgif.be/auth/IMKL-OilGasChemicalsProductTypeIMKLValue/multiProduct</v>
      </c>
      <c r="I77" t="s">
        <v>848</v>
      </c>
    </row>
    <row r="78" spans="1:9">
      <c r="A78" t="s">
        <v>12</v>
      </c>
      <c r="B78" t="str">
        <f>VLOOKUP(A78,Overview!B:B,1,0)</f>
        <v>OilGasChemicalsProductTypeIMKLValue</v>
      </c>
      <c r="C78" t="s">
        <v>251</v>
      </c>
      <c r="D78" t="s">
        <v>252</v>
      </c>
      <c r="E78" t="s">
        <v>251</v>
      </c>
      <c r="F78" t="s">
        <v>773</v>
      </c>
      <c r="G78" s="5" t="s">
        <v>199</v>
      </c>
      <c r="H78" s="4" t="str">
        <f>VLOOKUP(A78,Overview!B:D,3,0)&amp; "/" &amp; E78</f>
        <v>https://vocab.belgif.be/auth/IMKL-OilGasChemicalsProductTypeIMKLValue/MVC</v>
      </c>
      <c r="I78" t="s">
        <v>848</v>
      </c>
    </row>
    <row r="79" spans="1:9">
      <c r="A79" t="s">
        <v>12</v>
      </c>
      <c r="B79" t="str">
        <f>VLOOKUP(A79,Overview!B:B,1,0)</f>
        <v>OilGasChemicalsProductTypeIMKLValue</v>
      </c>
      <c r="C79" t="s">
        <v>202</v>
      </c>
      <c r="D79" t="s">
        <v>203</v>
      </c>
      <c r="E79" t="s">
        <v>202</v>
      </c>
      <c r="F79" t="s">
        <v>774</v>
      </c>
      <c r="G79" s="5" t="s">
        <v>199</v>
      </c>
      <c r="H79" s="4" t="str">
        <f>VLOOKUP(A79,Overview!B:D,3,0)&amp; "/" &amp; E79</f>
        <v>https://vocab.belgif.be/auth/IMKL-OilGasChemicalsProductTypeIMKLValue/naturalGas</v>
      </c>
      <c r="I79" t="s">
        <v>848</v>
      </c>
    </row>
    <row r="80" spans="1:9">
      <c r="A80" t="s">
        <v>12</v>
      </c>
      <c r="B80" t="str">
        <f>VLOOKUP(A80,Overview!B:B,1,0)</f>
        <v>OilGasChemicalsProductTypeIMKLValue</v>
      </c>
      <c r="C80" t="s">
        <v>253</v>
      </c>
      <c r="D80" t="s">
        <v>254</v>
      </c>
      <c r="E80" t="s">
        <v>253</v>
      </c>
      <c r="F80" t="s">
        <v>754</v>
      </c>
      <c r="G80" s="5" t="s">
        <v>199</v>
      </c>
      <c r="H80" s="4" t="str">
        <f>VLOOKUP(A80,Overview!B:D,3,0)&amp; "/" &amp; E80</f>
        <v>https://vocab.belgif.be/auth/IMKL-OilGasChemicalsProductTypeIMKLValue/nitrogen</v>
      </c>
      <c r="I80" t="s">
        <v>848</v>
      </c>
    </row>
    <row r="81" spans="1:9">
      <c r="A81" t="s">
        <v>12</v>
      </c>
      <c r="B81" t="str">
        <f>VLOOKUP(A81,Overview!B:B,1,0)</f>
        <v>OilGasChemicalsProductTypeIMKLValue</v>
      </c>
      <c r="C81" t="s">
        <v>255</v>
      </c>
      <c r="D81" t="s">
        <v>256</v>
      </c>
      <c r="E81" t="s">
        <v>255</v>
      </c>
      <c r="F81" t="s">
        <v>755</v>
      </c>
      <c r="G81" s="5" t="s">
        <v>199</v>
      </c>
      <c r="H81" s="4" t="str">
        <f>VLOOKUP(A81,Overview!B:D,3,0)&amp; "/" &amp; E81</f>
        <v>https://vocab.belgif.be/auth/IMKL-OilGasChemicalsProductTypeIMKLValue/oxygen</v>
      </c>
      <c r="I81" t="s">
        <v>848</v>
      </c>
    </row>
    <row r="82" spans="1:9">
      <c r="A82" t="s">
        <v>12</v>
      </c>
      <c r="B82" t="str">
        <f>VLOOKUP(A82,Overview!B:B,1,0)</f>
        <v>OilGasChemicalsProductTypeIMKLValue</v>
      </c>
      <c r="C82" t="s">
        <v>257</v>
      </c>
      <c r="D82" t="s">
        <v>258</v>
      </c>
      <c r="E82" t="s">
        <v>257</v>
      </c>
      <c r="F82" t="s">
        <v>775</v>
      </c>
      <c r="G82" s="5" t="s">
        <v>199</v>
      </c>
      <c r="H82" s="4" t="str">
        <f>VLOOKUP(A82,Overview!B:D,3,0)&amp; "/" &amp; E82</f>
        <v>https://vocab.belgif.be/auth/IMKL-OilGasChemicalsProductTypeIMKLValue/phenol</v>
      </c>
      <c r="I82" t="s">
        <v>848</v>
      </c>
    </row>
    <row r="83" spans="1:9">
      <c r="A83" t="s">
        <v>12</v>
      </c>
      <c r="B83" t="str">
        <f>VLOOKUP(A83,Overview!B:B,1,0)</f>
        <v>OilGasChemicalsProductTypeIMKLValue</v>
      </c>
      <c r="C83" t="s">
        <v>259</v>
      </c>
      <c r="D83" t="s">
        <v>260</v>
      </c>
      <c r="E83" t="s">
        <v>259</v>
      </c>
      <c r="F83" t="s">
        <v>776</v>
      </c>
      <c r="G83" s="5" t="s">
        <v>199</v>
      </c>
      <c r="H83" s="4" t="str">
        <f>VLOOKUP(A83,Overview!B:D,3,0)&amp; "/" &amp; E83</f>
        <v>https://vocab.belgif.be/auth/IMKL-OilGasChemicalsProductTypeIMKLValue/propane</v>
      </c>
      <c r="I83" t="s">
        <v>848</v>
      </c>
    </row>
    <row r="84" spans="1:9">
      <c r="A84" t="s">
        <v>12</v>
      </c>
      <c r="B84" t="str">
        <f>VLOOKUP(A84,Overview!B:B,1,0)</f>
        <v>OilGasChemicalsProductTypeIMKLValue</v>
      </c>
      <c r="C84" t="s">
        <v>261</v>
      </c>
      <c r="D84" t="s">
        <v>262</v>
      </c>
      <c r="E84" t="s">
        <v>261</v>
      </c>
      <c r="F84" t="s">
        <v>777</v>
      </c>
      <c r="G84" s="5" t="s">
        <v>199</v>
      </c>
      <c r="H84" s="4" t="str">
        <f>VLOOKUP(A84,Overview!B:D,3,0)&amp; "/" &amp; E84</f>
        <v>https://vocab.belgif.be/auth/IMKL-OilGasChemicalsProductTypeIMKLValue/propylene</v>
      </c>
      <c r="I84" t="s">
        <v>848</v>
      </c>
    </row>
    <row r="85" spans="1:9">
      <c r="A85" t="s">
        <v>12</v>
      </c>
      <c r="B85" t="str">
        <f>VLOOKUP(A85,Overview!B:B,1,0)</f>
        <v>OilGasChemicalsProductTypeIMKLValue</v>
      </c>
      <c r="C85" t="s">
        <v>263</v>
      </c>
      <c r="D85" t="s">
        <v>264</v>
      </c>
      <c r="E85" t="s">
        <v>263</v>
      </c>
      <c r="F85" t="s">
        <v>778</v>
      </c>
      <c r="G85" s="5" t="s">
        <v>199</v>
      </c>
      <c r="H85" s="4" t="str">
        <f>VLOOKUP(A85,Overview!B:D,3,0)&amp; "/" &amp; E85</f>
        <v>https://vocab.belgif.be/auth/IMKL-OilGasChemicalsProductTypeIMKLValue/saltWater</v>
      </c>
      <c r="I85" t="s">
        <v>848</v>
      </c>
    </row>
    <row r="86" spans="1:9">
      <c r="A86" t="s">
        <v>12</v>
      </c>
      <c r="B86" t="str">
        <f>VLOOKUP(A86,Overview!B:B,1,0)</f>
        <v>OilGasChemicalsProductTypeIMKLValue</v>
      </c>
      <c r="C86" t="s">
        <v>267</v>
      </c>
      <c r="D86" t="s">
        <v>268</v>
      </c>
      <c r="E86" t="s">
        <v>267</v>
      </c>
      <c r="F86" t="s">
        <v>750</v>
      </c>
      <c r="G86" s="5" t="s">
        <v>199</v>
      </c>
      <c r="H86" s="4" t="str">
        <f>VLOOKUP(A86,Overview!B:D,3,0)&amp; "/" &amp; E86</f>
        <v>https://vocab.belgif.be/auth/IMKL-OilGasChemicalsProductTypeIMKLValue/sand</v>
      </c>
      <c r="I86" t="s">
        <v>848</v>
      </c>
    </row>
    <row r="87" spans="1:9">
      <c r="A87" t="s">
        <v>12</v>
      </c>
      <c r="B87" t="str">
        <f>VLOOKUP(A87,Overview!B:B,1,0)</f>
        <v>OilGasChemicalsProductTypeIMKLValue</v>
      </c>
      <c r="C87" t="s">
        <v>265</v>
      </c>
      <c r="D87" t="s">
        <v>266</v>
      </c>
      <c r="E87" t="s">
        <v>265</v>
      </c>
      <c r="F87" t="s">
        <v>779</v>
      </c>
      <c r="G87" s="5" t="s">
        <v>199</v>
      </c>
      <c r="H87" s="4" t="str">
        <f>VLOOKUP(A87,Overview!B:D,3,0)&amp; "/" &amp; E87</f>
        <v>https://vocab.belgif.be/auth/IMKL-OilGasChemicalsProductTypeIMKLValue/saumur</v>
      </c>
      <c r="I87" t="s">
        <v>848</v>
      </c>
    </row>
    <row r="88" spans="1:9">
      <c r="A88" t="s">
        <v>12</v>
      </c>
      <c r="B88" t="str">
        <f>VLOOKUP(A88,Overview!B:B,1,0)</f>
        <v>OilGasChemicalsProductTypeIMKLValue</v>
      </c>
      <c r="C88" t="s">
        <v>269</v>
      </c>
      <c r="D88" t="s">
        <v>270</v>
      </c>
      <c r="E88" t="s">
        <v>269</v>
      </c>
      <c r="F88" t="s">
        <v>780</v>
      </c>
      <c r="G88" s="5" t="s">
        <v>199</v>
      </c>
      <c r="H88" s="4" t="str">
        <f>VLOOKUP(A88,Overview!B:D,3,0)&amp; "/" &amp; E88</f>
        <v>https://vocab.belgif.be/auth/IMKL-OilGasChemicalsProductTypeIMKLValue/tetrachloroide</v>
      </c>
      <c r="I88" t="s">
        <v>848</v>
      </c>
    </row>
    <row r="89" spans="1:9">
      <c r="A89" t="s">
        <v>12</v>
      </c>
      <c r="B89" t="str">
        <f>VLOOKUP(A89,Overview!B:B,1,0)</f>
        <v>OilGasChemicalsProductTypeIMKLValue</v>
      </c>
      <c r="C89" t="s">
        <v>3</v>
      </c>
      <c r="D89" t="s">
        <v>271</v>
      </c>
      <c r="E89" t="s">
        <v>3</v>
      </c>
      <c r="F89" t="s">
        <v>723</v>
      </c>
      <c r="G89" s="5" t="s">
        <v>199</v>
      </c>
      <c r="H89" s="4" t="str">
        <f>VLOOKUP(A89,Overview!B:D,3,0)&amp; "/" &amp; E89</f>
        <v>https://vocab.belgif.be/auth/IMKL-OilGasChemicalsProductTypeIMKLValue/unknown</v>
      </c>
      <c r="I89" t="s">
        <v>848</v>
      </c>
    </row>
    <row r="90" spans="1:9">
      <c r="A90" t="s">
        <v>12</v>
      </c>
      <c r="B90" t="str">
        <f>VLOOKUP(A90,Overview!B:B,1,0)</f>
        <v>OilGasChemicalsProductTypeIMKLValue</v>
      </c>
      <c r="C90" t="s">
        <v>272</v>
      </c>
      <c r="D90" t="s">
        <v>273</v>
      </c>
      <c r="E90" t="s">
        <v>272</v>
      </c>
      <c r="F90" t="s">
        <v>781</v>
      </c>
      <c r="G90" s="5" t="s">
        <v>199</v>
      </c>
      <c r="H90" s="4" t="str">
        <f>VLOOKUP(A90,Overview!B:D,3,0)&amp; "/" &amp; E90</f>
        <v>https://vocab.belgif.be/auth/IMKL-OilGasChemicalsProductTypeIMKLValue/water</v>
      </c>
      <c r="I90" t="s">
        <v>848</v>
      </c>
    </row>
    <row r="91" spans="1:9">
      <c r="A91" t="s">
        <v>276</v>
      </c>
      <c r="B91" t="str">
        <f>VLOOKUP(A91,Overview!B:B,1,0)</f>
        <v>ElectricityAppurtenanceTypeIMKLValue</v>
      </c>
      <c r="C91" t="s">
        <v>277</v>
      </c>
      <c r="D91" t="s">
        <v>278</v>
      </c>
      <c r="E91" t="s">
        <v>279</v>
      </c>
      <c r="F91" t="s">
        <v>702</v>
      </c>
      <c r="G91" s="8" t="s">
        <v>559</v>
      </c>
      <c r="H91" s="4" t="str">
        <f>VLOOKUP(A91,Overview!B:D,3,0)&amp; "/" &amp; E91</f>
        <v>https://vocab.belgif.be/auth/IMKL-ElectricityAppurtenanceTypeIMKLValue/grounding</v>
      </c>
      <c r="I91" t="s">
        <v>493</v>
      </c>
    </row>
    <row r="92" spans="1:9">
      <c r="A92" t="s">
        <v>276</v>
      </c>
      <c r="B92" t="str">
        <f>VLOOKUP(A92,Overview!B:B,1,0)</f>
        <v>ElectricityAppurtenanceTypeIMKLValue</v>
      </c>
      <c r="C92" t="s">
        <v>283</v>
      </c>
      <c r="D92" t="s">
        <v>284</v>
      </c>
      <c r="E92" t="s">
        <v>283</v>
      </c>
      <c r="F92" t="s">
        <v>704</v>
      </c>
      <c r="G92" s="5" t="s">
        <v>199</v>
      </c>
      <c r="H92" s="4" t="str">
        <f>VLOOKUP(A92,Overview!B:D,3,0)&amp; "/" &amp; E92</f>
        <v>https://vocab.belgif.be/auth/IMKL-ElectricityAppurtenanceTypeIMKLValue/marker</v>
      </c>
      <c r="I92" t="s">
        <v>493</v>
      </c>
    </row>
    <row r="93" spans="1:9">
      <c r="A93" t="s">
        <v>276</v>
      </c>
      <c r="B93" t="str">
        <f>VLOOKUP(A93,Overview!B:B,1,0)</f>
        <v>ElectricityAppurtenanceTypeIMKLValue</v>
      </c>
      <c r="C93" t="s">
        <v>280</v>
      </c>
      <c r="D93" t="s">
        <v>281</v>
      </c>
      <c r="E93" t="s">
        <v>282</v>
      </c>
      <c r="F93" t="s">
        <v>703</v>
      </c>
      <c r="G93" s="8" t="s">
        <v>559</v>
      </c>
      <c r="H93" s="4" t="str">
        <f>VLOOKUP(A93,Overview!B:D,3,0)&amp; "/" &amp; E93</f>
        <v>https://vocab.belgif.be/auth/IMKL-ElectricityAppurtenanceTypeIMKLValue/sleeve</v>
      </c>
      <c r="I93" t="s">
        <v>493</v>
      </c>
    </row>
    <row r="94" spans="1:9">
      <c r="A94" t="s">
        <v>285</v>
      </c>
      <c r="B94" t="str">
        <f>VLOOKUP(A94,Overview!B:B,1,0)</f>
        <v>OilGasChemicalsAppurtenanceTypeIMKLValue</v>
      </c>
      <c r="C94" t="s">
        <v>292</v>
      </c>
      <c r="D94" t="s">
        <v>293</v>
      </c>
      <c r="E94" t="s">
        <v>294</v>
      </c>
      <c r="F94" t="s">
        <v>733</v>
      </c>
      <c r="G94" s="8" t="s">
        <v>559</v>
      </c>
      <c r="H94" s="4" t="str">
        <f>VLOOKUP(A94,Overview!B:D,3,0)&amp; "/" &amp; E94</f>
        <v>https://vocab.belgif.be/auth/IMKL-OilGasChemicalsAppurtenanceTypeIMKLValue/adapter</v>
      </c>
      <c r="I94" t="s">
        <v>848</v>
      </c>
    </row>
    <row r="95" spans="1:9">
      <c r="A95" t="s">
        <v>285</v>
      </c>
      <c r="B95" t="str">
        <f>VLOOKUP(A95,Overview!B:B,1,0)</f>
        <v>OilGasChemicalsAppurtenanceTypeIMKLValue</v>
      </c>
      <c r="C95" t="s">
        <v>286</v>
      </c>
      <c r="D95" t="s">
        <v>287</v>
      </c>
      <c r="E95" t="s">
        <v>288</v>
      </c>
      <c r="F95" s="13" t="s">
        <v>739</v>
      </c>
      <c r="G95" s="8" t="s">
        <v>559</v>
      </c>
      <c r="H95" s="4" t="str">
        <f>VLOOKUP(A95,Overview!B:D,3,0)&amp; "/" &amp; E95</f>
        <v>https://vocab.belgif.be/auth/IMKL-OilGasChemicalsAppurtenanceTypeIMKLValue/airBeacon</v>
      </c>
      <c r="I95" t="s">
        <v>848</v>
      </c>
    </row>
    <row r="96" spans="1:9">
      <c r="A96" t="s">
        <v>285</v>
      </c>
      <c r="B96" t="str">
        <f>VLOOKUP(A96,Overview!B:B,1,0)</f>
        <v>OilGasChemicalsAppurtenanceTypeIMKLValue</v>
      </c>
      <c r="C96" t="s">
        <v>309</v>
      </c>
      <c r="D96" t="s">
        <v>310</v>
      </c>
      <c r="E96" t="s">
        <v>311</v>
      </c>
      <c r="F96" s="13" t="s">
        <v>734</v>
      </c>
      <c r="G96" s="8" t="s">
        <v>559</v>
      </c>
      <c r="H96" s="4" t="str">
        <f>VLOOKUP(A96,Overview!B:D,3,0)&amp; "/" &amp; E96</f>
        <v>https://vocab.belgif.be/auth/IMKL-OilGasChemicalsAppurtenanceTypeIMKLValue/blowHole</v>
      </c>
      <c r="I96" t="s">
        <v>848</v>
      </c>
    </row>
    <row r="97" spans="1:9">
      <c r="A97" t="s">
        <v>285</v>
      </c>
      <c r="B97" t="str">
        <f>VLOOKUP(A97,Overview!B:B,1,0)</f>
        <v>OilGasChemicalsAppurtenanceTypeIMKLValue</v>
      </c>
      <c r="C97" t="s">
        <v>315</v>
      </c>
      <c r="D97" t="s">
        <v>316</v>
      </c>
      <c r="E97" t="s">
        <v>619</v>
      </c>
      <c r="F97" t="s">
        <v>740</v>
      </c>
      <c r="G97" s="8" t="s">
        <v>559</v>
      </c>
      <c r="H97" s="4" t="str">
        <f>VLOOKUP(A97,Overview!B:D,3,0)&amp; "/" &amp; E97</f>
        <v>https://vocab.belgif.be/auth/IMKL-OilGasChemicalsAppurtenanceTypeIMKLValue/cathodicProtectionInstallation</v>
      </c>
      <c r="I97" t="s">
        <v>848</v>
      </c>
    </row>
    <row r="98" spans="1:9">
      <c r="A98" t="s">
        <v>285</v>
      </c>
      <c r="B98" t="str">
        <f>VLOOKUP(A98,Overview!B:B,1,0)</f>
        <v>OilGasChemicalsAppurtenanceTypeIMKLValue</v>
      </c>
      <c r="C98" t="s">
        <v>312</v>
      </c>
      <c r="D98" t="s">
        <v>313</v>
      </c>
      <c r="E98" t="s">
        <v>314</v>
      </c>
      <c r="F98" t="s">
        <v>741</v>
      </c>
      <c r="G98" s="8" t="s">
        <v>559</v>
      </c>
      <c r="H98" s="4" t="str">
        <f>VLOOKUP(A98,Overview!B:D,3,0)&amp; "/" &amp; E98</f>
        <v>https://vocab.belgif.be/auth/IMKL-OilGasChemicalsAppurtenanceTypeIMKLValue/cathodicProtectionMeasurementPoint</v>
      </c>
      <c r="I98" t="s">
        <v>848</v>
      </c>
    </row>
    <row r="99" spans="1:9">
      <c r="A99" t="s">
        <v>285</v>
      </c>
      <c r="B99" t="str">
        <f>VLOOKUP(A99,Overview!B:B,1,0)</f>
        <v>OilGasChemicalsAppurtenanceTypeIMKLValue</v>
      </c>
      <c r="C99" t="s">
        <v>289</v>
      </c>
      <c r="D99" t="s">
        <v>290</v>
      </c>
      <c r="E99" t="s">
        <v>291</v>
      </c>
      <c r="F99" t="s">
        <v>742</v>
      </c>
      <c r="G99" s="8" t="s">
        <v>559</v>
      </c>
      <c r="H99" s="4" t="str">
        <f>VLOOKUP(A99,Overview!B:D,3,0)&amp; "/" &amp; E99</f>
        <v>https://vocab.belgif.be/auth/IMKL-OilGasChemicalsAppurtenanceTypeIMKLValue/endCap</v>
      </c>
      <c r="I99" t="s">
        <v>848</v>
      </c>
    </row>
    <row r="100" spans="1:9">
      <c r="A100" t="s">
        <v>285</v>
      </c>
      <c r="B100" t="str">
        <f>VLOOKUP(A100,Overview!B:B,1,0)</f>
        <v>OilGasChemicalsAppurtenanceTypeIMKLValue</v>
      </c>
      <c r="C100" t="s">
        <v>304</v>
      </c>
      <c r="D100" t="s">
        <v>305</v>
      </c>
      <c r="E100" t="s">
        <v>306</v>
      </c>
      <c r="F100" t="s">
        <v>735</v>
      </c>
      <c r="G100" s="8" t="s">
        <v>559</v>
      </c>
      <c r="H100" s="4" t="str">
        <f>VLOOKUP(A100,Overview!B:D,3,0)&amp; "/" &amp; E100</f>
        <v>https://vocab.belgif.be/auth/IMKL-OilGasChemicalsAppurtenanceTypeIMKLValue/flange</v>
      </c>
      <c r="I100" t="s">
        <v>848</v>
      </c>
    </row>
    <row r="101" spans="1:9">
      <c r="A101" t="s">
        <v>285</v>
      </c>
      <c r="B101" t="str">
        <f>VLOOKUP(A101,Overview!B:B,1,0)</f>
        <v>OilGasChemicalsAppurtenanceTypeIMKLValue</v>
      </c>
      <c r="C101" t="s">
        <v>298</v>
      </c>
      <c r="D101" t="s">
        <v>299</v>
      </c>
      <c r="E101" t="s">
        <v>300</v>
      </c>
      <c r="F101" t="s">
        <v>743</v>
      </c>
      <c r="G101" s="8" t="s">
        <v>559</v>
      </c>
      <c r="H101" s="4" t="str">
        <f>VLOOKUP(A101,Overview!B:D,3,0)&amp; "/" &amp; E101</f>
        <v>https://vocab.belgif.be/auth/IMKL-OilGasChemicalsAppurtenanceTypeIMKLValue/measurementPoint</v>
      </c>
      <c r="I101" t="s">
        <v>848</v>
      </c>
    </row>
    <row r="102" spans="1:9">
      <c r="A102" t="s">
        <v>285</v>
      </c>
      <c r="B102" t="str">
        <f>VLOOKUP(A102,Overview!B:B,1,0)</f>
        <v>OilGasChemicalsAppurtenanceTypeIMKLValue</v>
      </c>
      <c r="C102" t="s">
        <v>307</v>
      </c>
      <c r="D102" t="s">
        <v>308</v>
      </c>
      <c r="E102" t="s">
        <v>657</v>
      </c>
      <c r="F102" t="s">
        <v>736</v>
      </c>
      <c r="G102" s="5" t="s">
        <v>199</v>
      </c>
      <c r="H102" s="4" t="str">
        <f>VLOOKUP(A102,Overview!B:D,3,0)&amp; "/" &amp; E102</f>
        <v>https://vocab.belgif.be/auth/IMKL-OilGasChemicalsAppurtenanceTypeIMKLValue/siphon</v>
      </c>
      <c r="I102" t="s">
        <v>848</v>
      </c>
    </row>
    <row r="103" spans="1:9">
      <c r="A103" t="s">
        <v>285</v>
      </c>
      <c r="B103" t="str">
        <f>VLOOKUP(A103,Overview!B:B,1,0)</f>
        <v>OilGasChemicalsAppurtenanceTypeIMKLValue</v>
      </c>
      <c r="C103" t="s">
        <v>280</v>
      </c>
      <c r="D103" t="s">
        <v>281</v>
      </c>
      <c r="E103" t="s">
        <v>282</v>
      </c>
      <c r="F103" t="s">
        <v>703</v>
      </c>
      <c r="G103" s="8" t="s">
        <v>559</v>
      </c>
      <c r="H103" s="4" t="str">
        <f>VLOOKUP(A103,Overview!B:D,3,0)&amp; "/" &amp; E103</f>
        <v>https://vocab.belgif.be/auth/IMKL-OilGasChemicalsAppurtenanceTypeIMKLValue/sleeve</v>
      </c>
      <c r="I103" t="s">
        <v>848</v>
      </c>
    </row>
    <row r="104" spans="1:9">
      <c r="A104" t="s">
        <v>285</v>
      </c>
      <c r="B104" t="str">
        <f>VLOOKUP(A104,Overview!B:B,1,0)</f>
        <v>OilGasChemicalsAppurtenanceTypeIMKLValue</v>
      </c>
      <c r="C104" t="s">
        <v>317</v>
      </c>
      <c r="D104" t="s">
        <v>318</v>
      </c>
      <c r="E104" t="s">
        <v>319</v>
      </c>
      <c r="F104" t="s">
        <v>737</v>
      </c>
      <c r="G104" s="8" t="s">
        <v>559</v>
      </c>
      <c r="H104" s="4" t="str">
        <f>VLOOKUP(A104,Overview!B:D,3,0)&amp; "/" &amp; E104</f>
        <v>https://vocab.belgif.be/auth/IMKL-OilGasChemicalsAppurtenanceTypeIMKLValue/sluice</v>
      </c>
      <c r="I104" t="s">
        <v>848</v>
      </c>
    </row>
    <row r="105" spans="1:9">
      <c r="A105" t="s">
        <v>285</v>
      </c>
      <c r="B105" t="str">
        <f>VLOOKUP(A105,Overview!B:B,1,0)</f>
        <v>OilGasChemicalsAppurtenanceTypeIMKLValue</v>
      </c>
      <c r="C105" t="s">
        <v>301</v>
      </c>
      <c r="D105" t="s">
        <v>302</v>
      </c>
      <c r="E105" t="s">
        <v>303</v>
      </c>
      <c r="F105" t="s">
        <v>744</v>
      </c>
      <c r="G105" s="8" t="s">
        <v>564</v>
      </c>
      <c r="H105" s="4" t="str">
        <f>VLOOKUP(A105,Overview!B:D,3,0)&amp; "/" &amp; E105</f>
        <v>https://vocab.belgif.be/auth/IMKL-OilGasChemicalsAppurtenanceTypeIMKLValue/stoppleFitting</v>
      </c>
      <c r="I105" t="s">
        <v>848</v>
      </c>
    </row>
    <row r="106" spans="1:9">
      <c r="A106" t="s">
        <v>285</v>
      </c>
      <c r="B106" t="str">
        <f>VLOOKUP(A106,Overview!B:B,1,0)</f>
        <v>OilGasChemicalsAppurtenanceTypeIMKLValue</v>
      </c>
      <c r="C106" t="s">
        <v>295</v>
      </c>
      <c r="D106" t="s">
        <v>296</v>
      </c>
      <c r="E106" t="s">
        <v>297</v>
      </c>
      <c r="F106" t="s">
        <v>738</v>
      </c>
      <c r="G106" s="8" t="s">
        <v>559</v>
      </c>
      <c r="H106" s="4" t="str">
        <f>VLOOKUP(A106,Overview!B:D,3,0)&amp; "/" &amp; E106</f>
        <v>https://vocab.belgif.be/auth/IMKL-OilGasChemicalsAppurtenanceTypeIMKLValue/valve</v>
      </c>
      <c r="I106" t="s">
        <v>848</v>
      </c>
    </row>
    <row r="107" spans="1:9">
      <c r="A107" t="s">
        <v>320</v>
      </c>
      <c r="B107" t="str">
        <f>VLOOKUP(A107,Overview!B:B,1,0)</f>
        <v>SewerAppurtenanceTypeIMKLValue</v>
      </c>
      <c r="C107" t="s">
        <v>315</v>
      </c>
      <c r="D107" t="s">
        <v>316</v>
      </c>
      <c r="E107" t="s">
        <v>619</v>
      </c>
      <c r="F107" t="s">
        <v>792</v>
      </c>
      <c r="G107" s="8" t="s">
        <v>559</v>
      </c>
      <c r="H107" s="4" t="str">
        <f>VLOOKUP(A107,Overview!B:D,3,0)&amp; "/" &amp; E107</f>
        <v>https://vocab.belgif.be/auth/IMKL-SewerAppurtenanceTypeIMKLValue/cathodicProtectionInstallation</v>
      </c>
      <c r="I107" t="s">
        <v>497</v>
      </c>
    </row>
    <row r="108" spans="1:9">
      <c r="A108" t="s">
        <v>320</v>
      </c>
      <c r="B108" t="str">
        <f>VLOOKUP(A108,Overview!B:B,1,0)</f>
        <v>SewerAppurtenanceTypeIMKLValue</v>
      </c>
      <c r="C108" t="s">
        <v>312</v>
      </c>
      <c r="D108" t="s">
        <v>313</v>
      </c>
      <c r="E108" t="s">
        <v>314</v>
      </c>
      <c r="F108" t="s">
        <v>741</v>
      </c>
      <c r="G108" s="8" t="s">
        <v>559</v>
      </c>
      <c r="H108" s="4" t="str">
        <f>VLOOKUP(A108,Overview!B:D,3,0)&amp; "/" &amp; E108</f>
        <v>https://vocab.belgif.be/auth/IMKL-SewerAppurtenanceTypeIMKLValue/cathodicProtectionMeasurementPoint</v>
      </c>
      <c r="I108" t="s">
        <v>497</v>
      </c>
    </row>
    <row r="109" spans="1:9">
      <c r="A109" t="s">
        <v>320</v>
      </c>
      <c r="B109" t="str">
        <f>VLOOKUP(A109,Overview!B:B,1,0)</f>
        <v>SewerAppurtenanceTypeIMKLValue</v>
      </c>
      <c r="C109" t="s">
        <v>325</v>
      </c>
      <c r="D109" t="s">
        <v>325</v>
      </c>
      <c r="E109" t="s">
        <v>326</v>
      </c>
      <c r="F109" s="13" t="s">
        <v>793</v>
      </c>
      <c r="G109" s="8" t="s">
        <v>559</v>
      </c>
      <c r="H109" s="4" t="str">
        <f>VLOOKUP(A109,Overview!B:D,3,0)&amp; "/" &amp; E109</f>
        <v>https://vocab.belgif.be/auth/IMKL-SewerAppurtenanceTypeIMKLValue/deliveryPoint</v>
      </c>
      <c r="I109" t="s">
        <v>497</v>
      </c>
    </row>
    <row r="110" spans="1:9">
      <c r="A110" t="s">
        <v>320</v>
      </c>
      <c r="B110" t="str">
        <f>VLOOKUP(A110,Overview!B:B,1,0)</f>
        <v>SewerAppurtenanceTypeIMKLValue</v>
      </c>
      <c r="C110" t="s">
        <v>34</v>
      </c>
      <c r="D110" t="s">
        <v>35</v>
      </c>
      <c r="E110" s="4" t="s">
        <v>34</v>
      </c>
      <c r="F110" s="4" t="s">
        <v>794</v>
      </c>
      <c r="G110" s="9" t="s">
        <v>531</v>
      </c>
      <c r="H110" s="4" t="str">
        <f>VLOOKUP(A110,Overview!B:D,3,0)&amp; "/" &amp; E110</f>
        <v>https://vocab.belgif.be/auth/IMKL-SewerAppurtenanceTypeIMKLValue/effluent</v>
      </c>
      <c r="I110" t="s">
        <v>497</v>
      </c>
    </row>
    <row r="111" spans="1:9">
      <c r="A111" t="s">
        <v>320</v>
      </c>
      <c r="B111" t="str">
        <f>VLOOKUP(A111,Overview!B:B,1,0)</f>
        <v>SewerAppurtenanceTypeIMKLValue</v>
      </c>
      <c r="C111" t="s">
        <v>33</v>
      </c>
      <c r="E111" s="4" t="s">
        <v>32</v>
      </c>
      <c r="F111" s="4" t="s">
        <v>795</v>
      </c>
      <c r="G111" s="9" t="s">
        <v>531</v>
      </c>
      <c r="H111" s="4" t="str">
        <f>VLOOKUP(A111,Overview!B:D,3,0)&amp; "/" &amp; E111</f>
        <v>https://vocab.belgif.be/auth/IMKL-SewerAppurtenanceTypeIMKLValue/infiltrationStructure</v>
      </c>
      <c r="I111" t="s">
        <v>497</v>
      </c>
    </row>
    <row r="112" spans="1:9">
      <c r="A112" t="s">
        <v>320</v>
      </c>
      <c r="B112" t="str">
        <f>VLOOKUP(A112,Overview!B:B,1,0)</f>
        <v>SewerAppurtenanceTypeIMKLValue</v>
      </c>
      <c r="C112" t="s">
        <v>37</v>
      </c>
      <c r="E112" s="4" t="s">
        <v>36</v>
      </c>
      <c r="F112" s="4" t="s">
        <v>796</v>
      </c>
      <c r="G112" s="9" t="s">
        <v>531</v>
      </c>
      <c r="H112" s="4" t="str">
        <f>VLOOKUP(A112,Overview!B:D,3,0)&amp; "/" &amp; E112</f>
        <v>https://vocab.belgif.be/auth/IMKL-SewerAppurtenanceTypeIMKLValue/inlet</v>
      </c>
      <c r="I112" t="s">
        <v>497</v>
      </c>
    </row>
    <row r="113" spans="1:9">
      <c r="A113" t="s">
        <v>320</v>
      </c>
      <c r="B113" t="str">
        <f>VLOOKUP(A113,Overview!B:B,1,0)</f>
        <v>SewerAppurtenanceTypeIMKLValue</v>
      </c>
      <c r="C113" t="s">
        <v>298</v>
      </c>
      <c r="E113" s="4" t="s">
        <v>300</v>
      </c>
      <c r="F113" s="4" t="s">
        <v>743</v>
      </c>
      <c r="G113" s="9" t="s">
        <v>531</v>
      </c>
      <c r="H113" s="4" t="str">
        <f>VLOOKUP(A113,Overview!B:D,3,0)&amp; "/" &amp; E113</f>
        <v>https://vocab.belgif.be/auth/IMKL-SewerAppurtenanceTypeIMKLValue/measurementPoint</v>
      </c>
      <c r="I113" t="s">
        <v>497</v>
      </c>
    </row>
    <row r="114" spans="1:9">
      <c r="A114" t="s">
        <v>320</v>
      </c>
      <c r="B114" t="str">
        <f>VLOOKUP(A114,Overview!B:B,1,0)</f>
        <v>SewerAppurtenanceTypeIMKLValue</v>
      </c>
      <c r="C114" t="s">
        <v>21</v>
      </c>
      <c r="D114" t="s">
        <v>176</v>
      </c>
      <c r="E114" t="s">
        <v>21</v>
      </c>
      <c r="F114" s="13" t="s">
        <v>689</v>
      </c>
      <c r="G114" s="8" t="s">
        <v>649</v>
      </c>
      <c r="H114" s="4" t="str">
        <f>VLOOKUP(A114,Overview!B:D,3,0)&amp; "/" &amp; E114</f>
        <v>https://vocab.belgif.be/auth/IMKL-SewerAppurtenanceTypeIMKLValue/other</v>
      </c>
      <c r="I114" t="s">
        <v>497</v>
      </c>
    </row>
    <row r="115" spans="1:9">
      <c r="A115" t="s">
        <v>320</v>
      </c>
      <c r="B115" t="str">
        <f>VLOOKUP(A115,Overview!B:B,1,0)</f>
        <v>SewerAppurtenanceTypeIMKLValue</v>
      </c>
      <c r="C115" t="s">
        <v>323</v>
      </c>
      <c r="D115" t="s">
        <v>323</v>
      </c>
      <c r="E115" t="s">
        <v>324</v>
      </c>
      <c r="F115" s="13" t="s">
        <v>797</v>
      </c>
      <c r="G115" s="8" t="s">
        <v>559</v>
      </c>
      <c r="H115" s="4" t="str">
        <f>VLOOKUP(A115,Overview!B:D,3,0)&amp; "/" &amp; E115</f>
        <v>https://vocab.belgif.be/auth/IMKL-SewerAppurtenanceTypeIMKLValue/overflow</v>
      </c>
      <c r="I115" t="s">
        <v>497</v>
      </c>
    </row>
    <row r="116" spans="1:9">
      <c r="A116" t="s">
        <v>327</v>
      </c>
      <c r="B116" t="str">
        <f>VLOOKUP(A116,Overview!B:B,1,0)</f>
        <v>WaterAppurtenanceTypeIMKLValue</v>
      </c>
      <c r="C116" t="s">
        <v>315</v>
      </c>
      <c r="D116" t="s">
        <v>316</v>
      </c>
      <c r="E116" t="s">
        <v>619</v>
      </c>
      <c r="F116" t="s">
        <v>740</v>
      </c>
      <c r="G116" s="8" t="s">
        <v>559</v>
      </c>
      <c r="H116" s="4" t="str">
        <f>VLOOKUP(A116,Overview!B:D,3,0)&amp; "/" &amp; E116</f>
        <v>https://vocab.belgif.be/auth/IMKL-WaterAppurtenanceTypeIMKLValue/cathodicProtectionInstallation</v>
      </c>
      <c r="I116" t="s">
        <v>272</v>
      </c>
    </row>
    <row r="117" spans="1:9">
      <c r="A117" t="s">
        <v>327</v>
      </c>
      <c r="B117" t="str">
        <f>VLOOKUP(A117,Overview!B:B,1,0)</f>
        <v>WaterAppurtenanceTypeIMKLValue</v>
      </c>
      <c r="C117" t="s">
        <v>312</v>
      </c>
      <c r="D117" t="s">
        <v>313</v>
      </c>
      <c r="E117" t="s">
        <v>314</v>
      </c>
      <c r="F117" s="13" t="s">
        <v>741</v>
      </c>
      <c r="G117" s="8" t="s">
        <v>559</v>
      </c>
      <c r="H117" s="4" t="str">
        <f>VLOOKUP(A117,Overview!B:D,3,0)&amp; "/" &amp; E117</f>
        <v>https://vocab.belgif.be/auth/IMKL-WaterAppurtenanceTypeIMKLValue/cathodicProtectionMeasurementPoint</v>
      </c>
      <c r="I117" t="s">
        <v>272</v>
      </c>
    </row>
    <row r="118" spans="1:9">
      <c r="A118" t="s">
        <v>327</v>
      </c>
      <c r="B118" t="str">
        <f>VLOOKUP(A118,Overview!B:B,1,0)</f>
        <v>WaterAppurtenanceTypeIMKLValue</v>
      </c>
      <c r="C118" t="s">
        <v>328</v>
      </c>
      <c r="D118" t="s">
        <v>329</v>
      </c>
      <c r="E118" t="s">
        <v>330</v>
      </c>
      <c r="F118" t="s">
        <v>843</v>
      </c>
      <c r="G118" s="8" t="s">
        <v>559</v>
      </c>
      <c r="H118" s="4" t="str">
        <f>VLOOKUP(A118,Overview!B:D,3,0)&amp; "/" &amp; E118</f>
        <v>https://vocab.belgif.be/auth/IMKL-WaterAppurtenanceTypeIMKLValue/connectionValve</v>
      </c>
      <c r="I118" t="s">
        <v>272</v>
      </c>
    </row>
    <row r="119" spans="1:9">
      <c r="A119" t="s">
        <v>327</v>
      </c>
      <c r="B119" t="str">
        <f>VLOOKUP(A119,Overview!B:B,1,0)</f>
        <v>WaterAppurtenanceTypeIMKLValue</v>
      </c>
      <c r="C119" t="s">
        <v>331</v>
      </c>
      <c r="D119" t="s">
        <v>332</v>
      </c>
      <c r="E119" t="s">
        <v>326</v>
      </c>
      <c r="F119" t="s">
        <v>793</v>
      </c>
      <c r="G119" s="8" t="s">
        <v>559</v>
      </c>
      <c r="H119" s="4" t="str">
        <f>VLOOKUP(A119,Overview!B:D,3,0)&amp; "/" &amp; E119</f>
        <v>https://vocab.belgif.be/auth/IMKL-WaterAppurtenanceTypeIMKLValue/deliveryPoint</v>
      </c>
      <c r="I119" t="s">
        <v>272</v>
      </c>
    </row>
    <row r="120" spans="1:9">
      <c r="A120" t="s">
        <v>327</v>
      </c>
      <c r="B120" t="str">
        <f>VLOOKUP(A120,Overview!B:B,1,0)</f>
        <v>WaterAppurtenanceTypeIMKLValue</v>
      </c>
      <c r="C120" t="s">
        <v>617</v>
      </c>
      <c r="E120" s="9" t="s">
        <v>618</v>
      </c>
      <c r="F120" s="9" t="s">
        <v>844</v>
      </c>
      <c r="G120" s="9" t="s">
        <v>531</v>
      </c>
      <c r="H120" s="4" t="str">
        <f>VLOOKUP(A120,Overview!B:D,3,0)&amp; "/" &amp; E120</f>
        <v>https://vocab.belgif.be/auth/IMKL-WaterAppurtenanceTypeIMKLValue/drinkingWaterExtractionPoint</v>
      </c>
      <c r="I120" t="s">
        <v>272</v>
      </c>
    </row>
    <row r="121" spans="1:9">
      <c r="A121" t="s">
        <v>327</v>
      </c>
      <c r="B121" t="str">
        <f>VLOOKUP(A121,Overview!B:B,1,0)</f>
        <v>WaterAppurtenanceTypeIMKLValue</v>
      </c>
      <c r="C121" t="s">
        <v>298</v>
      </c>
      <c r="E121" s="9" t="s">
        <v>300</v>
      </c>
      <c r="F121" s="9" t="s">
        <v>743</v>
      </c>
      <c r="G121" s="9" t="s">
        <v>531</v>
      </c>
      <c r="H121" s="4" t="str">
        <f>VLOOKUP(A121,Overview!B:D,3,0)&amp; "/" &amp; E121</f>
        <v>https://vocab.belgif.be/auth/IMKL-WaterAppurtenanceTypeIMKLValue/measurementPoint</v>
      </c>
      <c r="I121" t="s">
        <v>272</v>
      </c>
    </row>
    <row r="122" spans="1:9">
      <c r="A122" t="s">
        <v>635</v>
      </c>
      <c r="B122" t="str">
        <f>VLOOKUP(A122,Overview!B:B,1,0)</f>
        <v>WarningTypeValue</v>
      </c>
      <c r="C122" t="s">
        <v>447</v>
      </c>
      <c r="D122" t="s">
        <v>448</v>
      </c>
      <c r="E122" t="s">
        <v>447</v>
      </c>
      <c r="G122" s="5" t="s">
        <v>199</v>
      </c>
      <c r="H122" s="4" t="str">
        <f>VLOOKUP(A122,Overview!B:D,3,0)&amp; "/" &amp; E122</f>
        <v>https://inspire.ec.europa.eu/codelist/WarningTypeValue/concretePaving</v>
      </c>
      <c r="I122" t="s">
        <v>849</v>
      </c>
    </row>
    <row r="123" spans="1:9">
      <c r="A123" t="s">
        <v>333</v>
      </c>
      <c r="B123" t="str">
        <f>VLOOKUP(A123,Overview!B:B,1,0)</f>
        <v>WarningTypeIMKLValue</v>
      </c>
      <c r="C123" t="s">
        <v>38</v>
      </c>
      <c r="E123" s="4" t="s">
        <v>556</v>
      </c>
      <c r="F123" s="4" t="s">
        <v>841</v>
      </c>
      <c r="G123" s="9" t="s">
        <v>531</v>
      </c>
      <c r="H123" s="4" t="str">
        <f>VLOOKUP(A123,Overview!B:D,3,0)&amp; "/" &amp; E123</f>
        <v>https://vocab.belgif.be/auth/IMKL-WarningTypeIMKLValue/geotextile</v>
      </c>
      <c r="I123" t="s">
        <v>849</v>
      </c>
    </row>
    <row r="124" spans="1:9">
      <c r="A124" t="s">
        <v>337</v>
      </c>
      <c r="B124" t="str">
        <f>VLOOKUP(A124,Overview!B:B,1,0)</f>
        <v>ThermalAppurtenanceTypeIMKLValue</v>
      </c>
      <c r="C124" t="s">
        <v>292</v>
      </c>
      <c r="D124" t="s">
        <v>292</v>
      </c>
      <c r="E124" t="s">
        <v>294</v>
      </c>
      <c r="F124" t="s">
        <v>733</v>
      </c>
      <c r="G124" s="8" t="s">
        <v>559</v>
      </c>
      <c r="H124" s="4" t="str">
        <f>VLOOKUP(A124,Overview!B:D,3,0)&amp; "/" &amp; E124</f>
        <v>https://vocab.belgif.be/auth/IMKL-ThermalAppurtenanceTypeIMKLValue/adapter</v>
      </c>
      <c r="I124" t="s">
        <v>500</v>
      </c>
    </row>
    <row r="125" spans="1:9">
      <c r="A125" t="s">
        <v>337</v>
      </c>
      <c r="B125" t="str">
        <f>VLOOKUP(A125,Overview!B:B,1,0)</f>
        <v>ThermalAppurtenanceTypeIMKLValue</v>
      </c>
      <c r="C125" t="s">
        <v>340</v>
      </c>
      <c r="D125" t="s">
        <v>340</v>
      </c>
      <c r="E125" t="s">
        <v>341</v>
      </c>
      <c r="F125" s="13" t="s">
        <v>824</v>
      </c>
      <c r="G125" s="8" t="s">
        <v>559</v>
      </c>
      <c r="H125" s="4" t="str">
        <f>VLOOKUP(A125,Overview!B:D,3,0)&amp; "/" &amp; E125</f>
        <v>https://vocab.belgif.be/auth/IMKL-ThermalAppurtenanceTypeIMKLValue/adapterSingleDualPipe</v>
      </c>
      <c r="I125" t="s">
        <v>500</v>
      </c>
    </row>
    <row r="126" spans="1:9">
      <c r="A126" t="s">
        <v>337</v>
      </c>
      <c r="B126" t="str">
        <f>VLOOKUP(A126,Overview!B:B,1,0)</f>
        <v>ThermalAppurtenanceTypeIMKLValue</v>
      </c>
      <c r="C126" t="s">
        <v>289</v>
      </c>
      <c r="D126" t="s">
        <v>289</v>
      </c>
      <c r="E126" t="s">
        <v>288</v>
      </c>
      <c r="F126" s="13" t="s">
        <v>739</v>
      </c>
      <c r="G126" s="8" t="s">
        <v>559</v>
      </c>
      <c r="H126" s="4" t="str">
        <f>VLOOKUP(A126,Overview!B:D,3,0)&amp; "/" &amp; E126</f>
        <v>https://vocab.belgif.be/auth/IMKL-ThermalAppurtenanceTypeIMKLValue/airBeacon</v>
      </c>
      <c r="I126" t="s">
        <v>500</v>
      </c>
    </row>
    <row r="127" spans="1:9">
      <c r="A127" t="s">
        <v>337</v>
      </c>
      <c r="B127" t="str">
        <f>VLOOKUP(A127,Overview!B:B,1,0)</f>
        <v>ThermalAppurtenanceTypeIMKLValue</v>
      </c>
      <c r="C127" t="s">
        <v>315</v>
      </c>
      <c r="D127" t="s">
        <v>316</v>
      </c>
      <c r="E127" t="s">
        <v>619</v>
      </c>
      <c r="F127" s="13" t="s">
        <v>740</v>
      </c>
      <c r="G127" s="8" t="s">
        <v>559</v>
      </c>
      <c r="H127" s="4" t="str">
        <f>VLOOKUP(A127,Overview!B:D,3,0)&amp; "/" &amp; E127</f>
        <v>https://vocab.belgif.be/auth/IMKL-ThermalAppurtenanceTypeIMKLValue/cathodicProtectionInstallation</v>
      </c>
      <c r="I127" t="s">
        <v>500</v>
      </c>
    </row>
    <row r="128" spans="1:9">
      <c r="A128" t="s">
        <v>337</v>
      </c>
      <c r="B128" t="str">
        <f>VLOOKUP(A128,Overview!B:B,1,0)</f>
        <v>ThermalAppurtenanceTypeIMKLValue</v>
      </c>
      <c r="C128" t="s">
        <v>312</v>
      </c>
      <c r="D128" t="s">
        <v>313</v>
      </c>
      <c r="E128" t="s">
        <v>314</v>
      </c>
      <c r="F128" s="13" t="s">
        <v>741</v>
      </c>
      <c r="G128" s="8" t="s">
        <v>559</v>
      </c>
      <c r="H128" s="4" t="str">
        <f>VLOOKUP(A128,Overview!B:D,3,0)&amp; "/" &amp; E128</f>
        <v>https://vocab.belgif.be/auth/IMKL-ThermalAppurtenanceTypeIMKLValue/cathodicProtectionMeasurementPoint</v>
      </c>
      <c r="I128" t="s">
        <v>500</v>
      </c>
    </row>
    <row r="129" spans="1:9">
      <c r="A129" t="s">
        <v>337</v>
      </c>
      <c r="B129" t="str">
        <f>VLOOKUP(A129,Overview!B:B,1,0)</f>
        <v>ThermalAppurtenanceTypeIMKLValue</v>
      </c>
      <c r="C129" t="s">
        <v>342</v>
      </c>
      <c r="D129" t="s">
        <v>342</v>
      </c>
      <c r="E129" t="s">
        <v>343</v>
      </c>
      <c r="F129" s="13" t="s">
        <v>825</v>
      </c>
      <c r="G129" s="8" t="s">
        <v>559</v>
      </c>
      <c r="H129" s="4" t="str">
        <f>VLOOKUP(A129,Overview!B:D,3,0)&amp; "/" &amp; E129</f>
        <v>https://vocab.belgif.be/auth/IMKL-ThermalAppurtenanceTypeIMKLValue/condensateWell</v>
      </c>
      <c r="I129" t="s">
        <v>500</v>
      </c>
    </row>
    <row r="130" spans="1:9">
      <c r="A130" t="s">
        <v>337</v>
      </c>
      <c r="B130" t="str">
        <f>VLOOKUP(A130,Overview!B:B,1,0)</f>
        <v>ThermalAppurtenanceTypeIMKLValue</v>
      </c>
      <c r="C130" t="s">
        <v>325</v>
      </c>
      <c r="D130" t="s">
        <v>325</v>
      </c>
      <c r="E130" t="s">
        <v>326</v>
      </c>
      <c r="F130" s="13" t="s">
        <v>793</v>
      </c>
      <c r="G130" s="8" t="s">
        <v>559</v>
      </c>
      <c r="H130" s="4" t="str">
        <f>VLOOKUP(A130,Overview!B:D,3,0)&amp; "/" &amp; E130</f>
        <v>https://vocab.belgif.be/auth/IMKL-ThermalAppurtenanceTypeIMKLValue/deliveryPoint</v>
      </c>
      <c r="I130" t="s">
        <v>500</v>
      </c>
    </row>
    <row r="131" spans="1:9">
      <c r="A131" t="s">
        <v>337</v>
      </c>
      <c r="B131" t="str">
        <f>VLOOKUP(A131,Overview!B:B,1,0)</f>
        <v>ThermalAppurtenanceTypeIMKLValue</v>
      </c>
      <c r="C131" t="s">
        <v>338</v>
      </c>
      <c r="D131" t="s">
        <v>338</v>
      </c>
      <c r="E131" t="s">
        <v>339</v>
      </c>
      <c r="F131" s="13" t="s">
        <v>826</v>
      </c>
      <c r="G131" s="8" t="s">
        <v>559</v>
      </c>
      <c r="H131" s="4" t="str">
        <f>VLOOKUP(A131,Overview!B:D,3,0)&amp; "/" &amp; E131</f>
        <v>https://vocab.belgif.be/auth/IMKL-ThermalAppurtenanceTypeIMKLValue/dilatationJoint</v>
      </c>
      <c r="I131" t="s">
        <v>500</v>
      </c>
    </row>
    <row r="132" spans="1:9">
      <c r="A132" t="s">
        <v>337</v>
      </c>
      <c r="B132" t="str">
        <f>VLOOKUP(A132,Overview!B:B,1,0)</f>
        <v>ThermalAppurtenanceTypeIMKLValue</v>
      </c>
      <c r="C132" t="s">
        <v>304</v>
      </c>
      <c r="D132" t="s">
        <v>304</v>
      </c>
      <c r="E132" t="s">
        <v>306</v>
      </c>
      <c r="F132" s="13" t="s">
        <v>735</v>
      </c>
      <c r="G132" s="8" t="s">
        <v>559</v>
      </c>
      <c r="H132" s="4" t="str">
        <f>VLOOKUP(A132,Overview!B:D,3,0)&amp; "/" &amp; E132</f>
        <v>https://vocab.belgif.be/auth/IMKL-ThermalAppurtenanceTypeIMKLValue/flange</v>
      </c>
      <c r="I132" t="s">
        <v>500</v>
      </c>
    </row>
    <row r="133" spans="1:9">
      <c r="A133" t="s">
        <v>337</v>
      </c>
      <c r="B133" t="str">
        <f>VLOOKUP(A133,Overview!B:B,1,0)</f>
        <v>ThermalAppurtenanceTypeIMKLValue</v>
      </c>
      <c r="E133" s="4" t="s">
        <v>621</v>
      </c>
      <c r="F133" s="4" t="s">
        <v>827</v>
      </c>
      <c r="G133" s="9" t="s">
        <v>531</v>
      </c>
      <c r="H133" s="4" t="str">
        <f>VLOOKUP(A133,Overview!B:D,3,0)&amp; "/" &amp; E133</f>
        <v>https://vocab.belgif.be/auth/IMKL-ThermalAppurtenanceTypeIMKLValue/leakdetectionInstallation</v>
      </c>
      <c r="I133" t="s">
        <v>500</v>
      </c>
    </row>
    <row r="134" spans="1:9">
      <c r="A134" t="s">
        <v>337</v>
      </c>
      <c r="B134" t="str">
        <f>VLOOKUP(A134,Overview!B:B,1,0)</f>
        <v>ThermalAppurtenanceTypeIMKLValue</v>
      </c>
      <c r="E134" s="4" t="s">
        <v>620</v>
      </c>
      <c r="F134" s="4" t="s">
        <v>828</v>
      </c>
      <c r="G134" s="9" t="s">
        <v>531</v>
      </c>
      <c r="H134" s="4" t="str">
        <f>VLOOKUP(A134,Overview!B:D,3,0)&amp; "/" &amp; E134</f>
        <v>https://vocab.belgif.be/auth/IMKL-ThermalAppurtenanceTypeIMKLValue/leakdetectionMeasurementPoint</v>
      </c>
      <c r="I134" t="s">
        <v>500</v>
      </c>
    </row>
    <row r="135" spans="1:9">
      <c r="A135" t="s">
        <v>337</v>
      </c>
      <c r="B135" t="str">
        <f>VLOOKUP(A135,Overview!B:B,1,0)</f>
        <v>ThermalAppurtenanceTypeIMKLValue</v>
      </c>
      <c r="C135" t="s">
        <v>298</v>
      </c>
      <c r="D135" t="s">
        <v>298</v>
      </c>
      <c r="E135" t="s">
        <v>300</v>
      </c>
      <c r="F135" s="13" t="s">
        <v>743</v>
      </c>
      <c r="G135" s="8" t="s">
        <v>559</v>
      </c>
      <c r="H135" s="4" t="str">
        <f>VLOOKUP(A135,Overview!B:D,3,0)&amp; "/" &amp; E135</f>
        <v>https://vocab.belgif.be/auth/IMKL-ThermalAppurtenanceTypeIMKLValue/measurementPoint</v>
      </c>
      <c r="I135" t="s">
        <v>500</v>
      </c>
    </row>
    <row r="136" spans="1:9">
      <c r="A136" t="s">
        <v>337</v>
      </c>
      <c r="B136" t="str">
        <f>VLOOKUP(A136,Overview!B:B,1,0)</f>
        <v>ThermalAppurtenanceTypeIMKLValue</v>
      </c>
      <c r="C136" t="s">
        <v>307</v>
      </c>
      <c r="D136" t="s">
        <v>307</v>
      </c>
      <c r="E136" t="s">
        <v>657</v>
      </c>
      <c r="F136" s="13" t="s">
        <v>736</v>
      </c>
      <c r="G136" s="8" t="s">
        <v>559</v>
      </c>
      <c r="H136" s="4" t="str">
        <f>VLOOKUP(A136,Overview!B:D,3,0)&amp; "/" &amp; E136</f>
        <v>https://vocab.belgif.be/auth/IMKL-ThermalAppurtenanceTypeIMKLValue/siphon</v>
      </c>
      <c r="I136" t="s">
        <v>500</v>
      </c>
    </row>
    <row r="137" spans="1:9">
      <c r="A137" t="s">
        <v>337</v>
      </c>
      <c r="B137" t="str">
        <f>VLOOKUP(A137,Overview!B:B,1,0)</f>
        <v>ThermalAppurtenanceTypeIMKLValue</v>
      </c>
      <c r="C137" t="s">
        <v>280</v>
      </c>
      <c r="D137" t="s">
        <v>280</v>
      </c>
      <c r="E137" t="s">
        <v>282</v>
      </c>
      <c r="F137" s="13" t="s">
        <v>703</v>
      </c>
      <c r="G137" s="8" t="s">
        <v>559</v>
      </c>
      <c r="H137" s="4" t="str">
        <f>VLOOKUP(A137,Overview!B:D,3,0)&amp; "/" &amp; E137</f>
        <v>https://vocab.belgif.be/auth/IMKL-ThermalAppurtenanceTypeIMKLValue/sleeve</v>
      </c>
      <c r="I137" t="s">
        <v>500</v>
      </c>
    </row>
    <row r="138" spans="1:9">
      <c r="A138" t="s">
        <v>337</v>
      </c>
      <c r="B138" t="str">
        <f>VLOOKUP(A138,Overview!B:B,1,0)</f>
        <v>ThermalAppurtenanceTypeIMKLValue</v>
      </c>
      <c r="C138" t="s">
        <v>317</v>
      </c>
      <c r="D138" t="s">
        <v>317</v>
      </c>
      <c r="E138" t="s">
        <v>319</v>
      </c>
      <c r="F138" s="13" t="s">
        <v>737</v>
      </c>
      <c r="G138" s="8" t="s">
        <v>559</v>
      </c>
      <c r="H138" s="4" t="str">
        <f>VLOOKUP(A138,Overview!B:D,3,0)&amp; "/" &amp; E138</f>
        <v>https://vocab.belgif.be/auth/IMKL-ThermalAppurtenanceTypeIMKLValue/sluice</v>
      </c>
      <c r="I138" t="s">
        <v>500</v>
      </c>
    </row>
    <row r="139" spans="1:9">
      <c r="A139" t="s">
        <v>337</v>
      </c>
      <c r="B139" t="str">
        <f>VLOOKUP(A139,Overview!B:B,1,0)</f>
        <v>ThermalAppurtenanceTypeIMKLValue</v>
      </c>
      <c r="C139" t="s">
        <v>295</v>
      </c>
      <c r="D139" t="s">
        <v>295</v>
      </c>
      <c r="E139" t="s">
        <v>297</v>
      </c>
      <c r="F139" s="13" t="s">
        <v>738</v>
      </c>
      <c r="G139" s="8" t="s">
        <v>559</v>
      </c>
      <c r="H139" s="4" t="str">
        <f>VLOOKUP(A139,Overview!B:D,3,0)&amp; "/" &amp; E139</f>
        <v>https://vocab.belgif.be/auth/IMKL-ThermalAppurtenanceTypeIMKLValue/valve</v>
      </c>
      <c r="I139" t="s">
        <v>500</v>
      </c>
    </row>
    <row r="140" spans="1:9">
      <c r="A140" t="s">
        <v>344</v>
      </c>
      <c r="B140" t="str">
        <f>VLOOKUP(A140,Overview!B:B,1,0)</f>
        <v>MaterialTypeValue</v>
      </c>
      <c r="C140" t="s">
        <v>395</v>
      </c>
      <c r="D140" t="s">
        <v>395</v>
      </c>
      <c r="E140" t="s">
        <v>396</v>
      </c>
      <c r="F140" t="s">
        <v>709</v>
      </c>
      <c r="G140" s="8" t="s">
        <v>559</v>
      </c>
      <c r="H140" s="4" t="str">
        <f>VLOOKUP(A140,Overview!B:D,3,0)&amp; "/" &amp; E140</f>
        <v>https://vocab.belgif.be/auth/IMKL-MaterialTypeValue/brickwork</v>
      </c>
      <c r="I140" t="s">
        <v>849</v>
      </c>
    </row>
    <row r="141" spans="1:9">
      <c r="A141" t="s">
        <v>344</v>
      </c>
      <c r="B141" t="str">
        <f>VLOOKUP(A141,Overview!B:B,1,0)</f>
        <v>MaterialTypeValue</v>
      </c>
      <c r="C141" t="s">
        <v>388</v>
      </c>
      <c r="D141" t="s">
        <v>388</v>
      </c>
      <c r="E141" t="s">
        <v>389</v>
      </c>
      <c r="F141" t="s">
        <v>710</v>
      </c>
      <c r="G141" s="8" t="s">
        <v>559</v>
      </c>
      <c r="H141" s="4" t="str">
        <f>VLOOKUP(A141,Overview!B:D,3,0)&amp; "/" &amp; E141</f>
        <v>https://vocab.belgif.be/auth/IMKL-MaterialTypeValue/concrete</v>
      </c>
      <c r="I141" t="s">
        <v>849</v>
      </c>
    </row>
    <row r="142" spans="1:9">
      <c r="A142" t="s">
        <v>344</v>
      </c>
      <c r="B142" t="str">
        <f>VLOOKUP(A142,Overview!B:B,1,0)</f>
        <v>MaterialTypeValue</v>
      </c>
      <c r="C142" t="s">
        <v>393</v>
      </c>
      <c r="D142" t="s">
        <v>393</v>
      </c>
      <c r="E142" t="s">
        <v>394</v>
      </c>
      <c r="F142" t="s">
        <v>711</v>
      </c>
      <c r="G142" s="8" t="s">
        <v>559</v>
      </c>
      <c r="H142" s="4" t="str">
        <f>VLOOKUP(A142,Overview!B:D,3,0)&amp; "/" &amp; E142</f>
        <v>https://vocab.belgif.be/auth/IMKL-MaterialTypeValue/crossLinkPolyethylene</v>
      </c>
      <c r="I142" t="s">
        <v>849</v>
      </c>
    </row>
    <row r="143" spans="1:9">
      <c r="A143" t="s">
        <v>344</v>
      </c>
      <c r="B143" t="str">
        <f>VLOOKUP(A143,Overview!B:B,1,0)</f>
        <v>MaterialTypeValue</v>
      </c>
      <c r="C143" t="s">
        <v>345</v>
      </c>
      <c r="D143" t="s">
        <v>346</v>
      </c>
      <c r="E143" t="s">
        <v>347</v>
      </c>
      <c r="F143" t="s">
        <v>712</v>
      </c>
      <c r="G143" s="8" t="s">
        <v>559</v>
      </c>
      <c r="H143" s="4" t="str">
        <f>VLOOKUP(A143,Overview!B:D,3,0)&amp; "/" &amp; E143</f>
        <v>https://vocab.belgif.be/auth/IMKL-MaterialTypeValue/ductileCastIron</v>
      </c>
      <c r="I143" t="s">
        <v>849</v>
      </c>
    </row>
    <row r="144" spans="1:9">
      <c r="A144" t="s">
        <v>344</v>
      </c>
      <c r="B144" t="str">
        <f>VLOOKUP(A144,Overview!B:B,1,0)</f>
        <v>MaterialTypeValue</v>
      </c>
      <c r="C144" t="s">
        <v>348</v>
      </c>
      <c r="D144" t="s">
        <v>349</v>
      </c>
      <c r="E144" t="s">
        <v>350</v>
      </c>
      <c r="F144" t="s">
        <v>713</v>
      </c>
      <c r="G144" s="8" t="s">
        <v>559</v>
      </c>
      <c r="H144" s="4" t="str">
        <f>VLOOKUP(A144,Overview!B:D,3,0)&amp; "/" &amp; E144</f>
        <v>https://vocab.belgif.be/auth/IMKL-MaterialTypeValue/ductileCastIronBlutop</v>
      </c>
      <c r="I144" t="s">
        <v>849</v>
      </c>
    </row>
    <row r="145" spans="1:9">
      <c r="A145" t="s">
        <v>344</v>
      </c>
      <c r="B145" t="str">
        <f>VLOOKUP(A145,Overview!B:B,1,0)</f>
        <v>MaterialTypeValue</v>
      </c>
      <c r="C145" t="s">
        <v>379</v>
      </c>
      <c r="D145" t="s">
        <v>380</v>
      </c>
      <c r="E145" t="s">
        <v>381</v>
      </c>
      <c r="F145" t="s">
        <v>714</v>
      </c>
      <c r="G145" s="8" t="s">
        <v>559</v>
      </c>
      <c r="H145" s="4" t="str">
        <f>VLOOKUP(A145,Overview!B:D,3,0)&amp; "/" &amp; E145</f>
        <v>https://vocab.belgif.be/auth/IMKL-MaterialTypeValue/fiberCement</v>
      </c>
      <c r="I145" t="s">
        <v>849</v>
      </c>
    </row>
    <row r="146" spans="1:9">
      <c r="A146" t="s">
        <v>344</v>
      </c>
      <c r="B146" t="str">
        <f>VLOOKUP(A146,Overview!B:B,1,0)</f>
        <v>MaterialTypeValue</v>
      </c>
      <c r="C146" t="s">
        <v>385</v>
      </c>
      <c r="D146" t="s">
        <v>386</v>
      </c>
      <c r="E146" t="s">
        <v>387</v>
      </c>
      <c r="F146" t="s">
        <v>715</v>
      </c>
      <c r="G146" s="8" t="s">
        <v>559</v>
      </c>
      <c r="H146" s="4" t="str">
        <f>VLOOKUP(A146,Overview!B:D,3,0)&amp; "/" &amp; E146</f>
        <v>https://vocab.belgif.be/auth/IMKL-MaterialTypeValue/galvanisedSteel</v>
      </c>
      <c r="I146" t="s">
        <v>849</v>
      </c>
    </row>
    <row r="147" spans="1:9">
      <c r="A147" t="s">
        <v>344</v>
      </c>
      <c r="B147" t="str">
        <f>VLOOKUP(A147,Overview!B:B,1,0)</f>
        <v>MaterialTypeValue</v>
      </c>
      <c r="C147" t="s">
        <v>351</v>
      </c>
      <c r="D147" t="s">
        <v>352</v>
      </c>
      <c r="E147" t="s">
        <v>353</v>
      </c>
      <c r="F147" t="s">
        <v>716</v>
      </c>
      <c r="G147" s="8" t="s">
        <v>559</v>
      </c>
      <c r="H147" s="4" t="str">
        <f>VLOOKUP(A147,Overview!B:D,3,0)&amp; "/" &amp; E147</f>
        <v>https://vocab.belgif.be/auth/IMKL-MaterialTypeValue/glassFiberReinforcedPolyester</v>
      </c>
      <c r="I147" t="s">
        <v>849</v>
      </c>
    </row>
    <row r="148" spans="1:9">
      <c r="A148" t="s">
        <v>344</v>
      </c>
      <c r="B148" t="str">
        <f>VLOOKUP(A148,Overview!B:B,1,0)</f>
        <v>MaterialTypeValue</v>
      </c>
      <c r="C148" t="s">
        <v>354</v>
      </c>
      <c r="D148" t="s">
        <v>355</v>
      </c>
      <c r="E148" t="s">
        <v>356</v>
      </c>
      <c r="F148" s="13" t="s">
        <v>717</v>
      </c>
      <c r="G148" s="8" t="s">
        <v>559</v>
      </c>
      <c r="H148" s="4" t="str">
        <f>VLOOKUP(A148,Overview!B:D,3,0)&amp; "/" &amp; E148</f>
        <v>https://vocab.belgif.be/auth/IMKL-MaterialTypeValue/grayCastIron</v>
      </c>
      <c r="I148" t="s">
        <v>849</v>
      </c>
    </row>
    <row r="149" spans="1:9">
      <c r="A149" t="s">
        <v>344</v>
      </c>
      <c r="B149" t="str">
        <f>VLOOKUP(A149,Overview!B:B,1,0)</f>
        <v>MaterialTypeValue</v>
      </c>
      <c r="C149" t="s">
        <v>392</v>
      </c>
      <c r="D149" t="s">
        <v>392</v>
      </c>
      <c r="E149" t="s">
        <v>392</v>
      </c>
      <c r="F149" t="s">
        <v>718</v>
      </c>
      <c r="G149" s="5" t="s">
        <v>199</v>
      </c>
      <c r="H149" s="4" t="str">
        <f>VLOOKUP(A149,Overview!B:D,3,0)&amp; "/" &amp; E149</f>
        <v>https://vocab.belgif.be/auth/IMKL-MaterialTypeValue/jute</v>
      </c>
      <c r="I149" t="s">
        <v>849</v>
      </c>
    </row>
    <row r="150" spans="1:9">
      <c r="A150" t="s">
        <v>344</v>
      </c>
      <c r="B150" t="str">
        <f>VLOOKUP(A150,Overview!B:B,1,0)</f>
        <v>MaterialTypeValue</v>
      </c>
      <c r="C150" t="s">
        <v>357</v>
      </c>
      <c r="D150" t="s">
        <v>358</v>
      </c>
      <c r="E150" t="s">
        <v>359</v>
      </c>
      <c r="F150" t="s">
        <v>719</v>
      </c>
      <c r="G150" s="8" t="s">
        <v>559</v>
      </c>
      <c r="H150" s="4" t="str">
        <f>VLOOKUP(A150,Overview!B:D,3,0)&amp; "/" &amp; E150</f>
        <v>https://vocab.belgif.be/auth/IMKL-MaterialTypeValue/lead</v>
      </c>
      <c r="I150" t="s">
        <v>849</v>
      </c>
    </row>
    <row r="151" spans="1:9">
      <c r="A151" t="s">
        <v>344</v>
      </c>
      <c r="B151" t="str">
        <f>VLOOKUP(A151,Overview!B:B,1,0)</f>
        <v>MaterialTypeValue</v>
      </c>
      <c r="C151" t="s">
        <v>176</v>
      </c>
      <c r="D151" t="s">
        <v>176</v>
      </c>
      <c r="E151" t="s">
        <v>21</v>
      </c>
      <c r="F151" t="s">
        <v>689</v>
      </c>
      <c r="G151" s="8" t="s">
        <v>559</v>
      </c>
      <c r="H151" s="4" t="str">
        <f>VLOOKUP(A151,Overview!B:D,3,0)&amp; "/" &amp; E151</f>
        <v>https://vocab.belgif.be/auth/IMKL-MaterialTypeValue/other</v>
      </c>
      <c r="I151" t="s">
        <v>849</v>
      </c>
    </row>
    <row r="152" spans="1:9">
      <c r="A152" t="s">
        <v>344</v>
      </c>
      <c r="B152" t="str">
        <f>VLOOKUP(A152,Overview!B:B,1,0)</f>
        <v>MaterialTypeValue</v>
      </c>
      <c r="C152" t="s">
        <v>360</v>
      </c>
      <c r="D152" t="s">
        <v>360</v>
      </c>
      <c r="E152" t="s">
        <v>361</v>
      </c>
      <c r="F152" t="s">
        <v>724</v>
      </c>
      <c r="G152" s="8" t="s">
        <v>559</v>
      </c>
      <c r="H152" s="4" t="str">
        <f>VLOOKUP(A152,Overview!B:D,3,0)&amp; "/" &amp; E152</f>
        <v>https://vocab.belgif.be/auth/IMKL-MaterialTypeValue/polyethylene</v>
      </c>
      <c r="I152" t="s">
        <v>849</v>
      </c>
    </row>
    <row r="153" spans="1:9">
      <c r="A153" t="s">
        <v>344</v>
      </c>
      <c r="B153" t="str">
        <f>VLOOKUP(A153,Overview!B:B,1,0)</f>
        <v>MaterialTypeValue</v>
      </c>
      <c r="C153" t="s">
        <v>364</v>
      </c>
      <c r="D153" t="s">
        <v>365</v>
      </c>
      <c r="E153" t="s">
        <v>366</v>
      </c>
      <c r="F153" s="13" t="s">
        <v>725</v>
      </c>
      <c r="G153" s="8" t="s">
        <v>559</v>
      </c>
      <c r="H153" s="4" t="str">
        <f>VLOOKUP(A153,Overview!B:D,3,0)&amp; "/" &amp; E153</f>
        <v>https://vocab.belgif.be/auth/IMKL-MaterialTypeValue/polyethyleneHighDensity</v>
      </c>
      <c r="I153" t="s">
        <v>849</v>
      </c>
    </row>
    <row r="154" spans="1:9">
      <c r="A154" t="s">
        <v>344</v>
      </c>
      <c r="B154" t="str">
        <f>VLOOKUP(A154,Overview!B:B,1,0)</f>
        <v>MaterialTypeValue</v>
      </c>
      <c r="C154" t="s">
        <v>362</v>
      </c>
      <c r="D154" t="s">
        <v>362</v>
      </c>
      <c r="E154" t="s">
        <v>363</v>
      </c>
      <c r="F154" t="s">
        <v>726</v>
      </c>
      <c r="G154" s="8" t="s">
        <v>559</v>
      </c>
      <c r="H154" s="4" t="str">
        <f>VLOOKUP(A154,Overview!B:D,3,0)&amp; "/" &amp; E154</f>
        <v>https://vocab.belgif.be/auth/IMKL-MaterialTypeValue/polyethyleneSafetyLine</v>
      </c>
      <c r="I154" t="s">
        <v>849</v>
      </c>
    </row>
    <row r="155" spans="1:9">
      <c r="A155" t="s">
        <v>344</v>
      </c>
      <c r="B155" t="str">
        <f>VLOOKUP(A155,Overview!B:B,1,0)</f>
        <v>MaterialTypeValue</v>
      </c>
      <c r="C155" t="s">
        <v>367</v>
      </c>
      <c r="D155" t="s">
        <v>368</v>
      </c>
      <c r="E155" t="s">
        <v>369</v>
      </c>
      <c r="F155" t="s">
        <v>720</v>
      </c>
      <c r="G155" s="8" t="s">
        <v>559</v>
      </c>
      <c r="H155" s="4" t="str">
        <f>VLOOKUP(A155,Overview!B:D,3,0)&amp; "/" &amp; E155</f>
        <v>https://vocab.belgif.be/auth/IMKL-MaterialTypeValue/polypropylene</v>
      </c>
      <c r="I155" t="s">
        <v>849</v>
      </c>
    </row>
    <row r="156" spans="1:9">
      <c r="A156" t="s">
        <v>344</v>
      </c>
      <c r="B156" t="str">
        <f>VLOOKUP(A156,Overview!B:B,1,0)</f>
        <v>MaterialTypeValue</v>
      </c>
      <c r="C156" t="s">
        <v>370</v>
      </c>
      <c r="D156" t="s">
        <v>371</v>
      </c>
      <c r="E156" t="s">
        <v>372</v>
      </c>
      <c r="F156" t="s">
        <v>727</v>
      </c>
      <c r="G156" s="8" t="s">
        <v>559</v>
      </c>
      <c r="H156" s="4" t="str">
        <f>VLOOKUP(A156,Overview!B:D,3,0)&amp; "/" &amp; E156</f>
        <v>https://vocab.belgif.be/auth/IMKL-MaterialTypeValue/polypropyleneSLA</v>
      </c>
      <c r="I156" t="s">
        <v>849</v>
      </c>
    </row>
    <row r="157" spans="1:9">
      <c r="A157" t="s">
        <v>344</v>
      </c>
      <c r="B157" t="str">
        <f>VLOOKUP(A157,Overview!B:B,1,0)</f>
        <v>MaterialTypeValue</v>
      </c>
      <c r="C157" t="s">
        <v>382</v>
      </c>
      <c r="D157" t="s">
        <v>383</v>
      </c>
      <c r="E157" t="s">
        <v>384</v>
      </c>
      <c r="F157" t="s">
        <v>728</v>
      </c>
      <c r="G157" s="8" t="s">
        <v>559</v>
      </c>
      <c r="H157" s="4" t="str">
        <f>VLOOKUP(A157,Overview!B:D,3,0)&amp; "/" &amp; E157</f>
        <v>https://vocab.belgif.be/auth/IMKL-MaterialTypeValue/prestressedConcrete</v>
      </c>
      <c r="I157" t="s">
        <v>849</v>
      </c>
    </row>
    <row r="158" spans="1:9">
      <c r="A158" t="s">
        <v>344</v>
      </c>
      <c r="B158" t="str">
        <f>VLOOKUP(A158,Overview!B:B,1,0)</f>
        <v>MaterialTypeValue</v>
      </c>
      <c r="C158" t="s">
        <v>373</v>
      </c>
      <c r="D158" t="s">
        <v>373</v>
      </c>
      <c r="E158" t="s">
        <v>373</v>
      </c>
      <c r="F158" t="s">
        <v>731</v>
      </c>
      <c r="G158" s="5" t="s">
        <v>199</v>
      </c>
      <c r="H158" s="4" t="str">
        <f>VLOOKUP(A158,Overview!B:D,3,0)&amp; "/" &amp; E158</f>
        <v>https://vocab.belgif.be/auth/IMKL-MaterialTypeValue/pvc</v>
      </c>
      <c r="I158" t="s">
        <v>849</v>
      </c>
    </row>
    <row r="159" spans="1:9">
      <c r="A159" t="s">
        <v>344</v>
      </c>
      <c r="B159" t="str">
        <f>VLOOKUP(A159,Overview!B:B,1,0)</f>
        <v>MaterialTypeValue</v>
      </c>
      <c r="C159" t="s">
        <v>376</v>
      </c>
      <c r="D159" t="s">
        <v>376</v>
      </c>
      <c r="E159" t="s">
        <v>376</v>
      </c>
      <c r="F159" t="s">
        <v>729</v>
      </c>
      <c r="G159" s="5" t="s">
        <v>199</v>
      </c>
      <c r="H159" s="4" t="str">
        <f>VLOOKUP(A159,Overview!B:D,3,0)&amp; "/" &amp; E159</f>
        <v>https://vocab.belgif.be/auth/IMKL-MaterialTypeValue/sideroCement</v>
      </c>
      <c r="I159" t="s">
        <v>849</v>
      </c>
    </row>
    <row r="160" spans="1:9">
      <c r="A160" t="s">
        <v>344</v>
      </c>
      <c r="B160" t="str">
        <f>VLOOKUP(A160,Overview!B:B,1,0)</f>
        <v>MaterialTypeValue</v>
      </c>
      <c r="C160" t="s">
        <v>374</v>
      </c>
      <c r="D160" t="s">
        <v>374</v>
      </c>
      <c r="E160" t="s">
        <v>375</v>
      </c>
      <c r="F160" t="s">
        <v>730</v>
      </c>
      <c r="G160" s="8" t="s">
        <v>559</v>
      </c>
      <c r="H160" s="4" t="str">
        <f>VLOOKUP(A160,Overview!B:D,3,0)&amp; "/" &amp; E160</f>
        <v>https://vocab.belgif.be/auth/IMKL-MaterialTypeValue/stainlessSteel</v>
      </c>
      <c r="I160" t="s">
        <v>849</v>
      </c>
    </row>
    <row r="161" spans="1:9">
      <c r="A161" t="s">
        <v>344</v>
      </c>
      <c r="B161" t="str">
        <f>VLOOKUP(A161,Overview!B:B,1,0)</f>
        <v>MaterialTypeValue</v>
      </c>
      <c r="C161" t="s">
        <v>377</v>
      </c>
      <c r="D161" t="s">
        <v>377</v>
      </c>
      <c r="E161" t="s">
        <v>378</v>
      </c>
      <c r="F161" t="s">
        <v>721</v>
      </c>
      <c r="G161" s="8" t="s">
        <v>559</v>
      </c>
      <c r="H161" s="4" t="str">
        <f>VLOOKUP(A161,Overview!B:D,3,0)&amp; "/" &amp; E161</f>
        <v>https://vocab.belgif.be/auth/IMKL-MaterialTypeValue/steel</v>
      </c>
      <c r="I161" t="s">
        <v>849</v>
      </c>
    </row>
    <row r="162" spans="1:9">
      <c r="A162" t="s">
        <v>344</v>
      </c>
      <c r="B162" t="str">
        <f>VLOOKUP(A162,Overview!B:B,1,0)</f>
        <v>MaterialTypeValue</v>
      </c>
      <c r="C162" t="s">
        <v>390</v>
      </c>
      <c r="D162" t="s">
        <v>390</v>
      </c>
      <c r="E162" t="s">
        <v>391</v>
      </c>
      <c r="F162" t="s">
        <v>722</v>
      </c>
      <c r="G162" s="8" t="s">
        <v>559</v>
      </c>
      <c r="H162" s="4" t="str">
        <f>VLOOKUP(A162,Overview!B:D,3,0)&amp; "/" &amp; E162</f>
        <v>https://vocab.belgif.be/auth/IMKL-MaterialTypeValue/stoneware</v>
      </c>
      <c r="I162" t="s">
        <v>849</v>
      </c>
    </row>
    <row r="163" spans="1:9">
      <c r="A163" t="s">
        <v>344</v>
      </c>
      <c r="B163" t="str">
        <f>VLOOKUP(A163,Overview!B:B,1,0)</f>
        <v>MaterialTypeValue</v>
      </c>
      <c r="C163" t="s">
        <v>39</v>
      </c>
      <c r="D163" t="s">
        <v>557</v>
      </c>
      <c r="E163" s="4" t="s">
        <v>558</v>
      </c>
      <c r="F163" s="4" t="s">
        <v>732</v>
      </c>
      <c r="G163" s="9" t="s">
        <v>531</v>
      </c>
      <c r="H163" s="4" t="str">
        <f>VLOOKUP(A163,Overview!B:D,3,0)&amp; "/" &amp; E163</f>
        <v>https://vocab.belgif.be/auth/IMKL-MaterialTypeValue/sulfurConcrete</v>
      </c>
      <c r="I163" t="s">
        <v>849</v>
      </c>
    </row>
    <row r="164" spans="1:9">
      <c r="A164" t="s">
        <v>344</v>
      </c>
      <c r="B164" t="str">
        <f>VLOOKUP(A164,Overview!B:B,1,0)</f>
        <v>MaterialTypeValue</v>
      </c>
      <c r="C164" t="s">
        <v>131</v>
      </c>
      <c r="D164" t="s">
        <v>131</v>
      </c>
      <c r="E164" t="s">
        <v>3</v>
      </c>
      <c r="F164" t="s">
        <v>723</v>
      </c>
      <c r="G164" s="8" t="s">
        <v>559</v>
      </c>
      <c r="H164" s="4" t="str">
        <f>VLOOKUP(A164,Overview!B:D,3,0)&amp; "/" &amp; E164</f>
        <v>https://vocab.belgif.be/auth/IMKL-MaterialTypeValue/unknown</v>
      </c>
      <c r="I164" t="s">
        <v>849</v>
      </c>
    </row>
    <row r="165" spans="1:9">
      <c r="A165" t="s">
        <v>397</v>
      </c>
      <c r="B165" t="str">
        <f>VLOOKUP(A165,Overview!B:B,1,0)</f>
        <v>TelecommunicationsAppurtenanceTypeIMKLValue</v>
      </c>
      <c r="C165" t="s">
        <v>400</v>
      </c>
      <c r="D165" t="s">
        <v>401</v>
      </c>
      <c r="E165" t="s">
        <v>402</v>
      </c>
      <c r="F165" s="13" t="s">
        <v>815</v>
      </c>
      <c r="G165" s="8" t="s">
        <v>649</v>
      </c>
      <c r="H165" s="4" t="str">
        <f>VLOOKUP(A165,Overview!B:D,3,0)&amp; "/" &amp; E165</f>
        <v>https://vocab.belgif.be/auth/IMKL-TelecommunicationsAppurtenanceTypeIMKLValue/amplifier</v>
      </c>
      <c r="I165" t="s">
        <v>502</v>
      </c>
    </row>
    <row r="166" spans="1:9">
      <c r="A166" t="s">
        <v>397</v>
      </c>
      <c r="B166" t="str">
        <f>VLOOKUP(A166,Overview!B:B,1,0)</f>
        <v>TelecommunicationsAppurtenanceTypeIMKLValue</v>
      </c>
      <c r="C166" t="s">
        <v>488</v>
      </c>
      <c r="D166" t="s">
        <v>489</v>
      </c>
      <c r="E166" t="s">
        <v>488</v>
      </c>
      <c r="F166" s="13" t="s">
        <v>816</v>
      </c>
      <c r="G166" s="8" t="s">
        <v>649</v>
      </c>
      <c r="H166" s="4" t="str">
        <f>VLOOKUP(A166,Overview!B:D,3,0)&amp; "/" &amp; E166</f>
        <v>https://vocab.belgif.be/auth/IMKL-TelecommunicationsAppurtenanceTypeIMKLValue/spliceClosure</v>
      </c>
      <c r="I166" t="s">
        <v>502</v>
      </c>
    </row>
    <row r="167" spans="1:9">
      <c r="A167" t="s">
        <v>403</v>
      </c>
      <c r="B167" t="str">
        <f>VLOOKUP(A167,Overview!B:B,1,0)</f>
        <v>ThermalProductTypeIMKLValue</v>
      </c>
      <c r="C167" t="s">
        <v>404</v>
      </c>
      <c r="D167" t="s">
        <v>405</v>
      </c>
      <c r="E167" t="s">
        <v>406</v>
      </c>
      <c r="F167" t="s">
        <v>829</v>
      </c>
      <c r="G167" s="8" t="s">
        <v>559</v>
      </c>
      <c r="H167" s="4" t="str">
        <f>VLOOKUP(A167,Overview!B:D,3,0)&amp; "/" &amp; E167</f>
        <v>https://vocab.belgif.be/auth/IMKL-ThermalProductTypeIMKLValue/condensate</v>
      </c>
      <c r="I167" t="s">
        <v>500</v>
      </c>
    </row>
    <row r="168" spans="1:9">
      <c r="A168" t="s">
        <v>651</v>
      </c>
      <c r="B168" t="str">
        <f>VLOOKUP(A168,Overview!B:B,1,0)</f>
        <v>TelecommunicationsCableMaterialTypeIMKLValue</v>
      </c>
      <c r="C168" t="s">
        <v>408</v>
      </c>
      <c r="D168" t="s">
        <v>409</v>
      </c>
      <c r="E168" t="s">
        <v>408</v>
      </c>
      <c r="F168" t="s">
        <v>819</v>
      </c>
      <c r="G168" s="8" t="s">
        <v>649</v>
      </c>
      <c r="H168" s="4" t="str">
        <f>VLOOKUP(A168,Overview!B:D,3,0)&amp; "/" &amp; E168</f>
        <v>https://vocab.belgif.be/auth/IMKL-TelecommunicationsCableMaterialTypeIMKLValue/coaxial</v>
      </c>
      <c r="I168" t="s">
        <v>502</v>
      </c>
    </row>
    <row r="169" spans="1:9">
      <c r="A169" t="s">
        <v>651</v>
      </c>
      <c r="B169" t="str">
        <f>VLOOKUP(A169,Overview!B:B,1,0)</f>
        <v>TelecommunicationsCableMaterialTypeIMKLValue</v>
      </c>
      <c r="C169" t="s">
        <v>410</v>
      </c>
      <c r="D169" t="s">
        <v>411</v>
      </c>
      <c r="E169" t="s">
        <v>410</v>
      </c>
      <c r="F169" t="s">
        <v>820</v>
      </c>
      <c r="G169" s="8" t="s">
        <v>649</v>
      </c>
      <c r="H169" s="4" t="str">
        <f>VLOOKUP(A169,Overview!B:D,3,0)&amp; "/" &amp; E169</f>
        <v>https://vocab.belgif.be/auth/IMKL-TelecommunicationsCableMaterialTypeIMKLValue/opticalFiber</v>
      </c>
      <c r="I169" t="s">
        <v>502</v>
      </c>
    </row>
    <row r="170" spans="1:9">
      <c r="A170" t="s">
        <v>651</v>
      </c>
      <c r="B170" t="str">
        <f>VLOOKUP(A170,Overview!B:B,1,0)</f>
        <v>TelecommunicationsCableMaterialTypeIMKLValue</v>
      </c>
      <c r="C170" t="s">
        <v>21</v>
      </c>
      <c r="D170" t="s">
        <v>414</v>
      </c>
      <c r="E170" t="s">
        <v>21</v>
      </c>
      <c r="F170" t="s">
        <v>689</v>
      </c>
      <c r="G170" s="8" t="s">
        <v>649</v>
      </c>
      <c r="H170" s="4" t="str">
        <f>VLOOKUP(A170,Overview!B:D,3,0)&amp; "/" &amp; E170</f>
        <v>https://vocab.belgif.be/auth/IMKL-TelecommunicationsCableMaterialTypeIMKLValue/other</v>
      </c>
      <c r="I170" t="s">
        <v>502</v>
      </c>
    </row>
    <row r="171" spans="1:9">
      <c r="A171" t="s">
        <v>651</v>
      </c>
      <c r="B171" t="str">
        <f>VLOOKUP(A171,Overview!B:B,1,0)</f>
        <v>TelecommunicationsCableMaterialTypeIMKLValue</v>
      </c>
      <c r="C171" t="s">
        <v>412</v>
      </c>
      <c r="D171" t="s">
        <v>413</v>
      </c>
      <c r="E171" t="s">
        <v>412</v>
      </c>
      <c r="F171" t="s">
        <v>821</v>
      </c>
      <c r="G171" s="8" t="s">
        <v>649</v>
      </c>
      <c r="H171" s="4" t="str">
        <f>VLOOKUP(A171,Overview!B:D,3,0)&amp; "/" &amp; E171</f>
        <v>https://vocab.belgif.be/auth/IMKL-TelecommunicationsCableMaterialTypeIMKLValue/twistedPair</v>
      </c>
      <c r="I171" t="s">
        <v>502</v>
      </c>
    </row>
    <row r="172" spans="1:9">
      <c r="A172" t="s">
        <v>639</v>
      </c>
      <c r="B172" t="str">
        <f>VLOOKUP(A172,Overview!B:B,1,0)</f>
        <v>SewerWaterTypeValue</v>
      </c>
      <c r="C172" t="s">
        <v>416</v>
      </c>
      <c r="D172" t="s">
        <v>417</v>
      </c>
      <c r="E172" t="s">
        <v>416</v>
      </c>
      <c r="G172" s="5" t="s">
        <v>199</v>
      </c>
      <c r="H172" s="4" t="str">
        <f>VLOOKUP(A172,Overview!B:D,3,0)&amp; "/" &amp; E172</f>
        <v>https://inspire.ec.europa.eu/codelist/SewerWaterTypeValue/combined</v>
      </c>
      <c r="I172" t="s">
        <v>497</v>
      </c>
    </row>
    <row r="173" spans="1:9">
      <c r="A173" t="s">
        <v>639</v>
      </c>
      <c r="B173" t="str">
        <f>VLOOKUP(A173,Overview!B:B,1,0)</f>
        <v>SewerWaterTypeValue</v>
      </c>
      <c r="C173" t="s">
        <v>418</v>
      </c>
      <c r="D173" t="s">
        <v>419</v>
      </c>
      <c r="E173" t="s">
        <v>418</v>
      </c>
      <c r="G173" s="5" t="s">
        <v>199</v>
      </c>
      <c r="H173" s="4" t="str">
        <f>VLOOKUP(A173,Overview!B:D,3,0)&amp; "/" &amp; E173</f>
        <v>https://inspire.ec.europa.eu/codelist/SewerWaterTypeValue/reclaimed</v>
      </c>
      <c r="I173" t="s">
        <v>497</v>
      </c>
    </row>
    <row r="174" spans="1:9">
      <c r="A174" t="s">
        <v>639</v>
      </c>
      <c r="B174" t="str">
        <f>VLOOKUP(A174,Overview!B:B,1,0)</f>
        <v>SewerWaterTypeValue</v>
      </c>
      <c r="C174" t="s">
        <v>420</v>
      </c>
      <c r="D174" t="s">
        <v>421</v>
      </c>
      <c r="E174" t="s">
        <v>420</v>
      </c>
      <c r="G174" s="5" t="s">
        <v>199</v>
      </c>
      <c r="H174" s="4" t="str">
        <f>VLOOKUP(A174,Overview!B:D,3,0)&amp; "/" &amp; E174</f>
        <v>https://inspire.ec.europa.eu/codelist/SewerWaterTypeValue/sanitary</v>
      </c>
      <c r="I174" t="s">
        <v>497</v>
      </c>
    </row>
    <row r="175" spans="1:9">
      <c r="A175" t="s">
        <v>639</v>
      </c>
      <c r="B175" t="str">
        <f>VLOOKUP(A175,Overview!B:B,1,0)</f>
        <v>SewerWaterTypeValue</v>
      </c>
      <c r="C175" t="s">
        <v>422</v>
      </c>
      <c r="D175" t="s">
        <v>423</v>
      </c>
      <c r="E175" t="s">
        <v>422</v>
      </c>
      <c r="G175" s="5" t="s">
        <v>199</v>
      </c>
      <c r="H175" s="4" t="str">
        <f>VLOOKUP(A175,Overview!B:D,3,0)&amp; "/" &amp; E175</f>
        <v>https://inspire.ec.europa.eu/codelist/SewerWaterTypeValue/storm</v>
      </c>
      <c r="I175" t="s">
        <v>497</v>
      </c>
    </row>
    <row r="176" spans="1:9">
      <c r="A176" t="s">
        <v>637</v>
      </c>
      <c r="B176" t="str">
        <f>VLOOKUP(A176,Overview!B:B,1,0)</f>
        <v>WaterTypeValue</v>
      </c>
      <c r="C176" t="s">
        <v>425</v>
      </c>
      <c r="D176" t="s">
        <v>426</v>
      </c>
      <c r="E176" t="s">
        <v>425</v>
      </c>
      <c r="G176" s="5" t="s">
        <v>199</v>
      </c>
      <c r="H176" s="4" t="str">
        <f>VLOOKUP(A176,Overview!B:D,3,0)&amp; "/" &amp; E176</f>
        <v>https://inspire.ec.europa.eu/codelist/WaterTypeValue/potable</v>
      </c>
      <c r="I176" t="s">
        <v>272</v>
      </c>
    </row>
    <row r="177" spans="1:9">
      <c r="A177" t="s">
        <v>637</v>
      </c>
      <c r="B177" t="str">
        <f>VLOOKUP(A177,Overview!B:B,1,0)</f>
        <v>WaterTypeValue</v>
      </c>
      <c r="C177" t="s">
        <v>427</v>
      </c>
      <c r="D177" t="s">
        <v>428</v>
      </c>
      <c r="E177" t="s">
        <v>427</v>
      </c>
      <c r="G177" s="5" t="s">
        <v>199</v>
      </c>
      <c r="H177" s="4" t="str">
        <f>VLOOKUP(A177,Overview!B:D,3,0)&amp; "/" &amp; E177</f>
        <v>https://inspire.ec.europa.eu/codelist/WaterTypeValue/raw</v>
      </c>
      <c r="I177" t="s">
        <v>272</v>
      </c>
    </row>
    <row r="178" spans="1:9">
      <c r="A178" t="s">
        <v>637</v>
      </c>
      <c r="B178" t="str">
        <f>VLOOKUP(A178,Overview!B:B,1,0)</f>
        <v>WaterTypeValue</v>
      </c>
      <c r="C178" t="s">
        <v>429</v>
      </c>
      <c r="D178" t="s">
        <v>430</v>
      </c>
      <c r="E178" t="s">
        <v>429</v>
      </c>
      <c r="G178" s="5" t="s">
        <v>199</v>
      </c>
      <c r="H178" s="4" t="str">
        <f>VLOOKUP(A178,Overview!B:D,3,0)&amp; "/" &amp; E178</f>
        <v>https://inspire.ec.europa.eu/codelist/WaterTypeValue/salt</v>
      </c>
      <c r="I178" t="s">
        <v>272</v>
      </c>
    </row>
    <row r="179" spans="1:9">
      <c r="A179" t="s">
        <v>637</v>
      </c>
      <c r="B179" t="str">
        <f>VLOOKUP(A179,Overview!B:B,1,0)</f>
        <v>WaterTypeValue</v>
      </c>
      <c r="C179" t="s">
        <v>431</v>
      </c>
      <c r="D179" t="s">
        <v>432</v>
      </c>
      <c r="E179" t="s">
        <v>431</v>
      </c>
      <c r="G179" s="5" t="s">
        <v>199</v>
      </c>
      <c r="H179" s="4" t="str">
        <f>VLOOKUP(A179,Overview!B:D,3,0)&amp; "/" &amp; E179</f>
        <v>https://inspire.ec.europa.eu/codelist/WaterTypeValue/treated</v>
      </c>
      <c r="I179" t="s">
        <v>272</v>
      </c>
    </row>
    <row r="180" spans="1:9">
      <c r="A180" t="s">
        <v>632</v>
      </c>
      <c r="B180" t="str">
        <f>VLOOKUP(A180,Overview!B:B,1,0)</f>
        <v>UtilityDeliveryTypeValue</v>
      </c>
      <c r="C180" t="s">
        <v>434</v>
      </c>
      <c r="D180" t="s">
        <v>435</v>
      </c>
      <c r="E180" t="s">
        <v>434</v>
      </c>
      <c r="G180" s="5" t="s">
        <v>199</v>
      </c>
      <c r="H180" s="4" t="str">
        <f>VLOOKUP(A180,Overview!B:D,3,0)&amp; "/" &amp; E180</f>
        <v>https://inspire.ec.europa.eu/codelist/UtilityDeliveryTypeValue/collection</v>
      </c>
      <c r="I180" t="s">
        <v>849</v>
      </c>
    </row>
    <row r="181" spans="1:9">
      <c r="A181" t="s">
        <v>632</v>
      </c>
      <c r="B181" t="str">
        <f>VLOOKUP(A181,Overview!B:B,1,0)</f>
        <v>UtilityDeliveryTypeValue</v>
      </c>
      <c r="C181" t="s">
        <v>436</v>
      </c>
      <c r="D181" t="s">
        <v>437</v>
      </c>
      <c r="E181" t="s">
        <v>436</v>
      </c>
      <c r="G181" s="5" t="s">
        <v>199</v>
      </c>
      <c r="H181" s="4" t="str">
        <f>VLOOKUP(A181,Overview!B:D,3,0)&amp; "/" &amp; E181</f>
        <v>https://inspire.ec.europa.eu/codelist/UtilityDeliveryTypeValue/distribution</v>
      </c>
      <c r="I181" t="s">
        <v>849</v>
      </c>
    </row>
    <row r="182" spans="1:9">
      <c r="A182" t="s">
        <v>632</v>
      </c>
      <c r="B182" t="str">
        <f>VLOOKUP(A182,Overview!B:B,1,0)</f>
        <v>UtilityDeliveryTypeValue</v>
      </c>
      <c r="C182" t="s">
        <v>438</v>
      </c>
      <c r="D182" t="s">
        <v>439</v>
      </c>
      <c r="E182" t="s">
        <v>438</v>
      </c>
      <c r="G182" s="5" t="s">
        <v>199</v>
      </c>
      <c r="H182" s="4" t="str">
        <f>VLOOKUP(A182,Overview!B:D,3,0)&amp; "/" &amp; E182</f>
        <v>https://inspire.ec.europa.eu/codelist/UtilityDeliveryTypeValue/private</v>
      </c>
      <c r="I182" t="s">
        <v>849</v>
      </c>
    </row>
    <row r="183" spans="1:9">
      <c r="A183" t="s">
        <v>632</v>
      </c>
      <c r="B183" t="str">
        <f>VLOOKUP(A183,Overview!B:B,1,0)</f>
        <v>UtilityDeliveryTypeValue</v>
      </c>
      <c r="C183" t="s">
        <v>440</v>
      </c>
      <c r="D183" t="s">
        <v>441</v>
      </c>
      <c r="E183" t="s">
        <v>440</v>
      </c>
      <c r="G183" s="5" t="s">
        <v>199</v>
      </c>
      <c r="H183" s="4" t="str">
        <f>VLOOKUP(A183,Overview!B:D,3,0)&amp; "/" &amp; E183</f>
        <v>https://inspire.ec.europa.eu/codelist/UtilityDeliveryTypeValue/transport</v>
      </c>
      <c r="I183" t="s">
        <v>849</v>
      </c>
    </row>
    <row r="184" spans="1:9">
      <c r="A184" t="s">
        <v>654</v>
      </c>
      <c r="B184" t="str">
        <f>VLOOKUP(A184,Overview!B:B,1,0)</f>
        <v>UtilityDeliveryTypeIMKLValue</v>
      </c>
      <c r="C184" t="s">
        <v>655</v>
      </c>
      <c r="D184" t="s">
        <v>656</v>
      </c>
      <c r="E184" t="s">
        <v>655</v>
      </c>
      <c r="F184" t="s">
        <v>837</v>
      </c>
      <c r="G184" s="9" t="s">
        <v>531</v>
      </c>
      <c r="H184" s="4" t="str">
        <f>VLOOKUP(A184,Overview!B:D,3,0)&amp; "/" &amp; E184</f>
        <v>https://vocab.belgif.be/auth/IMKL-UtilityDeliveryTypeIMKLValue/connection</v>
      </c>
      <c r="I184" t="s">
        <v>849</v>
      </c>
    </row>
    <row r="185" spans="1:9" ht="28.8">
      <c r="A185" t="s">
        <v>635</v>
      </c>
      <c r="B185" t="str">
        <f>VLOOKUP(A185,Overview!B:B,1,0)</f>
        <v>WarningTypeValue</v>
      </c>
      <c r="C185" t="s">
        <v>443</v>
      </c>
      <c r="D185" s="2" t="s">
        <v>444</v>
      </c>
      <c r="E185" t="s">
        <v>443</v>
      </c>
      <c r="G185" s="5" t="s">
        <v>199</v>
      </c>
      <c r="H185" s="4" t="str">
        <f>VLOOKUP(A185,Overview!B:D,3,0)&amp; "/" &amp; E185</f>
        <v>https://inspire.ec.europa.eu/codelist/WarningTypeValue/net</v>
      </c>
      <c r="I185" t="s">
        <v>849</v>
      </c>
    </row>
    <row r="186" spans="1:9">
      <c r="A186" t="s">
        <v>333</v>
      </c>
      <c r="B186" t="str">
        <f>VLOOKUP(A186,Overview!B:B,1,0)</f>
        <v>WarningTypeIMKLValue</v>
      </c>
      <c r="C186" t="s">
        <v>334</v>
      </c>
      <c r="D186" t="s">
        <v>335</v>
      </c>
      <c r="E186" t="s">
        <v>336</v>
      </c>
      <c r="F186" t="s">
        <v>842</v>
      </c>
      <c r="G186" s="8" t="s">
        <v>559</v>
      </c>
      <c r="H186" s="4" t="str">
        <f>VLOOKUP(A186,Overview!B:D,3,0)&amp; "/" &amp; E186</f>
        <v>https://vocab.belgif.be/auth/IMKL-WarningTypeIMKLValue/protectivePlate</v>
      </c>
      <c r="I186" t="s">
        <v>849</v>
      </c>
    </row>
    <row r="187" spans="1:9" ht="43.2">
      <c r="A187" t="s">
        <v>635</v>
      </c>
      <c r="B187" t="str">
        <f>VLOOKUP(A187,Overview!B:B,1,0)</f>
        <v>WarningTypeValue</v>
      </c>
      <c r="C187" t="s">
        <v>445</v>
      </c>
      <c r="D187" s="2" t="s">
        <v>446</v>
      </c>
      <c r="E187" t="s">
        <v>445</v>
      </c>
      <c r="G187" s="5" t="s">
        <v>199</v>
      </c>
      <c r="H187" s="4" t="str">
        <f>VLOOKUP(A187,Overview!B:D,3,0)&amp; "/" &amp; E187</f>
        <v>https://inspire.ec.europa.eu/codelist/WarningTypeValue/tape</v>
      </c>
      <c r="I187" t="s">
        <v>849</v>
      </c>
    </row>
    <row r="188" spans="1:9">
      <c r="A188" t="s">
        <v>625</v>
      </c>
      <c r="B188" t="str">
        <f>VLOOKUP(A188,Overview!B:B,1,0)</f>
        <v>ElectricityAppurtenanceTypeValue</v>
      </c>
      <c r="C188" t="s">
        <v>326</v>
      </c>
      <c r="D188" t="s">
        <v>450</v>
      </c>
      <c r="E188" t="s">
        <v>326</v>
      </c>
      <c r="G188" s="5" t="s">
        <v>199</v>
      </c>
      <c r="H188" s="4" t="str">
        <f>VLOOKUP(A188,Overview!B:D,3,0)&amp; "/" &amp; E188</f>
        <v>https://inspire.ec.europa.eu/codelist/ElectricityAppurtenanceTypeValue/deliveryPoint</v>
      </c>
      <c r="I188" t="s">
        <v>493</v>
      </c>
    </row>
    <row r="189" spans="1:9">
      <c r="A189" t="s">
        <v>625</v>
      </c>
      <c r="B189" t="str">
        <f>VLOOKUP(A189,Overview!B:B,1,0)</f>
        <v>ElectricityAppurtenanceTypeValue</v>
      </c>
      <c r="C189" t="s">
        <v>451</v>
      </c>
      <c r="D189" t="s">
        <v>452</v>
      </c>
      <c r="E189" t="s">
        <v>451</v>
      </c>
      <c r="G189" s="5" t="s">
        <v>199</v>
      </c>
      <c r="H189" s="4" t="str">
        <f>VLOOKUP(A189,Overview!B:D,3,0)&amp; "/" &amp; E189</f>
        <v>https://inspire.ec.europa.eu/codelist/ElectricityAppurtenanceTypeValue/streetLight</v>
      </c>
      <c r="I189" t="s">
        <v>493</v>
      </c>
    </row>
    <row r="190" spans="1:9">
      <c r="A190" t="s">
        <v>626</v>
      </c>
      <c r="B190" t="str">
        <f>VLOOKUP(A190,Overview!B:B,1,0)</f>
        <v>OilGasChemicalsAppurtenanceTypeValue</v>
      </c>
      <c r="C190" t="s">
        <v>326</v>
      </c>
      <c r="D190" t="s">
        <v>450</v>
      </c>
      <c r="E190" t="s">
        <v>326</v>
      </c>
      <c r="G190" s="5" t="s">
        <v>199</v>
      </c>
      <c r="H190" s="4" t="str">
        <f>VLOOKUP(A190,Overview!B:D,3,0)&amp; "/" &amp; E190</f>
        <v>https://inspire.ec.europa.eu/codelist/OilGasChemicalsAppurtenanceTypeValue/deliveryPoint</v>
      </c>
      <c r="I190" t="s">
        <v>848</v>
      </c>
    </row>
    <row r="191" spans="1:9">
      <c r="A191" t="s">
        <v>626</v>
      </c>
      <c r="B191" t="str">
        <f>VLOOKUP(A191,Overview!B:B,1,0)</f>
        <v>OilGasChemicalsAppurtenanceTypeValue</v>
      </c>
      <c r="C191" t="s">
        <v>283</v>
      </c>
      <c r="D191" t="s">
        <v>284</v>
      </c>
      <c r="E191" t="s">
        <v>283</v>
      </c>
      <c r="G191" s="5" t="s">
        <v>199</v>
      </c>
      <c r="H191" s="4" t="str">
        <f>VLOOKUP(A191,Overview!B:D,3,0)&amp; "/" &amp; E191</f>
        <v>https://inspire.ec.europa.eu/codelist/OilGasChemicalsAppurtenanceTypeValue/marker</v>
      </c>
      <c r="I191" t="s">
        <v>848</v>
      </c>
    </row>
    <row r="192" spans="1:9">
      <c r="A192" t="s">
        <v>626</v>
      </c>
      <c r="B192" t="str">
        <f>VLOOKUP(A192,Overview!B:B,1,0)</f>
        <v>OilGasChemicalsAppurtenanceTypeValue</v>
      </c>
      <c r="C192" t="s">
        <v>454</v>
      </c>
      <c r="D192" t="s">
        <v>455</v>
      </c>
      <c r="E192" t="s">
        <v>627</v>
      </c>
      <c r="G192" s="8" t="s">
        <v>150</v>
      </c>
      <c r="H192" s="4" t="str">
        <f>VLOOKUP(A192,Overview!B:D,3,0)&amp; "/" &amp; E192</f>
        <v>https://inspire.ec.europa.eu/codelist/OilGasChemicalsAppurtenanceTypeValue/oilGasChemicalsNode</v>
      </c>
      <c r="I192" t="s">
        <v>848</v>
      </c>
    </row>
    <row r="193" spans="1:9">
      <c r="A193" t="s">
        <v>628</v>
      </c>
      <c r="B193" t="str">
        <f>VLOOKUP(A193,Overview!B:B,1,0)</f>
        <v>SewerAppurtenanceTypeValue</v>
      </c>
      <c r="C193" t="s">
        <v>457</v>
      </c>
      <c r="D193" t="s">
        <v>458</v>
      </c>
      <c r="E193" t="s">
        <v>457</v>
      </c>
      <c r="G193" s="5" t="s">
        <v>199</v>
      </c>
      <c r="H193" s="4" t="str">
        <f>VLOOKUP(A193,Overview!B:D,3,0)&amp; "/" &amp; E193</f>
        <v>https://inspire.ec.europa.eu/codelist/SewerAppurtenanceTypeValue/catchBasin</v>
      </c>
      <c r="I193" t="s">
        <v>497</v>
      </c>
    </row>
    <row r="194" spans="1:9">
      <c r="A194" t="s">
        <v>628</v>
      </c>
      <c r="B194" t="str">
        <f>VLOOKUP(A194,Overview!B:B,1,0)</f>
        <v>SewerAppurtenanceTypeValue</v>
      </c>
      <c r="C194" t="s">
        <v>459</v>
      </c>
      <c r="D194" t="s">
        <v>460</v>
      </c>
      <c r="E194" t="s">
        <v>459</v>
      </c>
      <c r="G194" s="5" t="s">
        <v>199</v>
      </c>
      <c r="H194" s="4" t="str">
        <f>VLOOKUP(A194,Overview!B:D,3,0)&amp; "/" &amp; E194</f>
        <v>https://inspire.ec.europa.eu/codelist/SewerAppurtenanceTypeValue/dischargeStructure</v>
      </c>
      <c r="I194" t="s">
        <v>497</v>
      </c>
    </row>
    <row r="195" spans="1:9">
      <c r="A195" t="s">
        <v>320</v>
      </c>
      <c r="B195" t="str">
        <f>VLOOKUP(A195,Overview!B:B,1,0)</f>
        <v>SewerAppurtenanceTypeIMKLValue</v>
      </c>
      <c r="C195" t="s">
        <v>321</v>
      </c>
      <c r="D195" t="s">
        <v>321</v>
      </c>
      <c r="E195" t="s">
        <v>322</v>
      </c>
      <c r="F195" s="13" t="s">
        <v>798</v>
      </c>
      <c r="G195" s="8" t="s">
        <v>559</v>
      </c>
      <c r="H195" s="4" t="str">
        <f>VLOOKUP(A195,Overview!B:D,3,0)&amp; "/" &amp; E195</f>
        <v>https://vocab.belgif.be/auth/IMKL-SewerAppurtenanceTypeIMKLValue/treatmentSystem</v>
      </c>
      <c r="I195" t="s">
        <v>497</v>
      </c>
    </row>
    <row r="196" spans="1:9">
      <c r="A196" t="s">
        <v>628</v>
      </c>
      <c r="B196" t="str">
        <f>VLOOKUP(A196,Overview!B:B,1,0)</f>
        <v>SewerAppurtenanceTypeValue</v>
      </c>
      <c r="C196" t="s">
        <v>461</v>
      </c>
      <c r="D196" t="s">
        <v>462</v>
      </c>
      <c r="E196" t="s">
        <v>461</v>
      </c>
      <c r="G196" s="5" t="s">
        <v>199</v>
      </c>
      <c r="H196" s="4" t="str">
        <f>VLOOKUP(A196,Overview!B:D,3,0)&amp; "/" &amp; E196</f>
        <v>https://inspire.ec.europa.eu/codelist/SewerAppurtenanceTypeValue/pump</v>
      </c>
      <c r="I196" t="s">
        <v>497</v>
      </c>
    </row>
    <row r="197" spans="1:9">
      <c r="A197" t="s">
        <v>628</v>
      </c>
      <c r="B197" t="str">
        <f>VLOOKUP(A197,Overview!B:B,1,0)</f>
        <v>SewerAppurtenanceTypeValue</v>
      </c>
      <c r="C197" t="s">
        <v>454</v>
      </c>
      <c r="D197" t="s">
        <v>465</v>
      </c>
      <c r="E197" t="s">
        <v>629</v>
      </c>
      <c r="G197" s="8" t="s">
        <v>150</v>
      </c>
      <c r="H197" s="4" t="str">
        <f>VLOOKUP(A197,Overview!B:D,3,0)&amp; "/" &amp; E197</f>
        <v>https://inspire.ec.europa.eu/codelist/SewerAppurtenanceTypeValue/sewerNode</v>
      </c>
      <c r="I197" t="s">
        <v>497</v>
      </c>
    </row>
    <row r="198" spans="1:9">
      <c r="A198" t="s">
        <v>628</v>
      </c>
      <c r="B198" t="str">
        <f>VLOOKUP(A198,Overview!B:B,1,0)</f>
        <v>SewerAppurtenanceTypeValue</v>
      </c>
      <c r="C198" t="s">
        <v>463</v>
      </c>
      <c r="D198" t="s">
        <v>464</v>
      </c>
      <c r="E198" t="s">
        <v>463</v>
      </c>
      <c r="G198" s="5" t="s">
        <v>199</v>
      </c>
      <c r="H198" s="4" t="str">
        <f>VLOOKUP(A198,Overview!B:D,3,0)&amp; "/" &amp; E198</f>
        <v>https://inspire.ec.europa.eu/codelist/SewerAppurtenanceTypeValue/tideGate</v>
      </c>
      <c r="I198" t="s">
        <v>497</v>
      </c>
    </row>
    <row r="199" spans="1:9">
      <c r="A199" t="s">
        <v>630</v>
      </c>
      <c r="B199" t="str">
        <f>VLOOKUP(A199,Overview!B:B,1,0)</f>
        <v>WaterAppurtenanceTypeValue</v>
      </c>
      <c r="C199" t="s">
        <v>475</v>
      </c>
      <c r="D199" t="s">
        <v>476</v>
      </c>
      <c r="E199" t="s">
        <v>475</v>
      </c>
      <c r="G199" s="5" t="s">
        <v>199</v>
      </c>
      <c r="H199" s="4" t="str">
        <f>VLOOKUP(A199,Overview!B:D,3,0)&amp; "/" &amp; E199</f>
        <v>https://inspire.ec.europa.eu/codelist/WaterAppurtenanceTypeValue/airRelieveValve</v>
      </c>
      <c r="I199" t="s">
        <v>272</v>
      </c>
    </row>
    <row r="200" spans="1:9">
      <c r="A200" t="s">
        <v>630</v>
      </c>
      <c r="B200" t="str">
        <f>VLOOKUP(A200,Overview!B:B,1,0)</f>
        <v>WaterAppurtenanceTypeValue</v>
      </c>
      <c r="C200" t="s">
        <v>477</v>
      </c>
      <c r="D200" t="s">
        <v>478</v>
      </c>
      <c r="E200" t="s">
        <v>477</v>
      </c>
      <c r="G200" s="5" t="s">
        <v>199</v>
      </c>
      <c r="H200" s="4" t="str">
        <f>VLOOKUP(A200,Overview!B:D,3,0)&amp; "/" &amp; E200</f>
        <v>https://inspire.ec.europa.eu/codelist/WaterAppurtenanceTypeValue/checkValve</v>
      </c>
      <c r="I200" t="s">
        <v>272</v>
      </c>
    </row>
    <row r="201" spans="1:9">
      <c r="A201" t="s">
        <v>630</v>
      </c>
      <c r="B201" t="str">
        <f>VLOOKUP(A201,Overview!B:B,1,0)</f>
        <v>WaterAppurtenanceTypeValue</v>
      </c>
      <c r="C201" t="s">
        <v>483</v>
      </c>
      <c r="D201" t="s">
        <v>484</v>
      </c>
      <c r="E201" t="s">
        <v>483</v>
      </c>
      <c r="G201" s="5" t="s">
        <v>199</v>
      </c>
      <c r="H201" s="4" t="str">
        <f>VLOOKUP(A201,Overview!B:D,3,0)&amp; "/" &amp; E201</f>
        <v>https://inspire.ec.europa.eu/codelist/WaterAppurtenanceTypeValue/fireHydrant</v>
      </c>
      <c r="I201" t="s">
        <v>272</v>
      </c>
    </row>
    <row r="202" spans="1:9">
      <c r="A202" t="s">
        <v>630</v>
      </c>
      <c r="B202" t="str">
        <f>VLOOKUP(A202,Overview!B:B,1,0)</f>
        <v>WaterAppurtenanceTypeValue</v>
      </c>
      <c r="C202" t="s">
        <v>481</v>
      </c>
      <c r="D202" t="s">
        <v>482</v>
      </c>
      <c r="E202" t="s">
        <v>481</v>
      </c>
      <c r="G202" s="5" t="s">
        <v>199</v>
      </c>
      <c r="H202" s="4" t="str">
        <f>VLOOKUP(A202,Overview!B:D,3,0)&amp; "/" &amp; E202</f>
        <v>https://inspire.ec.europa.eu/codelist/WaterAppurtenanceTypeValue/fountain</v>
      </c>
      <c r="I202" t="s">
        <v>272</v>
      </c>
    </row>
    <row r="203" spans="1:9">
      <c r="A203" t="s">
        <v>630</v>
      </c>
      <c r="B203" t="str">
        <f>VLOOKUP(A203,Overview!B:B,1,0)</f>
        <v>WaterAppurtenanceTypeValue</v>
      </c>
      <c r="C203" t="s">
        <v>467</v>
      </c>
      <c r="D203" t="s">
        <v>468</v>
      </c>
      <c r="E203" t="s">
        <v>467</v>
      </c>
      <c r="G203" s="5" t="s">
        <v>199</v>
      </c>
      <c r="H203" s="4" t="str">
        <f>VLOOKUP(A203,Overview!B:D,3,0)&amp; "/" &amp; E203</f>
        <v>https://inspire.ec.europa.eu/codelist/WaterAppurtenanceTypeValue/hydrant</v>
      </c>
      <c r="I203" t="s">
        <v>272</v>
      </c>
    </row>
    <row r="204" spans="1:9">
      <c r="A204" t="s">
        <v>630</v>
      </c>
      <c r="B204" t="str">
        <f>VLOOKUP(A204,Overview!B:B,1,0)</f>
        <v>WaterAppurtenanceTypeValue</v>
      </c>
      <c r="C204" t="s">
        <v>469</v>
      </c>
      <c r="D204" t="s">
        <v>470</v>
      </c>
      <c r="E204" t="s">
        <v>469</v>
      </c>
      <c r="G204" s="5" t="s">
        <v>199</v>
      </c>
      <c r="H204" s="4" t="str">
        <f>VLOOKUP(A204,Overview!B:D,3,0)&amp; "/" &amp; E204</f>
        <v>https://inspire.ec.europa.eu/codelist/WaterAppurtenanceTypeValue/meter</v>
      </c>
      <c r="I204" t="s">
        <v>272</v>
      </c>
    </row>
    <row r="205" spans="1:9">
      <c r="A205" t="s">
        <v>630</v>
      </c>
      <c r="B205" t="str">
        <f>VLOOKUP(A205,Overview!B:B,1,0)</f>
        <v>WaterAppurtenanceTypeValue</v>
      </c>
      <c r="C205" t="s">
        <v>485</v>
      </c>
      <c r="D205" t="s">
        <v>486</v>
      </c>
      <c r="E205" t="s">
        <v>485</v>
      </c>
      <c r="G205" s="5" t="s">
        <v>199</v>
      </c>
      <c r="H205" s="4" t="str">
        <f>VLOOKUP(A205,Overview!B:D,3,0)&amp; "/" &amp; E205</f>
        <v>https://inspire.ec.europa.eu/codelist/WaterAppurtenanceTypeValue/pressureController</v>
      </c>
      <c r="I205" t="s">
        <v>272</v>
      </c>
    </row>
    <row r="206" spans="1:9">
      <c r="A206" t="s">
        <v>630</v>
      </c>
      <c r="B206" t="str">
        <f>VLOOKUP(A206,Overview!B:B,1,0)</f>
        <v>WaterAppurtenanceTypeValue</v>
      </c>
      <c r="C206" t="s">
        <v>461</v>
      </c>
      <c r="D206" t="s">
        <v>471</v>
      </c>
      <c r="E206" t="s">
        <v>461</v>
      </c>
      <c r="G206" s="5" t="s">
        <v>199</v>
      </c>
      <c r="H206" s="4" t="str">
        <f>VLOOKUP(A206,Overview!B:D,3,0)&amp; "/" &amp; E206</f>
        <v>https://inspire.ec.europa.eu/codelist/WaterAppurtenanceTypeValue/pump</v>
      </c>
      <c r="I206" t="s">
        <v>272</v>
      </c>
    </row>
    <row r="207" spans="1:9">
      <c r="A207" t="s">
        <v>630</v>
      </c>
      <c r="B207" t="str">
        <f>VLOOKUP(A207,Overview!B:B,1,0)</f>
        <v>WaterAppurtenanceTypeValue</v>
      </c>
      <c r="C207" t="s">
        <v>472</v>
      </c>
      <c r="D207" t="s">
        <v>296</v>
      </c>
      <c r="E207" t="s">
        <v>472</v>
      </c>
      <c r="G207" s="5" t="s">
        <v>199</v>
      </c>
      <c r="H207" s="4" t="str">
        <f>VLOOKUP(A207,Overview!B:D,3,0)&amp; "/" &amp; E207</f>
        <v>https://inspire.ec.europa.eu/codelist/WaterAppurtenanceTypeValue/systemValve</v>
      </c>
      <c r="I207" t="s">
        <v>272</v>
      </c>
    </row>
    <row r="208" spans="1:9">
      <c r="A208" t="s">
        <v>630</v>
      </c>
      <c r="B208" t="str">
        <f>VLOOKUP(A208,Overview!B:B,1,0)</f>
        <v>WaterAppurtenanceTypeValue</v>
      </c>
      <c r="C208" t="s">
        <v>473</v>
      </c>
      <c r="D208" t="s">
        <v>474</v>
      </c>
      <c r="E208" t="s">
        <v>473</v>
      </c>
      <c r="G208" s="5" t="s">
        <v>199</v>
      </c>
      <c r="H208" s="4" t="str">
        <f>VLOOKUP(A208,Overview!B:D,3,0)&amp; "/" &amp; E208</f>
        <v>https://inspire.ec.europa.eu/codelist/WaterAppurtenanceTypeValue/thrustProtection</v>
      </c>
      <c r="I208" t="s">
        <v>272</v>
      </c>
    </row>
    <row r="209" spans="1:9">
      <c r="A209" t="s">
        <v>630</v>
      </c>
      <c r="B209" t="str">
        <f>VLOOKUP(A209,Overview!B:B,1,0)</f>
        <v>WaterAppurtenanceTypeValue</v>
      </c>
      <c r="C209" t="s">
        <v>479</v>
      </c>
      <c r="D209" t="s">
        <v>480</v>
      </c>
      <c r="E209" t="s">
        <v>479</v>
      </c>
      <c r="G209" s="5" t="s">
        <v>199</v>
      </c>
      <c r="H209" s="4" t="str">
        <f>VLOOKUP(A209,Overview!B:D,3,0)&amp; "/" &amp; E209</f>
        <v>https://inspire.ec.europa.eu/codelist/WaterAppurtenanceTypeValue/waterExhaustPoint</v>
      </c>
      <c r="I209" t="s">
        <v>272</v>
      </c>
    </row>
    <row r="210" spans="1:9">
      <c r="A210" t="s">
        <v>397</v>
      </c>
      <c r="B210" t="str">
        <f>VLOOKUP(A210,Overview!B:B,1,0)</f>
        <v>TelecommunicationsAppurtenanceTypeIMKLValue</v>
      </c>
      <c r="C210" t="s">
        <v>398</v>
      </c>
      <c r="D210" t="s">
        <v>399</v>
      </c>
      <c r="E210" t="s">
        <v>398</v>
      </c>
      <c r="F210" t="s">
        <v>817</v>
      </c>
      <c r="G210" s="8" t="s">
        <v>649</v>
      </c>
      <c r="H210" s="4" t="str">
        <f>VLOOKUP(A210,Overview!B:D,3,0)&amp; "/" &amp; E210</f>
        <v>https://vocab.belgif.be/auth/IMKL-TelecommunicationsAppurtenanceTypeIMKLValue/splitter</v>
      </c>
      <c r="I210" t="s">
        <v>502</v>
      </c>
    </row>
    <row r="211" spans="1:9">
      <c r="A211" t="s">
        <v>397</v>
      </c>
      <c r="B211" t="str">
        <f>VLOOKUP(A211,Overview!B:B,1,0)</f>
        <v>TelecommunicationsAppurtenanceTypeIMKLValue</v>
      </c>
      <c r="C211" t="s">
        <v>490</v>
      </c>
      <c r="D211" t="s">
        <v>491</v>
      </c>
      <c r="E211" t="s">
        <v>490</v>
      </c>
      <c r="F211" t="s">
        <v>818</v>
      </c>
      <c r="G211" s="8" t="s">
        <v>649</v>
      </c>
      <c r="H211" s="4" t="str">
        <f>VLOOKUP(A211,Overview!B:D,3,0)&amp; "/" &amp; E211</f>
        <v>https://vocab.belgif.be/auth/IMKL-TelecommunicationsAppurtenanceTypeIMKLValue/termination</v>
      </c>
      <c r="I211" t="s">
        <v>502</v>
      </c>
    </row>
    <row r="212" spans="1:9">
      <c r="A212" t="s">
        <v>634</v>
      </c>
      <c r="B212" t="str">
        <f>VLOOKUP(A212,Overview!B:B,1,0)</f>
        <v>UtilityNetworkTypeValue</v>
      </c>
      <c r="C212" t="s">
        <v>493</v>
      </c>
      <c r="D212" t="s">
        <v>494</v>
      </c>
      <c r="E212" t="s">
        <v>493</v>
      </c>
      <c r="G212" s="5" t="s">
        <v>199</v>
      </c>
      <c r="H212" s="4" t="str">
        <f>VLOOKUP(A212,Overview!B:D,3,0)&amp; "/" &amp; E212</f>
        <v>https://inspire.ec.europa.eu/codelist/UtilityNetworkTypeValue/electricity</v>
      </c>
      <c r="I212" t="s">
        <v>493</v>
      </c>
    </row>
    <row r="213" spans="1:9">
      <c r="A213" t="s">
        <v>634</v>
      </c>
      <c r="B213" t="str">
        <f>VLOOKUP(A213,Overview!B:B,1,0)</f>
        <v>UtilityNetworkTypeValue</v>
      </c>
      <c r="C213" t="s">
        <v>495</v>
      </c>
      <c r="D213" t="s">
        <v>496</v>
      </c>
      <c r="E213" t="s">
        <v>495</v>
      </c>
      <c r="G213" s="5" t="s">
        <v>199</v>
      </c>
      <c r="H213" s="4" t="str">
        <f>VLOOKUP(A213,Overview!B:D,3,0)&amp; "/" &amp; E213</f>
        <v>https://inspire.ec.europa.eu/codelist/UtilityNetworkTypeValue/oilGasChemical</v>
      </c>
      <c r="I213" t="s">
        <v>848</v>
      </c>
    </row>
    <row r="214" spans="1:9">
      <c r="A214" t="s">
        <v>634</v>
      </c>
      <c r="B214" t="str">
        <f>VLOOKUP(A214,Overview!B:B,1,0)</f>
        <v>UtilityNetworkTypeValue</v>
      </c>
      <c r="C214" t="s">
        <v>497</v>
      </c>
      <c r="D214" t="s">
        <v>498</v>
      </c>
      <c r="E214" t="s">
        <v>497</v>
      </c>
      <c r="G214" s="5" t="s">
        <v>199</v>
      </c>
      <c r="H214" s="4" t="str">
        <f>VLOOKUP(A214,Overview!B:D,3,0)&amp; "/" &amp; E214</f>
        <v>https://inspire.ec.europa.eu/codelist/UtilityNetworkTypeValue/sewer</v>
      </c>
      <c r="I214" t="s">
        <v>497</v>
      </c>
    </row>
    <row r="215" spans="1:9">
      <c r="A215" t="s">
        <v>634</v>
      </c>
      <c r="B215" t="str">
        <f>VLOOKUP(A215,Overview!B:B,1,0)</f>
        <v>UtilityNetworkTypeValue</v>
      </c>
      <c r="C215" t="s">
        <v>502</v>
      </c>
      <c r="D215" t="s">
        <v>503</v>
      </c>
      <c r="E215" t="s">
        <v>502</v>
      </c>
      <c r="G215" s="5" t="s">
        <v>199</v>
      </c>
      <c r="H215" s="4" t="str">
        <f>VLOOKUP(A215,Overview!B:D,3,0)&amp; "/" &amp; E215</f>
        <v>https://inspire.ec.europa.eu/codelist/UtilityNetworkTypeValue/telecommunications</v>
      </c>
      <c r="I215" t="s">
        <v>502</v>
      </c>
    </row>
    <row r="216" spans="1:9">
      <c r="A216" t="s">
        <v>634</v>
      </c>
      <c r="B216" t="str">
        <f>VLOOKUP(A216,Overview!B:B,1,0)</f>
        <v>UtilityNetworkTypeValue</v>
      </c>
      <c r="C216" t="s">
        <v>500</v>
      </c>
      <c r="D216" t="s">
        <v>501</v>
      </c>
      <c r="E216" t="s">
        <v>500</v>
      </c>
      <c r="G216" s="5" t="s">
        <v>199</v>
      </c>
      <c r="H216" s="4" t="str">
        <f>VLOOKUP(A216,Overview!B:D,3,0)&amp; "/" &amp; E216</f>
        <v>https://inspire.ec.europa.eu/codelist/UtilityNetworkTypeValue/thermal</v>
      </c>
      <c r="I216" t="s">
        <v>500</v>
      </c>
    </row>
    <row r="217" spans="1:9">
      <c r="A217" t="s">
        <v>634</v>
      </c>
      <c r="B217" t="str">
        <f>VLOOKUP(A217,Overview!B:B,1,0)</f>
        <v>UtilityNetworkTypeValue</v>
      </c>
      <c r="C217" t="s">
        <v>272</v>
      </c>
      <c r="D217" t="s">
        <v>499</v>
      </c>
      <c r="E217" t="s">
        <v>272</v>
      </c>
      <c r="G217" s="5" t="s">
        <v>199</v>
      </c>
      <c r="H217" s="4" t="str">
        <f>VLOOKUP(A217,Overview!B:D,3,0)&amp; "/" &amp; E217</f>
        <v>https://inspire.ec.europa.eu/codelist/UtilityNetworkTypeValue/water</v>
      </c>
      <c r="I217" t="s">
        <v>272</v>
      </c>
    </row>
    <row r="218" spans="1:9">
      <c r="A218" t="s">
        <v>653</v>
      </c>
      <c r="B218" t="str">
        <f>VLOOKUP(A218,Overview!B:B,1,0)</f>
        <v>UtilityNetworkTypeIMKLValue</v>
      </c>
      <c r="C218" t="s">
        <v>504</v>
      </c>
      <c r="D218" t="s">
        <v>505</v>
      </c>
      <c r="E218" t="s">
        <v>504</v>
      </c>
      <c r="F218" t="s">
        <v>838</v>
      </c>
      <c r="G218" s="5" t="s">
        <v>649</v>
      </c>
      <c r="H218" s="4" t="str">
        <f>VLOOKUP(A218,Overview!B:D,3,0)&amp; "/" &amp; E218</f>
        <v>https://vocab.belgif.be/auth/IMKL-UtilityNetworkTypeIMKLValue/crossTheme</v>
      </c>
      <c r="I218" t="s">
        <v>849</v>
      </c>
    </row>
    <row r="219" spans="1:9">
      <c r="A219" t="s">
        <v>403</v>
      </c>
      <c r="B219" t="str">
        <f>VLOOKUP(A219,Overview!B:B,1,0)</f>
        <v>ThermalProductTypeIMKLValue</v>
      </c>
      <c r="C219" t="s">
        <v>511</v>
      </c>
      <c r="D219" t="s">
        <v>512</v>
      </c>
      <c r="E219" t="s">
        <v>511</v>
      </c>
      <c r="F219" t="s">
        <v>830</v>
      </c>
      <c r="G219" s="8" t="s">
        <v>649</v>
      </c>
      <c r="H219" s="4" t="str">
        <f>VLOOKUP(A219,Overview!B:D,3,0)&amp; "/" &amp; E219</f>
        <v>https://vocab.belgif.be/auth/IMKL-ThermalProductTypeIMKLValue/coolingWater</v>
      </c>
      <c r="I219" t="s">
        <v>500</v>
      </c>
    </row>
    <row r="220" spans="1:9">
      <c r="A220" t="s">
        <v>403</v>
      </c>
      <c r="B220" t="str">
        <f>VLOOKUP(A220,Overview!B:B,1,0)</f>
        <v>ThermalProductTypeIMKLValue</v>
      </c>
      <c r="C220" t="s">
        <v>507</v>
      </c>
      <c r="D220" t="s">
        <v>508</v>
      </c>
      <c r="E220" t="s">
        <v>507</v>
      </c>
      <c r="F220" t="s">
        <v>831</v>
      </c>
      <c r="G220" s="8" t="s">
        <v>649</v>
      </c>
      <c r="H220" s="4" t="str">
        <f>VLOOKUP(A220,Overview!B:D,3,0)&amp; "/" &amp; E220</f>
        <v>https://vocab.belgif.be/auth/IMKL-ThermalProductTypeIMKLValue/heatingSteam</v>
      </c>
      <c r="I220" t="s">
        <v>500</v>
      </c>
    </row>
    <row r="221" spans="1:9">
      <c r="A221" t="s">
        <v>403</v>
      </c>
      <c r="B221" t="str">
        <f>VLOOKUP(A221,Overview!B:B,1,0)</f>
        <v>ThermalProductTypeIMKLValue</v>
      </c>
      <c r="C221" t="s">
        <v>509</v>
      </c>
      <c r="D221" t="s">
        <v>510</v>
      </c>
      <c r="E221" t="s">
        <v>509</v>
      </c>
      <c r="F221" t="s">
        <v>832</v>
      </c>
      <c r="G221" s="8" t="s">
        <v>649</v>
      </c>
      <c r="H221" s="4" t="str">
        <f>VLOOKUP(A221,Overview!B:D,3,0)&amp; "/" &amp; E221</f>
        <v>https://vocab.belgif.be/auth/IMKL-ThermalProductTypeIMKLValue/heatingWater</v>
      </c>
      <c r="I221" t="s">
        <v>500</v>
      </c>
    </row>
    <row r="222" spans="1:9">
      <c r="A222" t="s">
        <v>8</v>
      </c>
      <c r="B222" t="str">
        <f>VLOOKUP(A222,Overview!B:B,1,0)</f>
        <v>ConditionOfFacilityValue</v>
      </c>
      <c r="C222" t="s">
        <v>11</v>
      </c>
      <c r="D222" t="s">
        <v>515</v>
      </c>
      <c r="E222" t="s">
        <v>11</v>
      </c>
      <c r="G222" s="5" t="s">
        <v>199</v>
      </c>
      <c r="H222" s="4" t="str">
        <f>VLOOKUP(A222,Overview!B:D,3,0)&amp; "/" &amp; E222</f>
        <v>https://inspire.ec.europa.eu/codelist/ConditionOfFacilityValue/disused</v>
      </c>
      <c r="I222" t="s">
        <v>849</v>
      </c>
    </row>
    <row r="223" spans="1:9">
      <c r="A223" t="s">
        <v>8</v>
      </c>
      <c r="B223" t="str">
        <f>VLOOKUP(A223,Overview!B:B,1,0)</f>
        <v>ConditionOfFacilityValue</v>
      </c>
      <c r="C223" t="s">
        <v>9</v>
      </c>
      <c r="D223" t="s">
        <v>513</v>
      </c>
      <c r="E223" t="s">
        <v>9</v>
      </c>
      <c r="G223" s="5" t="s">
        <v>199</v>
      </c>
      <c r="H223" s="4" t="str">
        <f>VLOOKUP(A223,Overview!B:D,3,0)&amp; "/" &amp; E223</f>
        <v>https://inspire.ec.europa.eu/codelist/ConditionOfFacilityValue/functional</v>
      </c>
      <c r="I223" t="s">
        <v>849</v>
      </c>
    </row>
    <row r="224" spans="1:9">
      <c r="A224" t="s">
        <v>8</v>
      </c>
      <c r="B224" t="str">
        <f>VLOOKUP(A224,Overview!B:B,1,0)</f>
        <v>ConditionOfFacilityValue</v>
      </c>
      <c r="C224" t="s">
        <v>10</v>
      </c>
      <c r="D224" t="s">
        <v>514</v>
      </c>
      <c r="E224" t="s">
        <v>10</v>
      </c>
      <c r="G224" s="5" t="s">
        <v>199</v>
      </c>
      <c r="H224" s="4" t="str">
        <f>VLOOKUP(A224,Overview!B:D,3,0)&amp; "/" &amp; E224</f>
        <v>https://inspire.ec.europa.eu/codelist/ConditionOfFacilityValue/projected</v>
      </c>
      <c r="I224" t="s">
        <v>849</v>
      </c>
    </row>
    <row r="225" spans="1:9">
      <c r="A225" t="s">
        <v>8</v>
      </c>
      <c r="E225" s="4" t="s">
        <v>532</v>
      </c>
      <c r="F225" s="4"/>
      <c r="G225" s="9" t="s">
        <v>531</v>
      </c>
      <c r="H225" s="4" t="str">
        <f>VLOOKUP(A225,Overview!B:D,3,0)&amp; "/" &amp; E225</f>
        <v>https://inspire.ec.europa.eu/codelist/ConditionOfFacilityValue/underConstruction</v>
      </c>
      <c r="I225" t="s">
        <v>849</v>
      </c>
    </row>
    <row r="226" spans="1:9">
      <c r="A226" t="s">
        <v>516</v>
      </c>
      <c r="B226" t="str">
        <f>VLOOKUP(A226,Overview!B:B,1,0)</f>
        <v>VerticalPositionValue</v>
      </c>
      <c r="C226" t="s">
        <v>517</v>
      </c>
      <c r="D226" t="s">
        <v>518</v>
      </c>
      <c r="E226" t="s">
        <v>517</v>
      </c>
      <c r="G226" s="5" t="s">
        <v>199</v>
      </c>
      <c r="H226" s="4" t="str">
        <f>VLOOKUP(A226,Overview!B:D,3,0)&amp; "/" &amp; E226</f>
        <v>https://inspire.ec.europa.eu/codelist/VerticalPositionValue/onGroundSurface</v>
      </c>
      <c r="I226" t="s">
        <v>849</v>
      </c>
    </row>
    <row r="227" spans="1:9">
      <c r="A227" t="s">
        <v>516</v>
      </c>
      <c r="B227" t="str">
        <f>VLOOKUP(A227,Overview!B:B,1,0)</f>
        <v>VerticalPositionValue</v>
      </c>
      <c r="C227" t="s">
        <v>519</v>
      </c>
      <c r="D227" t="s">
        <v>520</v>
      </c>
      <c r="E227" t="s">
        <v>519</v>
      </c>
      <c r="G227" s="5" t="s">
        <v>199</v>
      </c>
      <c r="H227" s="4" t="str">
        <f>VLOOKUP(A227,Overview!B:D,3,0)&amp; "/" &amp; E227</f>
        <v>https://inspire.ec.europa.eu/codelist/VerticalPositionValue/suspendedOrElevated</v>
      </c>
      <c r="I227" t="s">
        <v>849</v>
      </c>
    </row>
    <row r="228" spans="1:9">
      <c r="A228" t="s">
        <v>516</v>
      </c>
      <c r="B228" t="str">
        <f>VLOOKUP(A228,Overview!B:B,1,0)</f>
        <v>VerticalPositionValue</v>
      </c>
      <c r="C228" t="s">
        <v>521</v>
      </c>
      <c r="D228" t="s">
        <v>522</v>
      </c>
      <c r="E228" t="s">
        <v>521</v>
      </c>
      <c r="G228" s="5" t="s">
        <v>199</v>
      </c>
      <c r="H228" s="4" t="str">
        <f>VLOOKUP(A228,Overview!B:D,3,0)&amp; "/" &amp; E228</f>
        <v>https://inspire.ec.europa.eu/codelist/VerticalPositionValue/underground</v>
      </c>
      <c r="I228" t="s">
        <v>849</v>
      </c>
    </row>
    <row r="229" spans="1:9">
      <c r="A229" t="s">
        <v>0</v>
      </c>
      <c r="B229" t="str">
        <f>VLOOKUP(A229,Overview!B:B,1,0)</f>
        <v>nilReason</v>
      </c>
      <c r="E229" t="s">
        <v>1</v>
      </c>
      <c r="G229" s="5" t="s">
        <v>199</v>
      </c>
      <c r="H229" t="s">
        <v>530</v>
      </c>
      <c r="I229" t="s">
        <v>849</v>
      </c>
    </row>
    <row r="230" spans="1:9">
      <c r="A230" t="s">
        <v>0</v>
      </c>
      <c r="B230" t="str">
        <f>VLOOKUP(A230,Overview!B:B,1,0)</f>
        <v>nilReason</v>
      </c>
      <c r="E230" t="s">
        <v>2</v>
      </c>
      <c r="G230" s="5" t="s">
        <v>199</v>
      </c>
      <c r="H230" t="s">
        <v>530</v>
      </c>
      <c r="I230" t="s">
        <v>849</v>
      </c>
    </row>
    <row r="231" spans="1:9">
      <c r="A231" t="s">
        <v>0</v>
      </c>
      <c r="B231" t="str">
        <f>VLOOKUP(A231,Overview!B:B,1,0)</f>
        <v>nilReason</v>
      </c>
      <c r="E231" t="s">
        <v>3</v>
      </c>
      <c r="G231" s="5" t="s">
        <v>199</v>
      </c>
      <c r="H231" t="s">
        <v>530</v>
      </c>
      <c r="I231" t="s">
        <v>849</v>
      </c>
    </row>
    <row r="232" spans="1:9">
      <c r="A232" t="s">
        <v>0</v>
      </c>
      <c r="B232" t="str">
        <f>VLOOKUP(A232,Overview!B:B,1,0)</f>
        <v>nilReason</v>
      </c>
      <c r="E232" t="s">
        <v>4</v>
      </c>
      <c r="G232" s="5" t="s">
        <v>199</v>
      </c>
      <c r="H232" t="s">
        <v>530</v>
      </c>
      <c r="I232" t="s">
        <v>849</v>
      </c>
    </row>
    <row r="233" spans="1:9">
      <c r="A233" t="s">
        <v>0</v>
      </c>
      <c r="B233" t="str">
        <f>VLOOKUP(A233,Overview!B:B,1,0)</f>
        <v>nilReason</v>
      </c>
      <c r="E233" t="s">
        <v>5</v>
      </c>
      <c r="G233" s="5" t="s">
        <v>199</v>
      </c>
      <c r="H233" t="s">
        <v>530</v>
      </c>
      <c r="I233" t="s">
        <v>849</v>
      </c>
    </row>
    <row r="234" spans="1:9">
      <c r="A234" t="s">
        <v>18</v>
      </c>
      <c r="B234" t="str">
        <f>VLOOKUP(A234,Overview!B:B,1,0)</f>
        <v>SurveyMethodValue</v>
      </c>
      <c r="C234" t="s">
        <v>549</v>
      </c>
      <c r="E234" s="4" t="s">
        <v>539</v>
      </c>
      <c r="F234" s="4" t="s">
        <v>805</v>
      </c>
      <c r="G234" s="9" t="s">
        <v>531</v>
      </c>
      <c r="H234" s="4" t="str">
        <f>VLOOKUP(A234,Overview!B:D,3,0)&amp; "/" &amp; E234</f>
        <v>https://vocab.belgif.be/auth/IMKL-SurveyMethodValue/digitizedPlan</v>
      </c>
      <c r="I234" t="s">
        <v>849</v>
      </c>
    </row>
    <row r="235" spans="1:9">
      <c r="A235" t="s">
        <v>18</v>
      </c>
      <c r="B235" t="str">
        <f>VLOOKUP(A235,Overview!B:B,1,0)</f>
        <v>SurveyMethodValue</v>
      </c>
      <c r="C235" t="s">
        <v>29</v>
      </c>
      <c r="E235" s="4" t="s">
        <v>29</v>
      </c>
      <c r="F235" s="4" t="s">
        <v>806</v>
      </c>
      <c r="G235" s="9" t="s">
        <v>531</v>
      </c>
      <c r="H235" s="4" t="str">
        <f>VLOOKUP(A235,Overview!B:D,3,0)&amp; "/" &amp; E235</f>
        <v>https://vocab.belgif.be/auth/IMKL-SurveyMethodValue/gnss</v>
      </c>
      <c r="I235" t="s">
        <v>849</v>
      </c>
    </row>
    <row r="236" spans="1:9">
      <c r="A236" t="s">
        <v>18</v>
      </c>
      <c r="B236" t="str">
        <f>VLOOKUP(A236,Overview!B:B,1,0)</f>
        <v>SurveyMethodValue</v>
      </c>
      <c r="C236" t="s">
        <v>31</v>
      </c>
      <c r="E236" s="4" t="s">
        <v>31</v>
      </c>
      <c r="F236" s="4" t="s">
        <v>807</v>
      </c>
      <c r="G236" s="9" t="s">
        <v>531</v>
      </c>
      <c r="H236" s="4" t="str">
        <f>VLOOKUP(A236,Overview!B:D,3,0)&amp; "/" &amp; E236</f>
        <v>https://vocab.belgif.be/auth/IMKL-SurveyMethodValue/lidar</v>
      </c>
      <c r="I236" t="s">
        <v>849</v>
      </c>
    </row>
    <row r="237" spans="1:9">
      <c r="A237" t="s">
        <v>18</v>
      </c>
      <c r="B237" t="str">
        <f>VLOOKUP(A237,Overview!B:B,1,0)</f>
        <v>SurveyMethodValue</v>
      </c>
      <c r="C237" t="s">
        <v>545</v>
      </c>
      <c r="E237" s="4" t="s">
        <v>541</v>
      </c>
      <c r="F237" s="4" t="s">
        <v>808</v>
      </c>
      <c r="G237" s="9" t="s">
        <v>531</v>
      </c>
      <c r="H237" s="4" t="str">
        <f>VLOOKUP(A237,Overview!B:D,3,0)&amp; "/" &amp; E237</f>
        <v>https://vocab.belgif.be/auth/IMKL-SurveyMethodValue/measuringTape</v>
      </c>
      <c r="I237" t="s">
        <v>849</v>
      </c>
    </row>
    <row r="238" spans="1:9">
      <c r="A238" t="s">
        <v>18</v>
      </c>
      <c r="B238" t="str">
        <f>VLOOKUP(A238,Overview!B:B,1,0)</f>
        <v>SurveyMethodValue</v>
      </c>
      <c r="C238" t="s">
        <v>7</v>
      </c>
      <c r="E238" s="4" t="s">
        <v>538</v>
      </c>
      <c r="F238" s="4" t="s">
        <v>809</v>
      </c>
      <c r="G238" s="9" t="s">
        <v>531</v>
      </c>
      <c r="H238" s="4" t="str">
        <f>VLOOKUP(A238,Overview!B:D,3,0)&amp; "/" &amp; E238</f>
        <v>https://vocab.belgif.be/auth/IMKL-SurveyMethodValue/measuringWheel</v>
      </c>
      <c r="I238" t="s">
        <v>849</v>
      </c>
    </row>
    <row r="239" spans="1:9">
      <c r="A239" t="s">
        <v>18</v>
      </c>
      <c r="B239" t="str">
        <f>VLOOKUP(A239,Overview!B:B,1,0)</f>
        <v>SurveyMethodValue</v>
      </c>
      <c r="C239" t="s">
        <v>544</v>
      </c>
      <c r="E239" s="4" t="s">
        <v>26</v>
      </c>
      <c r="F239" s="4" t="s">
        <v>810</v>
      </c>
      <c r="G239" s="9" t="s">
        <v>531</v>
      </c>
      <c r="H239" s="4" t="str">
        <f>VLOOKUP(A239,Overview!B:D,3,0)&amp; "/" &amp; E239</f>
        <v>https://vocab.belgif.be/auth/IMKL-SurveyMethodValue/photogrammetry</v>
      </c>
      <c r="I239" t="s">
        <v>849</v>
      </c>
    </row>
    <row r="240" spans="1:9">
      <c r="A240" t="s">
        <v>18</v>
      </c>
      <c r="B240" t="str">
        <f>VLOOKUP(A240,Overview!B:B,1,0)</f>
        <v>SurveyMethodValue</v>
      </c>
      <c r="C240" t="s">
        <v>6</v>
      </c>
      <c r="E240" s="4" t="s">
        <v>537</v>
      </c>
      <c r="F240" s="4" t="s">
        <v>811</v>
      </c>
      <c r="G240" s="9" t="s">
        <v>531</v>
      </c>
      <c r="H240" s="4" t="str">
        <f>VLOOKUP(A240,Overview!B:D,3,0)&amp; "/" &amp; E240</f>
        <v>https://vocab.belgif.be/auth/IMKL-SurveyMethodValue/sketch</v>
      </c>
      <c r="I240" t="s">
        <v>849</v>
      </c>
    </row>
    <row r="241" spans="1:9">
      <c r="A241" t="s">
        <v>18</v>
      </c>
      <c r="B241" t="str">
        <f>VLOOKUP(A241,Overview!B:B,1,0)</f>
        <v>SurveyMethodValue</v>
      </c>
      <c r="C241" t="s">
        <v>542</v>
      </c>
      <c r="E241" s="4" t="s">
        <v>28</v>
      </c>
      <c r="F241" s="4" t="s">
        <v>812</v>
      </c>
      <c r="G241" s="9" t="s">
        <v>531</v>
      </c>
      <c r="H241" s="4" t="str">
        <f>VLOOKUP(A241,Overview!B:D,3,0)&amp; "/" &amp; E241</f>
        <v>https://vocab.belgif.be/auth/IMKL-SurveyMethodValue/terrestrial</v>
      </c>
      <c r="I241" t="s">
        <v>849</v>
      </c>
    </row>
    <row r="242" spans="1:9">
      <c r="A242" t="s">
        <v>18</v>
      </c>
      <c r="B242" t="str">
        <f>VLOOKUP(A242,Overview!B:B,1,0)</f>
        <v>SurveyMethodValue</v>
      </c>
      <c r="C242" t="s">
        <v>548</v>
      </c>
      <c r="E242" s="4" t="s">
        <v>540</v>
      </c>
      <c r="F242" s="4" t="s">
        <v>813</v>
      </c>
      <c r="G242" s="9" t="s">
        <v>531</v>
      </c>
      <c r="H242" s="4" t="str">
        <f>VLOOKUP(A242,Overview!B:D,3,0)&amp; "/" &amp; E242</f>
        <v>https://vocab.belgif.be/auth/IMKL-SurveyMethodValue/totalStation</v>
      </c>
      <c r="I242" t="s">
        <v>849</v>
      </c>
    </row>
    <row r="243" spans="1:9">
      <c r="A243" t="s">
        <v>18</v>
      </c>
      <c r="B243" t="str">
        <f>VLOOKUP(A243,Overview!B:B,1,0)</f>
        <v>SurveyMethodValue</v>
      </c>
      <c r="C243" t="s">
        <v>543</v>
      </c>
      <c r="E243" s="4" t="s">
        <v>27</v>
      </c>
      <c r="F243" s="4" t="s">
        <v>814</v>
      </c>
      <c r="G243" s="9" t="s">
        <v>531</v>
      </c>
      <c r="H243" s="4" t="str">
        <f>VLOOKUP(A243,Overview!B:D,3,0)&amp; "/" &amp; E243</f>
        <v>https://vocab.belgif.be/auth/IMKL-SurveyMethodValue/triangulation</v>
      </c>
      <c r="I243" t="s">
        <v>849</v>
      </c>
    </row>
    <row r="244" spans="1:9">
      <c r="A244" t="s">
        <v>13</v>
      </c>
      <c r="B244" t="str">
        <f>VLOOKUP(A244,Overview!B:B,1,0)</f>
        <v>VisibilityTypeValue</v>
      </c>
      <c r="C244" t="s">
        <v>547</v>
      </c>
      <c r="E244" s="4" t="s">
        <v>15</v>
      </c>
      <c r="F244" s="4" t="s">
        <v>839</v>
      </c>
      <c r="G244" s="9" t="s">
        <v>531</v>
      </c>
      <c r="H244" s="4" t="str">
        <f>VLOOKUP(A244,Overview!B:D,3,0)&amp; "/" &amp; E244</f>
        <v>https://vocab.belgif.be/auth/IMKL-VisibilityTypeValue/notVisibleAboveGround</v>
      </c>
      <c r="I244" t="s">
        <v>849</v>
      </c>
    </row>
    <row r="245" spans="1:9">
      <c r="A245" t="s">
        <v>13</v>
      </c>
      <c r="B245" t="str">
        <f>VLOOKUP(A245,Overview!B:B,1,0)</f>
        <v>VisibilityTypeValue</v>
      </c>
      <c r="C245" t="s">
        <v>546</v>
      </c>
      <c r="E245" s="4" t="s">
        <v>14</v>
      </c>
      <c r="F245" s="4" t="s">
        <v>840</v>
      </c>
      <c r="G245" s="9" t="s">
        <v>531</v>
      </c>
      <c r="H245" s="4" t="str">
        <f>VLOOKUP(A245,Overview!B:D,3,0)&amp; "/" &amp; E245</f>
        <v>https://vocab.belgif.be/auth/IMKL-VisibilityTypeValue/visibleAboveGround</v>
      </c>
      <c r="I245" t="s">
        <v>849</v>
      </c>
    </row>
    <row r="246" spans="1:9">
      <c r="A246" t="s">
        <v>17</v>
      </c>
      <c r="B246" t="str">
        <f>VLOOKUP(A246,Overview!B:B,1,0)</f>
        <v>ReferenceSurfaceTypeValue</v>
      </c>
      <c r="C246" t="s">
        <v>550</v>
      </c>
      <c r="E246" s="4" t="s">
        <v>16</v>
      </c>
      <c r="F246" s="4" t="s">
        <v>791</v>
      </c>
      <c r="G246" s="9" t="s">
        <v>531</v>
      </c>
      <c r="H246" s="4" t="str">
        <f>VLOOKUP(A246,Overview!B:D,3,0)&amp; "/" &amp; E246</f>
        <v>https://vocab.belgif.be/auth/IMKL-ReferenceSurfaceTypeValue/surfaceLevel</v>
      </c>
      <c r="I246" t="s">
        <v>849</v>
      </c>
    </row>
    <row r="247" spans="1:9">
      <c r="A247" t="s">
        <v>552</v>
      </c>
      <c r="B247" t="str">
        <f>VLOOKUP(A247,Overview!B:B,1,0)</f>
        <v>ConstructionTechniqueValue</v>
      </c>
      <c r="C247" t="s">
        <v>24</v>
      </c>
      <c r="E247" s="4" t="s">
        <v>25</v>
      </c>
      <c r="F247" s="4" t="s">
        <v>686</v>
      </c>
      <c r="G247" s="9" t="s">
        <v>531</v>
      </c>
      <c r="H247" s="4" t="str">
        <f>VLOOKUP(A247,Overview!B:D,3,0)&amp; "/" &amp; E247</f>
        <v>https://vocab.belgif.be/auth/IMKL-ConstructionTechniqueValue/culvert</v>
      </c>
      <c r="I247" t="s">
        <v>849</v>
      </c>
    </row>
    <row r="248" spans="1:9">
      <c r="A248" t="s">
        <v>552</v>
      </c>
      <c r="B248" t="str">
        <f>VLOOKUP(A248,Overview!B:B,1,0)</f>
        <v>ConstructionTechniqueValue</v>
      </c>
      <c r="C248" t="s">
        <v>178</v>
      </c>
      <c r="E248" s="4" t="s">
        <v>22</v>
      </c>
      <c r="F248" s="4" t="s">
        <v>687</v>
      </c>
      <c r="G248" s="9" t="s">
        <v>531</v>
      </c>
      <c r="H248" s="4" t="str">
        <f>VLOOKUP(A248,Overview!B:D,3,0)&amp; "/" &amp; E248</f>
        <v>https://vocab.belgif.be/auth/IMKL-ConstructionTechniqueValue/directionalDrilling</v>
      </c>
      <c r="I248" t="s">
        <v>849</v>
      </c>
    </row>
    <row r="249" spans="1:9">
      <c r="A249" t="s">
        <v>552</v>
      </c>
      <c r="B249" t="str">
        <f>VLOOKUP(A249,Overview!B:B,1,0)</f>
        <v>ConstructionTechniqueValue</v>
      </c>
      <c r="C249" t="s">
        <v>553</v>
      </c>
      <c r="E249" s="4" t="s">
        <v>30</v>
      </c>
      <c r="F249" s="4" t="s">
        <v>688</v>
      </c>
      <c r="G249" s="9" t="s">
        <v>531</v>
      </c>
      <c r="H249" s="4" t="str">
        <f>VLOOKUP(A249,Overview!B:D,3,0)&amp; "/" &amp; E249</f>
        <v>https://vocab.belgif.be/auth/IMKL-ConstructionTechniqueValue/openTrench</v>
      </c>
      <c r="I249" t="s">
        <v>849</v>
      </c>
    </row>
    <row r="250" spans="1:9">
      <c r="A250" t="s">
        <v>552</v>
      </c>
      <c r="B250" t="str">
        <f>VLOOKUP(A250,Overview!B:B,1,0)</f>
        <v>ConstructionTechniqueValue</v>
      </c>
      <c r="C250" t="s">
        <v>176</v>
      </c>
      <c r="E250" s="4" t="s">
        <v>21</v>
      </c>
      <c r="F250" s="4" t="s">
        <v>689</v>
      </c>
      <c r="G250" s="9" t="s">
        <v>531</v>
      </c>
      <c r="H250" s="4" t="str">
        <f>VLOOKUP(A250,Overview!B:D,3,0)&amp; "/" &amp; E250</f>
        <v>https://vocab.belgif.be/auth/IMKL-ConstructionTechniqueValue/other</v>
      </c>
      <c r="I250" t="s">
        <v>849</v>
      </c>
    </row>
  </sheetData>
  <autoFilter ref="A1:I250" xr:uid="{75ABF075-1189-4C98-A20B-91C63C9C478D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F26AC8FFACDA459ED97BA33A2EDD09" ma:contentTypeVersion="" ma:contentTypeDescription="Een nieuw document maken." ma:contentTypeScope="" ma:versionID="d100541493c99754ab38f69507ec9314">
  <xsd:schema xmlns:xsd="http://www.w3.org/2001/XMLSchema" xmlns:xs="http://www.w3.org/2001/XMLSchema" xmlns:p="http://schemas.microsoft.com/office/2006/metadata/properties" xmlns:ns2="6dbdd298-def3-48d5-b10a-519f5ec7909f" xmlns:ns3="b7ca5a17-62b2-45ee-a209-788463db48b0" xmlns:ns4="9a9ec0f0-7796-43d0-ac1f-4c8c46ee0bd1" targetNamespace="http://schemas.microsoft.com/office/2006/metadata/properties" ma:root="true" ma:fieldsID="3f133327a4eb5a6191fb38303f059c04" ns2:_="" ns3:_="" ns4:_="">
    <xsd:import namespace="6dbdd298-def3-48d5-b10a-519f5ec7909f"/>
    <xsd:import namespace="b7ca5a17-62b2-45ee-a209-788463db48b0"/>
    <xsd:import namespace="9a9ec0f0-7796-43d0-ac1f-4c8c46ee0b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bdd298-def3-48d5-b10a-519f5ec790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49ca8161-7180-459b-a0ef-1a71cf6ffe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a5a17-62b2-45ee-a209-788463db48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9ec0f0-7796-43d0-ac1f-4c8c46ee0bd1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f5d48bd-feea-4702-b258-1ab0758cc6db}" ma:internalName="TaxCatchAll" ma:showField="CatchAllData" ma:web="18c34494-0d41-479d-a965-dbd51feed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1B434E-C5B6-43DF-B218-859297235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bdd298-def3-48d5-b10a-519f5ec7909f"/>
    <ds:schemaRef ds:uri="b7ca5a17-62b2-45ee-a209-788463db48b0"/>
    <ds:schemaRef ds:uri="9a9ec0f0-7796-43d0-ac1f-4c8c46ee0b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C2C1C4-4794-4CDA-B113-FDC4260BCF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Codelist Usage</vt:lpstr>
      <vt:lpstr>Codelists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Gabriels Niels</dc:creator>
  <cp:lastModifiedBy>Gabriels Niels</cp:lastModifiedBy>
  <dcterms:created xsi:type="dcterms:W3CDTF">2024-07-11T13:20:59Z</dcterms:created>
  <dcterms:modified xsi:type="dcterms:W3CDTF">2024-10-10T14:23:54Z</dcterms:modified>
</cp:coreProperties>
</file>