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C-MOH\Desktop\Projects\Data Science\Ds (Data Analysis)\Data analysis - Mazen Analytics\كورس اساسيات تحليل البيانات\"/>
    </mc:Choice>
  </mc:AlternateContent>
  <xr:revisionPtr revIDLastSave="0" documentId="13_ncr:1_{29F5E0AA-B843-415E-AB78-D65DB3601CDF}" xr6:coauthVersionLast="47" xr6:coauthVersionMax="47" xr10:uidLastSave="{00000000-0000-0000-0000-000000000000}"/>
  <bookViews>
    <workbookView xWindow="-108" yWindow="-108" windowWidth="21336" windowHeight="11376" activeTab="3" xr2:uid="{FCD2ACBA-4593-4A5C-8F5F-859F2DB42261}"/>
  </bookViews>
  <sheets>
    <sheet name="Data_Source" sheetId="2" r:id="rId1"/>
    <sheet name="Working_Sheet" sheetId="1" r:id="rId2"/>
    <sheet name="Working_sheet2" sheetId="3" r:id="rId3"/>
    <sheet name="PivotTables" sheetId="4" r:id="rId4"/>
    <sheet name="BoxPlot" sheetId="5" r:id="rId5"/>
  </sheets>
  <definedNames>
    <definedName name="_xlchart.v1.0" hidden="1">Working_sheet2!$K$2:$K$532</definedName>
    <definedName name="_xlchart.v1.1" hidden="1">Working_sheet2!$G$1</definedName>
    <definedName name="_xlchart.v1.2" hidden="1">Working_sheet2!$G$2:$G$532</definedName>
    <definedName name="_xlchart.v1.3" hidden="1">Working_sheet2!$K$1</definedName>
    <definedName name="_xlchart.v1.4" hidden="1">Working_sheet2!$K$2:$K$532</definedName>
    <definedName name="ExternalData_1" localSheetId="0" hidden="1">Data_Source!$A$1:$K$536</definedName>
    <definedName name="ExternalData_1" localSheetId="1" hidden="1">Working_Sheet!$A$1:$M$536</definedName>
    <definedName name="ExternalData_2" localSheetId="2" hidden="1">Working_sheet2!$A$1:$M$532</definedName>
    <definedName name="Slicer_Recession">#N/A</definedName>
    <definedName name="Slicer_Recession1">#N/A</definedName>
    <definedName name="Slicer_Recession2">#N/A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0" i="4" l="1"/>
  <c r="AY12" i="4"/>
  <c r="AY14" i="4"/>
  <c r="AY11" i="4"/>
  <c r="AY13" i="4"/>
  <c r="AZ13" i="4" s="1"/>
  <c r="AY15" i="4"/>
  <c r="AY9" i="4"/>
  <c r="C281" i="1"/>
  <c r="C282" i="1"/>
  <c r="C2" i="1"/>
  <c r="C283" i="1"/>
  <c r="C403" i="1"/>
  <c r="C284" i="1"/>
  <c r="C147" i="1"/>
  <c r="C285" i="1"/>
  <c r="C148" i="1"/>
  <c r="C404" i="1"/>
  <c r="C286" i="1"/>
  <c r="C405" i="1"/>
  <c r="C406" i="1"/>
  <c r="C3" i="1"/>
  <c r="C407" i="1"/>
  <c r="C149" i="1"/>
  <c r="C4" i="1"/>
  <c r="C5" i="1"/>
  <c r="C408" i="1"/>
  <c r="C287" i="1"/>
  <c r="C288" i="1"/>
  <c r="C289" i="1"/>
  <c r="C409" i="1"/>
  <c r="C150" i="1"/>
  <c r="C290" i="1"/>
  <c r="C410" i="1"/>
  <c r="C6" i="1"/>
  <c r="C411" i="1"/>
  <c r="C412" i="1"/>
  <c r="C7" i="1"/>
  <c r="C8" i="1"/>
  <c r="C413" i="1"/>
  <c r="C291" i="1"/>
  <c r="C9" i="1"/>
  <c r="C10" i="1"/>
  <c r="C414" i="1"/>
  <c r="C415" i="1"/>
  <c r="C11" i="1"/>
  <c r="C416" i="1"/>
  <c r="C292" i="1"/>
  <c r="C293" i="1"/>
  <c r="C12" i="1"/>
  <c r="C417" i="1"/>
  <c r="C151" i="1"/>
  <c r="C418" i="1"/>
  <c r="C419" i="1"/>
  <c r="C294" i="1"/>
  <c r="C13" i="1"/>
  <c r="C295" i="1"/>
  <c r="C296" i="1"/>
  <c r="C420" i="1"/>
  <c r="C14" i="1"/>
  <c r="C15" i="1"/>
  <c r="C297" i="1"/>
  <c r="C16" i="1"/>
  <c r="C421" i="1"/>
  <c r="C152" i="1"/>
  <c r="C153" i="1"/>
  <c r="C298" i="1"/>
  <c r="C154" i="1"/>
  <c r="C155" i="1"/>
  <c r="C17" i="1"/>
  <c r="C18" i="1"/>
  <c r="C156" i="1"/>
  <c r="C422" i="1"/>
  <c r="C299" i="1"/>
  <c r="C423" i="1"/>
  <c r="C19" i="1"/>
  <c r="C157" i="1"/>
  <c r="C424" i="1"/>
  <c r="C20" i="1"/>
  <c r="C300" i="1"/>
  <c r="C158" i="1"/>
  <c r="C21" i="1"/>
  <c r="C22" i="1"/>
  <c r="C425" i="1"/>
  <c r="C23" i="1"/>
  <c r="C24" i="1"/>
  <c r="C159" i="1"/>
  <c r="C160" i="1"/>
  <c r="C426" i="1"/>
  <c r="C161" i="1"/>
  <c r="C162" i="1"/>
  <c r="C163" i="1"/>
  <c r="C164" i="1"/>
  <c r="C427" i="1"/>
  <c r="C428" i="1"/>
  <c r="C429" i="1"/>
  <c r="C301" i="1"/>
  <c r="C165" i="1"/>
  <c r="C25" i="1"/>
  <c r="C26" i="1"/>
  <c r="C302" i="1"/>
  <c r="C303" i="1"/>
  <c r="C430" i="1"/>
  <c r="C27" i="1"/>
  <c r="C166" i="1"/>
  <c r="C167" i="1"/>
  <c r="C168" i="1"/>
  <c r="C431" i="1"/>
  <c r="C432" i="1"/>
  <c r="C433" i="1"/>
  <c r="C169" i="1"/>
  <c r="C434" i="1"/>
  <c r="C435" i="1"/>
  <c r="C436" i="1"/>
  <c r="C304" i="1"/>
  <c r="C305" i="1"/>
  <c r="C170" i="1"/>
  <c r="C171" i="1"/>
  <c r="C172" i="1"/>
  <c r="C306" i="1"/>
  <c r="C307" i="1"/>
  <c r="C28" i="1"/>
  <c r="C173" i="1"/>
  <c r="C437" i="1"/>
  <c r="C29" i="1"/>
  <c r="C438" i="1"/>
  <c r="C174" i="1"/>
  <c r="C175" i="1"/>
  <c r="C439" i="1"/>
  <c r="C440" i="1"/>
  <c r="C441" i="1"/>
  <c r="C442" i="1"/>
  <c r="C308" i="1"/>
  <c r="C443" i="1"/>
  <c r="C30" i="1"/>
  <c r="C31" i="1"/>
  <c r="C309" i="1"/>
  <c r="C176" i="1"/>
  <c r="C310" i="1"/>
  <c r="C177" i="1"/>
  <c r="C311" i="1"/>
  <c r="C312" i="1"/>
  <c r="C313" i="1"/>
  <c r="C32" i="1"/>
  <c r="C33" i="1"/>
  <c r="C178" i="1"/>
  <c r="C314" i="1"/>
  <c r="C444" i="1"/>
  <c r="C34" i="1"/>
  <c r="C35" i="1"/>
  <c r="C36" i="1"/>
  <c r="C445" i="1"/>
  <c r="C179" i="1"/>
  <c r="C446" i="1"/>
  <c r="C37" i="1"/>
  <c r="C447" i="1"/>
  <c r="C38" i="1"/>
  <c r="C448" i="1"/>
  <c r="C39" i="1"/>
  <c r="C315" i="1"/>
  <c r="C449" i="1"/>
  <c r="C40" i="1"/>
  <c r="C316" i="1"/>
  <c r="C450" i="1"/>
  <c r="C180" i="1"/>
  <c r="C317" i="1"/>
  <c r="C41" i="1"/>
  <c r="C451" i="1"/>
  <c r="C42" i="1"/>
  <c r="C181" i="1"/>
  <c r="C452" i="1"/>
  <c r="C318" i="1"/>
  <c r="C182" i="1"/>
  <c r="C183" i="1"/>
  <c r="C319" i="1"/>
  <c r="C184" i="1"/>
  <c r="C320" i="1"/>
  <c r="C43" i="1"/>
  <c r="C321" i="1"/>
  <c r="C322" i="1"/>
  <c r="C323" i="1"/>
  <c r="C185" i="1"/>
  <c r="C44" i="1"/>
  <c r="C186" i="1"/>
  <c r="C187" i="1"/>
  <c r="C188" i="1"/>
  <c r="C45" i="1"/>
  <c r="C189" i="1"/>
  <c r="C453" i="1"/>
  <c r="C190" i="1"/>
  <c r="C324" i="1"/>
  <c r="C46" i="1"/>
  <c r="C47" i="1"/>
  <c r="C191" i="1"/>
  <c r="C325" i="1"/>
  <c r="C454" i="1"/>
  <c r="C455" i="1"/>
  <c r="C48" i="1"/>
  <c r="C456" i="1"/>
  <c r="C457" i="1"/>
  <c r="C192" i="1"/>
  <c r="C49" i="1"/>
  <c r="C193" i="1"/>
  <c r="C194" i="1"/>
  <c r="C195" i="1"/>
  <c r="C50" i="1"/>
  <c r="C458" i="1"/>
  <c r="C51" i="1"/>
  <c r="C196" i="1"/>
  <c r="C52" i="1"/>
  <c r="C326" i="1"/>
  <c r="C53" i="1"/>
  <c r="C54" i="1"/>
  <c r="C55" i="1"/>
  <c r="C459" i="1"/>
  <c r="C56" i="1"/>
  <c r="C197" i="1"/>
  <c r="C460" i="1"/>
  <c r="C198" i="1"/>
  <c r="C57" i="1"/>
  <c r="C199" i="1"/>
  <c r="C58" i="1"/>
  <c r="C461" i="1"/>
  <c r="C59" i="1"/>
  <c r="C327" i="1"/>
  <c r="C60" i="1"/>
  <c r="C462" i="1"/>
  <c r="C200" i="1"/>
  <c r="C61" i="1"/>
  <c r="C62" i="1"/>
  <c r="C463" i="1"/>
  <c r="C201" i="1"/>
  <c r="C328" i="1"/>
  <c r="C63" i="1"/>
  <c r="C202" i="1"/>
  <c r="C64" i="1"/>
  <c r="C203" i="1"/>
  <c r="C464" i="1"/>
  <c r="C465" i="1"/>
  <c r="C466" i="1"/>
  <c r="C65" i="1"/>
  <c r="C467" i="1"/>
  <c r="C66" i="1"/>
  <c r="C329" i="1"/>
  <c r="C330" i="1"/>
  <c r="C67" i="1"/>
  <c r="C468" i="1"/>
  <c r="C68" i="1"/>
  <c r="C469" i="1"/>
  <c r="C470" i="1"/>
  <c r="C471" i="1"/>
  <c r="C204" i="1"/>
  <c r="C69" i="1"/>
  <c r="C70" i="1"/>
  <c r="C472" i="1"/>
  <c r="C473" i="1"/>
  <c r="C474" i="1"/>
  <c r="C475" i="1"/>
  <c r="C476" i="1"/>
  <c r="C205" i="1"/>
  <c r="C71" i="1"/>
  <c r="C206" i="1"/>
  <c r="C72" i="1"/>
  <c r="C331" i="1"/>
  <c r="C332" i="1"/>
  <c r="C333" i="1"/>
  <c r="C73" i="1"/>
  <c r="C334" i="1"/>
  <c r="C335" i="1"/>
  <c r="C207" i="1"/>
  <c r="C74" i="1"/>
  <c r="C208" i="1"/>
  <c r="C336" i="1"/>
  <c r="C75" i="1"/>
  <c r="C477" i="1"/>
  <c r="C76" i="1"/>
  <c r="C478" i="1"/>
  <c r="C209" i="1"/>
  <c r="C77" i="1"/>
  <c r="C210" i="1"/>
  <c r="C337" i="1"/>
  <c r="C211" i="1"/>
  <c r="C78" i="1"/>
  <c r="C338" i="1"/>
  <c r="C79" i="1"/>
  <c r="C212" i="1"/>
  <c r="C339" i="1"/>
  <c r="C80" i="1"/>
  <c r="C340" i="1"/>
  <c r="C479" i="1"/>
  <c r="C81" i="1"/>
  <c r="C82" i="1"/>
  <c r="C83" i="1"/>
  <c r="C213" i="1"/>
  <c r="C84" i="1"/>
  <c r="C341" i="1"/>
  <c r="C480" i="1"/>
  <c r="C342" i="1"/>
  <c r="C85" i="1"/>
  <c r="C214" i="1"/>
  <c r="C343" i="1"/>
  <c r="C86" i="1"/>
  <c r="C344" i="1"/>
  <c r="C87" i="1"/>
  <c r="C215" i="1"/>
  <c r="C216" i="1"/>
  <c r="C481" i="1"/>
  <c r="C345" i="1"/>
  <c r="C88" i="1"/>
  <c r="C89" i="1"/>
  <c r="C482" i="1"/>
  <c r="C483" i="1"/>
  <c r="C90" i="1"/>
  <c r="C484" i="1"/>
  <c r="C346" i="1"/>
  <c r="C91" i="1"/>
  <c r="C92" i="1"/>
  <c r="C217" i="1"/>
  <c r="C218" i="1"/>
  <c r="C93" i="1"/>
  <c r="C485" i="1"/>
  <c r="C486" i="1"/>
  <c r="C487" i="1"/>
  <c r="C219" i="1"/>
  <c r="C347" i="1"/>
  <c r="C348" i="1"/>
  <c r="C220" i="1"/>
  <c r="C349" i="1"/>
  <c r="C350" i="1"/>
  <c r="C94" i="1"/>
  <c r="C351" i="1"/>
  <c r="C221" i="1"/>
  <c r="C222" i="1"/>
  <c r="C95" i="1"/>
  <c r="C488" i="1"/>
  <c r="C489" i="1"/>
  <c r="C96" i="1"/>
  <c r="C223" i="1"/>
  <c r="C352" i="1"/>
  <c r="C224" i="1"/>
  <c r="C225" i="1"/>
  <c r="C490" i="1"/>
  <c r="C97" i="1"/>
  <c r="C226" i="1"/>
  <c r="C491" i="1"/>
  <c r="C353" i="1"/>
  <c r="C354" i="1"/>
  <c r="C98" i="1"/>
  <c r="C355" i="1"/>
  <c r="C356" i="1"/>
  <c r="C99" i="1"/>
  <c r="C227" i="1"/>
  <c r="C357" i="1"/>
  <c r="C228" i="1"/>
  <c r="C358" i="1"/>
  <c r="C359" i="1"/>
  <c r="C100" i="1"/>
  <c r="C360" i="1"/>
  <c r="C492" i="1"/>
  <c r="C229" i="1"/>
  <c r="C361" i="1"/>
  <c r="C230" i="1"/>
  <c r="C362" i="1"/>
  <c r="C493" i="1"/>
  <c r="C231" i="1"/>
  <c r="C494" i="1"/>
  <c r="C495" i="1"/>
  <c r="C232" i="1"/>
  <c r="C101" i="1"/>
  <c r="C233" i="1"/>
  <c r="C363" i="1"/>
  <c r="C364" i="1"/>
  <c r="C234" i="1"/>
  <c r="C235" i="1"/>
  <c r="C236" i="1"/>
  <c r="C365" i="1"/>
  <c r="C102" i="1"/>
  <c r="C366" i="1"/>
  <c r="C367" i="1"/>
  <c r="C368" i="1"/>
  <c r="C237" i="1"/>
  <c r="C103" i="1"/>
  <c r="C496" i="1"/>
  <c r="C497" i="1"/>
  <c r="C369" i="1"/>
  <c r="C370" i="1"/>
  <c r="C498" i="1"/>
  <c r="C104" i="1"/>
  <c r="C499" i="1"/>
  <c r="C105" i="1"/>
  <c r="C238" i="1"/>
  <c r="C371" i="1"/>
  <c r="C106" i="1"/>
  <c r="C500" i="1"/>
  <c r="C372" i="1"/>
  <c r="C239" i="1"/>
  <c r="C240" i="1"/>
  <c r="C241" i="1"/>
  <c r="C373" i="1"/>
  <c r="C242" i="1"/>
  <c r="C107" i="1"/>
  <c r="C108" i="1"/>
  <c r="C109" i="1"/>
  <c r="C501" i="1"/>
  <c r="C502" i="1"/>
  <c r="C110" i="1"/>
  <c r="C243" i="1"/>
  <c r="C111" i="1"/>
  <c r="C374" i="1"/>
  <c r="C375" i="1"/>
  <c r="C112" i="1"/>
  <c r="C244" i="1"/>
  <c r="C245" i="1"/>
  <c r="C113" i="1"/>
  <c r="C376" i="1"/>
  <c r="C377" i="1"/>
  <c r="C246" i="1"/>
  <c r="C503" i="1"/>
  <c r="C247" i="1"/>
  <c r="C504" i="1"/>
  <c r="C114" i="1"/>
  <c r="C505" i="1"/>
  <c r="C248" i="1"/>
  <c r="C506" i="1"/>
  <c r="C507" i="1"/>
  <c r="C378" i="1"/>
  <c r="C508" i="1"/>
  <c r="C509" i="1"/>
  <c r="C379" i="1"/>
  <c r="C510" i="1"/>
  <c r="C511" i="1"/>
  <c r="C249" i="1"/>
  <c r="C250" i="1"/>
  <c r="C115" i="1"/>
  <c r="C251" i="1"/>
  <c r="C512" i="1"/>
  <c r="C513" i="1"/>
  <c r="C380" i="1"/>
  <c r="C116" i="1"/>
  <c r="C514" i="1"/>
  <c r="C515" i="1"/>
  <c r="C516" i="1"/>
  <c r="C381" i="1"/>
  <c r="C252" i="1"/>
  <c r="C382" i="1"/>
  <c r="C383" i="1"/>
  <c r="C117" i="1"/>
  <c r="C517" i="1"/>
  <c r="C384" i="1"/>
  <c r="C118" i="1"/>
  <c r="C253" i="1"/>
  <c r="C385" i="1"/>
  <c r="C254" i="1"/>
  <c r="C119" i="1"/>
  <c r="C255" i="1"/>
  <c r="C120" i="1"/>
  <c r="C121" i="1"/>
  <c r="C256" i="1"/>
  <c r="C518" i="1"/>
  <c r="C386" i="1"/>
  <c r="C122" i="1"/>
  <c r="C519" i="1"/>
  <c r="C257" i="1"/>
  <c r="C520" i="1"/>
  <c r="C258" i="1"/>
  <c r="C259" i="1"/>
  <c r="C260" i="1"/>
  <c r="C387" i="1"/>
  <c r="C521" i="1"/>
  <c r="C261" i="1"/>
  <c r="C388" i="1"/>
  <c r="C123" i="1"/>
  <c r="C124" i="1"/>
  <c r="C522" i="1"/>
  <c r="C262" i="1"/>
  <c r="C523" i="1"/>
  <c r="C524" i="1"/>
  <c r="C263" i="1"/>
  <c r="C264" i="1"/>
  <c r="C525" i="1"/>
  <c r="C125" i="1"/>
  <c r="C126" i="1"/>
  <c r="C127" i="1"/>
  <c r="C265" i="1"/>
  <c r="C266" i="1"/>
  <c r="C267" i="1"/>
  <c r="C389" i="1"/>
  <c r="C390" i="1"/>
  <c r="C128" i="1"/>
  <c r="C391" i="1"/>
  <c r="C129" i="1"/>
  <c r="C130" i="1"/>
  <c r="C392" i="1"/>
  <c r="C526" i="1"/>
  <c r="C527" i="1"/>
  <c r="C268" i="1"/>
  <c r="C131" i="1"/>
  <c r="C132" i="1"/>
  <c r="C133" i="1"/>
  <c r="C393" i="1"/>
  <c r="C269" i="1"/>
  <c r="C270" i="1"/>
  <c r="C134" i="1"/>
  <c r="C135" i="1"/>
  <c r="C394" i="1"/>
  <c r="C271" i="1"/>
  <c r="C395" i="1"/>
  <c r="C136" i="1"/>
  <c r="C528" i="1"/>
  <c r="C137" i="1"/>
  <c r="C138" i="1"/>
  <c r="C272" i="1"/>
  <c r="C273" i="1"/>
  <c r="C139" i="1"/>
  <c r="C529" i="1"/>
  <c r="C274" i="1"/>
  <c r="C140" i="1"/>
  <c r="C530" i="1"/>
  <c r="C275" i="1"/>
  <c r="C276" i="1"/>
  <c r="C141" i="1"/>
  <c r="C142" i="1"/>
  <c r="C277" i="1"/>
  <c r="C531" i="1"/>
  <c r="C396" i="1"/>
  <c r="C278" i="1"/>
  <c r="C279" i="1"/>
  <c r="C280" i="1"/>
  <c r="C143" i="1"/>
  <c r="C397" i="1"/>
  <c r="C398" i="1"/>
  <c r="C144" i="1"/>
  <c r="C532" i="1"/>
  <c r="C533" i="1"/>
  <c r="C534" i="1"/>
  <c r="C145" i="1"/>
  <c r="C399" i="1"/>
  <c r="C535" i="1"/>
  <c r="C146" i="1"/>
  <c r="C400" i="1"/>
  <c r="C401" i="1"/>
  <c r="C402" i="1"/>
  <c r="C536" i="1"/>
  <c r="C378" i="3"/>
  <c r="C173" i="3"/>
  <c r="C307" i="3"/>
  <c r="C42" i="3"/>
  <c r="C283" i="3"/>
  <c r="C81" i="3"/>
  <c r="C339" i="3"/>
  <c r="C148" i="3"/>
  <c r="C110" i="3"/>
  <c r="C420" i="3"/>
  <c r="C73" i="3"/>
  <c r="C114" i="3"/>
  <c r="C354" i="3"/>
  <c r="C240" i="3"/>
  <c r="C121" i="3"/>
  <c r="C105" i="3"/>
  <c r="C449" i="3"/>
  <c r="C295" i="3"/>
  <c r="C395" i="3"/>
  <c r="C219" i="3"/>
  <c r="C234" i="3"/>
  <c r="C417" i="3"/>
  <c r="C355" i="3"/>
  <c r="C472" i="3"/>
  <c r="C3" i="3"/>
  <c r="C510" i="3"/>
  <c r="C244" i="3"/>
  <c r="C255" i="3"/>
  <c r="C260" i="3"/>
  <c r="C64" i="3"/>
  <c r="C132" i="3"/>
  <c r="C99" i="3"/>
  <c r="C48" i="3"/>
  <c r="C304" i="3"/>
  <c r="C311" i="3"/>
  <c r="C293" i="3"/>
  <c r="C145" i="3"/>
  <c r="C116" i="3"/>
  <c r="C292" i="3"/>
  <c r="C210" i="3"/>
  <c r="C379" i="3"/>
  <c r="C222" i="3"/>
  <c r="C204" i="3"/>
  <c r="C63" i="3"/>
  <c r="C37" i="3"/>
  <c r="C515" i="3"/>
  <c r="C522" i="3"/>
  <c r="C235" i="3"/>
  <c r="C43" i="3"/>
  <c r="C137" i="3"/>
  <c r="C426" i="3"/>
  <c r="C519" i="3"/>
  <c r="C18" i="3"/>
  <c r="C7" i="3"/>
  <c r="C16" i="3"/>
  <c r="C12" i="3"/>
  <c r="C376" i="3"/>
  <c r="C212" i="3"/>
  <c r="C478" i="3"/>
  <c r="C101" i="3"/>
  <c r="C45" i="3"/>
  <c r="C131" i="3"/>
  <c r="C425" i="3"/>
  <c r="C157" i="3"/>
  <c r="C134" i="3"/>
  <c r="C41" i="3"/>
  <c r="C372" i="3"/>
  <c r="C428" i="3"/>
  <c r="C230" i="3"/>
  <c r="C416" i="3"/>
  <c r="C303" i="3"/>
  <c r="C471" i="3"/>
  <c r="C49" i="3"/>
  <c r="C475" i="3"/>
  <c r="C94" i="3"/>
  <c r="C158" i="3"/>
  <c r="C437" i="3"/>
  <c r="C324" i="3"/>
  <c r="C264" i="3"/>
  <c r="C74" i="3"/>
  <c r="C263" i="3"/>
  <c r="C154" i="3"/>
  <c r="C278" i="3"/>
  <c r="C452" i="3"/>
  <c r="C493" i="3"/>
  <c r="C117" i="3"/>
  <c r="C206" i="3"/>
  <c r="C50" i="3"/>
  <c r="C368" i="3"/>
  <c r="C129" i="3"/>
  <c r="C380" i="3"/>
  <c r="C400" i="3"/>
  <c r="C10" i="3"/>
  <c r="C481" i="3"/>
  <c r="C445" i="3"/>
  <c r="C431" i="3"/>
  <c r="C54" i="3"/>
  <c r="C14" i="3"/>
  <c r="C407" i="3"/>
  <c r="C336" i="3"/>
  <c r="C136" i="3"/>
  <c r="C112" i="3"/>
  <c r="C402" i="3"/>
  <c r="C5" i="3"/>
  <c r="C312" i="3"/>
  <c r="C238" i="3"/>
  <c r="C19" i="3"/>
  <c r="C83" i="3"/>
  <c r="C245" i="3"/>
  <c r="C444" i="3"/>
  <c r="C514" i="3"/>
  <c r="C456" i="3"/>
  <c r="C294" i="3"/>
  <c r="C321" i="3"/>
  <c r="C345" i="3"/>
  <c r="C415" i="3"/>
  <c r="C24" i="3"/>
  <c r="C143" i="3"/>
  <c r="C262" i="3"/>
  <c r="C183" i="3"/>
  <c r="C156" i="3"/>
  <c r="C319" i="3"/>
  <c r="C61" i="3"/>
  <c r="C491" i="3"/>
  <c r="C107" i="3"/>
  <c r="C155" i="3"/>
  <c r="C267" i="3"/>
  <c r="C29" i="3"/>
  <c r="C237" i="3"/>
  <c r="C377" i="3"/>
  <c r="C115" i="3"/>
  <c r="C433" i="3"/>
  <c r="C396" i="3"/>
  <c r="C509" i="3"/>
  <c r="C391" i="3"/>
  <c r="C414" i="3"/>
  <c r="C17" i="3"/>
  <c r="C77" i="3"/>
  <c r="C373" i="3"/>
  <c r="C455" i="3"/>
  <c r="C382" i="3"/>
  <c r="C138" i="3"/>
  <c r="C216" i="3"/>
  <c r="C147" i="3"/>
  <c r="C442" i="3"/>
  <c r="C508" i="3"/>
  <c r="C215" i="3"/>
  <c r="C233" i="3"/>
  <c r="C60" i="3"/>
  <c r="C179" i="3"/>
  <c r="C211" i="3"/>
  <c r="C6" i="3"/>
  <c r="C463" i="3"/>
  <c r="C97" i="3"/>
  <c r="C424" i="3"/>
  <c r="C133" i="3"/>
  <c r="C521" i="3"/>
  <c r="C301" i="3"/>
  <c r="C483" i="3"/>
  <c r="C177" i="3"/>
  <c r="C221" i="3"/>
  <c r="C9" i="3"/>
  <c r="C236" i="3"/>
  <c r="C409" i="3"/>
  <c r="C109" i="3"/>
  <c r="C274" i="3"/>
  <c r="C70" i="3"/>
  <c r="C438" i="3"/>
  <c r="C65" i="3"/>
  <c r="C226" i="3"/>
  <c r="C366" i="3"/>
  <c r="C369" i="3"/>
  <c r="C228" i="3"/>
  <c r="C412" i="3"/>
  <c r="C232" i="3"/>
  <c r="C341" i="3"/>
  <c r="C363" i="3"/>
  <c r="C322" i="3"/>
  <c r="C46" i="3"/>
  <c r="C186" i="3"/>
  <c r="C467" i="3"/>
  <c r="C315" i="3"/>
  <c r="C159" i="3"/>
  <c r="C408" i="3"/>
  <c r="C503" i="3"/>
  <c r="C446" i="3"/>
  <c r="C383" i="3"/>
  <c r="C484" i="3"/>
  <c r="C289" i="3"/>
  <c r="C459" i="3"/>
  <c r="C498" i="3"/>
  <c r="C59" i="3"/>
  <c r="C390" i="3"/>
  <c r="C469" i="3"/>
  <c r="C454" i="3"/>
  <c r="C20" i="3"/>
  <c r="C436" i="3"/>
  <c r="C386" i="3"/>
  <c r="C470" i="3"/>
  <c r="C423" i="3"/>
  <c r="C67" i="3"/>
  <c r="C290" i="3"/>
  <c r="C296" i="3"/>
  <c r="C333" i="3"/>
  <c r="C149" i="3"/>
  <c r="C488" i="3"/>
  <c r="C104" i="3"/>
  <c r="C277" i="3"/>
  <c r="C271" i="3"/>
  <c r="C55" i="3"/>
  <c r="C243" i="3"/>
  <c r="C501" i="3"/>
  <c r="C479" i="3"/>
  <c r="C280" i="3"/>
  <c r="C87" i="3"/>
  <c r="C142" i="3"/>
  <c r="C57" i="3"/>
  <c r="C457" i="3"/>
  <c r="C429" i="3"/>
  <c r="C193" i="3"/>
  <c r="C404" i="3"/>
  <c r="C496" i="3"/>
  <c r="C27" i="3"/>
  <c r="C524" i="3"/>
  <c r="C91" i="3"/>
  <c r="C513" i="3"/>
  <c r="C411" i="3"/>
  <c r="C405" i="3"/>
  <c r="C89" i="3"/>
  <c r="C453" i="3"/>
  <c r="C38" i="3"/>
  <c r="C532" i="3"/>
  <c r="C23" i="3"/>
  <c r="C33" i="3"/>
  <c r="C348" i="3"/>
  <c r="C287" i="3"/>
  <c r="C422" i="3"/>
  <c r="C389" i="3"/>
  <c r="C489" i="3"/>
  <c r="C399" i="3"/>
  <c r="C162" i="3"/>
  <c r="C346" i="3"/>
  <c r="C176" i="3"/>
  <c r="C28" i="3"/>
  <c r="C504" i="3"/>
  <c r="C466" i="3"/>
  <c r="C329" i="3"/>
  <c r="C165" i="3"/>
  <c r="C279" i="3"/>
  <c r="C450" i="3"/>
  <c r="C214" i="3"/>
  <c r="C229" i="3"/>
  <c r="C340" i="3"/>
  <c r="C13" i="3"/>
  <c r="C331" i="3"/>
  <c r="C529" i="3"/>
  <c r="C364" i="3"/>
  <c r="C275" i="3"/>
  <c r="C80" i="3"/>
  <c r="C225" i="3"/>
  <c r="C313" i="3"/>
  <c r="C427" i="3"/>
  <c r="C130" i="3"/>
  <c r="C2" i="3"/>
  <c r="C520" i="3"/>
  <c r="C403" i="3"/>
  <c r="C72" i="3"/>
  <c r="C66" i="3"/>
  <c r="C298" i="3"/>
  <c r="C316" i="3"/>
  <c r="C201" i="3"/>
  <c r="C146" i="3"/>
  <c r="C160" i="3"/>
  <c r="C375" i="3"/>
  <c r="C288" i="3"/>
  <c r="C323" i="3"/>
  <c r="C163" i="3"/>
  <c r="C208" i="3"/>
  <c r="C26" i="3"/>
  <c r="C528" i="3"/>
  <c r="C265" i="3"/>
  <c r="C266" i="3"/>
  <c r="C494" i="3"/>
  <c r="C401" i="3"/>
  <c r="C310" i="3"/>
  <c r="C502" i="3"/>
  <c r="C220" i="3"/>
  <c r="C439" i="3"/>
  <c r="C35" i="3"/>
  <c r="C47" i="3"/>
  <c r="C326" i="3"/>
  <c r="C21" i="3"/>
  <c r="C202" i="3"/>
  <c r="C164" i="3"/>
  <c r="C200" i="3"/>
  <c r="C196" i="3"/>
  <c r="C190" i="3"/>
  <c r="C347" i="3"/>
  <c r="C343" i="3"/>
  <c r="C281" i="3"/>
  <c r="C128" i="3"/>
  <c r="C338" i="3"/>
  <c r="C361" i="3"/>
  <c r="C516" i="3"/>
  <c r="C512" i="3"/>
  <c r="C465" i="3"/>
  <c r="C334" i="3"/>
  <c r="C76" i="3"/>
  <c r="C332" i="3"/>
  <c r="C370" i="3"/>
  <c r="C505" i="3"/>
  <c r="C96" i="3"/>
  <c r="C127" i="3"/>
  <c r="C398" i="3"/>
  <c r="C182" i="3"/>
  <c r="C286" i="3"/>
  <c r="C187" i="3"/>
  <c r="C474" i="3"/>
  <c r="C468" i="3"/>
  <c r="C44" i="3"/>
  <c r="C352" i="3"/>
  <c r="C443" i="3"/>
  <c r="C314" i="3"/>
  <c r="C118" i="3"/>
  <c r="C306" i="3"/>
  <c r="C198" i="3"/>
  <c r="C480" i="3"/>
  <c r="C184" i="3"/>
  <c r="C284" i="3"/>
  <c r="C150" i="3"/>
  <c r="C351" i="3"/>
  <c r="C388" i="3"/>
  <c r="C168" i="3"/>
  <c r="C517" i="3"/>
  <c r="C320" i="3"/>
  <c r="C410" i="3"/>
  <c r="C358" i="3"/>
  <c r="C62" i="3"/>
  <c r="C256" i="3"/>
  <c r="C257" i="3"/>
  <c r="C486" i="3"/>
  <c r="C523" i="3"/>
  <c r="C350" i="3"/>
  <c r="C188" i="3"/>
  <c r="C285" i="3"/>
  <c r="C178" i="3"/>
  <c r="C482" i="3"/>
  <c r="C300" i="3"/>
  <c r="C270" i="3"/>
  <c r="C90" i="3"/>
  <c r="C392" i="3"/>
  <c r="C30" i="3"/>
  <c r="C166" i="3"/>
  <c r="C302" i="3"/>
  <c r="C31" i="3"/>
  <c r="C367" i="3"/>
  <c r="C282" i="3"/>
  <c r="C258" i="3"/>
  <c r="C518" i="3"/>
  <c r="C413" i="3"/>
  <c r="C487" i="3"/>
  <c r="C174" i="3"/>
  <c r="C458" i="3"/>
  <c r="C203" i="3"/>
  <c r="C356" i="3"/>
  <c r="C119" i="3"/>
  <c r="C461" i="3"/>
  <c r="C161" i="3"/>
  <c r="C194" i="3"/>
  <c r="C327" i="3"/>
  <c r="C242" i="3"/>
  <c r="C217" i="3"/>
  <c r="C175" i="3"/>
  <c r="C328" i="3"/>
  <c r="C113" i="3"/>
  <c r="C251" i="3"/>
  <c r="C430" i="3"/>
  <c r="C365" i="3"/>
  <c r="C344" i="3"/>
  <c r="C273" i="3"/>
  <c r="C85" i="3"/>
  <c r="C385" i="3"/>
  <c r="C15" i="3"/>
  <c r="C227" i="3"/>
  <c r="C499" i="3"/>
  <c r="C185" i="3"/>
  <c r="C4" i="3"/>
  <c r="C272" i="3"/>
  <c r="C79" i="3"/>
  <c r="C381" i="3"/>
  <c r="C71" i="3"/>
  <c r="C308" i="3"/>
  <c r="C253" i="3"/>
  <c r="C353" i="3"/>
  <c r="C69" i="3"/>
  <c r="C213" i="3"/>
  <c r="C75" i="3"/>
  <c r="C360" i="3"/>
  <c r="C531" i="3"/>
  <c r="C460" i="3"/>
  <c r="C34" i="3"/>
  <c r="C507" i="3"/>
  <c r="C357" i="3"/>
  <c r="C525" i="3"/>
  <c r="C473" i="3"/>
  <c r="C100" i="3"/>
  <c r="C261" i="3"/>
  <c r="C199" i="3"/>
  <c r="C39" i="3"/>
  <c r="C397" i="3"/>
  <c r="C432" i="3"/>
  <c r="C171" i="3"/>
  <c r="C497" i="3"/>
  <c r="C8" i="3"/>
  <c r="C122" i="3"/>
  <c r="C170" i="3"/>
  <c r="C125" i="3"/>
  <c r="C309" i="3"/>
  <c r="C36" i="3"/>
  <c r="C335" i="3"/>
  <c r="C197" i="3"/>
  <c r="C189" i="3"/>
  <c r="C325" i="3"/>
  <c r="C418" i="3"/>
  <c r="C359" i="3"/>
  <c r="C102" i="3"/>
  <c r="C419" i="3"/>
  <c r="C180" i="3"/>
  <c r="C218" i="3"/>
  <c r="C92" i="3"/>
  <c r="C84" i="3"/>
  <c r="C248" i="3"/>
  <c r="C291" i="3"/>
  <c r="C435" i="3"/>
  <c r="C384" i="3"/>
  <c r="C464" i="3"/>
  <c r="C120" i="3"/>
  <c r="C362" i="3"/>
  <c r="C330" i="3"/>
  <c r="C98" i="3"/>
  <c r="C207" i="3"/>
  <c r="C167" i="3"/>
  <c r="C297" i="3"/>
  <c r="C249" i="3"/>
  <c r="C371" i="3"/>
  <c r="C58" i="3"/>
  <c r="C126" i="3"/>
  <c r="C88" i="3"/>
  <c r="C195" i="3"/>
  <c r="C93" i="3"/>
  <c r="C135" i="3"/>
  <c r="C144" i="3"/>
  <c r="C490" i="3"/>
  <c r="C246" i="3"/>
  <c r="C152" i="3"/>
  <c r="C252" i="3"/>
  <c r="C51" i="3"/>
  <c r="C68" i="3"/>
  <c r="C530" i="3"/>
  <c r="C254" i="3"/>
  <c r="C224" i="3"/>
  <c r="C477" i="3"/>
  <c r="C485" i="3"/>
  <c r="C299" i="3"/>
  <c r="C476" i="3"/>
  <c r="C492" i="3"/>
  <c r="C111" i="3"/>
  <c r="C462" i="3"/>
  <c r="C11" i="3"/>
  <c r="C387" i="3"/>
  <c r="C82" i="3"/>
  <c r="C247" i="3"/>
  <c r="C181" i="3"/>
  <c r="C342" i="3"/>
  <c r="C374" i="3"/>
  <c r="C421" i="3"/>
  <c r="C250" i="3"/>
  <c r="C140" i="3"/>
  <c r="C268" i="3"/>
  <c r="C169" i="3"/>
  <c r="C123" i="3"/>
  <c r="C56" i="3"/>
  <c r="C172" i="3"/>
  <c r="C231" i="3"/>
  <c r="C394" i="3"/>
  <c r="C153" i="3"/>
  <c r="C223" i="3"/>
  <c r="C53" i="3"/>
  <c r="C205" i="3"/>
  <c r="C106" i="3"/>
  <c r="C318" i="3"/>
  <c r="C317" i="3"/>
  <c r="C305" i="3"/>
  <c r="C32" i="3"/>
  <c r="C124" i="3"/>
  <c r="C441" i="3"/>
  <c r="C440" i="3"/>
  <c r="C95" i="3"/>
  <c r="C191" i="3"/>
  <c r="C78" i="3"/>
  <c r="C495" i="3"/>
  <c r="C393" i="3"/>
  <c r="C52" i="3"/>
  <c r="C269" i="3"/>
  <c r="C526" i="3"/>
  <c r="C527" i="3"/>
  <c r="C447" i="3"/>
  <c r="C141" i="3"/>
  <c r="C434" i="3"/>
  <c r="C511" i="3"/>
  <c r="C40" i="3"/>
  <c r="C108" i="3"/>
  <c r="C86" i="3"/>
  <c r="C25" i="3"/>
  <c r="C241" i="3"/>
  <c r="C506" i="3"/>
  <c r="C406" i="3"/>
  <c r="C448" i="3"/>
  <c r="C103" i="3"/>
  <c r="C337" i="3"/>
  <c r="C349" i="3"/>
  <c r="C500" i="3"/>
  <c r="C151" i="3"/>
  <c r="C139" i="3"/>
  <c r="C22" i="3"/>
  <c r="C276" i="3"/>
  <c r="C451" i="3"/>
  <c r="C259" i="3"/>
  <c r="C192" i="3"/>
  <c r="C209" i="3"/>
  <c r="C239" i="3"/>
  <c r="B239" i="3"/>
  <c r="B378" i="3"/>
  <c r="B173" i="3"/>
  <c r="B307" i="3"/>
  <c r="B42" i="3"/>
  <c r="B283" i="3"/>
  <c r="B81" i="3"/>
  <c r="B339" i="3"/>
  <c r="B148" i="3"/>
  <c r="B110" i="3"/>
  <c r="B420" i="3"/>
  <c r="B73" i="3"/>
  <c r="B114" i="3"/>
  <c r="B354" i="3"/>
  <c r="B240" i="3"/>
  <c r="B121" i="3"/>
  <c r="B105" i="3"/>
  <c r="B449" i="3"/>
  <c r="B295" i="3"/>
  <c r="B395" i="3"/>
  <c r="B219" i="3"/>
  <c r="B234" i="3"/>
  <c r="B417" i="3"/>
  <c r="B355" i="3"/>
  <c r="B472" i="3"/>
  <c r="B3" i="3"/>
  <c r="B510" i="3"/>
  <c r="B244" i="3"/>
  <c r="B255" i="3"/>
  <c r="B260" i="3"/>
  <c r="B64" i="3"/>
  <c r="B132" i="3"/>
  <c r="B99" i="3"/>
  <c r="B48" i="3"/>
  <c r="B304" i="3"/>
  <c r="B311" i="3"/>
  <c r="B293" i="3"/>
  <c r="B145" i="3"/>
  <c r="B116" i="3"/>
  <c r="B292" i="3"/>
  <c r="B210" i="3"/>
  <c r="B379" i="3"/>
  <c r="B222" i="3"/>
  <c r="B204" i="3"/>
  <c r="B63" i="3"/>
  <c r="B37" i="3"/>
  <c r="B515" i="3"/>
  <c r="B522" i="3"/>
  <c r="B235" i="3"/>
  <c r="B43" i="3"/>
  <c r="B137" i="3"/>
  <c r="B426" i="3"/>
  <c r="B519" i="3"/>
  <c r="B18" i="3"/>
  <c r="B7" i="3"/>
  <c r="B16" i="3"/>
  <c r="B12" i="3"/>
  <c r="B376" i="3"/>
  <c r="B212" i="3"/>
  <c r="B478" i="3"/>
  <c r="B101" i="3"/>
  <c r="B45" i="3"/>
  <c r="B131" i="3"/>
  <c r="B425" i="3"/>
  <c r="B157" i="3"/>
  <c r="B134" i="3"/>
  <c r="B41" i="3"/>
  <c r="B372" i="3"/>
  <c r="B428" i="3"/>
  <c r="B230" i="3"/>
  <c r="B416" i="3"/>
  <c r="B303" i="3"/>
  <c r="B471" i="3"/>
  <c r="B49" i="3"/>
  <c r="B475" i="3"/>
  <c r="B94" i="3"/>
  <c r="B158" i="3"/>
  <c r="B437" i="3"/>
  <c r="B324" i="3"/>
  <c r="B264" i="3"/>
  <c r="B74" i="3"/>
  <c r="B263" i="3"/>
  <c r="B154" i="3"/>
  <c r="B278" i="3"/>
  <c r="B452" i="3"/>
  <c r="B493" i="3"/>
  <c r="B117" i="3"/>
  <c r="B206" i="3"/>
  <c r="B50" i="3"/>
  <c r="B368" i="3"/>
  <c r="B129" i="3"/>
  <c r="B380" i="3"/>
  <c r="B400" i="3"/>
  <c r="B10" i="3"/>
  <c r="B481" i="3"/>
  <c r="B445" i="3"/>
  <c r="B431" i="3"/>
  <c r="B54" i="3"/>
  <c r="B14" i="3"/>
  <c r="B407" i="3"/>
  <c r="B336" i="3"/>
  <c r="B136" i="3"/>
  <c r="B112" i="3"/>
  <c r="B402" i="3"/>
  <c r="B5" i="3"/>
  <c r="B312" i="3"/>
  <c r="B238" i="3"/>
  <c r="B19" i="3"/>
  <c r="B83" i="3"/>
  <c r="B245" i="3"/>
  <c r="B444" i="3"/>
  <c r="B514" i="3"/>
  <c r="B456" i="3"/>
  <c r="B294" i="3"/>
  <c r="B321" i="3"/>
  <c r="B345" i="3"/>
  <c r="B415" i="3"/>
  <c r="B24" i="3"/>
  <c r="B143" i="3"/>
  <c r="B262" i="3"/>
  <c r="B183" i="3"/>
  <c r="B156" i="3"/>
  <c r="B319" i="3"/>
  <c r="B61" i="3"/>
  <c r="B491" i="3"/>
  <c r="B107" i="3"/>
  <c r="B155" i="3"/>
  <c r="B267" i="3"/>
  <c r="B29" i="3"/>
  <c r="B237" i="3"/>
  <c r="B377" i="3"/>
  <c r="B115" i="3"/>
  <c r="B433" i="3"/>
  <c r="B396" i="3"/>
  <c r="B509" i="3"/>
  <c r="B391" i="3"/>
  <c r="B414" i="3"/>
  <c r="B17" i="3"/>
  <c r="B77" i="3"/>
  <c r="B373" i="3"/>
  <c r="B455" i="3"/>
  <c r="B382" i="3"/>
  <c r="B138" i="3"/>
  <c r="B216" i="3"/>
  <c r="B147" i="3"/>
  <c r="B442" i="3"/>
  <c r="B508" i="3"/>
  <c r="B215" i="3"/>
  <c r="B233" i="3"/>
  <c r="B60" i="3"/>
  <c r="B179" i="3"/>
  <c r="B211" i="3"/>
  <c r="B6" i="3"/>
  <c r="B463" i="3"/>
  <c r="B97" i="3"/>
  <c r="B424" i="3"/>
  <c r="B133" i="3"/>
  <c r="B521" i="3"/>
  <c r="B301" i="3"/>
  <c r="B483" i="3"/>
  <c r="B177" i="3"/>
  <c r="B221" i="3"/>
  <c r="B9" i="3"/>
  <c r="B236" i="3"/>
  <c r="B409" i="3"/>
  <c r="B109" i="3"/>
  <c r="B274" i="3"/>
  <c r="B70" i="3"/>
  <c r="B438" i="3"/>
  <c r="B65" i="3"/>
  <c r="B226" i="3"/>
  <c r="B366" i="3"/>
  <c r="B369" i="3"/>
  <c r="B228" i="3"/>
  <c r="B412" i="3"/>
  <c r="B232" i="3"/>
  <c r="B341" i="3"/>
  <c r="B363" i="3"/>
  <c r="B322" i="3"/>
  <c r="B46" i="3"/>
  <c r="B186" i="3"/>
  <c r="B467" i="3"/>
  <c r="B315" i="3"/>
  <c r="B159" i="3"/>
  <c r="B408" i="3"/>
  <c r="B503" i="3"/>
  <c r="B446" i="3"/>
  <c r="B383" i="3"/>
  <c r="B484" i="3"/>
  <c r="B289" i="3"/>
  <c r="B459" i="3"/>
  <c r="B498" i="3"/>
  <c r="B59" i="3"/>
  <c r="B390" i="3"/>
  <c r="B469" i="3"/>
  <c r="B454" i="3"/>
  <c r="B20" i="3"/>
  <c r="B436" i="3"/>
  <c r="B386" i="3"/>
  <c r="B470" i="3"/>
  <c r="B423" i="3"/>
  <c r="B67" i="3"/>
  <c r="B290" i="3"/>
  <c r="B296" i="3"/>
  <c r="B333" i="3"/>
  <c r="B149" i="3"/>
  <c r="B488" i="3"/>
  <c r="B104" i="3"/>
  <c r="B277" i="3"/>
  <c r="B271" i="3"/>
  <c r="B55" i="3"/>
  <c r="B243" i="3"/>
  <c r="B501" i="3"/>
  <c r="B479" i="3"/>
  <c r="B280" i="3"/>
  <c r="B87" i="3"/>
  <c r="B142" i="3"/>
  <c r="B57" i="3"/>
  <c r="B457" i="3"/>
  <c r="B429" i="3"/>
  <c r="B193" i="3"/>
  <c r="B404" i="3"/>
  <c r="B496" i="3"/>
  <c r="B27" i="3"/>
  <c r="B524" i="3"/>
  <c r="B91" i="3"/>
  <c r="B513" i="3"/>
  <c r="B411" i="3"/>
  <c r="B405" i="3"/>
  <c r="B89" i="3"/>
  <c r="B453" i="3"/>
  <c r="B38" i="3"/>
  <c r="B532" i="3"/>
  <c r="B23" i="3"/>
  <c r="B33" i="3"/>
  <c r="B348" i="3"/>
  <c r="B287" i="3"/>
  <c r="B422" i="3"/>
  <c r="B389" i="3"/>
  <c r="B489" i="3"/>
  <c r="B399" i="3"/>
  <c r="B162" i="3"/>
  <c r="B346" i="3"/>
  <c r="B176" i="3"/>
  <c r="B28" i="3"/>
  <c r="B504" i="3"/>
  <c r="B466" i="3"/>
  <c r="B329" i="3"/>
  <c r="B165" i="3"/>
  <c r="B279" i="3"/>
  <c r="B450" i="3"/>
  <c r="B214" i="3"/>
  <c r="B229" i="3"/>
  <c r="B340" i="3"/>
  <c r="B13" i="3"/>
  <c r="B331" i="3"/>
  <c r="B529" i="3"/>
  <c r="B364" i="3"/>
  <c r="B275" i="3"/>
  <c r="B80" i="3"/>
  <c r="B225" i="3"/>
  <c r="B313" i="3"/>
  <c r="B427" i="3"/>
  <c r="B130" i="3"/>
  <c r="B2" i="3"/>
  <c r="B520" i="3"/>
  <c r="B403" i="3"/>
  <c r="B72" i="3"/>
  <c r="B66" i="3"/>
  <c r="B298" i="3"/>
  <c r="B316" i="3"/>
  <c r="B201" i="3"/>
  <c r="B146" i="3"/>
  <c r="B160" i="3"/>
  <c r="B375" i="3"/>
  <c r="B288" i="3"/>
  <c r="B323" i="3"/>
  <c r="B163" i="3"/>
  <c r="B208" i="3"/>
  <c r="B26" i="3"/>
  <c r="B528" i="3"/>
  <c r="B265" i="3"/>
  <c r="B266" i="3"/>
  <c r="B494" i="3"/>
  <c r="B401" i="3"/>
  <c r="B310" i="3"/>
  <c r="B502" i="3"/>
  <c r="B220" i="3"/>
  <c r="B439" i="3"/>
  <c r="B35" i="3"/>
  <c r="B47" i="3"/>
  <c r="B326" i="3"/>
  <c r="B21" i="3"/>
  <c r="B202" i="3"/>
  <c r="B164" i="3"/>
  <c r="B200" i="3"/>
  <c r="B196" i="3"/>
  <c r="B190" i="3"/>
  <c r="B347" i="3"/>
  <c r="B343" i="3"/>
  <c r="B281" i="3"/>
  <c r="B128" i="3"/>
  <c r="B338" i="3"/>
  <c r="B361" i="3"/>
  <c r="B516" i="3"/>
  <c r="B512" i="3"/>
  <c r="B465" i="3"/>
  <c r="B334" i="3"/>
  <c r="B76" i="3"/>
  <c r="B332" i="3"/>
  <c r="B370" i="3"/>
  <c r="B505" i="3"/>
  <c r="B96" i="3"/>
  <c r="B127" i="3"/>
  <c r="B398" i="3"/>
  <c r="B182" i="3"/>
  <c r="B286" i="3"/>
  <c r="B187" i="3"/>
  <c r="B474" i="3"/>
  <c r="B468" i="3"/>
  <c r="B44" i="3"/>
  <c r="B352" i="3"/>
  <c r="B443" i="3"/>
  <c r="B314" i="3"/>
  <c r="B118" i="3"/>
  <c r="B306" i="3"/>
  <c r="B198" i="3"/>
  <c r="B480" i="3"/>
  <c r="B184" i="3"/>
  <c r="B284" i="3"/>
  <c r="B150" i="3"/>
  <c r="B351" i="3"/>
  <c r="B388" i="3"/>
  <c r="B168" i="3"/>
  <c r="B517" i="3"/>
  <c r="B320" i="3"/>
  <c r="B410" i="3"/>
  <c r="B358" i="3"/>
  <c r="B62" i="3"/>
  <c r="B256" i="3"/>
  <c r="B257" i="3"/>
  <c r="B486" i="3"/>
  <c r="B523" i="3"/>
  <c r="B350" i="3"/>
  <c r="B188" i="3"/>
  <c r="B285" i="3"/>
  <c r="B178" i="3"/>
  <c r="B482" i="3"/>
  <c r="B300" i="3"/>
  <c r="B270" i="3"/>
  <c r="B90" i="3"/>
  <c r="B392" i="3"/>
  <c r="B30" i="3"/>
  <c r="B166" i="3"/>
  <c r="B302" i="3"/>
  <c r="B31" i="3"/>
  <c r="B367" i="3"/>
  <c r="B282" i="3"/>
  <c r="B258" i="3"/>
  <c r="B518" i="3"/>
  <c r="B413" i="3"/>
  <c r="B487" i="3"/>
  <c r="B174" i="3"/>
  <c r="B458" i="3"/>
  <c r="B203" i="3"/>
  <c r="B356" i="3"/>
  <c r="B119" i="3"/>
  <c r="B461" i="3"/>
  <c r="B161" i="3"/>
  <c r="B194" i="3"/>
  <c r="B327" i="3"/>
  <c r="B242" i="3"/>
  <c r="B217" i="3"/>
  <c r="B175" i="3"/>
  <c r="B328" i="3"/>
  <c r="B113" i="3"/>
  <c r="B251" i="3"/>
  <c r="B430" i="3"/>
  <c r="B365" i="3"/>
  <c r="B344" i="3"/>
  <c r="B273" i="3"/>
  <c r="B85" i="3"/>
  <c r="B385" i="3"/>
  <c r="B15" i="3"/>
  <c r="B227" i="3"/>
  <c r="B499" i="3"/>
  <c r="B185" i="3"/>
  <c r="B4" i="3"/>
  <c r="B272" i="3"/>
  <c r="B79" i="3"/>
  <c r="B381" i="3"/>
  <c r="B71" i="3"/>
  <c r="B308" i="3"/>
  <c r="B253" i="3"/>
  <c r="B353" i="3"/>
  <c r="B69" i="3"/>
  <c r="B213" i="3"/>
  <c r="B75" i="3"/>
  <c r="B360" i="3"/>
  <c r="B531" i="3"/>
  <c r="B460" i="3"/>
  <c r="B34" i="3"/>
  <c r="B507" i="3"/>
  <c r="B357" i="3"/>
  <c r="B525" i="3"/>
  <c r="B473" i="3"/>
  <c r="B100" i="3"/>
  <c r="B261" i="3"/>
  <c r="B199" i="3"/>
  <c r="B39" i="3"/>
  <c r="B397" i="3"/>
  <c r="B432" i="3"/>
  <c r="B171" i="3"/>
  <c r="B497" i="3"/>
  <c r="B8" i="3"/>
  <c r="B122" i="3"/>
  <c r="B170" i="3"/>
  <c r="B125" i="3"/>
  <c r="B309" i="3"/>
  <c r="B36" i="3"/>
  <c r="B335" i="3"/>
  <c r="B197" i="3"/>
  <c r="B189" i="3"/>
  <c r="B325" i="3"/>
  <c r="B418" i="3"/>
  <c r="B359" i="3"/>
  <c r="B102" i="3"/>
  <c r="B419" i="3"/>
  <c r="B180" i="3"/>
  <c r="B218" i="3"/>
  <c r="B92" i="3"/>
  <c r="B84" i="3"/>
  <c r="B248" i="3"/>
  <c r="B291" i="3"/>
  <c r="B435" i="3"/>
  <c r="B384" i="3"/>
  <c r="B464" i="3"/>
  <c r="B120" i="3"/>
  <c r="B362" i="3"/>
  <c r="B330" i="3"/>
  <c r="B98" i="3"/>
  <c r="B207" i="3"/>
  <c r="B167" i="3"/>
  <c r="B297" i="3"/>
  <c r="B249" i="3"/>
  <c r="B371" i="3"/>
  <c r="B58" i="3"/>
  <c r="B126" i="3"/>
  <c r="B88" i="3"/>
  <c r="B195" i="3"/>
  <c r="B93" i="3"/>
  <c r="B135" i="3"/>
  <c r="B144" i="3"/>
  <c r="B490" i="3"/>
  <c r="B246" i="3"/>
  <c r="B152" i="3"/>
  <c r="B252" i="3"/>
  <c r="B51" i="3"/>
  <c r="B68" i="3"/>
  <c r="B530" i="3"/>
  <c r="B254" i="3"/>
  <c r="B224" i="3"/>
  <c r="B477" i="3"/>
  <c r="B485" i="3"/>
  <c r="B299" i="3"/>
  <c r="B476" i="3"/>
  <c r="B492" i="3"/>
  <c r="B111" i="3"/>
  <c r="B462" i="3"/>
  <c r="B11" i="3"/>
  <c r="B387" i="3"/>
  <c r="B82" i="3"/>
  <c r="B247" i="3"/>
  <c r="B181" i="3"/>
  <c r="B342" i="3"/>
  <c r="B374" i="3"/>
  <c r="B421" i="3"/>
  <c r="B250" i="3"/>
  <c r="B140" i="3"/>
  <c r="B268" i="3"/>
  <c r="B169" i="3"/>
  <c r="B123" i="3"/>
  <c r="B56" i="3"/>
  <c r="B172" i="3"/>
  <c r="B231" i="3"/>
  <c r="B394" i="3"/>
  <c r="B153" i="3"/>
  <c r="B223" i="3"/>
  <c r="B53" i="3"/>
  <c r="B205" i="3"/>
  <c r="B106" i="3"/>
  <c r="B318" i="3"/>
  <c r="B317" i="3"/>
  <c r="B305" i="3"/>
  <c r="B32" i="3"/>
  <c r="B124" i="3"/>
  <c r="B441" i="3"/>
  <c r="B440" i="3"/>
  <c r="B95" i="3"/>
  <c r="B191" i="3"/>
  <c r="B78" i="3"/>
  <c r="B495" i="3"/>
  <c r="B393" i="3"/>
  <c r="B52" i="3"/>
  <c r="B269" i="3"/>
  <c r="B526" i="3"/>
  <c r="B527" i="3"/>
  <c r="B447" i="3"/>
  <c r="B141" i="3"/>
  <c r="B434" i="3"/>
  <c r="B511" i="3"/>
  <c r="B40" i="3"/>
  <c r="B108" i="3"/>
  <c r="B86" i="3"/>
  <c r="B25" i="3"/>
  <c r="B241" i="3"/>
  <c r="B506" i="3"/>
  <c r="B406" i="3"/>
  <c r="B448" i="3"/>
  <c r="B103" i="3"/>
  <c r="B337" i="3"/>
  <c r="B349" i="3"/>
  <c r="B500" i="3"/>
  <c r="B151" i="3"/>
  <c r="B139" i="3"/>
  <c r="B22" i="3"/>
  <c r="B276" i="3"/>
  <c r="B451" i="3"/>
  <c r="B259" i="3"/>
  <c r="B192" i="3"/>
  <c r="B209" i="3"/>
  <c r="AZ10" i="4" l="1"/>
  <c r="AZ14" i="4"/>
  <c r="AZ9" i="4"/>
  <c r="AZ15" i="4"/>
  <c r="AZ11" i="4"/>
  <c r="AZ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PC-MOH</author>
  </authors>
  <commentList>
    <comment ref="B2" authorId="0" shapeId="0" xr:uid="{27AA6690-8D8D-4630-9E7B-256BCA74A9C2}">
      <text>
        <r>
          <rPr>
            <b/>
            <sz val="9"/>
            <color indexed="81"/>
            <rFont val="Tahoma"/>
            <family val="2"/>
          </rPr>
          <t>PC-MOH:</t>
        </r>
        <r>
          <rPr>
            <sz val="9"/>
            <color indexed="81"/>
            <rFont val="Tahoma"/>
            <family val="2"/>
          </rPr>
          <t xml:space="preserve">
The years of Exppansion are more common.</t>
        </r>
      </text>
    </comment>
    <comment ref="J2" authorId="0" shapeId="0" xr:uid="{C5600930-50D9-45C7-BD32-AC1D3B4193F5}">
      <text>
        <r>
          <rPr>
            <b/>
            <sz val="9"/>
            <color indexed="81"/>
            <rFont val="Tahoma"/>
            <family val="2"/>
          </rPr>
          <t>PC-MOH:</t>
        </r>
        <r>
          <rPr>
            <sz val="9"/>
            <color indexed="81"/>
            <rFont val="Tahoma"/>
            <family val="2"/>
          </rPr>
          <t xml:space="preserve">
April and the last four months are the most common periods to be stagnant.</t>
        </r>
      </text>
    </comment>
    <comment ref="W2" authorId="0" shapeId="0" xr:uid="{60CB4905-9A39-4737-BEBE-B156FF82110F}">
      <text>
        <r>
          <rPr>
            <b/>
            <sz val="9"/>
            <color indexed="81"/>
            <rFont val="Tahoma"/>
            <family val="2"/>
          </rPr>
          <t>PC-MOH:</t>
        </r>
        <r>
          <rPr>
            <sz val="9"/>
            <color indexed="81"/>
            <rFont val="Tahoma"/>
            <family val="2"/>
          </rPr>
          <t xml:space="preserve">
New York City gets more sales during recession and expansion</t>
        </r>
      </text>
    </comment>
    <comment ref="AI2" authorId="0" shapeId="0" xr:uid="{2906A7C6-0D73-42B4-B7DA-2224CF892782}">
      <text>
        <r>
          <rPr>
            <b/>
            <sz val="9"/>
            <color indexed="81"/>
            <rFont val="Tahoma"/>
            <family val="2"/>
          </rPr>
          <t>PC-MOH:</t>
        </r>
        <r>
          <rPr>
            <sz val="9"/>
            <color indexed="81"/>
            <rFont val="Tahoma"/>
            <family val="2"/>
          </rPr>
          <t xml:space="preserve">
MeduimFamiliar is the most popular vehicule type in terms of sales in the recession and the expansion</t>
        </r>
      </text>
    </comment>
    <comment ref="AW2" authorId="0" shapeId="0" xr:uid="{AD018DFD-B6C2-4D1E-A27E-74DC79CC9CFC}">
      <text>
        <r>
          <rPr>
            <b/>
            <sz val="9"/>
            <color indexed="81"/>
            <rFont val="Tahoma"/>
            <family val="2"/>
          </rPr>
          <t>PC-MOH:</t>
        </r>
        <r>
          <rPr>
            <sz val="9"/>
            <color indexed="81"/>
            <rFont val="Tahoma"/>
            <family val="2"/>
          </rPr>
          <t xml:space="preserve">
Recession is the most significant feature that impacts sales</t>
        </r>
      </text>
    </comment>
    <comment ref="W32" authorId="0" shapeId="0" xr:uid="{447D8928-30A4-4F9B-BC2E-21D0B8FA8829}">
      <text>
        <r>
          <rPr>
            <b/>
            <sz val="9"/>
            <color indexed="81"/>
            <rFont val="Tahoma"/>
            <family val="2"/>
          </rPr>
          <t>PC-MOH:</t>
        </r>
        <r>
          <rPr>
            <sz val="9"/>
            <color indexed="81"/>
            <rFont val="Tahoma"/>
            <family val="2"/>
          </rPr>
          <t xml:space="preserve">
Looks to be Related with GDP and Advertisement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25D93E-B833-4E6C-94D1-17C5B28187C4}" keepAlive="1" name="Query - Historical_automobile_sales" description="Connection to the 'Historical_automobile_sales' query in the workbook." type="5" refreshedVersion="8" background="1" saveData="1">
    <dbPr connection="Provider=Microsoft.Mashup.OleDb.1;Data Source=$Workbook$;Location=Historical_automobile_sales;Extended Properties=&quot;&quot;" command="SELECT * FROM [Historical_automobile_sales]"/>
  </connection>
  <connection id="2" xr16:uid="{524E0A6E-8E06-4233-9D4A-5DD5E8C7FBEE}" keepAlive="1" name="Query - Historical_automobile_sales (2)" description="Connection to the 'Historical_automobile_sales (2)' query in the workbook." type="5" refreshedVersion="8" background="1" saveData="1">
    <dbPr connection="Provider=Microsoft.Mashup.OleDb.1;Data Source=$Workbook$;Location=&quot;Historical_automobile_sales (2)&quot;;Extended Properties=&quot;&quot;" command="SELECT * FROM [Historical_automobile_sales (2)]"/>
  </connection>
  <connection id="3" xr16:uid="{09189C8A-04F9-4487-9088-7F1AF078F9F0}" keepAlive="1" name="Query - Historical_automobile_sales3" description="Connection to the 'Historical_automobile_sales3' query in the workbook." type="5" refreshedVersion="8" background="1" saveData="1">
    <dbPr connection="Provider=Microsoft.Mashup.OleDb.1;Data Source=$Workbook$;Location=Historical_automobile_sales3;Extended Properties=&quot;&quot;" command="SELECT * FROM [Historical_automobile_sales3]"/>
  </connection>
</connections>
</file>

<file path=xl/sharedStrings.xml><?xml version="1.0" encoding="utf-8"?>
<sst xmlns="http://schemas.openxmlformats.org/spreadsheetml/2006/main" count="4914" uniqueCount="56">
  <si>
    <t>Date</t>
  </si>
  <si>
    <t>Recession</t>
  </si>
  <si>
    <t>Consumer_Confidence</t>
  </si>
  <si>
    <t>Price</t>
  </si>
  <si>
    <t>Advertising_Expenditure</t>
  </si>
  <si>
    <t>GDP</t>
  </si>
  <si>
    <t>Growth_Rate</t>
  </si>
  <si>
    <t>unemployment_rate</t>
  </si>
  <si>
    <t>Automobile_Sales</t>
  </si>
  <si>
    <t>Vehicle_Type</t>
  </si>
  <si>
    <t>City</t>
  </si>
  <si>
    <t>NO</t>
  </si>
  <si>
    <t>Sports</t>
  </si>
  <si>
    <t>Georgia</t>
  </si>
  <si>
    <t>Mediumfamilycar</t>
  </si>
  <si>
    <t>Supperminicar</t>
  </si>
  <si>
    <t>New York</t>
  </si>
  <si>
    <t>California</t>
  </si>
  <si>
    <t>Illinois</t>
  </si>
  <si>
    <t>yes</t>
  </si>
  <si>
    <t>mediumfamilycar</t>
  </si>
  <si>
    <t>Smallfamiliycar</t>
  </si>
  <si>
    <t>Executivecar</t>
  </si>
  <si>
    <t>executivecar</t>
  </si>
  <si>
    <t>Vehicule_Type</t>
  </si>
  <si>
    <t>Year</t>
  </si>
  <si>
    <t>Month</t>
  </si>
  <si>
    <t>Row Labels</t>
  </si>
  <si>
    <t>Grand Total</t>
  </si>
  <si>
    <t>Sum of Recession</t>
  </si>
  <si>
    <t>What are the years of Recession and expansion?</t>
  </si>
  <si>
    <t>Most months are getting a recession?</t>
  </si>
  <si>
    <t>Jan</t>
  </si>
  <si>
    <t>Feb</t>
  </si>
  <si>
    <t>Mar</t>
  </si>
  <si>
    <t>Apr</t>
  </si>
  <si>
    <t>May</t>
  </si>
  <si>
    <t>Jun</t>
  </si>
  <si>
    <t>Jul</t>
  </si>
  <si>
    <t>Aug</t>
  </si>
  <si>
    <t>Sep</t>
  </si>
  <si>
    <t>Oct</t>
  </si>
  <si>
    <t>Nov</t>
  </si>
  <si>
    <t>Dec</t>
  </si>
  <si>
    <t>Recession2</t>
  </si>
  <si>
    <t>Sum of Automobile_Sales</t>
  </si>
  <si>
    <t>Which city gets sales during a recession and during expansion?</t>
  </si>
  <si>
    <t>What is the most popular vehicle type in terms of sales in the Recession and in the expansion?</t>
  </si>
  <si>
    <t>Sum of GDP</t>
  </si>
  <si>
    <t>Sum of unemployment_rate</t>
  </si>
  <si>
    <t>Sum of Advertising_Expenditure</t>
  </si>
  <si>
    <t>Why New York?</t>
  </si>
  <si>
    <t>What is the most significant feature that impacts sales?</t>
  </si>
  <si>
    <t>Relationship</t>
  </si>
  <si>
    <t>Correlation Table:</t>
  </si>
  <si>
    <t>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</si>
</sst>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mmm"/>
    <numFmt numFmtId="166" formatCode="dd\/mm\/yyyy"/>
  </numFmts>
  <fonts count="9" x14ac:knownFonts="1">
    <font>
      <sz val="11"/>
      <color theme="1"/>
      <name val="Calibri"/>
      <family val="2"/>
      <scheme val="minor"/>
    </font>
    <font>
      <b/>
      <sz val="11"/>
      <color theme="1"/>
      <name val="Calibri"/>
      <family val="2"/>
      <scheme val="minor"/>
    </font>
    <font>
      <b/>
      <sz val="14"/>
      <color theme="1"/>
      <name val="Cairo"/>
    </font>
    <font>
      <sz val="9"/>
      <color indexed="81"/>
      <name val="Tahoma"/>
      <family val="2"/>
    </font>
    <font>
      <b/>
      <sz val="9"/>
      <color indexed="81"/>
      <name val="Tahoma"/>
      <family val="2"/>
    </font>
    <font>
      <sz val="11"/>
      <color theme="0"/>
      <name val="Calibri"/>
      <family val="2"/>
      <scheme val="minor"/>
    </font>
    <font>
      <b/>
      <sz val="12"/>
      <color theme="1"/>
      <name val="Cairo"/>
    </font>
    <font>
      <b/>
      <sz val="16"/>
      <color theme="1"/>
      <name val="Cairo"/>
    </font>
    <font>
      <b/>
      <u/>
      <sz val="12"/>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28">
    <xf numFmtId="0" fontId="0" fillId="0" borderId="0" xfId="0"/>
    <xf numFmtId="2" fontId="0" fillId="0" borderId="0" xfId="0" applyNumberFormat="1"/>
    <xf numFmtId="14" fontId="0" fillId="0" borderId="0" xfId="0" applyNumberFormat="1"/>
    <xf numFmtId="164" fontId="0" fillId="0" borderId="0" xfId="0" applyNumberFormat="1"/>
    <xf numFmtId="0" fontId="1" fillId="0" borderId="0" xfId="0" applyFont="1"/>
    <xf numFmtId="1" fontId="0" fillId="0" borderId="0" xfId="0" applyNumberFormat="1"/>
    <xf numFmtId="165" fontId="0" fillId="0" borderId="0" xfId="0" applyNumberFormat="1"/>
    <xf numFmtId="14" fontId="1" fillId="0" borderId="0" xfId="0" applyNumberFormat="1" applyFont="1"/>
    <xf numFmtId="166" fontId="1" fillId="0" borderId="0" xfId="0" applyNumberFormat="1" applyFont="1"/>
    <xf numFmtId="166" fontId="0" fillId="0" borderId="0" xfId="0" applyNumberFormat="1"/>
    <xf numFmtId="0" fontId="0" fillId="0" borderId="0" xfId="0" pivotButton="1"/>
    <xf numFmtId="1" fontId="0" fillId="0" borderId="0" xfId="0" applyNumberFormat="1" applyAlignment="1">
      <alignment horizontal="left"/>
    </xf>
    <xf numFmtId="0" fontId="0" fillId="3" borderId="0" xfId="0" applyFill="1"/>
    <xf numFmtId="0" fontId="0" fillId="0" borderId="0" xfId="0" applyAlignment="1">
      <alignment horizontal="left"/>
    </xf>
    <xf numFmtId="0" fontId="0" fillId="4" borderId="0" xfId="0" applyFill="1"/>
    <xf numFmtId="4" fontId="0" fillId="0" borderId="0" xfId="0" applyNumberFormat="1"/>
    <xf numFmtId="0" fontId="0" fillId="0" borderId="0" xfId="0" applyAlignment="1">
      <alignment horizontal="center"/>
    </xf>
    <xf numFmtId="0" fontId="0" fillId="6" borderId="0" xfId="0" applyFill="1"/>
    <xf numFmtId="0" fontId="1" fillId="0" borderId="0" xfId="0" applyFont="1" applyAlignment="1">
      <alignment horizontal="center"/>
    </xf>
    <xf numFmtId="0" fontId="0" fillId="0" borderId="0" xfId="0" applyAlignment="1">
      <alignment horizontal="right"/>
    </xf>
    <xf numFmtId="0" fontId="5" fillId="0" borderId="0" xfId="0" applyFont="1" applyAlignment="1">
      <alignment horizontal="right"/>
    </xf>
    <xf numFmtId="0" fontId="8" fillId="0" borderId="0" xfId="0" applyFont="1"/>
    <xf numFmtId="3" fontId="1" fillId="0" borderId="0" xfId="0" applyNumberFormat="1" applyFont="1"/>
    <xf numFmtId="3" fontId="0" fillId="0" borderId="0" xfId="0" applyNumberFormat="1"/>
    <xf numFmtId="0" fontId="7" fillId="2" borderId="0" xfId="0" applyFont="1" applyFill="1" applyAlignment="1">
      <alignment horizontal="center" vertical="center"/>
    </xf>
    <xf numFmtId="0" fontId="6" fillId="5" borderId="0" xfId="0" applyFont="1" applyFill="1" applyAlignment="1">
      <alignment horizontal="center" vertical="center"/>
    </xf>
    <xf numFmtId="0" fontId="6"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9">
    <dxf>
      <alignment horizontal="center"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0" formatCode="General"/>
    </dxf>
    <dxf>
      <numFmt numFmtId="19" formatCode="dd/mm/yy"/>
    </dxf>
    <dxf>
      <numFmt numFmtId="166" formatCode="dd\/mm\/yyyy"/>
    </dxf>
    <dxf>
      <font>
        <b/>
      </font>
    </dxf>
    <dxf>
      <numFmt numFmtId="0" formatCode="General"/>
    </dxf>
    <dxf>
      <numFmt numFmtId="0" formatCode="General"/>
    </dxf>
    <dxf>
      <numFmt numFmtId="0" formatCode="General"/>
    </dxf>
    <dxf>
      <numFmt numFmtId="0" formatCode="General"/>
    </dxf>
    <dxf>
      <numFmt numFmtId="0" formatCode="General"/>
    </dxf>
    <dxf>
      <numFmt numFmtId="164" formatCode="[$-409]d/m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[automobile_sales_Analytics.xlsx]PivotTables!PivotTable2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PivotTables!$K$5</c:f>
              <c:strCache>
                <c:ptCount val="1"/>
                <c:pt idx="0">
                  <c:v>Total</c:v>
                </c:pt>
              </c:strCache>
            </c:strRef>
          </c:tx>
          <c:spPr>
            <a:solidFill>
              <a:schemeClr val="accent1"/>
            </a:solidFill>
            <a:ln>
              <a:noFill/>
            </a:ln>
            <a:effectLst/>
          </c:spPr>
          <c:invertIfNegative val="0"/>
          <c:cat>
            <c:strRef>
              <c:f>PivotTables!$J$6:$J$18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PivotTables!$K$6:$K$18</c:f>
              <c:numCache>
                <c:formatCode>General</c:formatCode>
                <c:ptCount val="12"/>
                <c:pt idx="0">
                  <c:v>9</c:v>
                </c:pt>
                <c:pt idx="1">
                  <c:v>9</c:v>
                </c:pt>
                <c:pt idx="2">
                  <c:v>9</c:v>
                </c:pt>
                <c:pt idx="3">
                  <c:v>10</c:v>
                </c:pt>
                <c:pt idx="4">
                  <c:v>9</c:v>
                </c:pt>
                <c:pt idx="5">
                  <c:v>9</c:v>
                </c:pt>
                <c:pt idx="6">
                  <c:v>9</c:v>
                </c:pt>
                <c:pt idx="7">
                  <c:v>9</c:v>
                </c:pt>
                <c:pt idx="8">
                  <c:v>10</c:v>
                </c:pt>
                <c:pt idx="9">
                  <c:v>10</c:v>
                </c:pt>
                <c:pt idx="10">
                  <c:v>10</c:v>
                </c:pt>
                <c:pt idx="11">
                  <c:v>10</c:v>
                </c:pt>
              </c:numCache>
            </c:numRef>
          </c:val>
          <c:extLst>
            <c:ext xmlns:c16="http://schemas.microsoft.com/office/drawing/2014/chart" uri="{C3380CC4-5D6E-409C-BE32-E72D297353CC}">
              <c16:uniqueId val="{00000000-939E-4469-8627-AE7FB142F63C}"/>
            </c:ext>
          </c:extLst>
        </c:ser>
        <c:dLbls>
          <c:showLegendKey val="0"/>
          <c:showVal val="0"/>
          <c:showCatName val="0"/>
          <c:showSerName val="0"/>
          <c:showPercent val="0"/>
          <c:showBubbleSize val="0"/>
        </c:dLbls>
        <c:gapWidth val="219"/>
        <c:overlap val="-27"/>
        <c:axId val="513390752"/>
        <c:axId val="513392672"/>
      </c:barChart>
      <c:catAx>
        <c:axId val="51339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92672"/>
        <c:crosses val="autoZero"/>
        <c:auto val="1"/>
        <c:lblAlgn val="ctr"/>
        <c:lblOffset val="100"/>
        <c:noMultiLvlLbl val="0"/>
      </c:catAx>
      <c:valAx>
        <c:axId val="51339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[automobile_sales_Analytics.xlsx]PivotTables!PivotTable3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PivotTables!$X$5</c:f>
              <c:strCache>
                <c:ptCount val="1"/>
                <c:pt idx="0">
                  <c:v>Total</c:v>
                </c:pt>
              </c:strCache>
            </c:strRef>
          </c:tx>
          <c:spPr>
            <a:solidFill>
              <a:schemeClr val="accent1"/>
            </a:solidFill>
            <a:ln>
              <a:noFill/>
            </a:ln>
            <a:effectLst/>
          </c:spPr>
          <c:invertIfNegative val="0"/>
          <c:cat>
            <c:strRef>
              <c:f>PivotTables!$W$6:$W$10</c:f>
              <c:strCache>
                <c:ptCount val="4"/>
                <c:pt idx="0">
                  <c:v>California</c:v>
                </c:pt>
                <c:pt idx="1">
                  <c:v>Georgia</c:v>
                </c:pt>
                <c:pt idx="2">
                  <c:v>Illinois</c:v>
                </c:pt>
                <c:pt idx="3">
                  <c:v>New York</c:v>
                </c:pt>
              </c:strCache>
            </c:strRef>
          </c:cat>
          <c:val>
            <c:numRef>
              <c:f>PivotTables!$X$6:$X$10</c:f>
              <c:numCache>
                <c:formatCode>#,##0.00</c:formatCode>
                <c:ptCount val="4"/>
                <c:pt idx="0">
                  <c:v>282661.39999999991</c:v>
                </c:pt>
                <c:pt idx="1">
                  <c:v>290418.63999999984</c:v>
                </c:pt>
                <c:pt idx="2">
                  <c:v>319408.00000000006</c:v>
                </c:pt>
                <c:pt idx="3">
                  <c:v>353913.5</c:v>
                </c:pt>
              </c:numCache>
            </c:numRef>
          </c:val>
          <c:extLst>
            <c:ext xmlns:c16="http://schemas.microsoft.com/office/drawing/2014/chart" uri="{C3380CC4-5D6E-409C-BE32-E72D297353CC}">
              <c16:uniqueId val="{00000000-9CCA-4136-A66C-881ADB0B1FF9}"/>
            </c:ext>
          </c:extLst>
        </c:ser>
        <c:dLbls>
          <c:showLegendKey val="0"/>
          <c:showVal val="0"/>
          <c:showCatName val="0"/>
          <c:showSerName val="0"/>
          <c:showPercent val="0"/>
          <c:showBubbleSize val="0"/>
        </c:dLbls>
        <c:gapWidth val="219"/>
        <c:overlap val="-27"/>
        <c:axId val="621891360"/>
        <c:axId val="621891840"/>
      </c:barChart>
      <c:catAx>
        <c:axId val="62189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91840"/>
        <c:crosses val="autoZero"/>
        <c:auto val="1"/>
        <c:lblAlgn val="ctr"/>
        <c:lblOffset val="100"/>
        <c:noMultiLvlLbl val="0"/>
      </c:catAx>
      <c:valAx>
        <c:axId val="621891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89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[automobile_sales_Analytics.xlsx]PivotTables!PivotTable4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col"/>
        <c:grouping val="clustered"/>
        <c:varyColors val="0"/>
        <c:ser>
          <c:idx val="0"/>
          <c:order val="0"/>
          <c:tx>
            <c:strRef>
              <c:f>PivotTables!$AJ$5</c:f>
              <c:strCache>
                <c:ptCount val="1"/>
                <c:pt idx="0">
                  <c:v>Total</c:v>
                </c:pt>
              </c:strCache>
            </c:strRef>
          </c:tx>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2-D803-4E0B-A666-EBDC0870083B}"/>
              </c:ext>
            </c:extLst>
          </c:dPt>
          <c:cat>
            <c:strRef>
              <c:f>PivotTables!$AI$6:$AI$11</c:f>
              <c:strCache>
                <c:ptCount val="5"/>
                <c:pt idx="0">
                  <c:v>Executivecar</c:v>
                </c:pt>
                <c:pt idx="1">
                  <c:v>Mediumfamilycar</c:v>
                </c:pt>
                <c:pt idx="2">
                  <c:v>Smallfamiliycar</c:v>
                </c:pt>
                <c:pt idx="3">
                  <c:v>Sports</c:v>
                </c:pt>
                <c:pt idx="4">
                  <c:v>Supperminicar</c:v>
                </c:pt>
              </c:strCache>
            </c:strRef>
          </c:cat>
          <c:val>
            <c:numRef>
              <c:f>PivotTables!$AJ$6:$AJ$11</c:f>
              <c:numCache>
                <c:formatCode>General</c:formatCode>
                <c:ptCount val="5"/>
                <c:pt idx="0">
                  <c:v>564</c:v>
                </c:pt>
                <c:pt idx="1">
                  <c:v>28343.599999999995</c:v>
                </c:pt>
                <c:pt idx="2">
                  <c:v>23426.400000000005</c:v>
                </c:pt>
                <c:pt idx="3">
                  <c:v>511</c:v>
                </c:pt>
                <c:pt idx="4">
                  <c:v>20437.400000000005</c:v>
                </c:pt>
              </c:numCache>
            </c:numRef>
          </c:val>
          <c:extLst>
            <c:ext xmlns:c16="http://schemas.microsoft.com/office/drawing/2014/chart" uri="{C3380CC4-5D6E-409C-BE32-E72D297353CC}">
              <c16:uniqueId val="{00000000-D803-4E0B-A666-EBDC0870083B}"/>
            </c:ext>
          </c:extLst>
        </c:ser>
        <c:dLbls>
          <c:showLegendKey val="0"/>
          <c:showVal val="0"/>
          <c:showCatName val="0"/>
          <c:showSerName val="0"/>
          <c:showPercent val="0"/>
          <c:showBubbleSize val="0"/>
        </c:dLbls>
        <c:gapWidth val="219"/>
        <c:overlap val="-27"/>
        <c:axId val="908334720"/>
        <c:axId val="908333280"/>
      </c:barChart>
      <c:catAx>
        <c:axId val="90833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33280"/>
        <c:crosses val="autoZero"/>
        <c:auto val="1"/>
        <c:lblAlgn val="ctr"/>
        <c:lblOffset val="100"/>
        <c:noMultiLvlLbl val="0"/>
      </c:catAx>
      <c:valAx>
        <c:axId val="90833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3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[automobile_sales_Analytics.xlsx]PivotTables!PivotTable6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PivotTables!$X$35</c:f>
              <c:strCache>
                <c:ptCount val="1"/>
                <c:pt idx="0">
                  <c:v>Total</c:v>
                </c:pt>
              </c:strCache>
            </c:strRef>
          </c:tx>
          <c:spPr>
            <a:solidFill>
              <a:schemeClr val="accent1"/>
            </a:solidFill>
            <a:ln>
              <a:noFill/>
            </a:ln>
            <a:effectLst/>
          </c:spPr>
          <c:invertIfNegative val="0"/>
          <c:cat>
            <c:strRef>
              <c:f>PivotTables!$W$36:$W$40</c:f>
              <c:strCache>
                <c:ptCount val="4"/>
                <c:pt idx="0">
                  <c:v>California</c:v>
                </c:pt>
                <c:pt idx="1">
                  <c:v>Georgia</c:v>
                </c:pt>
                <c:pt idx="2">
                  <c:v>Illinois</c:v>
                </c:pt>
                <c:pt idx="3">
                  <c:v>New York</c:v>
                </c:pt>
              </c:strCache>
            </c:strRef>
          </c:cat>
          <c:val>
            <c:numRef>
              <c:f>PivotTables!$X$36:$X$40</c:f>
              <c:numCache>
                <c:formatCode>General</c:formatCode>
                <c:ptCount val="4"/>
                <c:pt idx="0">
                  <c:v>396676</c:v>
                </c:pt>
                <c:pt idx="1">
                  <c:v>367140</c:v>
                </c:pt>
                <c:pt idx="2">
                  <c:v>415149</c:v>
                </c:pt>
                <c:pt idx="3">
                  <c:v>449695</c:v>
                </c:pt>
              </c:numCache>
            </c:numRef>
          </c:val>
          <c:extLst>
            <c:ext xmlns:c16="http://schemas.microsoft.com/office/drawing/2014/chart" uri="{C3380CC4-5D6E-409C-BE32-E72D297353CC}">
              <c16:uniqueId val="{00000000-D3F7-481B-BD8F-BA39E58E1E96}"/>
            </c:ext>
          </c:extLst>
        </c:ser>
        <c:dLbls>
          <c:showLegendKey val="0"/>
          <c:showVal val="0"/>
          <c:showCatName val="0"/>
          <c:showSerName val="0"/>
          <c:showPercent val="0"/>
          <c:showBubbleSize val="0"/>
        </c:dLbls>
        <c:gapWidth val="219"/>
        <c:overlap val="-27"/>
        <c:axId val="1766789888"/>
        <c:axId val="852786128"/>
      </c:barChart>
      <c:catAx>
        <c:axId val="17667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786128"/>
        <c:crosses val="autoZero"/>
        <c:auto val="1"/>
        <c:lblAlgn val="ctr"/>
        <c:lblOffset val="100"/>
        <c:noMultiLvlLbl val="0"/>
      </c:catAx>
      <c:valAx>
        <c:axId val="85278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[automobile_sales_Analytics.xlsx]PivotTables!PivotTable7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PivotTables!$AB$35</c:f>
              <c:strCache>
                <c:ptCount val="1"/>
                <c:pt idx="0">
                  <c:v>Total</c:v>
                </c:pt>
              </c:strCache>
            </c:strRef>
          </c:tx>
          <c:spPr>
            <a:solidFill>
              <a:schemeClr val="accent1"/>
            </a:solidFill>
            <a:ln>
              <a:noFill/>
            </a:ln>
            <a:effectLst/>
          </c:spPr>
          <c:invertIfNegative val="0"/>
          <c:cat>
            <c:strRef>
              <c:f>PivotTables!$AA$36:$AA$40</c:f>
              <c:strCache>
                <c:ptCount val="4"/>
                <c:pt idx="0">
                  <c:v>California</c:v>
                </c:pt>
                <c:pt idx="1">
                  <c:v>Georgia</c:v>
                </c:pt>
                <c:pt idx="2">
                  <c:v>Illinois</c:v>
                </c:pt>
                <c:pt idx="3">
                  <c:v>New York</c:v>
                </c:pt>
              </c:strCache>
            </c:strRef>
          </c:cat>
          <c:val>
            <c:numRef>
              <c:f>PivotTables!$AB$36:$AB$40</c:f>
              <c:numCache>
                <c:formatCode>General</c:formatCode>
                <c:ptCount val="4"/>
                <c:pt idx="0">
                  <c:v>5381.0280000000048</c:v>
                </c:pt>
                <c:pt idx="1">
                  <c:v>4706.777000000001</c:v>
                </c:pt>
                <c:pt idx="2">
                  <c:v>5091.2999999999993</c:v>
                </c:pt>
                <c:pt idx="3">
                  <c:v>6048.4910000000009</c:v>
                </c:pt>
              </c:numCache>
            </c:numRef>
          </c:val>
          <c:extLst>
            <c:ext xmlns:c16="http://schemas.microsoft.com/office/drawing/2014/chart" uri="{C3380CC4-5D6E-409C-BE32-E72D297353CC}">
              <c16:uniqueId val="{00000000-9648-4CAA-BEF6-C0ABEF050803}"/>
            </c:ext>
          </c:extLst>
        </c:ser>
        <c:dLbls>
          <c:showLegendKey val="0"/>
          <c:showVal val="0"/>
          <c:showCatName val="0"/>
          <c:showSerName val="0"/>
          <c:showPercent val="0"/>
          <c:showBubbleSize val="0"/>
        </c:dLbls>
        <c:gapWidth val="219"/>
        <c:overlap val="-27"/>
        <c:axId val="1663046128"/>
        <c:axId val="1663044688"/>
      </c:barChart>
      <c:catAx>
        <c:axId val="166304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44688"/>
        <c:crosses val="autoZero"/>
        <c:auto val="1"/>
        <c:lblAlgn val="ctr"/>
        <c:lblOffset val="100"/>
        <c:noMultiLvlLbl val="0"/>
      </c:catAx>
      <c:valAx>
        <c:axId val="166304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4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[automobile_sales_Analytics.xlsx]PivotTables!PivotTable8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PivotTables!$Z$60</c:f>
              <c:strCache>
                <c:ptCount val="1"/>
                <c:pt idx="0">
                  <c:v>Total</c:v>
                </c:pt>
              </c:strCache>
            </c:strRef>
          </c:tx>
          <c:spPr>
            <a:solidFill>
              <a:schemeClr val="accent1"/>
            </a:solidFill>
            <a:ln>
              <a:noFill/>
            </a:ln>
            <a:effectLst/>
          </c:spPr>
          <c:invertIfNegative val="0"/>
          <c:cat>
            <c:strRef>
              <c:f>PivotTables!$Y$61:$Y$65</c:f>
              <c:strCache>
                <c:ptCount val="4"/>
                <c:pt idx="0">
                  <c:v>California</c:v>
                </c:pt>
                <c:pt idx="1">
                  <c:v>Georgia</c:v>
                </c:pt>
                <c:pt idx="2">
                  <c:v>Illinois</c:v>
                </c:pt>
                <c:pt idx="3">
                  <c:v>New York</c:v>
                </c:pt>
              </c:strCache>
            </c:strRef>
          </c:cat>
          <c:val>
            <c:numRef>
              <c:f>PivotTables!$Z$61:$Z$65</c:f>
              <c:numCache>
                <c:formatCode>General</c:formatCode>
                <c:ptCount val="4"/>
                <c:pt idx="0">
                  <c:v>322.80000000000018</c:v>
                </c:pt>
                <c:pt idx="1">
                  <c:v>305.59999999999997</c:v>
                </c:pt>
                <c:pt idx="2">
                  <c:v>316.60000000000008</c:v>
                </c:pt>
                <c:pt idx="3">
                  <c:v>357.70000000000005</c:v>
                </c:pt>
              </c:numCache>
            </c:numRef>
          </c:val>
          <c:extLst>
            <c:ext xmlns:c16="http://schemas.microsoft.com/office/drawing/2014/chart" uri="{C3380CC4-5D6E-409C-BE32-E72D297353CC}">
              <c16:uniqueId val="{00000000-3C66-427D-B7F0-CDC9B961C61E}"/>
            </c:ext>
          </c:extLst>
        </c:ser>
        <c:dLbls>
          <c:showLegendKey val="0"/>
          <c:showVal val="0"/>
          <c:showCatName val="0"/>
          <c:showSerName val="0"/>
          <c:showPercent val="0"/>
          <c:showBubbleSize val="0"/>
        </c:dLbls>
        <c:gapWidth val="219"/>
        <c:overlap val="-27"/>
        <c:axId val="849633168"/>
        <c:axId val="852940976"/>
      </c:barChart>
      <c:catAx>
        <c:axId val="84963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940976"/>
        <c:crosses val="autoZero"/>
        <c:auto val="1"/>
        <c:lblAlgn val="ctr"/>
        <c:lblOffset val="100"/>
        <c:noMultiLvlLbl val="0"/>
      </c:catAx>
      <c:valAx>
        <c:axId val="85294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3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Automobile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Automobile Sales</a:t>
          </a:r>
        </a:p>
      </cx:txPr>
    </cx:title>
    <cx:plotArea>
      <cx:plotAreaRegion>
        <cx:series layoutId="boxWhisker" uniqueId="{9F2ACBA3-9248-47A1-80B2-B5731A566CA5}">
          <cx:dataId val="0"/>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_xlchart.v1.4</cx:f>
      </cx:numDim>
    </cx:data>
  </cx:chartData>
  <cx:chart>
    <cx:title pos="t" align="ctr" overlay="0"/>
    <cx:plotArea>
      <cx:plotAreaRegion>
        <cx:series layoutId="boxWhisker" uniqueId="{DD79FA1E-62FC-484F-87C9-02F83E3FA197}">
          <cx:tx>
            <cx:txData>
              <cx:f>_xlchart.v1.1</cx:f>
              <cx:v>Advertising_Expenditure</cx:v>
            </cx:txData>
          </cx:tx>
          <cx:dataId val="0"/>
          <cx:layoutPr>
            <cx:statistics quartileMethod="exclusive"/>
          </cx:layoutPr>
        </cx:series>
        <cx:series layoutId="boxWhisker" uniqueId="{E42D8DCF-E0D6-4B7E-86F7-96A209B8019F}">
          <cx:tx>
            <cx:txData>
              <cx:f>_xlchart.v1.3</cx:f>
              <cx:v>Automobile_Sales</cx:v>
            </cx:txData>
          </cx:tx>
          <cx:dataId val="1"/>
          <cx:layoutPr>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327660</xdr:colOff>
      <xdr:row>4</xdr:row>
      <xdr:rowOff>68581</xdr:rowOff>
    </xdr:from>
    <xdr:to>
      <xdr:col>2</xdr:col>
      <xdr:colOff>1005840</xdr:colOff>
      <xdr:row>9</xdr:row>
      <xdr:rowOff>87631</xdr:rowOff>
    </xdr:to>
    <mc:AlternateContent xmlns:mc="http://schemas.openxmlformats.org/markup-compatibility/2006" xmlns:a14="http://schemas.microsoft.com/office/drawing/2010/main">
      <mc:Choice Requires="a14">
        <xdr:graphicFrame macro="">
          <xdr:nvGraphicFramePr>
            <xdr:cNvPr id="3" name="Recession">
              <a:extLst>
                <a:ext uri="{FF2B5EF4-FFF2-40B4-BE49-F238E27FC236}">
                  <a16:creationId xmlns:a16="http://schemas.microsoft.com/office/drawing/2014/main" id="{EB8F17D5-4F68-6549-427C-9BAAF83A9440}"/>
                </a:ext>
              </a:extLst>
            </xdr:cNvPr>
            <xdr:cNvGraphicFramePr/>
          </xdr:nvGraphicFramePr>
          <xdr:xfrm>
            <a:off x="0" y="0"/>
            <a:ext cx="0" cy="0"/>
          </xdr:xfrm>
          <a:graphic>
            <a:graphicData uri="http://schemas.microsoft.com/office/drawing/2010/slicer">
              <sle:slicer xmlns:sle="http://schemas.microsoft.com/office/drawing/2010/slicer" name="Recession"/>
            </a:graphicData>
          </a:graphic>
        </xdr:graphicFrame>
      </mc:Choice>
      <mc:Fallback xmlns="">
        <xdr:sp macro="" textlink="">
          <xdr:nvSpPr>
            <xdr:cNvPr id="0" name=""/>
            <xdr:cNvSpPr>
              <a:spLocks noTextEdit="1"/>
            </xdr:cNvSpPr>
          </xdr:nvSpPr>
          <xdr:spPr>
            <a:xfrm>
              <a:off x="1188720" y="8001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xdr:colOff>
      <xdr:row>4</xdr:row>
      <xdr:rowOff>19050</xdr:rowOff>
    </xdr:from>
    <xdr:to>
      <xdr:col>19</xdr:col>
      <xdr:colOff>114300</xdr:colOff>
      <xdr:row>18</xdr:row>
      <xdr:rowOff>22860</xdr:rowOff>
    </xdr:to>
    <xdr:graphicFrame macro="">
      <xdr:nvGraphicFramePr>
        <xdr:cNvPr id="5" name="Chart 4">
          <a:extLst>
            <a:ext uri="{FF2B5EF4-FFF2-40B4-BE49-F238E27FC236}">
              <a16:creationId xmlns:a16="http://schemas.microsoft.com/office/drawing/2014/main" id="{52065190-596A-8BEA-EE30-19E88D743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381000</xdr:colOff>
      <xdr:row>12</xdr:row>
      <xdr:rowOff>91440</xdr:rowOff>
    </xdr:from>
    <xdr:to>
      <xdr:col>26</xdr:col>
      <xdr:colOff>205740</xdr:colOff>
      <xdr:row>26</xdr:row>
      <xdr:rowOff>167640</xdr:rowOff>
    </xdr:to>
    <xdr:graphicFrame macro="">
      <xdr:nvGraphicFramePr>
        <xdr:cNvPr id="2" name="Chart 1">
          <a:extLst>
            <a:ext uri="{FF2B5EF4-FFF2-40B4-BE49-F238E27FC236}">
              <a16:creationId xmlns:a16="http://schemas.microsoft.com/office/drawing/2014/main" id="{160EFE68-9E70-4FEC-F351-B53AAC4E4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350520</xdr:colOff>
      <xdr:row>5</xdr:row>
      <xdr:rowOff>175261</xdr:rowOff>
    </xdr:from>
    <xdr:to>
      <xdr:col>25</xdr:col>
      <xdr:colOff>932180</xdr:colOff>
      <xdr:row>10</xdr:row>
      <xdr:rowOff>140971</xdr:rowOff>
    </xdr:to>
    <mc:AlternateContent xmlns:mc="http://schemas.openxmlformats.org/markup-compatibility/2006" xmlns:a14="http://schemas.microsoft.com/office/drawing/2010/main">
      <mc:Choice Requires="a14">
        <xdr:graphicFrame macro="">
          <xdr:nvGraphicFramePr>
            <xdr:cNvPr id="4" name="Recession 1">
              <a:extLst>
                <a:ext uri="{FF2B5EF4-FFF2-40B4-BE49-F238E27FC236}">
                  <a16:creationId xmlns:a16="http://schemas.microsoft.com/office/drawing/2014/main" id="{E78D538F-BF2B-64BB-175B-DA412A42EB25}"/>
                </a:ext>
              </a:extLst>
            </xdr:cNvPr>
            <xdr:cNvGraphicFramePr/>
          </xdr:nvGraphicFramePr>
          <xdr:xfrm>
            <a:off x="0" y="0"/>
            <a:ext cx="0" cy="0"/>
          </xdr:xfrm>
          <a:graphic>
            <a:graphicData uri="http://schemas.microsoft.com/office/drawing/2010/slicer">
              <sle:slicer xmlns:sle="http://schemas.microsoft.com/office/drawing/2010/slicer" name="Recession 1"/>
            </a:graphicData>
          </a:graphic>
        </xdr:graphicFrame>
      </mc:Choice>
      <mc:Fallback xmlns="">
        <xdr:sp macro="" textlink="">
          <xdr:nvSpPr>
            <xdr:cNvPr id="0" name=""/>
            <xdr:cNvSpPr>
              <a:spLocks noTextEdit="1"/>
            </xdr:cNvSpPr>
          </xdr:nvSpPr>
          <xdr:spPr>
            <a:xfrm>
              <a:off x="17937480" y="1089661"/>
              <a:ext cx="183134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15240</xdr:colOff>
      <xdr:row>5</xdr:row>
      <xdr:rowOff>71120</xdr:rowOff>
    </xdr:from>
    <xdr:to>
      <xdr:col>39</xdr:col>
      <xdr:colOff>231140</xdr:colOff>
      <xdr:row>10</xdr:row>
      <xdr:rowOff>105410</xdr:rowOff>
    </xdr:to>
    <mc:AlternateContent xmlns:mc="http://schemas.openxmlformats.org/markup-compatibility/2006" xmlns:a14="http://schemas.microsoft.com/office/drawing/2010/main">
      <mc:Choice Requires="a14">
        <xdr:graphicFrame macro="">
          <xdr:nvGraphicFramePr>
            <xdr:cNvPr id="6" name="Recession 2">
              <a:extLst>
                <a:ext uri="{FF2B5EF4-FFF2-40B4-BE49-F238E27FC236}">
                  <a16:creationId xmlns:a16="http://schemas.microsoft.com/office/drawing/2014/main" id="{8E00CD99-613F-2652-ADDB-F68042CB7A15}"/>
                </a:ext>
              </a:extLst>
            </xdr:cNvPr>
            <xdr:cNvGraphicFramePr/>
          </xdr:nvGraphicFramePr>
          <xdr:xfrm>
            <a:off x="0" y="0"/>
            <a:ext cx="0" cy="0"/>
          </xdr:xfrm>
          <a:graphic>
            <a:graphicData uri="http://schemas.microsoft.com/office/drawing/2010/slicer">
              <sle:slicer xmlns:sle="http://schemas.microsoft.com/office/drawing/2010/slicer" name="Recession 2"/>
            </a:graphicData>
          </a:graphic>
        </xdr:graphicFrame>
      </mc:Choice>
      <mc:Fallback xmlns="">
        <xdr:sp macro="" textlink="">
          <xdr:nvSpPr>
            <xdr:cNvPr id="0" name=""/>
            <xdr:cNvSpPr>
              <a:spLocks noTextEdit="1"/>
            </xdr:cNvSpPr>
          </xdr:nvSpPr>
          <xdr:spPr>
            <a:xfrm>
              <a:off x="29298900" y="985520"/>
              <a:ext cx="1831340" cy="963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119380</xdr:colOff>
      <xdr:row>12</xdr:row>
      <xdr:rowOff>33020</xdr:rowOff>
    </xdr:from>
    <xdr:to>
      <xdr:col>40</xdr:col>
      <xdr:colOff>571500</xdr:colOff>
      <xdr:row>30</xdr:row>
      <xdr:rowOff>132080</xdr:rowOff>
    </xdr:to>
    <xdr:graphicFrame macro="">
      <xdr:nvGraphicFramePr>
        <xdr:cNvPr id="7" name="Chart 6">
          <a:extLst>
            <a:ext uri="{FF2B5EF4-FFF2-40B4-BE49-F238E27FC236}">
              <a16:creationId xmlns:a16="http://schemas.microsoft.com/office/drawing/2014/main" id="{DFBC52B2-68FD-F32F-CA19-3EEDFFDCA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520701</xdr:colOff>
      <xdr:row>41</xdr:row>
      <xdr:rowOff>160655</xdr:rowOff>
    </xdr:from>
    <xdr:to>
      <xdr:col>25</xdr:col>
      <xdr:colOff>561976</xdr:colOff>
      <xdr:row>56</xdr:row>
      <xdr:rowOff>160655</xdr:rowOff>
    </xdr:to>
    <xdr:graphicFrame macro="">
      <xdr:nvGraphicFramePr>
        <xdr:cNvPr id="8" name="Chart 7">
          <a:extLst>
            <a:ext uri="{FF2B5EF4-FFF2-40B4-BE49-F238E27FC236}">
              <a16:creationId xmlns:a16="http://schemas.microsoft.com/office/drawing/2014/main" id="{308EA0F1-EEA8-2888-215D-BDE2A01C5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22225</xdr:colOff>
      <xdr:row>41</xdr:row>
      <xdr:rowOff>131445</xdr:rowOff>
    </xdr:from>
    <xdr:to>
      <xdr:col>31</xdr:col>
      <xdr:colOff>200025</xdr:colOff>
      <xdr:row>56</xdr:row>
      <xdr:rowOff>131445</xdr:rowOff>
    </xdr:to>
    <xdr:graphicFrame macro="">
      <xdr:nvGraphicFramePr>
        <xdr:cNvPr id="9" name="Chart 8">
          <a:extLst>
            <a:ext uri="{FF2B5EF4-FFF2-40B4-BE49-F238E27FC236}">
              <a16:creationId xmlns:a16="http://schemas.microsoft.com/office/drawing/2014/main" id="{93641C61-5CCA-43B8-B9C5-3596E71A3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1463040</xdr:colOff>
      <xdr:row>66</xdr:row>
      <xdr:rowOff>0</xdr:rowOff>
    </xdr:from>
    <xdr:to>
      <xdr:col>27</xdr:col>
      <xdr:colOff>581025</xdr:colOff>
      <xdr:row>81</xdr:row>
      <xdr:rowOff>76200</xdr:rowOff>
    </xdr:to>
    <xdr:graphicFrame macro="">
      <xdr:nvGraphicFramePr>
        <xdr:cNvPr id="10" name="Chart 9">
          <a:extLst>
            <a:ext uri="{FF2B5EF4-FFF2-40B4-BE49-F238E27FC236}">
              <a16:creationId xmlns:a16="http://schemas.microsoft.com/office/drawing/2014/main" id="{71443DA6-5F8A-594A-5405-6767B71BA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998220</xdr:colOff>
      <xdr:row>27</xdr:row>
      <xdr:rowOff>0</xdr:rowOff>
    </xdr:from>
    <xdr:to>
      <xdr:col>25</xdr:col>
      <xdr:colOff>83820</xdr:colOff>
      <xdr:row>30</xdr:row>
      <xdr:rowOff>167640</xdr:rowOff>
    </xdr:to>
    <xdr:cxnSp macro="">
      <xdr:nvCxnSpPr>
        <xdr:cNvPr id="14" name="Connector: Curved 13">
          <a:extLst>
            <a:ext uri="{FF2B5EF4-FFF2-40B4-BE49-F238E27FC236}">
              <a16:creationId xmlns:a16="http://schemas.microsoft.com/office/drawing/2014/main" id="{F5243E53-8FA5-364E-21D5-D8AA81B9BFA9}"/>
            </a:ext>
          </a:extLst>
        </xdr:cNvPr>
        <xdr:cNvCxnSpPr/>
      </xdr:nvCxnSpPr>
      <xdr:spPr>
        <a:xfrm rot="16200000" flipH="1">
          <a:off x="18394680" y="5143500"/>
          <a:ext cx="716280" cy="335280"/>
        </a:xfrm>
        <a:prstGeom prst="curved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11430</xdr:rowOff>
    </xdr:from>
    <xdr:to>
      <xdr:col>7</xdr:col>
      <xdr:colOff>110067</xdr:colOff>
      <xdr:row>25</xdr:row>
      <xdr:rowOff>8466</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20B75F9-235E-4717-BAEB-445CEC8410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4360" y="194310"/>
              <a:ext cx="3782907" cy="43861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482600</xdr:colOff>
      <xdr:row>1</xdr:row>
      <xdr:rowOff>101600</xdr:rowOff>
    </xdr:from>
    <xdr:to>
      <xdr:col>10</xdr:col>
      <xdr:colOff>465667</xdr:colOff>
      <xdr:row>4</xdr:row>
      <xdr:rowOff>127000</xdr:rowOff>
    </xdr:to>
    <xdr:sp macro="" textlink="">
      <xdr:nvSpPr>
        <xdr:cNvPr id="3" name="TextBox 2">
          <a:extLst>
            <a:ext uri="{FF2B5EF4-FFF2-40B4-BE49-F238E27FC236}">
              <a16:creationId xmlns:a16="http://schemas.microsoft.com/office/drawing/2014/main" id="{405A2669-FA94-7536-AD36-0F05158BF195}"/>
            </a:ext>
          </a:extLst>
        </xdr:cNvPr>
        <xdr:cNvSpPr txBox="1"/>
      </xdr:nvSpPr>
      <xdr:spPr>
        <a:xfrm>
          <a:off x="4749800" y="287867"/>
          <a:ext cx="1811867" cy="584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sng">
              <a:solidFill>
                <a:schemeClr val="tx1"/>
              </a:solidFill>
            </a:rPr>
            <a:t>Outlier</a:t>
          </a:r>
          <a:r>
            <a:rPr lang="en-US" sz="1400" b="1">
              <a:solidFill>
                <a:schemeClr val="tx1"/>
              </a:solidFill>
            </a:rPr>
            <a:t> :</a:t>
          </a:r>
          <a:r>
            <a:rPr lang="en-US" sz="1400" b="1" baseline="0">
              <a:solidFill>
                <a:schemeClr val="tx1"/>
              </a:solidFill>
            </a:rPr>
            <a:t> Sales=21147 &gt; 5000  ????</a:t>
          </a:r>
          <a:endParaRPr lang="en-US" sz="1400" b="1">
            <a:solidFill>
              <a:schemeClr val="tx1"/>
            </a:solidFill>
          </a:endParaRPr>
        </a:p>
      </xdr:txBody>
    </xdr:sp>
    <xdr:clientData/>
  </xdr:twoCellAnchor>
  <xdr:twoCellAnchor>
    <xdr:from>
      <xdr:col>11</xdr:col>
      <xdr:colOff>507999</xdr:colOff>
      <xdr:row>1</xdr:row>
      <xdr:rowOff>42332</xdr:rowOff>
    </xdr:from>
    <xdr:to>
      <xdr:col>19</xdr:col>
      <xdr:colOff>245532</xdr:colOff>
      <xdr:row>25</xdr:row>
      <xdr:rowOff>8466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BB27886-B08A-33A7-B70F-07E5FBE3AD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13599" y="225212"/>
              <a:ext cx="4614333" cy="435525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474133</xdr:colOff>
      <xdr:row>8</xdr:row>
      <xdr:rowOff>160867</xdr:rowOff>
    </xdr:from>
    <xdr:to>
      <xdr:col>10</xdr:col>
      <xdr:colOff>457200</xdr:colOff>
      <xdr:row>12</xdr:row>
      <xdr:rowOff>0</xdr:rowOff>
    </xdr:to>
    <xdr:sp macro="" textlink="">
      <xdr:nvSpPr>
        <xdr:cNvPr id="5" name="TextBox 4">
          <a:extLst>
            <a:ext uri="{FF2B5EF4-FFF2-40B4-BE49-F238E27FC236}">
              <a16:creationId xmlns:a16="http://schemas.microsoft.com/office/drawing/2014/main" id="{E5FBCFA8-0432-4B8E-B929-D88BB5E0BA5B}"/>
            </a:ext>
          </a:extLst>
        </xdr:cNvPr>
        <xdr:cNvSpPr txBox="1"/>
      </xdr:nvSpPr>
      <xdr:spPr>
        <a:xfrm>
          <a:off x="4741333" y="1651000"/>
          <a:ext cx="1811867" cy="5842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tx1"/>
              </a:solidFill>
            </a:rPr>
            <a:t>1-</a:t>
          </a:r>
          <a:r>
            <a:rPr lang="en-US" sz="1400" b="1" baseline="0">
              <a:solidFill>
                <a:schemeClr val="tx1"/>
              </a:solidFill>
            </a:rPr>
            <a:t> Data Entry Mistake</a:t>
          </a:r>
        </a:p>
        <a:p>
          <a:pPr algn="l"/>
          <a:r>
            <a:rPr lang="en-US" sz="1400" b="1" baseline="0">
              <a:solidFill>
                <a:schemeClr val="tx1"/>
              </a:solidFill>
            </a:rPr>
            <a:t>2- Exceptional Client</a:t>
          </a:r>
          <a:endParaRPr lang="en-US" sz="1400" b="1">
            <a:solidFill>
              <a:schemeClr val="tx1"/>
            </a:solidFill>
          </a:endParaRPr>
        </a:p>
      </xdr:txBody>
    </xdr:sp>
    <xdr:clientData/>
  </xdr:twoCellAnchor>
  <xdr:twoCellAnchor>
    <xdr:from>
      <xdr:col>9</xdr:col>
      <xdr:colOff>160867</xdr:colOff>
      <xdr:row>4</xdr:row>
      <xdr:rowOff>127000</xdr:rowOff>
    </xdr:from>
    <xdr:to>
      <xdr:col>9</xdr:col>
      <xdr:colOff>169334</xdr:colOff>
      <xdr:row>8</xdr:row>
      <xdr:rowOff>160867</xdr:rowOff>
    </xdr:to>
    <xdr:cxnSp macro="">
      <xdr:nvCxnSpPr>
        <xdr:cNvPr id="7" name="Straight Arrow Connector 6">
          <a:extLst>
            <a:ext uri="{FF2B5EF4-FFF2-40B4-BE49-F238E27FC236}">
              <a16:creationId xmlns:a16="http://schemas.microsoft.com/office/drawing/2014/main" id="{6F39097A-AA02-F38B-59C8-8F2BFDE0AAB7}"/>
            </a:ext>
          </a:extLst>
        </xdr:cNvPr>
        <xdr:cNvCxnSpPr>
          <a:stCxn id="3" idx="2"/>
          <a:endCxn id="5" idx="0"/>
        </xdr:cNvCxnSpPr>
      </xdr:nvCxnSpPr>
      <xdr:spPr>
        <a:xfrm flipH="1">
          <a:off x="5647267" y="872067"/>
          <a:ext cx="8467" cy="7789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MOH" refreshedDate="45896.051267476854" createdVersion="8" refreshedVersion="8" minRefreshableVersion="3" recordCount="531" xr:uid="{6C849D0C-E8D7-4180-AA5D-0408370A4F5F}">
  <cacheSource type="worksheet">
    <worksheetSource name="automobile_sales"/>
  </cacheSource>
  <cacheFields count="19">
    <cacheField name="Date" numFmtId="166">
      <sharedItems containsSemiMixedTypes="0" containsNonDate="0" containsDate="1" containsString="0" minDate="1980-01-31T00:00:00" maxDate="2024-01-01T00:00:00" count="528">
        <d v="1984-06-30T00:00:00"/>
        <d v="1981-08-31T00:00:00"/>
        <d v="2012-07-31T00:00:00"/>
        <d v="1984-01-31T00:00:00"/>
        <d v="1993-08-31T00:00:00"/>
        <d v="1993-06-30T00:00:00"/>
        <d v="2010-08-31T00:00:00"/>
        <d v="2012-10-31T00:00:00"/>
        <d v="1986-05-31T00:00:00"/>
        <d v="1995-12-31T00:00:00"/>
        <d v="1999-07-31T00:00:00"/>
        <d v="1996-09-30T00:00:00"/>
        <d v="1986-12-31T00:00:00"/>
        <d v="2012-04-30T00:00:00"/>
        <d v="1995-04-30T00:00:00"/>
        <d v="2007-05-31T00:00:00"/>
        <d v="2004-08-31T00:00:00"/>
        <d v="1984-11-30T00:00:00"/>
        <d v="2022-03-31T00:00:00"/>
        <d v="1997-12-31T00:00:00"/>
        <d v="1999-11-30T00:00:00"/>
        <d v="2004-01-31T00:00:00"/>
        <d v="2020-11-30T00:00:00"/>
        <d v="1992-10-31T00:00:00"/>
        <d v="1990-07-31T00:00:00"/>
        <d v="1999-02-28T00:00:00"/>
        <d v="1995-07-31T00:00:00"/>
        <d v="2014-05-31T00:00:00"/>
        <d v="1991-12-31T00:00:00"/>
        <d v="1999-10-31T00:00:00"/>
        <d v="1990-06-30T00:00:00"/>
        <d v="1982-03-31T00:00:00"/>
        <d v="2023-03-31T00:00:00"/>
        <d v="2002-12-31T00:00:00"/>
        <d v="2011-08-31T00:00:00"/>
        <d v="1980-03-31T00:00:00"/>
        <d v="2019-03-31T00:00:00"/>
        <d v="1994-12-31T00:00:00"/>
        <d v="1982-01-31T00:00:00"/>
        <d v="1986-11-30T00:00:00"/>
        <d v="1983-09-30T00:00:00"/>
        <d v="2003-09-30T00:00:00"/>
        <d v="1988-06-30T00:00:00"/>
        <d v="1992-11-30T00:00:00"/>
        <d v="2016-02-29T00:00:00"/>
        <d v="1988-04-30T00:00:00"/>
        <d v="1995-11-30T00:00:00"/>
        <d v="1988-08-31T00:00:00"/>
        <d v="2015-01-31T00:00:00"/>
        <d v="2013-01-31T00:00:00"/>
        <d v="2017-11-30T00:00:00"/>
        <d v="2009-01-31T00:00:00"/>
        <d v="2023-07-31T00:00:00"/>
        <d v="2006-10-31T00:00:00"/>
        <d v="2003-04-30T00:00:00"/>
        <d v="2022-10-31T00:00:00"/>
        <d v="2017-08-31T00:00:00"/>
        <d v="1996-11-30T00:00:00"/>
        <d v="1999-05-31T00:00:00"/>
        <d v="1984-02-29T00:00:00"/>
        <d v="2023-08-31T00:00:00"/>
        <d v="2005-06-30T00:00:00"/>
        <d v="2017-06-30T00:00:00"/>
        <d v="1980-12-31T00:00:00"/>
        <d v="1989-10-31T00:00:00"/>
        <d v="2015-04-30T00:00:00"/>
        <d v="2021-02-28T00:00:00"/>
        <d v="1988-10-31T00:00:00"/>
        <d v="2017-05-31T00:00:00"/>
        <d v="1980-10-31T00:00:00"/>
        <d v="2018-10-31T00:00:00"/>
        <d v="1982-10-31T00:00:00"/>
        <d v="2015-11-30T00:00:00"/>
        <d v="1984-07-31T00:00:00"/>
        <d v="2016-10-31T00:00:00"/>
        <d v="1990-01-31T00:00:00"/>
        <d v="1990-04-30T00:00:00"/>
        <d v="1982-06-30T00:00:00"/>
        <d v="2021-11-30T00:00:00"/>
        <d v="2022-09-30T00:00:00"/>
        <d v="2000-08-31T00:00:00"/>
        <d v="2009-10-31T00:00:00"/>
        <d v="1994-06-30T00:00:00"/>
        <d v="1997-10-31T00:00:00"/>
        <d v="2002-07-31T00:00:00"/>
        <d v="1991-08-31T00:00:00"/>
        <d v="1980-08-31T00:00:00"/>
        <d v="1980-02-29T00:00:00"/>
        <d v="1988-01-31T00:00:00"/>
        <d v="2006-05-31T00:00:00"/>
        <d v="2013-09-30T00:00:00"/>
        <d v="2014-06-30T00:00:00"/>
        <d v="2020-12-31T00:00:00"/>
        <d v="2023-05-31T00:00:00"/>
        <d v="1987-02-28T00:00:00"/>
        <d v="2020-02-29T00:00:00"/>
        <d v="1995-10-31T00:00:00"/>
        <d v="2001-01-31T00:00:00"/>
        <d v="2000-01-31T00:00:00"/>
        <d v="2011-10-31T00:00:00"/>
        <d v="2018-05-31T00:00:00"/>
        <d v="2017-03-31T00:00:00"/>
        <d v="2002-02-28T00:00:00"/>
        <d v="2015-08-31T00:00:00"/>
        <d v="1994-10-31T00:00:00"/>
        <d v="1997-01-31T00:00:00"/>
        <d v="2000-07-31T00:00:00"/>
        <d v="2018-06-30T00:00:00"/>
        <d v="2006-07-31T00:00:00"/>
        <d v="2009-08-31T00:00:00"/>
        <d v="1998-09-30T00:00:00"/>
        <d v="1993-11-30T00:00:00"/>
        <d v="1989-02-28T00:00:00"/>
        <d v="1991-04-30T00:00:00"/>
        <d v="2009-06-30T00:00:00"/>
        <d v="1989-04-30T00:00:00"/>
        <d v="2006-09-30T00:00:00"/>
        <d v="2017-10-31T00:00:00"/>
        <d v="1991-05-31T00:00:00"/>
        <d v="1981-07-31T00:00:00"/>
        <d v="1999-04-30T00:00:00"/>
        <d v="1991-03-31T00:00:00"/>
        <d v="1995-06-30T00:00:00"/>
        <d v="2008-01-31T00:00:00"/>
        <d v="1988-05-31T00:00:00"/>
        <d v="2003-11-30T00:00:00"/>
        <d v="2007-01-31T00:00:00"/>
        <d v="2018-09-30T00:00:00"/>
        <d v="2012-01-31T00:00:00"/>
        <d v="2002-03-31T00:00:00"/>
        <d v="2021-03-31T00:00:00"/>
        <d v="2014-10-31T00:00:00"/>
        <d v="1997-05-31T00:00:00"/>
        <d v="1986-02-28T00:00:00"/>
        <d v="1999-09-30T00:00:00"/>
        <d v="2021-08-31T00:00:00"/>
        <d v="2019-06-30T00:00:00"/>
        <d v="1996-12-31T00:00:00"/>
        <d v="2013-10-31T00:00:00"/>
        <d v="2007-03-31T00:00:00"/>
        <d v="2022-02-28T00:00:00"/>
        <d v="2006-08-31T00:00:00"/>
        <d v="1984-09-30T00:00:00"/>
        <d v="2013-12-31T00:00:00"/>
        <d v="2016-11-30T00:00:00"/>
        <d v="1988-07-31T00:00:00"/>
        <d v="1989-01-31T00:00:00"/>
        <d v="1997-06-30T00:00:00"/>
        <d v="2001-05-31T00:00:00"/>
        <d v="2005-03-31T00:00:00"/>
        <d v="2014-08-31T00:00:00"/>
        <d v="1980-04-30T00:00:00"/>
        <d v="1996-10-31T00:00:00"/>
        <d v="1984-04-30T00:00:00"/>
        <d v="2014-03-31T00:00:00"/>
        <d v="1982-02-28T00:00:00"/>
        <d v="2011-05-31T00:00:00"/>
        <d v="2007-04-30T00:00:00"/>
        <d v="2012-02-29T00:00:00"/>
        <d v="2020-09-30T00:00:00"/>
        <d v="2017-02-28T00:00:00"/>
        <d v="1997-04-30T00:00:00"/>
        <d v="2012-08-31T00:00:00"/>
        <d v="2005-08-31T00:00:00"/>
        <d v="2012-06-30T00:00:00"/>
        <d v="2017-09-30T00:00:00"/>
        <d v="1991-07-31T00:00:00"/>
        <d v="1981-09-30T00:00:00"/>
        <d v="2014-02-28T00:00:00"/>
        <d v="2015-06-30T00:00:00"/>
        <d v="2010-12-31T00:00:00"/>
        <d v="1997-11-30T00:00:00"/>
        <d v="2017-12-31T00:00:00"/>
        <d v="2014-01-31T00:00:00"/>
        <d v="1994-09-30T00:00:00"/>
        <d v="1983-10-31T00:00:00"/>
        <d v="2010-06-30T00:00:00"/>
        <d v="1994-05-31T00:00:00"/>
        <d v="1992-01-31T00:00:00"/>
        <d v="1999-03-31T00:00:00"/>
        <d v="2008-02-29T00:00:00"/>
        <d v="1983-06-30T00:00:00"/>
        <d v="2017-01-31T00:00:00"/>
        <d v="1987-05-31T00:00:00"/>
        <d v="1999-12-31T00:00:00"/>
        <d v="2019-01-31T00:00:00"/>
        <d v="1980-06-30T00:00:00"/>
        <d v="2015-03-31T00:00:00"/>
        <d v="2010-02-28T00:00:00"/>
        <d v="1985-02-28T00:00:00"/>
        <d v="1988-03-31T00:00:00"/>
        <d v="1998-02-28T00:00:00"/>
        <d v="2000-06-30T00:00:00"/>
        <d v="1998-04-30T00:00:00"/>
        <d v="2008-10-31T00:00:00"/>
        <d v="2002-09-30T00:00:00"/>
        <d v="2004-10-31T00:00:00"/>
        <d v="2003-02-28T00:00:00"/>
        <d v="1984-12-31T00:00:00"/>
        <d v="1982-07-31T00:00:00"/>
        <d v="1998-01-31T00:00:00"/>
        <d v="2007-06-30T00:00:00"/>
        <d v="2008-11-30T00:00:00"/>
        <d v="1985-03-31T00:00:00"/>
        <d v="1994-08-31T00:00:00"/>
        <d v="2013-07-31T00:00:00"/>
        <d v="2013-06-30T00:00:00"/>
        <d v="2007-12-31T00:00:00"/>
        <d v="1982-05-31T00:00:00"/>
        <d v="2013-03-31T00:00:00"/>
        <d v="1992-07-31T00:00:00"/>
        <d v="2018-07-31T00:00:00"/>
        <d v="2014-09-30T00:00:00"/>
        <d v="2009-09-30T00:00:00"/>
        <d v="2016-06-30T00:00:00"/>
        <d v="1991-10-31T00:00:00"/>
        <d v="1989-08-31T00:00:00"/>
        <d v="2005-01-31T00:00:00"/>
        <d v="2012-12-31T00:00:00"/>
        <d v="1993-05-31T00:00:00"/>
        <d v="1996-08-31T00:00:00"/>
        <d v="1991-01-31T00:00:00"/>
        <d v="1986-03-31T00:00:00"/>
        <d v="1987-04-30T00:00:00"/>
        <d v="2022-08-31T00:00:00"/>
        <d v="2011-04-30T00:00:00"/>
        <d v="1995-03-31T00:00:00"/>
        <d v="1983-04-30T00:00:00"/>
        <d v="1990-11-30T00:00:00"/>
        <d v="1992-05-31T00:00:00"/>
        <d v="2023-06-30T00:00:00"/>
        <d v="1996-03-31T00:00:00"/>
        <d v="2014-12-31T00:00:00"/>
        <d v="1985-09-30T00:00:00"/>
        <d v="2016-07-31T00:00:00"/>
        <d v="1981-01-31T00:00:00"/>
        <d v="2009-12-31T00:00:00"/>
        <d v="2021-01-31T00:00:00"/>
        <d v="2016-01-31T00:00:00"/>
        <d v="1994-03-31T00:00:00"/>
        <d v="1981-10-31T00:00:00"/>
        <d v="2019-07-31T00:00:00"/>
        <d v="1998-03-31T00:00:00"/>
        <d v="1987-10-31T00:00:00"/>
        <d v="1983-12-31T00:00:00"/>
        <d v="1986-01-31T00:00:00"/>
        <d v="2004-12-31T00:00:00"/>
        <d v="2018-12-31T00:00:00"/>
        <d v="2020-03-31T00:00:00"/>
        <d v="2005-02-28T00:00:00"/>
        <d v="2008-04-30T00:00:00"/>
        <d v="1998-06-30T00:00:00"/>
        <d v="2022-11-30T00:00:00"/>
        <d v="1987-03-31T00:00:00"/>
        <d v="2016-09-30T00:00:00"/>
        <d v="2018-11-30T00:00:00"/>
        <d v="2017-04-30T00:00:00"/>
        <d v="1985-07-31T00:00:00"/>
        <d v="1998-10-31T00:00:00"/>
        <d v="1985-10-31T00:00:00"/>
        <d v="2022-06-30T00:00:00"/>
        <d v="2000-10-31T00:00:00"/>
        <d v="1983-01-31T00:00:00"/>
        <d v="2020-08-31T00:00:00"/>
        <d v="2006-12-31T00:00:00"/>
        <d v="2021-10-31T00:00:00"/>
        <d v="2002-01-31T00:00:00"/>
        <d v="2004-07-31T00:00:00"/>
        <d v="2021-09-30T00:00:00"/>
        <d v="2004-06-30T00:00:00"/>
        <d v="2003-12-31T00:00:00"/>
        <d v="2001-03-31T00:00:00"/>
        <d v="2006-01-31T00:00:00"/>
        <d v="2017-07-31T00:00:00"/>
        <d v="1996-02-29T00:00:00"/>
        <d v="1988-09-30T00:00:00"/>
        <d v="1980-07-31T00:00:00"/>
        <d v="1989-06-30T00:00:00"/>
        <d v="1988-12-31T00:00:00"/>
        <d v="2003-01-31T00:00:00"/>
        <d v="1983-02-28T00:00:00"/>
        <d v="2003-03-31T00:00:00"/>
        <d v="1996-01-31T00:00:00"/>
        <d v="2015-05-31T00:00:00"/>
        <d v="2001-02-28T00:00:00"/>
        <d v="1985-01-31T00:00:00"/>
        <d v="2000-04-30T00:00:00"/>
        <d v="1997-07-31T00:00:00"/>
        <d v="2007-08-31T00:00:00"/>
        <d v="1985-04-30T00:00:00"/>
        <d v="2019-09-30T00:00:00"/>
        <d v="2003-08-31T00:00:00"/>
        <d v="1996-05-31T00:00:00"/>
        <d v="2013-04-30T00:00:00"/>
        <d v="2000-12-31T00:00:00"/>
        <d v="2003-07-31T00:00:00"/>
        <d v="2000-05-31T00:00:00"/>
        <d v="1994-07-31T00:00:00"/>
        <d v="1994-02-28T00:00:00"/>
        <d v="1993-09-30T00:00:00"/>
        <d v="2018-08-31T00:00:00"/>
        <d v="1985-05-31T00:00:00"/>
        <d v="2006-06-30T00:00:00"/>
        <d v="2016-03-31T00:00:00"/>
        <d v="2022-01-31T00:00:00"/>
        <d v="1995-08-31T00:00:00"/>
        <d v="2010-07-31T00:00:00"/>
        <d v="1987-07-31T00:00:00"/>
        <d v="1980-01-31T00:00:00"/>
        <d v="2021-04-30T00:00:00"/>
        <d v="2011-09-30T00:00:00"/>
        <d v="2011-06-30T00:00:00"/>
        <d v="2018-02-28T00:00:00"/>
        <d v="2009-11-30T00:00:00"/>
        <d v="2000-11-30T00:00:00"/>
        <d v="2013-05-31T00:00:00"/>
        <d v="2009-05-31T00:00:00"/>
        <d v="1987-12-31T00:00:00"/>
        <d v="1991-06-30T00:00:00"/>
        <d v="2018-01-31T00:00:00"/>
        <d v="1996-07-31T00:00:00"/>
        <d v="2001-09-30T00:00:00"/>
        <d v="1995-01-31T00:00:00"/>
        <d v="1995-09-30T00:00:00"/>
        <d v="2015-09-30T00:00:00"/>
        <d v="1981-11-30T00:00:00"/>
        <d v="1987-08-31T00:00:00"/>
        <d v="1990-08-31T00:00:00"/>
        <d v="1999-06-30T00:00:00"/>
        <d v="1989-09-30T00:00:00"/>
        <d v="1982-12-31T00:00:00"/>
        <d v="2021-12-31T00:00:00"/>
        <d v="2014-04-30T00:00:00"/>
        <d v="2012-11-30T00:00:00"/>
        <d v="2005-11-30T00:00:00"/>
        <d v="1986-07-31T00:00:00"/>
        <d v="2001-12-31T00:00:00"/>
        <d v="2015-10-31T00:00:00"/>
        <d v="1989-07-31T00:00:00"/>
        <d v="2003-05-31T00:00:00"/>
        <d v="2005-12-31T00:00:00"/>
        <d v="2011-07-31T00:00:00"/>
        <d v="1987-09-30T00:00:00"/>
        <d v="1983-07-31T00:00:00"/>
        <d v="1985-06-30T00:00:00"/>
        <d v="2001-06-30T00:00:00"/>
        <d v="2008-08-31T00:00:00"/>
        <d v="2000-09-30T00:00:00"/>
        <d v="2010-04-30T00:00:00"/>
        <d v="1982-09-30T00:00:00"/>
        <d v="1992-03-31T00:00:00"/>
        <d v="2023-11-30T00:00:00"/>
        <d v="2005-10-31T00:00:00"/>
        <d v="1982-11-30T00:00:00"/>
        <d v="2022-05-31T00:00:00"/>
        <d v="1992-08-31T00:00:00"/>
        <d v="2011-01-31T00:00:00"/>
        <d v="1992-09-30T00:00:00"/>
        <d v="2002-04-30T00:00:00"/>
        <d v="2023-12-31T00:00:00"/>
        <d v="2019-10-31T00:00:00"/>
        <d v="2010-10-31T00:00:00"/>
        <d v="1994-01-31T00:00:00"/>
        <d v="1986-10-31T00:00:00"/>
        <d v="2009-07-31T00:00:00"/>
        <d v="2014-11-30T00:00:00"/>
        <d v="2007-07-31T00:00:00"/>
        <d v="1996-04-30T00:00:00"/>
        <d v="2007-11-30T00:00:00"/>
        <d v="1993-01-31T00:00:00"/>
        <d v="1993-04-30T00:00:00"/>
        <d v="2011-03-31T00:00:00"/>
        <d v="1990-02-28T00:00:00"/>
        <d v="1985-12-31T00:00:00"/>
        <d v="1992-12-31T00:00:00"/>
        <d v="2009-03-31T00:00:00"/>
        <d v="1998-12-31T00:00:00"/>
        <d v="2001-11-30T00:00:00"/>
        <d v="1989-12-31T00:00:00"/>
        <d v="1984-05-31T00:00:00"/>
        <d v="1992-04-30T00:00:00"/>
        <d v="2011-12-31T00:00:00"/>
        <d v="1989-11-30T00:00:00"/>
        <d v="1995-05-31T00:00:00"/>
        <d v="2023-04-30T00:00:00"/>
        <d v="1981-03-31T00:00:00"/>
        <d v="1984-03-31T00:00:00"/>
        <d v="1984-10-31T00:00:00"/>
        <d v="2005-07-31T00:00:00"/>
        <d v="2019-04-30T00:00:00"/>
        <d v="2011-11-30T00:00:00"/>
        <d v="2007-02-28T00:00:00"/>
        <d v="2020-07-31T00:00:00"/>
        <d v="1988-11-30T00:00:00"/>
        <d v="1992-02-29T00:00:00"/>
        <d v="2009-02-28T00:00:00"/>
        <d v="1989-03-31T00:00:00"/>
        <d v="1985-08-31T00:00:00"/>
        <d v="1996-06-30T00:00:00"/>
        <d v="1985-11-30T00:00:00"/>
        <d v="2023-10-31T00:00:00"/>
        <d v="2000-02-29T00:00:00"/>
        <d v="2015-02-28T00:00:00"/>
        <d v="1981-02-28T00:00:00"/>
        <d v="2006-11-30T00:00:00"/>
        <d v="2008-07-31T00:00:00"/>
        <d v="1981-12-31T00:00:00"/>
        <d v="2019-08-31T00:00:00"/>
        <d v="1990-05-31T00:00:00"/>
        <d v="2005-04-30T00:00:00"/>
        <d v="1990-10-31T00:00:00"/>
        <d v="1993-10-31T00:00:00"/>
        <d v="2020-06-30T00:00:00"/>
        <d v="2021-05-31T00:00:00"/>
        <d v="2004-05-31T00:00:00"/>
        <d v="1981-05-31T00:00:00"/>
        <d v="2008-06-30T00:00:00"/>
        <d v="2006-02-28T00:00:00"/>
        <d v="1999-08-31T00:00:00"/>
        <d v="2012-03-31T00:00:00"/>
        <d v="2015-12-31T00:00:00"/>
        <d v="2022-07-31T00:00:00"/>
        <d v="2019-12-31T00:00:00"/>
        <d v="2016-08-31T00:00:00"/>
        <d v="2003-10-31T00:00:00"/>
        <d v="2020-05-31T00:00:00"/>
        <d v="2007-10-31T00:00:00"/>
        <d v="2001-04-30T00:00:00"/>
        <d v="2005-09-30T00:00:00"/>
        <d v="2001-08-31T00:00:00"/>
        <d v="2002-10-31T00:00:00"/>
        <d v="2013-11-30T00:00:00"/>
        <d v="1984-08-31T00:00:00"/>
        <d v="1982-04-30T00:00:00"/>
        <d v="1990-03-31T00:00:00"/>
        <d v="2002-11-30T00:00:00"/>
        <d v="2021-06-30T00:00:00"/>
        <d v="2020-04-30T00:00:00"/>
        <d v="2023-01-31T00:00:00"/>
        <d v="1986-09-30T00:00:00"/>
        <d v="2023-02-28T00:00:00"/>
        <d v="2004-03-31T00:00:00"/>
        <d v="1982-08-31T00:00:00"/>
        <d v="1994-04-30T00:00:00"/>
        <d v="2022-04-30T00:00:00"/>
        <d v="2020-01-31T00:00:00"/>
        <d v="2019-05-31T00:00:00"/>
        <d v="2000-03-31T00:00:00"/>
        <d v="1990-12-31T00:00:00"/>
        <d v="2009-04-30T00:00:00"/>
        <d v="2002-08-31T00:00:00"/>
        <d v="1993-02-28T00:00:00"/>
        <d v="1993-03-31T00:00:00"/>
        <d v="1987-01-31T00:00:00"/>
        <d v="2016-12-31T00:00:00"/>
        <d v="2019-11-30T00:00:00"/>
        <d v="2010-01-31T00:00:00"/>
        <d v="2002-06-30T00:00:00"/>
        <d v="1997-09-30T00:00:00"/>
        <d v="2015-07-31T00:00:00"/>
        <d v="1995-02-28T00:00:00"/>
        <d v="1980-11-30T00:00:00"/>
        <d v="1991-09-30T00:00:00"/>
        <d v="2011-02-28T00:00:00"/>
        <d v="2010-03-31T00:00:00"/>
        <d v="2008-03-31T00:00:00"/>
        <d v="2010-05-31T00:00:00"/>
        <d v="2007-09-30T00:00:00"/>
        <d v="1986-06-30T00:00:00"/>
        <d v="1998-05-31T00:00:00"/>
        <d v="1990-09-30T00:00:00"/>
        <d v="2023-09-30T00:00:00"/>
        <d v="2008-09-30T00:00:00"/>
        <d v="1998-11-30T00:00:00"/>
        <d v="1998-07-31T00:00:00"/>
        <d v="1983-11-30T00:00:00"/>
        <d v="2004-11-30T00:00:00"/>
        <d v="2004-02-29T00:00:00"/>
        <d v="1980-05-31T00:00:00"/>
        <d v="1986-08-31T00:00:00"/>
        <d v="1993-12-31T00:00:00"/>
        <d v="1989-05-31T00:00:00"/>
        <d v="2001-07-31T00:00:00"/>
        <d v="2018-03-31T00:00:00"/>
        <d v="2021-07-31T00:00:00"/>
        <d v="1991-02-28T00:00:00"/>
        <d v="2022-12-31T00:00:00"/>
        <d v="2002-05-31T00:00:00"/>
        <d v="2003-06-30T00:00:00"/>
        <d v="1998-08-31T00:00:00"/>
        <d v="1997-08-31T00:00:00"/>
        <d v="1997-02-28T00:00:00"/>
        <d v="1999-01-31T00:00:00"/>
        <d v="1987-11-30T00:00:00"/>
        <d v="1988-02-29T00:00:00"/>
        <d v="1993-07-31T00:00:00"/>
        <d v="2016-04-30T00:00:00"/>
        <d v="1986-04-30T00:00:00"/>
        <d v="1992-06-30T00:00:00"/>
        <d v="2005-05-31T00:00:00"/>
        <d v="1981-06-30T00:00:00"/>
        <d v="2004-04-30T00:00:00"/>
        <d v="1994-11-30T00:00:00"/>
        <d v="1983-03-31T00:00:00"/>
        <d v="2006-04-30T00:00:00"/>
        <d v="2006-03-31T00:00:00"/>
        <d v="1991-11-30T00:00:00"/>
        <d v="1983-05-31T00:00:00"/>
        <d v="2016-05-31T00:00:00"/>
        <d v="2008-05-31T00:00:00"/>
        <d v="1983-08-31T00:00:00"/>
        <d v="2010-09-30T00:00:00"/>
        <d v="2013-02-28T00:00:00"/>
        <d v="2018-04-30T00:00:00"/>
        <d v="2013-08-31T00:00:00"/>
        <d v="2014-07-31T00:00:00"/>
        <d v="2019-02-28T00:00:00"/>
        <d v="1980-09-30T00:00:00"/>
        <d v="1997-03-31T00:00:00"/>
        <d v="1981-04-30T00:00:00"/>
        <d v="1987-06-30T00:00:00"/>
        <d v="2020-10-31T00:00:00"/>
        <d v="2010-11-30T00:00:00"/>
        <d v="2008-12-31T00:00:00"/>
        <d v="2001-10-31T00:00:00"/>
        <d v="2012-05-31T00:00:00"/>
        <d v="2012-09-30T00:00:00"/>
        <d v="2004-09-30T00:00:00"/>
      </sharedItems>
      <fieldGroup par="18"/>
    </cacheField>
    <cacheField name="Year" numFmtId="1">
      <sharedItems containsSemiMixedTypes="0" containsString="0" containsNumber="1" containsInteger="1" minValue="1980" maxValue="2023" count="44">
        <n v="1984"/>
        <n v="1981"/>
        <n v="2012"/>
        <n v="1993"/>
        <n v="2010"/>
        <n v="1986"/>
        <n v="1995"/>
        <n v="1999"/>
        <n v="1996"/>
        <n v="2007"/>
        <n v="2004"/>
        <n v="2022"/>
        <n v="1997"/>
        <n v="2020"/>
        <n v="1992"/>
        <n v="1990"/>
        <n v="2014"/>
        <n v="1991"/>
        <n v="1982"/>
        <n v="2023"/>
        <n v="2002"/>
        <n v="2011"/>
        <n v="1980"/>
        <n v="2019"/>
        <n v="1994"/>
        <n v="1983"/>
        <n v="2003"/>
        <n v="1988"/>
        <n v="2016"/>
        <n v="2015"/>
        <n v="2013"/>
        <n v="2017"/>
        <n v="2009"/>
        <n v="2006"/>
        <n v="2005"/>
        <n v="1989"/>
        <n v="2021"/>
        <n v="2018"/>
        <n v="2000"/>
        <n v="1987"/>
        <n v="2001"/>
        <n v="1998"/>
        <n v="2008"/>
        <n v="1985"/>
      </sharedItems>
    </cacheField>
    <cacheField name="Month" numFmtId="165">
      <sharedItems containsSemiMixedTypes="0" containsNonDate="0" containsDate="1" containsString="0" minDate="1980-01-31T00:00:00" maxDate="2024-01-01T00:00:00" count="528">
        <d v="1984-06-30T00:00:00"/>
        <d v="1981-08-31T00:00:00"/>
        <d v="2012-07-31T00:00:00"/>
        <d v="1984-01-31T00:00:00"/>
        <d v="1993-08-31T00:00:00"/>
        <d v="1993-06-30T00:00:00"/>
        <d v="2010-08-31T00:00:00"/>
        <d v="2012-10-31T00:00:00"/>
        <d v="1986-05-31T00:00:00"/>
        <d v="1995-12-31T00:00:00"/>
        <d v="1999-07-31T00:00:00"/>
        <d v="1996-09-30T00:00:00"/>
        <d v="1986-12-31T00:00:00"/>
        <d v="2012-04-30T00:00:00"/>
        <d v="1995-04-30T00:00:00"/>
        <d v="2007-05-31T00:00:00"/>
        <d v="2004-08-31T00:00:00"/>
        <d v="1984-11-30T00:00:00"/>
        <d v="2022-03-31T00:00:00"/>
        <d v="1997-12-31T00:00:00"/>
        <d v="1999-11-30T00:00:00"/>
        <d v="2004-01-31T00:00:00"/>
        <d v="2020-11-30T00:00:00"/>
        <d v="1992-10-31T00:00:00"/>
        <d v="1990-07-31T00:00:00"/>
        <d v="1999-02-28T00:00:00"/>
        <d v="1995-07-31T00:00:00"/>
        <d v="2014-05-31T00:00:00"/>
        <d v="1991-12-31T00:00:00"/>
        <d v="1999-10-31T00:00:00"/>
        <d v="1990-06-30T00:00:00"/>
        <d v="1982-03-31T00:00:00"/>
        <d v="2023-03-31T00:00:00"/>
        <d v="2002-12-31T00:00:00"/>
        <d v="2011-08-31T00:00:00"/>
        <d v="1980-03-31T00:00:00"/>
        <d v="2019-03-31T00:00:00"/>
        <d v="1994-12-31T00:00:00"/>
        <d v="1982-01-31T00:00:00"/>
        <d v="1986-11-30T00:00:00"/>
        <d v="1983-09-30T00:00:00"/>
        <d v="2003-09-30T00:00:00"/>
        <d v="1988-06-30T00:00:00"/>
        <d v="1992-11-30T00:00:00"/>
        <d v="2016-02-29T00:00:00"/>
        <d v="1988-04-30T00:00:00"/>
        <d v="1995-11-30T00:00:00"/>
        <d v="1988-08-31T00:00:00"/>
        <d v="2015-01-31T00:00:00"/>
        <d v="2013-01-31T00:00:00"/>
        <d v="2017-11-30T00:00:00"/>
        <d v="2009-01-31T00:00:00"/>
        <d v="2023-07-31T00:00:00"/>
        <d v="2006-10-31T00:00:00"/>
        <d v="2003-04-30T00:00:00"/>
        <d v="2022-10-31T00:00:00"/>
        <d v="2017-08-31T00:00:00"/>
        <d v="1996-11-30T00:00:00"/>
        <d v="1999-05-31T00:00:00"/>
        <d v="1984-02-29T00:00:00"/>
        <d v="2023-08-31T00:00:00"/>
        <d v="2005-06-30T00:00:00"/>
        <d v="2017-06-30T00:00:00"/>
        <d v="1980-12-31T00:00:00"/>
        <d v="1989-10-31T00:00:00"/>
        <d v="2015-04-30T00:00:00"/>
        <d v="2021-02-28T00:00:00"/>
        <d v="1988-10-31T00:00:00"/>
        <d v="2017-05-31T00:00:00"/>
        <d v="1980-10-31T00:00:00"/>
        <d v="2018-10-31T00:00:00"/>
        <d v="1982-10-31T00:00:00"/>
        <d v="2015-11-30T00:00:00"/>
        <d v="1984-07-31T00:00:00"/>
        <d v="2016-10-31T00:00:00"/>
        <d v="1990-01-31T00:00:00"/>
        <d v="1990-04-30T00:00:00"/>
        <d v="1982-06-30T00:00:00"/>
        <d v="2021-11-30T00:00:00"/>
        <d v="2022-09-30T00:00:00"/>
        <d v="2000-08-31T00:00:00"/>
        <d v="2009-10-31T00:00:00"/>
        <d v="1994-06-30T00:00:00"/>
        <d v="1997-10-31T00:00:00"/>
        <d v="2002-07-31T00:00:00"/>
        <d v="1991-08-31T00:00:00"/>
        <d v="1980-08-31T00:00:00"/>
        <d v="1980-02-29T00:00:00"/>
        <d v="1988-01-31T00:00:00"/>
        <d v="2006-05-31T00:00:00"/>
        <d v="2013-09-30T00:00:00"/>
        <d v="2014-06-30T00:00:00"/>
        <d v="2020-12-31T00:00:00"/>
        <d v="2023-05-31T00:00:00"/>
        <d v="1987-02-28T00:00:00"/>
        <d v="2020-02-29T00:00:00"/>
        <d v="1995-10-31T00:00:00"/>
        <d v="2001-01-31T00:00:00"/>
        <d v="2000-01-31T00:00:00"/>
        <d v="2011-10-31T00:00:00"/>
        <d v="2018-05-31T00:00:00"/>
        <d v="2017-03-31T00:00:00"/>
        <d v="2002-02-28T00:00:00"/>
        <d v="2015-08-31T00:00:00"/>
        <d v="1994-10-31T00:00:00"/>
        <d v="1997-01-31T00:00:00"/>
        <d v="2000-07-31T00:00:00"/>
        <d v="2018-06-30T00:00:00"/>
        <d v="2006-07-31T00:00:00"/>
        <d v="2009-08-31T00:00:00"/>
        <d v="1998-09-30T00:00:00"/>
        <d v="1993-11-30T00:00:00"/>
        <d v="1989-02-28T00:00:00"/>
        <d v="1991-04-30T00:00:00"/>
        <d v="2009-06-30T00:00:00"/>
        <d v="1989-04-30T00:00:00"/>
        <d v="2006-09-30T00:00:00"/>
        <d v="2017-10-31T00:00:00"/>
        <d v="1991-05-31T00:00:00"/>
        <d v="1981-07-31T00:00:00"/>
        <d v="1999-04-30T00:00:00"/>
        <d v="1991-03-31T00:00:00"/>
        <d v="1995-06-30T00:00:00"/>
        <d v="2008-01-31T00:00:00"/>
        <d v="1988-05-31T00:00:00"/>
        <d v="2003-11-30T00:00:00"/>
        <d v="2007-01-31T00:00:00"/>
        <d v="2018-09-30T00:00:00"/>
        <d v="2012-01-31T00:00:00"/>
        <d v="2002-03-31T00:00:00"/>
        <d v="2021-03-31T00:00:00"/>
        <d v="2014-10-31T00:00:00"/>
        <d v="1997-05-31T00:00:00"/>
        <d v="1986-02-28T00:00:00"/>
        <d v="1999-09-30T00:00:00"/>
        <d v="2021-08-31T00:00:00"/>
        <d v="2019-06-30T00:00:00"/>
        <d v="1996-12-31T00:00:00"/>
        <d v="2013-10-31T00:00:00"/>
        <d v="2007-03-31T00:00:00"/>
        <d v="2022-02-28T00:00:00"/>
        <d v="2006-08-31T00:00:00"/>
        <d v="1984-09-30T00:00:00"/>
        <d v="2013-12-31T00:00:00"/>
        <d v="2016-11-30T00:00:00"/>
        <d v="1988-07-31T00:00:00"/>
        <d v="1989-01-31T00:00:00"/>
        <d v="1997-06-30T00:00:00"/>
        <d v="2001-05-31T00:00:00"/>
        <d v="2005-03-31T00:00:00"/>
        <d v="2014-08-31T00:00:00"/>
        <d v="1980-04-30T00:00:00"/>
        <d v="1996-10-31T00:00:00"/>
        <d v="1984-04-30T00:00:00"/>
        <d v="2014-03-31T00:00:00"/>
        <d v="1982-02-28T00:00:00"/>
        <d v="2011-05-31T00:00:00"/>
        <d v="2007-04-30T00:00:00"/>
        <d v="2012-02-29T00:00:00"/>
        <d v="2020-09-30T00:00:00"/>
        <d v="2017-02-28T00:00:00"/>
        <d v="1997-04-30T00:00:00"/>
        <d v="2012-08-31T00:00:00"/>
        <d v="2005-08-31T00:00:00"/>
        <d v="2012-06-30T00:00:00"/>
        <d v="2017-09-30T00:00:00"/>
        <d v="1991-07-31T00:00:00"/>
        <d v="1981-09-30T00:00:00"/>
        <d v="2014-02-28T00:00:00"/>
        <d v="2015-06-30T00:00:00"/>
        <d v="2010-12-31T00:00:00"/>
        <d v="1997-11-30T00:00:00"/>
        <d v="2017-12-31T00:00:00"/>
        <d v="2014-01-31T00:00:00"/>
        <d v="1994-09-30T00:00:00"/>
        <d v="1983-10-31T00:00:00"/>
        <d v="2010-06-30T00:00:00"/>
        <d v="1994-05-31T00:00:00"/>
        <d v="1992-01-31T00:00:00"/>
        <d v="1999-03-31T00:00:00"/>
        <d v="2008-02-29T00:00:00"/>
        <d v="1983-06-30T00:00:00"/>
        <d v="2017-01-31T00:00:00"/>
        <d v="1987-05-31T00:00:00"/>
        <d v="1999-12-31T00:00:00"/>
        <d v="2019-01-31T00:00:00"/>
        <d v="1980-06-30T00:00:00"/>
        <d v="2015-03-31T00:00:00"/>
        <d v="2010-02-28T00:00:00"/>
        <d v="1985-02-28T00:00:00"/>
        <d v="1988-03-31T00:00:00"/>
        <d v="1998-02-28T00:00:00"/>
        <d v="2000-06-30T00:00:00"/>
        <d v="1998-04-30T00:00:00"/>
        <d v="2008-10-31T00:00:00"/>
        <d v="2002-09-30T00:00:00"/>
        <d v="2004-10-31T00:00:00"/>
        <d v="2003-02-28T00:00:00"/>
        <d v="1984-12-31T00:00:00"/>
        <d v="1982-07-31T00:00:00"/>
        <d v="1998-01-31T00:00:00"/>
        <d v="2007-06-30T00:00:00"/>
        <d v="2008-11-30T00:00:00"/>
        <d v="1985-03-31T00:00:00"/>
        <d v="1994-08-31T00:00:00"/>
        <d v="2013-07-31T00:00:00"/>
        <d v="2013-06-30T00:00:00"/>
        <d v="2007-12-31T00:00:00"/>
        <d v="1982-05-31T00:00:00"/>
        <d v="2013-03-31T00:00:00"/>
        <d v="1992-07-31T00:00:00"/>
        <d v="2018-07-31T00:00:00"/>
        <d v="2014-09-30T00:00:00"/>
        <d v="2009-09-30T00:00:00"/>
        <d v="2016-06-30T00:00:00"/>
        <d v="1991-10-31T00:00:00"/>
        <d v="1989-08-31T00:00:00"/>
        <d v="2005-01-31T00:00:00"/>
        <d v="2012-12-31T00:00:00"/>
        <d v="1993-05-31T00:00:00"/>
        <d v="1996-08-31T00:00:00"/>
        <d v="1991-01-31T00:00:00"/>
        <d v="1986-03-31T00:00:00"/>
        <d v="1987-04-30T00:00:00"/>
        <d v="2022-08-31T00:00:00"/>
        <d v="2011-04-30T00:00:00"/>
        <d v="1995-03-31T00:00:00"/>
        <d v="1983-04-30T00:00:00"/>
        <d v="1990-11-30T00:00:00"/>
        <d v="1992-05-31T00:00:00"/>
        <d v="2023-06-30T00:00:00"/>
        <d v="1996-03-31T00:00:00"/>
        <d v="2014-12-31T00:00:00"/>
        <d v="1985-09-30T00:00:00"/>
        <d v="2016-07-31T00:00:00"/>
        <d v="1981-01-31T00:00:00"/>
        <d v="2009-12-31T00:00:00"/>
        <d v="2021-01-31T00:00:00"/>
        <d v="2016-01-31T00:00:00"/>
        <d v="1994-03-31T00:00:00"/>
        <d v="1981-10-31T00:00:00"/>
        <d v="2019-07-31T00:00:00"/>
        <d v="1998-03-31T00:00:00"/>
        <d v="1987-10-31T00:00:00"/>
        <d v="1983-12-31T00:00:00"/>
        <d v="1986-01-31T00:00:00"/>
        <d v="2004-12-31T00:00:00"/>
        <d v="2018-12-31T00:00:00"/>
        <d v="2020-03-31T00:00:00"/>
        <d v="2005-02-28T00:00:00"/>
        <d v="2008-04-30T00:00:00"/>
        <d v="1998-06-30T00:00:00"/>
        <d v="2022-11-30T00:00:00"/>
        <d v="1987-03-31T00:00:00"/>
        <d v="2016-09-30T00:00:00"/>
        <d v="2018-11-30T00:00:00"/>
        <d v="2017-04-30T00:00:00"/>
        <d v="1985-07-31T00:00:00"/>
        <d v="1998-10-31T00:00:00"/>
        <d v="1985-10-31T00:00:00"/>
        <d v="2022-06-30T00:00:00"/>
        <d v="2000-10-31T00:00:00"/>
        <d v="1983-01-31T00:00:00"/>
        <d v="2020-08-31T00:00:00"/>
        <d v="2006-12-31T00:00:00"/>
        <d v="2021-10-31T00:00:00"/>
        <d v="2002-01-31T00:00:00"/>
        <d v="2004-07-31T00:00:00"/>
        <d v="2021-09-30T00:00:00"/>
        <d v="2004-06-30T00:00:00"/>
        <d v="2003-12-31T00:00:00"/>
        <d v="2001-03-31T00:00:00"/>
        <d v="2006-01-31T00:00:00"/>
        <d v="2017-07-31T00:00:00"/>
        <d v="1996-02-29T00:00:00"/>
        <d v="1988-09-30T00:00:00"/>
        <d v="1980-07-31T00:00:00"/>
        <d v="1989-06-30T00:00:00"/>
        <d v="1988-12-31T00:00:00"/>
        <d v="2003-01-31T00:00:00"/>
        <d v="1983-02-28T00:00:00"/>
        <d v="2003-03-31T00:00:00"/>
        <d v="1996-01-31T00:00:00"/>
        <d v="2015-05-31T00:00:00"/>
        <d v="2001-02-28T00:00:00"/>
        <d v="1985-01-31T00:00:00"/>
        <d v="2000-04-30T00:00:00"/>
        <d v="1997-07-31T00:00:00"/>
        <d v="2007-08-31T00:00:00"/>
        <d v="1985-04-30T00:00:00"/>
        <d v="2019-09-30T00:00:00"/>
        <d v="2003-08-31T00:00:00"/>
        <d v="1996-05-31T00:00:00"/>
        <d v="2013-04-30T00:00:00"/>
        <d v="2000-12-31T00:00:00"/>
        <d v="2003-07-31T00:00:00"/>
        <d v="2000-05-31T00:00:00"/>
        <d v="1994-07-31T00:00:00"/>
        <d v="1994-02-28T00:00:00"/>
        <d v="1993-09-30T00:00:00"/>
        <d v="2018-08-31T00:00:00"/>
        <d v="1985-05-31T00:00:00"/>
        <d v="2006-06-30T00:00:00"/>
        <d v="2016-03-31T00:00:00"/>
        <d v="2022-01-31T00:00:00"/>
        <d v="1995-08-31T00:00:00"/>
        <d v="2010-07-31T00:00:00"/>
        <d v="1987-07-31T00:00:00"/>
        <d v="1980-01-31T00:00:00"/>
        <d v="2021-04-30T00:00:00"/>
        <d v="2011-09-30T00:00:00"/>
        <d v="2011-06-30T00:00:00"/>
        <d v="2018-02-28T00:00:00"/>
        <d v="2009-11-30T00:00:00"/>
        <d v="2000-11-30T00:00:00"/>
        <d v="2013-05-31T00:00:00"/>
        <d v="2009-05-31T00:00:00"/>
        <d v="1987-12-31T00:00:00"/>
        <d v="1991-06-30T00:00:00"/>
        <d v="2018-01-31T00:00:00"/>
        <d v="1996-07-31T00:00:00"/>
        <d v="2001-09-30T00:00:00"/>
        <d v="1995-01-31T00:00:00"/>
        <d v="1995-09-30T00:00:00"/>
        <d v="2015-09-30T00:00:00"/>
        <d v="1981-11-30T00:00:00"/>
        <d v="1987-08-31T00:00:00"/>
        <d v="1990-08-31T00:00:00"/>
        <d v="1999-06-30T00:00:00"/>
        <d v="1989-09-30T00:00:00"/>
        <d v="1982-12-31T00:00:00"/>
        <d v="2021-12-31T00:00:00"/>
        <d v="2014-04-30T00:00:00"/>
        <d v="2012-11-30T00:00:00"/>
        <d v="2005-11-30T00:00:00"/>
        <d v="1986-07-31T00:00:00"/>
        <d v="2001-12-31T00:00:00"/>
        <d v="2015-10-31T00:00:00"/>
        <d v="1989-07-31T00:00:00"/>
        <d v="2003-05-31T00:00:00"/>
        <d v="2005-12-31T00:00:00"/>
        <d v="2011-07-31T00:00:00"/>
        <d v="1987-09-30T00:00:00"/>
        <d v="1983-07-31T00:00:00"/>
        <d v="1985-06-30T00:00:00"/>
        <d v="2001-06-30T00:00:00"/>
        <d v="2008-08-31T00:00:00"/>
        <d v="2000-09-30T00:00:00"/>
        <d v="2010-04-30T00:00:00"/>
        <d v="1982-09-30T00:00:00"/>
        <d v="1992-03-31T00:00:00"/>
        <d v="2023-11-30T00:00:00"/>
        <d v="2005-10-31T00:00:00"/>
        <d v="1982-11-30T00:00:00"/>
        <d v="2022-05-31T00:00:00"/>
        <d v="1992-08-31T00:00:00"/>
        <d v="2011-01-31T00:00:00"/>
        <d v="1992-09-30T00:00:00"/>
        <d v="2002-04-30T00:00:00"/>
        <d v="2023-12-31T00:00:00"/>
        <d v="2019-10-31T00:00:00"/>
        <d v="2010-10-31T00:00:00"/>
        <d v="1994-01-31T00:00:00"/>
        <d v="1986-10-31T00:00:00"/>
        <d v="2009-07-31T00:00:00"/>
        <d v="2014-11-30T00:00:00"/>
        <d v="2007-07-31T00:00:00"/>
        <d v="1996-04-30T00:00:00"/>
        <d v="2007-11-30T00:00:00"/>
        <d v="1993-01-31T00:00:00"/>
        <d v="1993-04-30T00:00:00"/>
        <d v="2011-03-31T00:00:00"/>
        <d v="1990-02-28T00:00:00"/>
        <d v="1985-12-31T00:00:00"/>
        <d v="1992-12-31T00:00:00"/>
        <d v="2009-03-31T00:00:00"/>
        <d v="1998-12-31T00:00:00"/>
        <d v="2001-11-30T00:00:00"/>
        <d v="1989-12-31T00:00:00"/>
        <d v="1984-05-31T00:00:00"/>
        <d v="1992-04-30T00:00:00"/>
        <d v="2011-12-31T00:00:00"/>
        <d v="1989-11-30T00:00:00"/>
        <d v="1995-05-31T00:00:00"/>
        <d v="2023-04-30T00:00:00"/>
        <d v="1981-03-31T00:00:00"/>
        <d v="1984-03-31T00:00:00"/>
        <d v="1984-10-31T00:00:00"/>
        <d v="2005-07-31T00:00:00"/>
        <d v="2019-04-30T00:00:00"/>
        <d v="2011-11-30T00:00:00"/>
        <d v="2007-02-28T00:00:00"/>
        <d v="2020-07-31T00:00:00"/>
        <d v="1988-11-30T00:00:00"/>
        <d v="1992-02-29T00:00:00"/>
        <d v="2009-02-28T00:00:00"/>
        <d v="1989-03-31T00:00:00"/>
        <d v="1985-08-31T00:00:00"/>
        <d v="1996-06-30T00:00:00"/>
        <d v="1985-11-30T00:00:00"/>
        <d v="2023-10-31T00:00:00"/>
        <d v="2000-02-29T00:00:00"/>
        <d v="2015-02-28T00:00:00"/>
        <d v="1981-02-28T00:00:00"/>
        <d v="2006-11-30T00:00:00"/>
        <d v="2008-07-31T00:00:00"/>
        <d v="1981-12-31T00:00:00"/>
        <d v="2019-08-31T00:00:00"/>
        <d v="1990-05-31T00:00:00"/>
        <d v="2005-04-30T00:00:00"/>
        <d v="1990-10-31T00:00:00"/>
        <d v="1993-10-31T00:00:00"/>
        <d v="2020-06-30T00:00:00"/>
        <d v="2021-05-31T00:00:00"/>
        <d v="2004-05-31T00:00:00"/>
        <d v="1981-05-31T00:00:00"/>
        <d v="2008-06-30T00:00:00"/>
        <d v="2006-02-28T00:00:00"/>
        <d v="1999-08-31T00:00:00"/>
        <d v="2012-03-31T00:00:00"/>
        <d v="2015-12-31T00:00:00"/>
        <d v="2022-07-31T00:00:00"/>
        <d v="2019-12-31T00:00:00"/>
        <d v="2016-08-31T00:00:00"/>
        <d v="2003-10-31T00:00:00"/>
        <d v="2020-05-31T00:00:00"/>
        <d v="2007-10-31T00:00:00"/>
        <d v="2001-04-30T00:00:00"/>
        <d v="2005-09-30T00:00:00"/>
        <d v="2001-08-31T00:00:00"/>
        <d v="2002-10-31T00:00:00"/>
        <d v="2013-11-30T00:00:00"/>
        <d v="1984-08-31T00:00:00"/>
        <d v="1982-04-30T00:00:00"/>
        <d v="1990-03-31T00:00:00"/>
        <d v="2002-11-30T00:00:00"/>
        <d v="2021-06-30T00:00:00"/>
        <d v="2020-04-30T00:00:00"/>
        <d v="2023-01-31T00:00:00"/>
        <d v="1986-09-30T00:00:00"/>
        <d v="2023-02-28T00:00:00"/>
        <d v="2004-03-31T00:00:00"/>
        <d v="1982-08-31T00:00:00"/>
        <d v="1994-04-30T00:00:00"/>
        <d v="2022-04-30T00:00:00"/>
        <d v="2020-01-31T00:00:00"/>
        <d v="2019-05-31T00:00:00"/>
        <d v="2000-03-31T00:00:00"/>
        <d v="1990-12-31T00:00:00"/>
        <d v="2009-04-30T00:00:00"/>
        <d v="2002-08-31T00:00:00"/>
        <d v="1993-02-28T00:00:00"/>
        <d v="1993-03-31T00:00:00"/>
        <d v="1987-01-31T00:00:00"/>
        <d v="2016-12-31T00:00:00"/>
        <d v="2019-11-30T00:00:00"/>
        <d v="2010-01-31T00:00:00"/>
        <d v="2002-06-30T00:00:00"/>
        <d v="1997-09-30T00:00:00"/>
        <d v="2015-07-31T00:00:00"/>
        <d v="1995-02-28T00:00:00"/>
        <d v="1980-11-30T00:00:00"/>
        <d v="1991-09-30T00:00:00"/>
        <d v="2011-02-28T00:00:00"/>
        <d v="2010-03-31T00:00:00"/>
        <d v="2008-03-31T00:00:00"/>
        <d v="2010-05-31T00:00:00"/>
        <d v="2007-09-30T00:00:00"/>
        <d v="1986-06-30T00:00:00"/>
        <d v="1998-05-31T00:00:00"/>
        <d v="1990-09-30T00:00:00"/>
        <d v="2023-09-30T00:00:00"/>
        <d v="2008-09-30T00:00:00"/>
        <d v="1998-11-30T00:00:00"/>
        <d v="1998-07-31T00:00:00"/>
        <d v="1983-11-30T00:00:00"/>
        <d v="2004-11-30T00:00:00"/>
        <d v="2004-02-29T00:00:00"/>
        <d v="1980-05-31T00:00:00"/>
        <d v="1986-08-31T00:00:00"/>
        <d v="1993-12-31T00:00:00"/>
        <d v="1989-05-31T00:00:00"/>
        <d v="2001-07-31T00:00:00"/>
        <d v="2018-03-31T00:00:00"/>
        <d v="2021-07-31T00:00:00"/>
        <d v="1991-02-28T00:00:00"/>
        <d v="2022-12-31T00:00:00"/>
        <d v="2002-05-31T00:00:00"/>
        <d v="2003-06-30T00:00:00"/>
        <d v="1998-08-31T00:00:00"/>
        <d v="1997-08-31T00:00:00"/>
        <d v="1997-02-28T00:00:00"/>
        <d v="1999-01-31T00:00:00"/>
        <d v="1987-11-30T00:00:00"/>
        <d v="1988-02-29T00:00:00"/>
        <d v="1993-07-31T00:00:00"/>
        <d v="2016-04-30T00:00:00"/>
        <d v="1986-04-30T00:00:00"/>
        <d v="1992-06-30T00:00:00"/>
        <d v="2005-05-31T00:00:00"/>
        <d v="1981-06-30T00:00:00"/>
        <d v="2004-04-30T00:00:00"/>
        <d v="1994-11-30T00:00:00"/>
        <d v="1983-03-31T00:00:00"/>
        <d v="2006-04-30T00:00:00"/>
        <d v="2006-03-31T00:00:00"/>
        <d v="1991-11-30T00:00:00"/>
        <d v="1983-05-31T00:00:00"/>
        <d v="2016-05-31T00:00:00"/>
        <d v="2008-05-31T00:00:00"/>
        <d v="1983-08-31T00:00:00"/>
        <d v="2010-09-30T00:00:00"/>
        <d v="2013-02-28T00:00:00"/>
        <d v="2018-04-30T00:00:00"/>
        <d v="2013-08-31T00:00:00"/>
        <d v="2014-07-31T00:00:00"/>
        <d v="2019-02-28T00:00:00"/>
        <d v="1980-09-30T00:00:00"/>
        <d v="1997-03-31T00:00:00"/>
        <d v="1981-04-30T00:00:00"/>
        <d v="1987-06-30T00:00:00"/>
        <d v="2020-10-31T00:00:00"/>
        <d v="2010-11-30T00:00:00"/>
        <d v="2008-12-31T00:00:00"/>
        <d v="2001-10-31T00:00:00"/>
        <d v="2012-05-31T00:00:00"/>
        <d v="2012-09-30T00:00:00"/>
        <d v="2004-09-30T00:00:00"/>
      </sharedItems>
      <fieldGroup par="15"/>
    </cacheField>
    <cacheField name="Recession" numFmtId="0">
      <sharedItems containsSemiMixedTypes="0" containsString="0" containsNumber="1" containsInteger="1" minValue="0" maxValue="1" count="2">
        <n v="0"/>
        <n v="1"/>
      </sharedItems>
    </cacheField>
    <cacheField name="Consumer_Confidence" numFmtId="0">
      <sharedItems containsSemiMixedTypes="0" containsString="0" containsNumber="1" minValue="73.900000000000006" maxValue="131.66999999999999" count="489">
        <n v="127.42"/>
        <n v="123.03"/>
        <n v="122.12"/>
        <n v="121.91"/>
        <n v="119.11"/>
        <n v="118.47"/>
        <n v="118.15"/>
        <n v="117.68"/>
        <n v="117.38"/>
        <n v="117.21"/>
        <n v="117.02"/>
        <n v="116.38"/>
        <n v="116.14"/>
        <n v="115.86"/>
        <n v="115.49"/>
        <n v="114.95"/>
        <n v="114.44"/>
        <n v="113.34"/>
        <n v="113.11"/>
        <n v="112.75"/>
        <n v="112.65"/>
        <n v="112.46"/>
        <n v="112.39"/>
        <n v="111.07"/>
        <n v="111.04"/>
        <n v="110.75"/>
        <n v="109.42"/>
        <n v="109.17"/>
        <n v="108.62"/>
        <n v="108.61"/>
        <n v="108.2"/>
        <n v="108.05"/>
        <n v="107.73"/>
        <n v="107.68"/>
        <n v="107.48"/>
        <n v="107.34"/>
        <n v="107.31"/>
        <n v="106.92"/>
        <n v="106.67"/>
        <n v="106.57"/>
        <n v="106"/>
        <n v="105.71"/>
        <n v="105.57"/>
        <n v="105.14"/>
        <n v="105.08"/>
        <n v="105.02"/>
        <n v="104.7"/>
        <n v="104.62"/>
        <n v="104.51"/>
        <n v="104.36"/>
        <n v="104.28"/>
        <n v="104.25"/>
        <n v="104.24"/>
        <n v="104.12"/>
        <n v="103.84"/>
        <n v="103.75"/>
        <n v="103.66"/>
        <n v="103.52"/>
        <n v="103.4"/>
        <n v="103.36"/>
        <n v="102.76"/>
        <n v="102.65"/>
        <n v="102.33"/>
        <n v="102.3"/>
        <n v="102.07"/>
        <n v="102.05"/>
        <n v="101.77"/>
        <n v="101.45"/>
        <n v="101.44"/>
        <n v="101.22"/>
        <n v="100.91"/>
        <n v="100.8"/>
        <n v="100.68"/>
        <n v="100.46"/>
        <n v="100.36"/>
        <n v="100.11"/>
        <n v="99.88"/>
        <n v="99.8"/>
        <n v="99.76"/>
        <n v="99.73"/>
        <n v="99.52"/>
        <n v="99.28"/>
        <n v="99.08"/>
        <n v="99.05"/>
        <n v="98.76"/>
        <n v="98.75"/>
        <n v="98.72"/>
        <n v="98.5"/>
        <n v="98.4"/>
        <n v="97.85"/>
        <n v="97.63"/>
        <n v="97.5"/>
        <n v="97.27"/>
        <n v="97.12"/>
        <n v="97.02"/>
        <n v="96.65"/>
        <n v="96.09"/>
        <n v="95.53"/>
        <n v="95.37"/>
        <n v="95.26"/>
        <n v="95.21"/>
        <n v="95.05"/>
        <n v="94.26"/>
        <n v="94.2"/>
        <n v="94.14"/>
        <n v="94.09"/>
        <n v="94.06"/>
        <n v="93.91"/>
        <n v="93.71"/>
        <n v="93.34"/>
        <n v="92.57"/>
        <n v="91.9"/>
        <n v="91.22"/>
        <n v="91.13"/>
        <n v="90.87"/>
        <n v="90.72"/>
        <n v="90.55"/>
        <n v="90.21"/>
        <n v="88.31"/>
        <n v="88.29"/>
        <n v="87.63"/>
        <n v="87.51"/>
        <n v="87.23"/>
        <n v="87.03"/>
        <n v="86.88"/>
        <n v="86.59"/>
        <n v="86.55"/>
        <n v="85.9"/>
        <n v="85.47"/>
        <n v="84.79"/>
        <n v="84.66"/>
        <n v="84.62"/>
        <n v="84.5"/>
        <n v="84.2"/>
        <n v="83.66"/>
        <n v="83.63"/>
        <n v="82.04"/>
        <n v="80.48"/>
        <n v="79.2"/>
        <n v="78.14"/>
        <n v="125.46"/>
        <n v="125.02"/>
        <n v="122.36"/>
        <n v="119.65"/>
        <n v="116.72"/>
        <n v="115.42"/>
        <n v="115.31"/>
        <n v="115.01"/>
        <n v="114.14"/>
        <n v="113.19"/>
        <n v="112.86"/>
        <n v="112.23"/>
        <n v="112.06"/>
        <n v="111.64"/>
        <n v="111.62"/>
        <n v="111.61"/>
        <n v="111.55"/>
        <n v="111.12"/>
        <n v="110.73"/>
        <n v="110.71"/>
        <n v="110.7"/>
        <n v="110.4"/>
        <n v="109.86"/>
        <n v="109.79"/>
        <n v="109.31"/>
        <n v="109.02"/>
        <n v="108.92"/>
        <n v="108.55"/>
        <n v="108.34"/>
        <n v="107.92"/>
        <n v="107.52"/>
        <n v="106.78"/>
        <n v="106.53"/>
        <n v="106.32"/>
        <n v="106.29"/>
        <n v="106.16"/>
        <n v="105.79"/>
        <n v="105.63"/>
        <n v="105.59"/>
        <n v="105.55"/>
        <n v="105.22"/>
        <n v="105.07"/>
        <n v="104.85"/>
        <n v="104.69"/>
        <n v="104.64"/>
        <n v="104.37"/>
        <n v="104"/>
        <n v="103.79"/>
        <n v="103.47"/>
        <n v="103.18"/>
        <n v="102.67"/>
        <n v="102.58"/>
        <n v="101.78"/>
        <n v="101.48"/>
        <n v="101.08"/>
        <n v="100.9"/>
        <n v="100.58"/>
        <n v="100.44"/>
        <n v="100.4"/>
        <n v="100.03"/>
        <n v="99.54"/>
        <n v="99.2"/>
        <n v="99.03"/>
        <n v="98.97"/>
        <n v="98.48"/>
        <n v="98.12"/>
        <n v="98"/>
        <n v="97.68"/>
        <n v="97.66"/>
        <n v="97.43"/>
        <n v="97.34"/>
        <n v="97.25"/>
        <n v="97"/>
        <n v="96.73"/>
        <n v="96.56"/>
        <n v="96.39"/>
        <n v="96.22"/>
        <n v="96.04"/>
        <n v="95.81"/>
        <n v="95.73"/>
        <n v="95.62"/>
        <n v="95.38"/>
        <n v="95.2"/>
        <n v="94.83"/>
        <n v="94.79"/>
        <n v="94.6"/>
        <n v="94.32"/>
        <n v="93.82"/>
        <n v="93.79"/>
        <n v="93.41"/>
        <n v="93.36"/>
        <n v="93.22"/>
        <n v="92.64"/>
        <n v="92.6"/>
        <n v="92.51"/>
        <n v="91.52"/>
        <n v="91.05"/>
        <n v="90.88"/>
        <n v="90.47"/>
        <n v="89.98"/>
        <n v="89.37"/>
        <n v="89.19"/>
        <n v="89.06"/>
        <n v="88.54"/>
        <n v="88.14"/>
        <n v="88.1"/>
        <n v="87.85"/>
        <n v="87.49"/>
        <n v="87.47"/>
        <n v="87.4"/>
        <n v="86.7"/>
        <n v="86.3"/>
        <n v="86.14"/>
        <n v="85"/>
        <n v="84.6"/>
        <n v="84.51"/>
        <n v="84.42"/>
        <n v="83.82"/>
        <n v="83.44"/>
        <n v="83.01"/>
        <n v="82.45"/>
        <n v="82.38"/>
        <n v="131.66999999999999"/>
        <n v="131.05000000000001"/>
        <n v="126.06"/>
        <n v="125.94"/>
        <n v="125.16"/>
        <n v="124.56"/>
        <n v="121.64"/>
        <n v="120.42"/>
        <n v="119.77"/>
        <n v="119.63"/>
        <n v="117.91"/>
        <n v="117.14"/>
        <n v="117.09"/>
        <n v="116.41"/>
        <n v="116.27"/>
        <n v="116.2"/>
        <n v="115.67"/>
        <n v="115.1"/>
        <n v="113.51"/>
        <n v="112.99"/>
        <n v="111.27"/>
        <n v="110.93"/>
        <n v="110.1"/>
        <n v="109.96"/>
        <n v="109.49"/>
        <n v="108.68"/>
        <n v="108.6"/>
        <n v="108.39"/>
        <n v="108.32"/>
        <n v="108.24"/>
        <n v="107.9"/>
        <n v="106.94"/>
        <n v="106.81"/>
        <n v="106.68"/>
        <n v="106.5"/>
        <n v="106.22"/>
        <n v="105.97"/>
        <n v="105.94"/>
        <n v="105.87"/>
        <n v="105.06"/>
        <n v="104.31"/>
        <n v="103.54"/>
        <n v="103.16"/>
        <n v="102.18"/>
        <n v="102.08"/>
        <n v="101.33"/>
        <n v="101.25"/>
        <n v="101.16"/>
        <n v="101.13"/>
        <n v="100.87"/>
        <n v="100.42"/>
        <n v="100.17"/>
        <n v="99.91"/>
        <n v="99.86"/>
        <n v="99.34"/>
        <n v="99.31"/>
        <n v="99.17"/>
        <n v="99.06"/>
        <n v="98.88"/>
        <n v="98.51"/>
        <n v="98.04"/>
        <n v="97.96"/>
        <n v="97.87"/>
        <n v="97.78"/>
        <n v="97.4"/>
        <n v="97.17"/>
        <n v="97.09"/>
        <n v="97.05"/>
        <n v="96.9"/>
        <n v="96.7"/>
        <n v="96.49"/>
        <n v="96.3"/>
        <n v="95.92"/>
        <n v="95.87"/>
        <n v="95.6"/>
        <n v="95.51"/>
        <n v="95.48"/>
        <n v="95.42"/>
        <n v="95.33"/>
        <n v="95.32"/>
        <n v="95.18"/>
        <n v="94.84"/>
        <n v="94.44"/>
        <n v="93.96"/>
        <n v="93.69"/>
        <n v="93.5"/>
        <n v="92.96"/>
        <n v="92.67"/>
        <n v="92.2"/>
        <n v="91.57"/>
        <n v="91.47"/>
        <n v="91.44"/>
        <n v="91.18"/>
        <n v="91.01"/>
        <n v="90.34"/>
        <n v="88.83"/>
        <n v="88.45"/>
        <n v="87.32"/>
        <n v="87.26"/>
        <n v="87.16"/>
        <n v="86.75"/>
        <n v="86.48"/>
        <n v="85.31"/>
        <n v="84.87"/>
        <n v="83.13"/>
        <n v="81.69"/>
        <n v="81.069999999999993"/>
        <n v="79.12"/>
        <n v="77.540000000000006"/>
        <n v="76.28"/>
        <n v="75.19"/>
        <n v="125.98"/>
        <n v="124.66"/>
        <n v="124.13"/>
        <n v="123.47"/>
        <n v="122.98"/>
        <n v="121.9"/>
        <n v="119.72"/>
        <n v="119.46"/>
        <n v="118.96"/>
        <n v="118.65"/>
        <n v="118.04"/>
        <n v="117.31"/>
        <n v="117.25"/>
        <n v="117.16"/>
        <n v="116.9"/>
        <n v="116.57"/>
        <n v="116.55"/>
        <n v="116.16"/>
        <n v="115.46"/>
        <n v="113.83"/>
        <n v="113.38"/>
        <n v="113.14"/>
        <n v="112.49"/>
        <n v="112.04"/>
        <n v="111.52"/>
        <n v="111.34"/>
        <n v="111.31"/>
        <n v="110.89"/>
        <n v="110.54"/>
        <n v="110.47"/>
        <n v="110.43"/>
        <n v="110.31"/>
        <n v="110.22"/>
        <n v="110.13"/>
        <n v="109.3"/>
        <n v="109.07"/>
        <n v="108.74"/>
        <n v="108.71"/>
        <n v="108.65"/>
        <n v="107.86"/>
        <n v="107.64"/>
        <n v="107.49"/>
        <n v="106.51"/>
        <n v="105.47"/>
        <n v="105.05"/>
        <n v="105.03"/>
        <n v="104.92"/>
        <n v="104.9"/>
        <n v="104.6"/>
        <n v="104.13"/>
        <n v="103.9"/>
        <n v="103.73"/>
        <n v="103.28"/>
        <n v="102.54"/>
        <n v="102.43"/>
        <n v="102.36"/>
        <n v="102.06"/>
        <n v="101.98"/>
        <n v="101.91"/>
        <n v="101.81"/>
        <n v="101.74"/>
        <n v="101.68"/>
        <n v="101.63"/>
        <n v="101.57"/>
        <n v="101.55"/>
        <n v="100.63"/>
        <n v="99.33"/>
        <n v="98.93"/>
        <n v="98.73"/>
        <n v="98.65"/>
        <n v="98.31"/>
        <n v="98.19"/>
        <n v="98.14"/>
        <n v="97.55"/>
        <n v="97.53"/>
        <n v="97.31"/>
        <n v="97.18"/>
        <n v="96.63"/>
        <n v="96.27"/>
        <n v="96.17"/>
        <n v="96.15"/>
        <n v="95.36"/>
        <n v="95.29"/>
        <n v="95.24"/>
        <n v="94.99"/>
        <n v="101.07803370786517"/>
        <n v="94.13"/>
        <n v="93.38"/>
        <n v="93.35"/>
        <n v="93.3"/>
        <n v="93.14"/>
        <n v="92.83"/>
        <n v="92.77"/>
        <n v="92.4"/>
        <n v="92.33"/>
        <n v="91.89"/>
        <n v="91.81"/>
        <n v="91.77"/>
        <n v="91.19"/>
        <n v="90.36"/>
        <n v="90.1"/>
        <n v="89.51"/>
        <n v="88.72"/>
        <n v="88.19"/>
        <n v="88.13"/>
        <n v="87.68"/>
        <n v="86.74"/>
        <n v="86.71"/>
        <n v="84.67"/>
        <n v="84.48"/>
        <n v="83.87"/>
        <n v="83.26"/>
        <n v="80.03"/>
        <n v="79.8"/>
        <n v="78.489999999999995"/>
        <n v="73.900000000000006"/>
      </sharedItems>
    </cacheField>
    <cacheField name="Price" numFmtId="0">
      <sharedItems containsSemiMixedTypes="0" containsString="0" containsNumber="1" minValue="8793.6630000000005" maxValue="44263.656999999999"/>
    </cacheField>
    <cacheField name="Advertising_Expenditure" numFmtId="0">
      <sharedItems containsSemiMixedTypes="0" containsString="0" containsNumber="1" containsInteger="1" minValue="1009" maxValue="4983"/>
    </cacheField>
    <cacheField name="GDP" numFmtId="0">
      <sharedItems containsSemiMixedTypes="0" containsString="0" containsNumber="1" minValue="12.507999999999999" maxValue="70.373999999999995" count="525">
        <n v="41.93"/>
        <n v="29.138000000000002"/>
        <n v="49.648000000000003"/>
        <n v="35.527000000000001"/>
        <n v="64.126000000000005"/>
        <n v="37.470999999999997"/>
        <n v="59.378"/>
        <n v="33.253"/>
        <n v="52.322000000000003"/>
        <n v="56.36"/>
        <n v="24.175999999999998"/>
        <n v="60.448999999999998"/>
        <n v="56.067999999999998"/>
        <n v="31.146999999999998"/>
        <n v="41.816000000000003"/>
        <n v="55.295999999999999"/>
        <n v="56.843000000000004"/>
        <n v="20.126000000000001"/>
        <n v="36.491"/>
        <n v="27.541"/>
        <n v="43.994999999999997"/>
        <n v="42.154000000000003"/>
        <n v="24.367000000000001"/>
        <n v="30.994"/>
        <n v="17.879000000000001"/>
        <n v="70.143000000000001"/>
        <n v="14.762"/>
        <n v="41.308"/>
        <n v="40.588999999999999"/>
        <n v="40.082000000000001"/>
        <n v="61.374000000000002"/>
        <n v="53.83"/>
        <n v="57.329000000000001"/>
        <n v="63.371000000000002"/>
        <n v="35.866999999999997"/>
        <n v="35.140999999999998"/>
        <n v="36.656999999999996"/>
        <n v="52.42"/>
        <n v="55.755000000000003"/>
        <n v="36.798999999999999"/>
        <n v="45.679000000000002"/>
        <n v="29.074999999999999"/>
        <n v="43.47"/>
        <n v="46.268000000000001"/>
        <n v="61.377000000000002"/>
        <n v="64.841999999999999"/>
        <n v="13.853999999999999"/>
        <n v="13.179"/>
        <n v="42.145000000000003"/>
        <n v="64.042000000000002"/>
        <n v="53.247"/>
        <n v="22.623000000000001"/>
        <n v="13.483000000000001"/>
        <n v="68.031999999999996"/>
        <n v="69.397000000000006"/>
        <n v="68.382999999999996"/>
        <n v="68.531000000000006"/>
        <n v="29.228000000000002"/>
        <n v="45.524000000000001"/>
        <n v="17.550999999999998"/>
        <n v="57.168999999999997"/>
        <n v="63.741"/>
        <n v="53.856999999999999"/>
        <n v="23.539000000000001"/>
        <n v="51.531999999999996"/>
        <n v="53.505000000000003"/>
        <n v="64.132000000000005"/>
        <n v="29.611999999999998"/>
        <n v="22.183"/>
        <n v="42.521999999999998"/>
        <n v="24.614999999999998"/>
        <n v="35.905999999999999"/>
        <n v="18.41"/>
        <n v="63.204999999999998"/>
        <n v="17.678999999999998"/>
        <n v="58.261000000000003"/>
        <n v="51.317"/>
        <n v="21.041"/>
        <n v="34.487000000000002"/>
        <n v="39.417999999999999"/>
        <n v="60.404000000000003"/>
        <n v="39.613"/>
        <n v="51.773000000000003"/>
        <n v="38.045999999999999"/>
        <n v="20.077999999999999"/>
        <n v="16.146999999999998"/>
        <n v="55.65"/>
        <n v="45.985999999999997"/>
        <n v="63.174999999999997"/>
        <n v="29.864999999999998"/>
        <n v="53.908999999999999"/>
        <n v="28.988"/>
        <n v="27.172000000000001"/>
        <n v="69.108999999999995"/>
        <n v="17.149999999999999"/>
        <n v="20.422999999999998"/>
        <n v="21.780999999999999"/>
        <n v="62.584000000000003"/>
        <n v="68.414000000000001"/>
        <n v="25.978000000000002"/>
        <n v="33.383000000000003"/>
        <n v="53.323999999999998"/>
        <n v="56.18"/>
        <n v="26.815999999999999"/>
        <n v="69.805999999999997"/>
        <n v="35.090000000000003"/>
        <n v="41.948"/>
        <n v="67.994"/>
        <n v="59.156999999999996"/>
        <n v="41.225999999999999"/>
        <n v="20.573"/>
        <n v="13.976000000000001"/>
        <n v="19.634"/>
        <n v="36.536999999999999"/>
        <n v="34.677"/>
        <n v="32.404000000000003"/>
        <n v="24.721"/>
        <n v="67.644999999999996"/>
        <n v="52.558999999999997"/>
        <n v="39.886000000000003"/>
        <n v="48.658000000000001"/>
        <n v="51.710999999999999"/>
        <n v="34.783999999999999"/>
        <n v="61.563000000000002"/>
        <n v="16.353999999999999"/>
        <n v="56.683999999999997"/>
        <n v="51.756"/>
        <n v="39.046999999999997"/>
        <n v="66.394999999999996"/>
        <n v="42"/>
        <n v="29.17"/>
        <n v="55.920999999999999"/>
        <n v="21.44"/>
        <n v="27.440999999999999"/>
        <n v="14.789"/>
        <n v="28.02"/>
        <n v="24.795999999999999"/>
        <n v="68.245999999999995"/>
        <n v="60.207000000000001"/>
        <n v="29.588000000000001"/>
        <n v="19.713000000000001"/>
        <n v="28.667999999999999"/>
        <n v="53.231000000000002"/>
        <n v="44.545000000000002"/>
        <n v="52.347000000000001"/>
        <n v="20.744"/>
        <n v="15.037000000000001"/>
        <n v="44.615000000000002"/>
        <n v="42.201000000000001"/>
        <n v="61.624000000000002"/>
        <n v="49.014000000000003"/>
        <n v="45.673000000000002"/>
        <n v="69.572999999999993"/>
        <n v="19.103000000000002"/>
        <n v="57.47"/>
        <n v="23.619"/>
        <n v="53.511000000000003"/>
        <n v="13.33"/>
        <n v="35.996000000000002"/>
        <n v="17.045999999999999"/>
        <n v="49.197000000000003"/>
        <n v="43.902000000000001"/>
        <n v="69.281000000000006"/>
        <n v="42.104999999999997"/>
        <n v="25.61"/>
        <n v="56.64"/>
        <n v="38.390999999999998"/>
        <n v="60.593000000000004"/>
        <n v="20.786999999999999"/>
        <n v="61.182000000000002"/>
        <n v="42.808999999999997"/>
        <n v="30.035"/>
        <n v="29.786999999999999"/>
        <n v="42.67"/>
        <n v="25.138000000000002"/>
        <n v="42.234999999999999"/>
        <n v="32.731999999999999"/>
        <n v="30.550999999999998"/>
        <n v="34.643999999999998"/>
        <n v="63.558"/>
        <n v="48.088999999999999"/>
        <n v="18.765000000000001"/>
        <n v="34.984000000000002"/>
        <n v="51.277000000000001"/>
        <n v="25.709"/>
        <n v="15.537000000000001"/>
        <n v="20.297999999999998"/>
        <n v="28.518000000000001"/>
        <n v="17.004000000000001"/>
        <n v="36.966000000000001"/>
        <n v="19.492000000000001"/>
        <n v="15.843999999999999"/>
        <n v="61.706000000000003"/>
        <n v="28.173999999999999"/>
        <n v="18.504999999999999"/>
        <n v="19.739999999999998"/>
        <n v="67.950999999999993"/>
        <n v="21.13"/>
        <n v="28.434000000000001"/>
        <n v="18.449000000000002"/>
        <n v="23.788"/>
        <n v="60.88"/>
        <n v="36.957000000000001"/>
        <n v="36.338999999999999"/>
        <n v="33.646000000000001"/>
        <n v="52.091999999999999"/>
        <n v="16.663"/>
        <n v="56.935000000000002"/>
        <n v="38.164999999999999"/>
        <n v="38.561999999999998"/>
        <n v="62.238999999999997"/>
        <n v="41.523000000000003"/>
        <n v="15.651"/>
        <n v="37.661000000000001"/>
        <n v="58.914999999999999"/>
        <n v="52.664999999999999"/>
        <n v="62.03"/>
        <n v="19.629000000000001"/>
        <n v="22.178000000000001"/>
        <n v="47.470999999999997"/>
        <n v="26.728000000000002"/>
        <n v="15.952"/>
        <n v="67.12"/>
        <n v="13.076000000000001"/>
        <n v="58.582000000000001"/>
        <n v="14.097"/>
        <n v="25.206"/>
        <n v="26.602"/>
        <n v="58.805999999999997"/>
        <n v="19.782"/>
        <n v="64.704999999999998"/>
        <n v="12.507999999999999"/>
        <n v="67.894000000000005"/>
        <n v="65.277000000000001"/>
        <n v="32.25"/>
        <n v="37.003"/>
        <n v="24.053999999999998"/>
        <n v="28.183"/>
        <n v="16.658999999999999"/>
        <n v="27.206"/>
        <n v="50.627000000000002"/>
        <n v="32.362000000000002"/>
        <n v="49.393999999999998"/>
        <n v="66.542000000000002"/>
        <n v="15.465999999999999"/>
        <n v="18.837"/>
        <n v="33.948999999999998"/>
        <n v="50.295000000000002"/>
        <n v="37.970999999999997"/>
        <n v="20.123999999999999"/>
        <n v="44.847000000000001"/>
        <n v="42.603999999999999"/>
        <n v="33.076999999999998"/>
        <n v="68.417000000000002"/>
        <n v="33.884999999999998"/>
        <n v="12.753"/>
        <n v="30.443999999999999"/>
        <n v="38.255000000000003"/>
        <n v="60.13"/>
        <n v="43.293999999999997"/>
        <n v="35.021000000000001"/>
        <n v="22.286999999999999"/>
        <n v="53.866"/>
        <n v="70.373999999999995"/>
        <n v="13.352"/>
        <n v="26.797000000000001"/>
        <n v="60.496000000000002"/>
        <n v="60.957999999999998"/>
        <n v="36.14"/>
        <n v="34.918999999999997"/>
        <n v="46.555"/>
        <n v="52.387999999999998"/>
        <n v="51.15"/>
        <n v="29.276"/>
        <n v="36.978000000000002"/>
        <n v="34.585000000000001"/>
        <n v="50.332999999999998"/>
        <n v="45.978000000000002"/>
        <n v="67.254000000000005"/>
        <n v="12.819000000000001"/>
        <n v="39.335000000000001"/>
        <n v="39.094000000000001"/>
        <n v="16.135999999999999"/>
        <n v="27.07"/>
        <n v="35.384999999999998"/>
        <n v="15.569000000000001"/>
        <n v="43.918999999999997"/>
        <n v="20.785"/>
        <n v="65.141000000000005"/>
        <n v="63.548999999999999"/>
        <n v="34.268999999999998"/>
        <n v="67.942999999999998"/>
        <n v="46.48"/>
        <n v="50.31"/>
        <n v="46.646000000000001"/>
        <n v="47.026000000000003"/>
        <n v="47.634999999999998"/>
        <n v="32.255000000000003"/>
        <n v="32.561"/>
        <n v="37.597999999999999"/>
        <n v="53.914000000000001"/>
        <n v="33.305999999999997"/>
        <n v="30.673999999999999"/>
        <n v="13.621"/>
        <n v="14.295"/>
        <n v="18.937999999999999"/>
        <n v="33.491"/>
        <n v="60.222999999999999"/>
        <n v="33.832000000000001"/>
        <n v="29.626999999999999"/>
        <n v="15.413"/>
        <n v="57.845999999999997"/>
        <n v="54.014000000000003"/>
        <n v="27.248000000000001"/>
        <n v="48.737000000000002"/>
        <n v="37.152000000000001"/>
        <n v="48.029000000000003"/>
        <n v="17.702999999999999"/>
        <n v="18.611000000000001"/>
        <n v="64.027000000000001"/>
        <n v="31.626000000000001"/>
        <n v="20.652000000000001"/>
        <n v="35.003"/>
        <n v="55.472000000000001"/>
        <n v="35.552999999999997"/>
        <n v="46.932000000000002"/>
        <n v="17.295999999999999"/>
        <n v="48.497999999999998"/>
        <n v="37.436"/>
        <n v="52.01"/>
        <n v="32.066000000000003"/>
        <n v="28.242000000000001"/>
        <n v="50.073"/>
        <n v="13.609"/>
        <n v="34.762999999999998"/>
        <n v="25.541"/>
        <n v="30.844000000000001"/>
        <n v="61.545000000000002"/>
        <n v="40.537999999999997"/>
        <n v="40.156999999999996"/>
        <n v="16.728000000000002"/>
        <n v="13.087999999999999"/>
        <n v="32.154000000000003"/>
        <n v="47.759"/>
        <n v="37.232999999999997"/>
        <n v="49.183999999999997"/>
        <n v="17.061"/>
        <n v="36.112000000000002"/>
        <n v="38.826999999999998"/>
        <n v="58.591999999999999"/>
        <n v="27.904"/>
        <n v="66.23"/>
        <n v="50.246000000000002"/>
        <n v="35.948999999999998"/>
        <n v="65.665000000000006"/>
        <n v="29.875"/>
        <n v="37.497"/>
        <n v="40.146000000000001"/>
        <n v="13.518000000000001"/>
        <n v="25.013000000000002"/>
        <n v="16.693999999999999"/>
        <n v="49.44"/>
        <n v="19.518999999999998"/>
        <n v="46.398000000000003"/>
        <n v="30.92"/>
        <n v="55.448"/>
        <n v="19.236000000000001"/>
        <n v="50.695"/>
        <n v="47.362000000000002"/>
        <n v="34.223999999999997"/>
        <n v="41.536000000000001"/>
        <n v="44.401000000000003"/>
        <n v="49.411000000000001"/>
        <n v="34.027999999999999"/>
        <n v="56.149000000000001"/>
        <n v="40.856000000000002"/>
        <n v="21.911000000000001"/>
        <n v="30.265999999999998"/>
        <n v="32.523000000000003"/>
        <n v="38.392000000000003"/>
        <n v="59.101999999999997"/>
        <n v="28.472000000000001"/>
        <n v="68.412999999999997"/>
        <n v="42.734999999999999"/>
        <n v="15.784000000000001"/>
        <n v="48.29"/>
        <n v="70.082999999999998"/>
        <n v="38.503"/>
        <n v="60.186"/>
        <n v="28.797999999999998"/>
        <n v="60.551000000000002"/>
        <n v="35.417999999999999"/>
        <n v="40.688000000000002"/>
        <n v="31.52"/>
        <n v="60.838999999999999"/>
        <n v="44.901000000000003"/>
        <n v="60.28"/>
        <n v="30.71"/>
        <n v="12.590999999999999"/>
        <n v="19.472000000000001"/>
        <n v="65.248000000000005"/>
        <n v="15.217000000000001"/>
        <n v="30.890999999999998"/>
        <n v="13.013999999999999"/>
        <n v="17.815999999999999"/>
        <n v="57.264000000000003"/>
        <n v="39.892000000000003"/>
        <n v="46.691000000000003"/>
        <n v="64.299000000000007"/>
        <n v="27.324000000000002"/>
        <n v="21.459"/>
        <n v="49.9"/>
        <n v="15.869"/>
        <n v="69.382999999999996"/>
        <n v="55.253"/>
        <n v="49.917999999999999"/>
        <n v="54.417000000000002"/>
        <n v="65.054000000000002"/>
        <n v="33.393999999999998"/>
        <n v="47.018000000000001"/>
        <n v="47.75"/>
        <n v="34.384"/>
        <n v="24.286999999999999"/>
        <n v="30.806000000000001"/>
        <n v="57.097999999999999"/>
        <n v="24.207000000000001"/>
        <n v="48.841999999999999"/>
        <n v="44.317999999999998"/>
        <n v="58.564"/>
        <n v="59.13"/>
        <n v="41.125999999999998"/>
        <n v="36.951000000000001"/>
        <n v="21.132000000000001"/>
        <n v="28.495000000000001"/>
        <n v="18.968"/>
        <n v="55.338999999999999"/>
        <n v="30.588000000000001"/>
        <n v="33.905000000000001"/>
        <n v="57.390999999999998"/>
        <n v="45.981999999999999"/>
        <n v="50.168999999999997"/>
        <n v="36.258000000000003"/>
        <n v="41.085999999999999"/>
        <n v="61.82"/>
        <n v="54.384"/>
        <n v="58.905999999999999"/>
        <n v="47.281999999999996"/>
        <n v="58.35"/>
        <n v="53.423999999999999"/>
        <n v="52.427"/>
        <n v="16.617999999999999"/>
        <n v="41.140999999999998"/>
        <n v="51.813000000000002"/>
        <n v="40.781999999999996"/>
        <n v="62.957999999999998"/>
        <n v="60.851999999999997"/>
        <n v="12.722"/>
        <n v="40.664000000000001"/>
        <n v="43.301000000000002"/>
        <n v="17.57"/>
        <n v="16.957999999999998"/>
        <n v="36.137"/>
        <n v="17.638999999999999"/>
        <n v="16.329000000000001"/>
        <n v="56.198999999999998"/>
        <n v="19.14"/>
        <n v="68.552000000000007"/>
        <n v="28.327000000000002"/>
        <n v="59.314999999999998"/>
        <n v="41.133000000000003"/>
        <n v="48.822000000000003"/>
        <n v="32.642000000000003"/>
        <n v="29.521999999999998"/>
        <n v="24.128"/>
        <n v="41.055"/>
        <n v="52.997"/>
        <n v="38.962000000000003"/>
        <n v="49.957999999999998"/>
        <n v="54.792000000000002"/>
        <n v="62.128"/>
        <n v="49.860999999999997"/>
        <n v="42.42"/>
        <n v="27.826000000000001"/>
        <n v="51.796999999999997"/>
        <n v="43.436"/>
        <n v="62.585999999999999"/>
        <n v="46.167000000000002"/>
        <n v="56.69"/>
        <n v="34.86"/>
        <n v="35.802999999999997"/>
        <n v="65.471000000000004"/>
        <n v="54.49"/>
        <n v="20.77"/>
        <n v="58.258000000000003"/>
        <n v="47.52"/>
        <n v="60.2"/>
        <n v="16.123000000000001"/>
        <n v="27.88"/>
        <n v="62.703000000000003"/>
        <n v="38.832000000000001"/>
        <n v="12.945"/>
        <n v="20.297000000000001"/>
        <n v="52.667000000000002"/>
        <n v="21.323"/>
        <n v="14.63"/>
        <n v="64.228999999999999"/>
        <n v="56.646999999999998"/>
        <n v="59.05"/>
        <n v="67.465999999999994"/>
        <n v="41.679000000000002"/>
        <n v="15.295"/>
        <n v="26.532"/>
        <n v="20.262"/>
        <n v="57.018999999999998"/>
        <n v="33.308"/>
        <n v="32.241999999999997"/>
        <n v="15.685"/>
        <n v="51.863"/>
        <n v="53.027999999999999"/>
        <n v="67.897000000000006"/>
        <n v="38.25"/>
        <n v="20.091000000000001"/>
        <n v="40.133000000000003"/>
        <n v="47.503"/>
        <n v="45.765000000000001"/>
      </sharedItems>
    </cacheField>
    <cacheField name="Growth_Rate" numFmtId="0">
      <sharedItems containsSemiMixedTypes="0" containsString="0" containsNumber="1" minValue="-4.2276010450000001" maxValue="0.81507374899999996"/>
    </cacheField>
    <cacheField name="unemployment_rate" numFmtId="0">
      <sharedItems containsSemiMixedTypes="0" containsString="0" containsNumber="1" minValue="1" maxValue="6" count="49">
        <n v="2.4"/>
        <n v="3.7"/>
        <n v="2.6"/>
        <n v="1.2"/>
        <n v="1.6"/>
        <n v="2.7"/>
        <n v="1.9"/>
        <n v="2.2000000000000002"/>
        <n v="1.4"/>
        <n v="2.9"/>
        <n v="2.2999999999999998"/>
        <n v="2"/>
        <n v="1.1000000000000001"/>
        <n v="1.5"/>
        <n v="4.2"/>
        <n v="5.5"/>
        <n v="2.8"/>
        <n v="5.4"/>
        <n v="5"/>
        <n v="3.4"/>
        <n v="1.3"/>
        <n v="5.3"/>
        <n v="1.7"/>
        <n v="2.1"/>
        <n v="2.5"/>
        <n v="1"/>
        <n v="1.8"/>
        <n v="3.3"/>
        <n v="4.4000000000000004"/>
        <n v="4.0999999999999996"/>
        <n v="3.8"/>
        <n v="3"/>
        <n v="5.2"/>
        <n v="4.5"/>
        <n v="4.8"/>
        <n v="4.9000000000000004"/>
        <n v="3.1"/>
        <n v="3.5"/>
        <n v="3.6"/>
        <n v="3.2"/>
        <n v="5.6"/>
        <n v="5.7"/>
        <n v="4"/>
        <n v="5.9"/>
        <n v="4.7"/>
        <n v="6"/>
        <n v="4.3"/>
        <n v="5.8"/>
        <n v="4.5999999999999996"/>
      </sharedItems>
    </cacheField>
    <cacheField name="Automobile_Sales" numFmtId="0">
      <sharedItems containsString="0" containsBlank="1" containsNumber="1" minValue="102" maxValue="21147"/>
    </cacheField>
    <cacheField name="Vehicule_Type" numFmtId="0">
      <sharedItems count="5">
        <s v="Supperminicar"/>
        <s v="Smallfamiliycar"/>
        <s v="Mediumfamilycar"/>
        <s v="Sports"/>
        <s v="Executivecar"/>
      </sharedItems>
    </cacheField>
    <cacheField name="City" numFmtId="0">
      <sharedItems count="4">
        <s v="New York"/>
        <s v="Illinois"/>
        <s v="Georgia"/>
        <s v="California"/>
      </sharedItems>
    </cacheField>
    <cacheField name="Months (Month)" numFmtId="0" databaseField="0">
      <fieldGroup base="2">
        <rangePr groupBy="months" startDate="1980-01-31T00:00:00" endDate="2024-01-01T00:00:00"/>
        <groupItems count="14">
          <s v="&lt;31-01-80"/>
          <s v="Jan"/>
          <s v="Feb"/>
          <s v="Mar"/>
          <s v="Apr"/>
          <s v="May"/>
          <s v="Jun"/>
          <s v="Jul"/>
          <s v="Aug"/>
          <s v="Sep"/>
          <s v="Oct"/>
          <s v="Nov"/>
          <s v="Dec"/>
          <s v="&gt;01-01-24"/>
        </groupItems>
      </fieldGroup>
    </cacheField>
    <cacheField name="Quarters (Month)" numFmtId="0" databaseField="0">
      <fieldGroup base="2">
        <rangePr groupBy="quarters" startDate="1980-01-31T00:00:00" endDate="2024-01-01T00:00:00"/>
        <groupItems count="6">
          <s v="&lt;31-01-80"/>
          <s v="Qtr1"/>
          <s v="Qtr2"/>
          <s v="Qtr3"/>
          <s v="Qtr4"/>
          <s v="&gt;01-01-24"/>
        </groupItems>
      </fieldGroup>
    </cacheField>
    <cacheField name="Years (Month)" numFmtId="0" databaseField="0">
      <fieldGroup base="2">
        <rangePr groupBy="years" startDate="1980-01-31T00:00:00" endDate="2024-01-01T00:00:00"/>
        <groupItems count="47">
          <s v="&lt;31-01-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01-01-24"/>
        </groupItems>
      </fieldGroup>
    </cacheField>
    <cacheField name="Months (Date)" numFmtId="0" databaseField="0">
      <fieldGroup base="0">
        <rangePr groupBy="months" startDate="1980-01-31T00:00:00" endDate="2024-01-01T00:00:00"/>
        <groupItems count="14">
          <s v="&lt;31-01-80"/>
          <s v="Jan"/>
          <s v="Feb"/>
          <s v="Mar"/>
          <s v="Apr"/>
          <s v="May"/>
          <s v="Jun"/>
          <s v="Jul"/>
          <s v="Aug"/>
          <s v="Sep"/>
          <s v="Oct"/>
          <s v="Nov"/>
          <s v="Dec"/>
          <s v="&gt;01-01-24"/>
        </groupItems>
      </fieldGroup>
    </cacheField>
    <cacheField name="Quarters (Date)" numFmtId="0" databaseField="0">
      <fieldGroup base="0">
        <rangePr groupBy="quarters" startDate="1980-01-31T00:00:00" endDate="2024-01-01T00:00:00"/>
        <groupItems count="6">
          <s v="&lt;31-01-80"/>
          <s v="Qtr1"/>
          <s v="Qtr2"/>
          <s v="Qtr3"/>
          <s v="Qtr4"/>
          <s v="&gt;01-01-24"/>
        </groupItems>
      </fieldGroup>
    </cacheField>
    <cacheField name="Years (Date)" numFmtId="0" databaseField="0">
      <fieldGroup base="0">
        <rangePr groupBy="years" startDate="1980-01-31T00:00:00" endDate="2024-01-01T00:00:00"/>
        <groupItems count="47">
          <s v="&lt;31-01-80"/>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01-01-24"/>
        </groupItems>
      </fieldGroup>
    </cacheField>
  </cacheFields>
  <extLst>
    <ext xmlns:x14="http://schemas.microsoft.com/office/spreadsheetml/2009/9/main" uri="{725AE2AE-9491-48be-B2B4-4EB974FC3084}">
      <x14:pivotCacheDefinition pivotCacheId="520637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x v="0"/>
    <x v="0"/>
    <x v="0"/>
    <x v="0"/>
    <x v="0"/>
    <n v="28058.381000000001"/>
    <n v="2570"/>
    <x v="0"/>
    <n v="0.22435010699999999"/>
    <x v="0"/>
    <n v="2194.6"/>
    <x v="0"/>
    <x v="0"/>
  </r>
  <r>
    <x v="1"/>
    <x v="1"/>
    <x v="1"/>
    <x v="1"/>
    <x v="1"/>
    <n v="17938.481"/>
    <n v="1260"/>
    <x v="1"/>
    <n v="-0.36886539899999998"/>
    <x v="1"/>
    <n v="779.5"/>
    <x v="0"/>
    <x v="0"/>
  </r>
  <r>
    <x v="2"/>
    <x v="2"/>
    <x v="2"/>
    <x v="0"/>
    <x v="2"/>
    <n v="20507.927"/>
    <n v="1164"/>
    <x v="2"/>
    <n v="0.484168547"/>
    <x v="2"/>
    <n v="4127.2"/>
    <x v="1"/>
    <x v="0"/>
  </r>
  <r>
    <x v="3"/>
    <x v="0"/>
    <x v="3"/>
    <x v="0"/>
    <x v="3"/>
    <n v="26718.091"/>
    <n v="2908"/>
    <x v="3"/>
    <n v="-0.872998002"/>
    <x v="3"/>
    <n v="3284.7"/>
    <x v="0"/>
    <x v="0"/>
  </r>
  <r>
    <x v="4"/>
    <x v="3"/>
    <x v="4"/>
    <x v="0"/>
    <x v="4"/>
    <n v="20896.588"/>
    <n v="4482"/>
    <x v="4"/>
    <n v="0.67610641500000002"/>
    <x v="4"/>
    <n v="1283.4000000000001"/>
    <x v="2"/>
    <x v="0"/>
  </r>
  <r>
    <x v="5"/>
    <x v="3"/>
    <x v="5"/>
    <x v="0"/>
    <x v="5"/>
    <n v="28935.422999999999"/>
    <n v="4756"/>
    <x v="5"/>
    <n v="0.40812895300000002"/>
    <x v="5"/>
    <n v="918.7"/>
    <x v="3"/>
    <x v="0"/>
  </r>
  <r>
    <x v="6"/>
    <x v="4"/>
    <x v="6"/>
    <x v="0"/>
    <x v="6"/>
    <n v="25062.962"/>
    <n v="1327"/>
    <x v="6"/>
    <n v="0.68106032500000002"/>
    <x v="6"/>
    <n v="686.2"/>
    <x v="0"/>
    <x v="0"/>
  </r>
  <r>
    <x v="7"/>
    <x v="2"/>
    <x v="7"/>
    <x v="0"/>
    <x v="7"/>
    <n v="34157.294000000002"/>
    <n v="1909"/>
    <x v="7"/>
    <n v="-0.42853276400000001"/>
    <x v="7"/>
    <n v="1619.5"/>
    <x v="2"/>
    <x v="0"/>
  </r>
  <r>
    <x v="8"/>
    <x v="5"/>
    <x v="8"/>
    <x v="0"/>
    <x v="8"/>
    <n v="25435.235000000001"/>
    <n v="3621"/>
    <x v="8"/>
    <n v="9.1777837000000001E-2"/>
    <x v="8"/>
    <n v="2778.2"/>
    <x v="2"/>
    <x v="0"/>
  </r>
  <r>
    <x v="9"/>
    <x v="6"/>
    <x v="9"/>
    <x v="0"/>
    <x v="9"/>
    <n v="29281.993999999999"/>
    <n v="4281"/>
    <x v="9"/>
    <n v="0.754187367"/>
    <x v="9"/>
    <n v="3235.2"/>
    <x v="2"/>
    <x v="0"/>
  </r>
  <r>
    <x v="10"/>
    <x v="7"/>
    <x v="10"/>
    <x v="0"/>
    <x v="10"/>
    <n v="35719.72"/>
    <n v="2854"/>
    <x v="10"/>
    <n v="-1.006039047"/>
    <x v="10"/>
    <n v="843.3"/>
    <x v="2"/>
    <x v="0"/>
  </r>
  <r>
    <x v="11"/>
    <x v="8"/>
    <x v="11"/>
    <x v="0"/>
    <x v="11"/>
    <n v="26788.937000000002"/>
    <n v="1355"/>
    <x v="11"/>
    <n v="0.21469337799999999"/>
    <x v="8"/>
    <n v="2801.1"/>
    <x v="3"/>
    <x v="0"/>
  </r>
  <r>
    <x v="12"/>
    <x v="5"/>
    <x v="12"/>
    <x v="0"/>
    <x v="12"/>
    <n v="22408.649000000001"/>
    <n v="3343"/>
    <x v="12"/>
    <n v="0.34367196999999999"/>
    <x v="0"/>
    <n v="3455"/>
    <x v="3"/>
    <x v="0"/>
  </r>
  <r>
    <x v="13"/>
    <x v="2"/>
    <x v="13"/>
    <x v="0"/>
    <x v="13"/>
    <n v="34380.853999999999"/>
    <n v="4983"/>
    <x v="13"/>
    <n v="-1.088612065"/>
    <x v="11"/>
    <n v="4423.5"/>
    <x v="3"/>
    <x v="0"/>
  </r>
  <r>
    <x v="14"/>
    <x v="6"/>
    <x v="14"/>
    <x v="0"/>
    <x v="14"/>
    <n v="27412.362000000001"/>
    <n v="1345"/>
    <x v="14"/>
    <n v="0.66288023699999998"/>
    <x v="9"/>
    <n v="21147"/>
    <x v="2"/>
    <x v="0"/>
  </r>
  <r>
    <x v="15"/>
    <x v="9"/>
    <x v="15"/>
    <x v="0"/>
    <x v="15"/>
    <n v="28120.598999999998"/>
    <n v="4057"/>
    <x v="15"/>
    <n v="0.75893373799999997"/>
    <x v="12"/>
    <n v="4714.6000000000004"/>
    <x v="4"/>
    <x v="0"/>
  </r>
  <r>
    <x v="16"/>
    <x v="10"/>
    <x v="16"/>
    <x v="0"/>
    <x v="16"/>
    <n v="21535.452000000001"/>
    <n v="4701"/>
    <x v="16"/>
    <n v="-6.4264729000000007E-2"/>
    <x v="13"/>
    <n v="3841.4"/>
    <x v="3"/>
    <x v="0"/>
  </r>
  <r>
    <x v="17"/>
    <x v="0"/>
    <x v="17"/>
    <x v="0"/>
    <x v="17"/>
    <n v="26656.316999999999"/>
    <n v="4643"/>
    <x v="17"/>
    <n v="-2.4822120640000001"/>
    <x v="13"/>
    <n v="2182.8000000000002"/>
    <x v="1"/>
    <x v="0"/>
  </r>
  <r>
    <x v="18"/>
    <x v="11"/>
    <x v="18"/>
    <x v="0"/>
    <x v="18"/>
    <n v="22038.03"/>
    <n v="4472"/>
    <x v="18"/>
    <n v="0.45978460399999999"/>
    <x v="3"/>
    <n v="2258.9"/>
    <x v="2"/>
    <x v="0"/>
  </r>
  <r>
    <x v="19"/>
    <x v="12"/>
    <x v="19"/>
    <x v="0"/>
    <x v="19"/>
    <n v="28794.846000000001"/>
    <n v="1050"/>
    <x v="19"/>
    <n v="-9.0555897999999996E-2"/>
    <x v="0"/>
    <n v="4289.8"/>
    <x v="1"/>
    <x v="0"/>
  </r>
  <r>
    <x v="20"/>
    <x v="7"/>
    <x v="20"/>
    <x v="0"/>
    <x v="20"/>
    <n v="21691.067999999999"/>
    <n v="2934"/>
    <x v="20"/>
    <n v="8.8941925000000005E-2"/>
    <x v="9"/>
    <n v="4114.5"/>
    <x v="2"/>
    <x v="0"/>
  </r>
  <r>
    <x v="21"/>
    <x v="10"/>
    <x v="21"/>
    <x v="0"/>
    <x v="21"/>
    <n v="26404.958999999999"/>
    <n v="4120"/>
    <x v="21"/>
    <n v="0.171632585"/>
    <x v="0"/>
    <n v="4017.6"/>
    <x v="4"/>
    <x v="0"/>
  </r>
  <r>
    <x v="22"/>
    <x v="13"/>
    <x v="22"/>
    <x v="1"/>
    <x v="22"/>
    <n v="24960.136999999999"/>
    <n v="4945"/>
    <x v="22"/>
    <n v="-1.17622194"/>
    <x v="14"/>
    <n v="597.1"/>
    <x v="2"/>
    <x v="0"/>
  </r>
  <r>
    <x v="23"/>
    <x v="14"/>
    <x v="23"/>
    <x v="0"/>
    <x v="23"/>
    <n v="26161.268"/>
    <n v="3062"/>
    <x v="23"/>
    <n v="-0.20981480299999999"/>
    <x v="2"/>
    <n v="1566.7"/>
    <x v="4"/>
    <x v="0"/>
  </r>
  <r>
    <x v="24"/>
    <x v="15"/>
    <x v="24"/>
    <x v="1"/>
    <x v="24"/>
    <n v="20047.317999999999"/>
    <n v="3597"/>
    <x v="24"/>
    <n v="-2.4327423229999998"/>
    <x v="15"/>
    <n v="605.29999999999995"/>
    <x v="2"/>
    <x v="0"/>
  </r>
  <r>
    <x v="25"/>
    <x v="7"/>
    <x v="25"/>
    <x v="0"/>
    <x v="25"/>
    <n v="28397.989000000001"/>
    <n v="3467"/>
    <x v="25"/>
    <n v="0.48957130399999998"/>
    <x v="11"/>
    <n v="845.2"/>
    <x v="3"/>
    <x v="0"/>
  </r>
  <r>
    <x v="26"/>
    <x v="6"/>
    <x v="26"/>
    <x v="0"/>
    <x v="26"/>
    <n v="27366.187999999998"/>
    <n v="3443"/>
    <x v="26"/>
    <n v="-1.356320282"/>
    <x v="16"/>
    <n v="2375.9"/>
    <x v="3"/>
    <x v="0"/>
  </r>
  <r>
    <x v="27"/>
    <x v="16"/>
    <x v="27"/>
    <x v="0"/>
    <x v="27"/>
    <n v="17329.429"/>
    <n v="1513"/>
    <x v="27"/>
    <n v="0.31630676899999999"/>
    <x v="0"/>
    <n v="3319.4"/>
    <x v="3"/>
    <x v="0"/>
  </r>
  <r>
    <x v="28"/>
    <x v="17"/>
    <x v="28"/>
    <x v="1"/>
    <x v="28"/>
    <n v="25923.169000000002"/>
    <n v="2141"/>
    <x v="28"/>
    <n v="0.47466062199999998"/>
    <x v="17"/>
    <n v="736.3"/>
    <x v="1"/>
    <x v="0"/>
  </r>
  <r>
    <x v="29"/>
    <x v="7"/>
    <x v="29"/>
    <x v="0"/>
    <x v="29"/>
    <n v="25932.272000000001"/>
    <n v="1935"/>
    <x v="29"/>
    <n v="0.63103138599999997"/>
    <x v="9"/>
    <n v="2214"/>
    <x v="2"/>
    <x v="0"/>
  </r>
  <r>
    <x v="30"/>
    <x v="15"/>
    <x v="30"/>
    <x v="1"/>
    <x v="30"/>
    <n v="35952.277999999998"/>
    <n v="3204"/>
    <x v="30"/>
    <n v="0.239238114"/>
    <x v="2"/>
    <n v="570.9"/>
    <x v="1"/>
    <x v="0"/>
  </r>
  <r>
    <x v="31"/>
    <x v="18"/>
    <x v="31"/>
    <x v="1"/>
    <x v="31"/>
    <n v="19245.031999999999"/>
    <n v="4713"/>
    <x v="31"/>
    <n v="0.56122979799999995"/>
    <x v="18"/>
    <n v="751.4"/>
    <x v="2"/>
    <x v="0"/>
  </r>
  <r>
    <x v="32"/>
    <x v="19"/>
    <x v="32"/>
    <x v="0"/>
    <x v="32"/>
    <n v="25496.662"/>
    <n v="4776"/>
    <x v="32"/>
    <n v="-1.081477E-3"/>
    <x v="2"/>
    <n v="2499.1"/>
    <x v="0"/>
    <x v="0"/>
  </r>
  <r>
    <x v="33"/>
    <x v="20"/>
    <x v="33"/>
    <x v="0"/>
    <x v="33"/>
    <n v="27310.517"/>
    <n v="1709"/>
    <x v="33"/>
    <n v="0.550346373"/>
    <x v="6"/>
    <n v="3461.9"/>
    <x v="4"/>
    <x v="0"/>
  </r>
  <r>
    <x v="34"/>
    <x v="21"/>
    <x v="34"/>
    <x v="0"/>
    <x v="33"/>
    <n v="20958.508999999998"/>
    <n v="4874"/>
    <x v="34"/>
    <n v="0.53361028200000005"/>
    <x v="12"/>
    <n v="4545.6000000000004"/>
    <x v="4"/>
    <x v="0"/>
  </r>
  <r>
    <x v="35"/>
    <x v="22"/>
    <x v="35"/>
    <x v="1"/>
    <x v="34"/>
    <n v="28238.442999999999"/>
    <n v="3137"/>
    <x v="35"/>
    <n v="-0.30861387000000001"/>
    <x v="19"/>
    <n v="620"/>
    <x v="2"/>
    <x v="0"/>
  </r>
  <r>
    <x v="36"/>
    <x v="23"/>
    <x v="36"/>
    <x v="0"/>
    <x v="35"/>
    <n v="23624.741999999998"/>
    <n v="4798"/>
    <x v="36"/>
    <n v="-0.55547371599999995"/>
    <x v="4"/>
    <n v="3178.4"/>
    <x v="1"/>
    <x v="0"/>
  </r>
  <r>
    <x v="37"/>
    <x v="24"/>
    <x v="37"/>
    <x v="0"/>
    <x v="36"/>
    <n v="38600.845999999998"/>
    <n v="4205"/>
    <x v="37"/>
    <n v="0.25921403999999998"/>
    <x v="20"/>
    <n v="2392.8000000000002"/>
    <x v="1"/>
    <x v="0"/>
  </r>
  <r>
    <x v="38"/>
    <x v="18"/>
    <x v="38"/>
    <x v="1"/>
    <x v="37"/>
    <n v="22278.085999999999"/>
    <n v="3060"/>
    <x v="38"/>
    <n v="-2.7064837000000001E-2"/>
    <x v="21"/>
    <n v="466"/>
    <x v="1"/>
    <x v="0"/>
  </r>
  <r>
    <x v="39"/>
    <x v="5"/>
    <x v="39"/>
    <x v="0"/>
    <x v="38"/>
    <n v="32389.47"/>
    <n v="3449"/>
    <x v="39"/>
    <n v="0.46957797800000001"/>
    <x v="3"/>
    <n v="2365.6999999999998"/>
    <x v="4"/>
    <x v="0"/>
  </r>
  <r>
    <x v="40"/>
    <x v="25"/>
    <x v="40"/>
    <x v="0"/>
    <x v="39"/>
    <n v="17607.39"/>
    <n v="3365"/>
    <x v="40"/>
    <n v="-0.29271656600000001"/>
    <x v="22"/>
    <n v="4199.6000000000004"/>
    <x v="3"/>
    <x v="0"/>
  </r>
  <r>
    <x v="41"/>
    <x v="26"/>
    <x v="41"/>
    <x v="0"/>
    <x v="40"/>
    <n v="35665.167000000001"/>
    <n v="3713"/>
    <x v="41"/>
    <n v="-0.17864144500000001"/>
    <x v="9"/>
    <n v="2981.3"/>
    <x v="4"/>
    <x v="0"/>
  </r>
  <r>
    <x v="42"/>
    <x v="27"/>
    <x v="42"/>
    <x v="0"/>
    <x v="41"/>
    <n v="22896.773000000001"/>
    <n v="1502"/>
    <x v="42"/>
    <n v="0.62378651900000004"/>
    <x v="23"/>
    <n v="4224.3"/>
    <x v="2"/>
    <x v="0"/>
  </r>
  <r>
    <x v="43"/>
    <x v="14"/>
    <x v="43"/>
    <x v="0"/>
    <x v="42"/>
    <n v="26465.362000000001"/>
    <n v="4228"/>
    <x v="43"/>
    <n v="0.33012016900000002"/>
    <x v="8"/>
    <n v="1069.5999999999999"/>
    <x v="0"/>
    <x v="0"/>
  </r>
  <r>
    <x v="44"/>
    <x v="28"/>
    <x v="44"/>
    <x v="0"/>
    <x v="43"/>
    <n v="28587.710999999999"/>
    <n v="2076"/>
    <x v="44"/>
    <n v="0.54082147999999997"/>
    <x v="16"/>
    <n v="3179.8"/>
    <x v="2"/>
    <x v="0"/>
  </r>
  <r>
    <x v="45"/>
    <x v="27"/>
    <x v="45"/>
    <x v="0"/>
    <x v="44"/>
    <n v="23827.063999999998"/>
    <n v="2248"/>
    <x v="45"/>
    <n v="0.69939236900000001"/>
    <x v="24"/>
    <n v="2131.5"/>
    <x v="3"/>
    <x v="0"/>
  </r>
  <r>
    <x v="46"/>
    <x v="6"/>
    <x v="46"/>
    <x v="0"/>
    <x v="45"/>
    <n v="22767.424999999999"/>
    <n v="4005"/>
    <x v="46"/>
    <n v="-0.57218131900000002"/>
    <x v="25"/>
    <n v="1060"/>
    <x v="3"/>
    <x v="0"/>
  </r>
  <r>
    <x v="47"/>
    <x v="27"/>
    <x v="47"/>
    <x v="0"/>
    <x v="46"/>
    <n v="20988.614000000001"/>
    <n v="1820"/>
    <x v="47"/>
    <n v="-0.574019273"/>
    <x v="23"/>
    <n v="1913.7"/>
    <x v="2"/>
    <x v="0"/>
  </r>
  <r>
    <x v="48"/>
    <x v="29"/>
    <x v="48"/>
    <x v="0"/>
    <x v="47"/>
    <n v="35303.74"/>
    <n v="2409"/>
    <x v="48"/>
    <n v="0.70321509100000001"/>
    <x v="0"/>
    <n v="2275"/>
    <x v="2"/>
    <x v="0"/>
  </r>
  <r>
    <x v="49"/>
    <x v="30"/>
    <x v="49"/>
    <x v="0"/>
    <x v="48"/>
    <n v="16434.327000000001"/>
    <n v="1943"/>
    <x v="49"/>
    <n v="0.69349801700000002"/>
    <x v="5"/>
    <n v="1125.2"/>
    <x v="2"/>
    <x v="0"/>
  </r>
  <r>
    <x v="50"/>
    <x v="31"/>
    <x v="50"/>
    <x v="0"/>
    <x v="49"/>
    <n v="22348.712"/>
    <n v="1520"/>
    <x v="50"/>
    <n v="-0.27040020999999997"/>
    <x v="22"/>
    <n v="1301.0999999999999"/>
    <x v="2"/>
    <x v="0"/>
  </r>
  <r>
    <x v="51"/>
    <x v="32"/>
    <x v="51"/>
    <x v="1"/>
    <x v="50"/>
    <n v="21407.778999999999"/>
    <n v="2901"/>
    <x v="51"/>
    <n v="-0.69075719400000002"/>
    <x v="2"/>
    <n v="698.3"/>
    <x v="2"/>
    <x v="0"/>
  </r>
  <r>
    <x v="52"/>
    <x v="19"/>
    <x v="52"/>
    <x v="0"/>
    <x v="51"/>
    <n v="21686.881000000001"/>
    <n v="2394"/>
    <x v="52"/>
    <n v="-0.46718089400000001"/>
    <x v="24"/>
    <n v="1876.4"/>
    <x v="1"/>
    <x v="0"/>
  </r>
  <r>
    <x v="53"/>
    <x v="33"/>
    <x v="53"/>
    <x v="0"/>
    <x v="52"/>
    <n v="27975.785"/>
    <n v="4495"/>
    <x v="53"/>
    <n v="0.63662688099999998"/>
    <x v="0"/>
    <n v="2246.5"/>
    <x v="3"/>
    <x v="0"/>
  </r>
  <r>
    <x v="54"/>
    <x v="26"/>
    <x v="54"/>
    <x v="0"/>
    <x v="53"/>
    <n v="23073.432000000001"/>
    <n v="3224"/>
    <x v="54"/>
    <n v="0.43318875499999998"/>
    <x v="5"/>
    <n v="1513.4"/>
    <x v="2"/>
    <x v="0"/>
  </r>
  <r>
    <x v="55"/>
    <x v="11"/>
    <x v="55"/>
    <x v="0"/>
    <x v="54"/>
    <n v="20462.182000000001"/>
    <n v="2599"/>
    <x v="55"/>
    <n v="0.42357018600000002"/>
    <x v="26"/>
    <n v="1291.2"/>
    <x v="3"/>
    <x v="0"/>
  </r>
  <r>
    <x v="56"/>
    <x v="31"/>
    <x v="56"/>
    <x v="0"/>
    <x v="55"/>
    <n v="29775.712"/>
    <n v="4186"/>
    <x v="56"/>
    <n v="0.253622448"/>
    <x v="11"/>
    <n v="2567.6"/>
    <x v="2"/>
    <x v="0"/>
  </r>
  <r>
    <x v="57"/>
    <x v="8"/>
    <x v="57"/>
    <x v="0"/>
    <x v="56"/>
    <n v="30415.256000000001"/>
    <n v="2347"/>
    <x v="57"/>
    <n v="-1.380354455"/>
    <x v="6"/>
    <n v="628.4"/>
    <x v="0"/>
    <x v="0"/>
  </r>
  <r>
    <x v="58"/>
    <x v="7"/>
    <x v="58"/>
    <x v="0"/>
    <x v="57"/>
    <n v="25227.859"/>
    <n v="3872"/>
    <x v="58"/>
    <n v="-6.8842808000000005E-2"/>
    <x v="26"/>
    <n v="2951.8"/>
    <x v="2"/>
    <x v="0"/>
  </r>
  <r>
    <x v="59"/>
    <x v="0"/>
    <x v="59"/>
    <x v="0"/>
    <x v="58"/>
    <n v="16184.799000000001"/>
    <n v="1375"/>
    <x v="59"/>
    <n v="-1.024215144"/>
    <x v="8"/>
    <n v="3844.2"/>
    <x v="2"/>
    <x v="0"/>
  </r>
  <r>
    <x v="60"/>
    <x v="19"/>
    <x v="60"/>
    <x v="0"/>
    <x v="59"/>
    <n v="27852.992999999999"/>
    <n v="1793"/>
    <x v="60"/>
    <n v="0.76415539899999996"/>
    <x v="2"/>
    <n v="1579.6"/>
    <x v="4"/>
    <x v="0"/>
  </r>
  <r>
    <x v="61"/>
    <x v="34"/>
    <x v="61"/>
    <x v="0"/>
    <x v="60"/>
    <n v="25586.636999999999"/>
    <n v="4212"/>
    <x v="61"/>
    <n v="0.74705448600000002"/>
    <x v="8"/>
    <n v="3116.2"/>
    <x v="0"/>
    <x v="0"/>
  </r>
  <r>
    <x v="62"/>
    <x v="31"/>
    <x v="62"/>
    <x v="0"/>
    <x v="61"/>
    <n v="19703.932000000001"/>
    <n v="3768"/>
    <x v="62"/>
    <n v="0.58811296599999996"/>
    <x v="24"/>
    <n v="1343.8"/>
    <x v="4"/>
    <x v="0"/>
  </r>
  <r>
    <x v="63"/>
    <x v="22"/>
    <x v="63"/>
    <x v="1"/>
    <x v="62"/>
    <n v="22671.350999999999"/>
    <n v="3892"/>
    <x v="63"/>
    <n v="-0.83954288600000004"/>
    <x v="27"/>
    <n v="745"/>
    <x v="2"/>
    <x v="0"/>
  </r>
  <r>
    <x v="64"/>
    <x v="35"/>
    <x v="64"/>
    <x v="0"/>
    <x v="63"/>
    <n v="19156.61"/>
    <n v="2646"/>
    <x v="64"/>
    <n v="0.27353877199999999"/>
    <x v="25"/>
    <n v="3551.6"/>
    <x v="2"/>
    <x v="0"/>
  </r>
  <r>
    <x v="65"/>
    <x v="29"/>
    <x v="65"/>
    <x v="0"/>
    <x v="64"/>
    <n v="29857.855"/>
    <n v="4190"/>
    <x v="65"/>
    <n v="0.46700308400000001"/>
    <x v="10"/>
    <n v="4666.3"/>
    <x v="2"/>
    <x v="0"/>
  </r>
  <r>
    <x v="66"/>
    <x v="36"/>
    <x v="66"/>
    <x v="0"/>
    <x v="65"/>
    <n v="20693.579000000002"/>
    <n v="4896"/>
    <x v="66"/>
    <n v="0.62492983199999996"/>
    <x v="24"/>
    <n v="4529.6000000000004"/>
    <x v="0"/>
    <x v="0"/>
  </r>
  <r>
    <x v="67"/>
    <x v="27"/>
    <x v="67"/>
    <x v="0"/>
    <x v="66"/>
    <n v="27020.254000000001"/>
    <n v="3151"/>
    <x v="67"/>
    <n v="-0.24875050700000001"/>
    <x v="5"/>
    <n v="4775.6000000000004"/>
    <x v="2"/>
    <x v="0"/>
  </r>
  <r>
    <x v="68"/>
    <x v="31"/>
    <x v="68"/>
    <x v="0"/>
    <x v="66"/>
    <n v="22430.665000000001"/>
    <n v="1735"/>
    <x v="68"/>
    <n v="0.42510030199999999"/>
    <x v="7"/>
    <n v="3207.1"/>
    <x v="1"/>
    <x v="0"/>
  </r>
  <r>
    <x v="69"/>
    <x v="22"/>
    <x v="69"/>
    <x v="1"/>
    <x v="67"/>
    <n v="27712.799999999999"/>
    <n v="4582"/>
    <x v="69"/>
    <n v="0.216687832"/>
    <x v="28"/>
    <n v="609.70000000000005"/>
    <x v="1"/>
    <x v="0"/>
  </r>
  <r>
    <x v="70"/>
    <x v="37"/>
    <x v="70"/>
    <x v="0"/>
    <x v="68"/>
    <n v="23895.151999999998"/>
    <n v="3713"/>
    <x v="70"/>
    <n v="-0.58630916099999997"/>
    <x v="24"/>
    <n v="1229.9000000000001"/>
    <x v="4"/>
    <x v="0"/>
  </r>
  <r>
    <x v="71"/>
    <x v="18"/>
    <x v="71"/>
    <x v="1"/>
    <x v="69"/>
    <n v="19711.445"/>
    <n v="3824"/>
    <x v="71"/>
    <n v="-8.1351305999999998E-2"/>
    <x v="29"/>
    <n v="720.2"/>
    <x v="2"/>
    <x v="0"/>
  </r>
  <r>
    <x v="72"/>
    <x v="29"/>
    <x v="72"/>
    <x v="0"/>
    <x v="70"/>
    <n v="19083.706999999999"/>
    <n v="2757"/>
    <x v="72"/>
    <n v="-0.67539380800000004"/>
    <x v="2"/>
    <n v="3429.9"/>
    <x v="4"/>
    <x v="0"/>
  </r>
  <r>
    <x v="73"/>
    <x v="0"/>
    <x v="73"/>
    <x v="0"/>
    <x v="71"/>
    <n v="30154.998"/>
    <n v="3560"/>
    <x v="73"/>
    <n v="0.33660311700000001"/>
    <x v="9"/>
    <n v="4633.3999999999996"/>
    <x v="2"/>
    <x v="0"/>
  </r>
  <r>
    <x v="74"/>
    <x v="28"/>
    <x v="74"/>
    <x v="0"/>
    <x v="72"/>
    <n v="24836.526000000002"/>
    <n v="1592"/>
    <x v="74"/>
    <n v="-2.869958708"/>
    <x v="12"/>
    <n v="2768.1"/>
    <x v="3"/>
    <x v="0"/>
  </r>
  <r>
    <x v="75"/>
    <x v="15"/>
    <x v="75"/>
    <x v="0"/>
    <x v="73"/>
    <n v="28955.16"/>
    <n v="3035"/>
    <x v="75"/>
    <n v="0.48051011799999999"/>
    <x v="6"/>
    <n v="3868.5"/>
    <x v="2"/>
    <x v="0"/>
  </r>
  <r>
    <x v="76"/>
    <x v="15"/>
    <x v="76"/>
    <x v="1"/>
    <x v="74"/>
    <n v="17990.744999999999"/>
    <n v="1922"/>
    <x v="76"/>
    <n v="0.58820663699999998"/>
    <x v="16"/>
    <n v="714.8"/>
    <x v="2"/>
    <x v="0"/>
  </r>
  <r>
    <x v="77"/>
    <x v="18"/>
    <x v="77"/>
    <x v="1"/>
    <x v="75"/>
    <n v="23541.530999999999"/>
    <n v="2342"/>
    <x v="77"/>
    <n v="-0.81383964600000003"/>
    <x v="30"/>
    <n v="726.7"/>
    <x v="2"/>
    <x v="0"/>
  </r>
  <r>
    <x v="78"/>
    <x v="36"/>
    <x v="78"/>
    <x v="0"/>
    <x v="76"/>
    <n v="18007.162"/>
    <n v="3868"/>
    <x v="78"/>
    <n v="0.612839621"/>
    <x v="31"/>
    <n v="4172.8999999999996"/>
    <x v="1"/>
    <x v="0"/>
  </r>
  <r>
    <x v="79"/>
    <x v="11"/>
    <x v="79"/>
    <x v="0"/>
    <x v="77"/>
    <n v="23805.26"/>
    <n v="4629"/>
    <x v="79"/>
    <n v="0.66827337799999997"/>
    <x v="26"/>
    <n v="996"/>
    <x v="4"/>
    <x v="0"/>
  </r>
  <r>
    <x v="80"/>
    <x v="38"/>
    <x v="80"/>
    <x v="1"/>
    <x v="78"/>
    <n v="21733.353999999999"/>
    <n v="1116"/>
    <x v="80"/>
    <n v="0.30554267899999998"/>
    <x v="9"/>
    <n v="690"/>
    <x v="2"/>
    <x v="0"/>
  </r>
  <r>
    <x v="81"/>
    <x v="32"/>
    <x v="81"/>
    <x v="1"/>
    <x v="79"/>
    <n v="23556.706999999999"/>
    <n v="4420"/>
    <x v="81"/>
    <n v="0.55693837899999998"/>
    <x v="32"/>
    <n v="626.5"/>
    <x v="0"/>
    <x v="0"/>
  </r>
  <r>
    <x v="82"/>
    <x v="24"/>
    <x v="82"/>
    <x v="0"/>
    <x v="80"/>
    <n v="26705.759999999998"/>
    <n v="2683"/>
    <x v="82"/>
    <n v="0.409904777"/>
    <x v="10"/>
    <n v="2283"/>
    <x v="2"/>
    <x v="0"/>
  </r>
  <r>
    <x v="83"/>
    <x v="12"/>
    <x v="83"/>
    <x v="0"/>
    <x v="81"/>
    <n v="28256.955999999998"/>
    <n v="2928"/>
    <x v="83"/>
    <n v="-0.59943226599999999"/>
    <x v="2"/>
    <n v="4257.8999999999996"/>
    <x v="3"/>
    <x v="0"/>
  </r>
  <r>
    <x v="84"/>
    <x v="20"/>
    <x v="84"/>
    <x v="0"/>
    <x v="82"/>
    <n v="32206.366000000002"/>
    <n v="2205"/>
    <x v="84"/>
    <n v="-2.135670884"/>
    <x v="4"/>
    <n v="2200.9"/>
    <x v="2"/>
    <x v="0"/>
  </r>
  <r>
    <x v="85"/>
    <x v="17"/>
    <x v="85"/>
    <x v="1"/>
    <x v="83"/>
    <n v="18845.678"/>
    <n v="1516"/>
    <x v="85"/>
    <n v="-1.377593361"/>
    <x v="33"/>
    <n v="759.5"/>
    <x v="1"/>
    <x v="0"/>
  </r>
  <r>
    <x v="86"/>
    <x v="22"/>
    <x v="86"/>
    <x v="1"/>
    <x v="84"/>
    <n v="28837.173999999999"/>
    <n v="2917"/>
    <x v="86"/>
    <n v="0.37852650500000001"/>
    <x v="31"/>
    <n v="734.9"/>
    <x v="0"/>
    <x v="0"/>
  </r>
  <r>
    <x v="87"/>
    <x v="22"/>
    <x v="87"/>
    <x v="1"/>
    <x v="85"/>
    <n v="24308.678"/>
    <n v="3048"/>
    <x v="87"/>
    <n v="-0.30959422399999997"/>
    <x v="34"/>
    <n v="555.9"/>
    <x v="0"/>
    <x v="0"/>
  </r>
  <r>
    <x v="88"/>
    <x v="27"/>
    <x v="88"/>
    <x v="0"/>
    <x v="86"/>
    <n v="26480.600999999999"/>
    <n v="1992"/>
    <x v="88"/>
    <n v="0.23974673499999999"/>
    <x v="11"/>
    <n v="1657.1"/>
    <x v="4"/>
    <x v="0"/>
  </r>
  <r>
    <x v="89"/>
    <x v="33"/>
    <x v="89"/>
    <x v="0"/>
    <x v="87"/>
    <n v="28409.764999999999"/>
    <n v="4376"/>
    <x v="89"/>
    <n v="0.32037502099999998"/>
    <x v="26"/>
    <n v="4576.1000000000004"/>
    <x v="2"/>
    <x v="0"/>
  </r>
  <r>
    <x v="90"/>
    <x v="30"/>
    <x v="90"/>
    <x v="0"/>
    <x v="87"/>
    <n v="22749.672999999999"/>
    <n v="1146"/>
    <x v="90"/>
    <n v="0.50783728100000003"/>
    <x v="6"/>
    <n v="611.79999999999995"/>
    <x v="4"/>
    <x v="0"/>
  </r>
  <r>
    <x v="91"/>
    <x v="16"/>
    <x v="91"/>
    <x v="0"/>
    <x v="88"/>
    <n v="31388.383999999998"/>
    <n v="2920"/>
    <x v="91"/>
    <n v="-0.42500345"/>
    <x v="10"/>
    <n v="4383.5"/>
    <x v="3"/>
    <x v="0"/>
  </r>
  <r>
    <x v="92"/>
    <x v="13"/>
    <x v="92"/>
    <x v="1"/>
    <x v="89"/>
    <n v="32399.721000000001"/>
    <n v="1341"/>
    <x v="92"/>
    <n v="0.103231267"/>
    <x v="35"/>
    <n v="670.4"/>
    <x v="1"/>
    <x v="0"/>
  </r>
  <r>
    <x v="93"/>
    <x v="19"/>
    <x v="93"/>
    <x v="0"/>
    <x v="90"/>
    <n v="16652.973999999998"/>
    <n v="1692"/>
    <x v="93"/>
    <n v="0.38162902100000001"/>
    <x v="13"/>
    <n v="4090"/>
    <x v="3"/>
    <x v="0"/>
  </r>
  <r>
    <x v="94"/>
    <x v="39"/>
    <x v="94"/>
    <x v="0"/>
    <x v="91"/>
    <n v="22491.215"/>
    <n v="2318"/>
    <x v="94"/>
    <n v="3.1020407999999999E-2"/>
    <x v="3"/>
    <n v="1255.7"/>
    <x v="4"/>
    <x v="0"/>
  </r>
  <r>
    <x v="95"/>
    <x v="13"/>
    <x v="95"/>
    <x v="0"/>
    <x v="92"/>
    <n v="20222.297999999999"/>
    <n v="3081"/>
    <x v="95"/>
    <n v="-0.45066836399999999"/>
    <x v="3"/>
    <n v="4377.1000000000004"/>
    <x v="4"/>
    <x v="0"/>
  </r>
  <r>
    <x v="96"/>
    <x v="6"/>
    <x v="96"/>
    <x v="0"/>
    <x v="93"/>
    <n v="17425.763999999999"/>
    <n v="4687"/>
    <x v="96"/>
    <n v="-0.607042835"/>
    <x v="3"/>
    <n v="2910.7"/>
    <x v="4"/>
    <x v="0"/>
  </r>
  <r>
    <x v="97"/>
    <x v="40"/>
    <x v="97"/>
    <x v="1"/>
    <x v="94"/>
    <n v="35610.781000000003"/>
    <n v="3291"/>
    <x v="97"/>
    <n v="0.19612041399999999"/>
    <x v="36"/>
    <n v="744.5"/>
    <x v="0"/>
    <x v="0"/>
  </r>
  <r>
    <x v="98"/>
    <x v="38"/>
    <x v="98"/>
    <x v="0"/>
    <x v="95"/>
    <n v="21037.396000000001"/>
    <n v="4502"/>
    <x v="98"/>
    <n v="0.62421434200000003"/>
    <x v="11"/>
    <n v="4972.5"/>
    <x v="1"/>
    <x v="0"/>
  </r>
  <r>
    <x v="99"/>
    <x v="21"/>
    <x v="99"/>
    <x v="0"/>
    <x v="96"/>
    <n v="22003.037"/>
    <n v="2111"/>
    <x v="99"/>
    <n v="-0.140465009"/>
    <x v="24"/>
    <n v="4210.3999999999996"/>
    <x v="3"/>
    <x v="0"/>
  </r>
  <r>
    <x v="100"/>
    <x v="37"/>
    <x v="100"/>
    <x v="0"/>
    <x v="97"/>
    <n v="34823.625999999997"/>
    <n v="2781"/>
    <x v="100"/>
    <n v="0.54183266900000004"/>
    <x v="0"/>
    <n v="4110.1000000000004"/>
    <x v="1"/>
    <x v="0"/>
  </r>
  <r>
    <x v="101"/>
    <x v="31"/>
    <x v="101"/>
    <x v="0"/>
    <x v="98"/>
    <n v="26832.991000000002"/>
    <n v="4798"/>
    <x v="101"/>
    <n v="7.7394794000000003E-2"/>
    <x v="7"/>
    <n v="1241.0999999999999"/>
    <x v="3"/>
    <x v="0"/>
  </r>
  <r>
    <x v="102"/>
    <x v="20"/>
    <x v="102"/>
    <x v="1"/>
    <x v="99"/>
    <n v="18761.083999999999"/>
    <n v="1938"/>
    <x v="102"/>
    <n v="0.52301530799999996"/>
    <x v="36"/>
    <n v="688.2"/>
    <x v="0"/>
    <x v="0"/>
  </r>
  <r>
    <x v="103"/>
    <x v="29"/>
    <x v="103"/>
    <x v="0"/>
    <x v="100"/>
    <n v="28430.257000000001"/>
    <n v="1804"/>
    <x v="103"/>
    <n v="0.52558174199999996"/>
    <x v="22"/>
    <n v="1487"/>
    <x v="3"/>
    <x v="0"/>
  </r>
  <r>
    <x v="104"/>
    <x v="24"/>
    <x v="104"/>
    <x v="0"/>
    <x v="101"/>
    <n v="32267.67"/>
    <n v="3919"/>
    <x v="104"/>
    <n v="0.63988768900000004"/>
    <x v="2"/>
    <n v="3282.5"/>
    <x v="2"/>
    <x v="0"/>
  </r>
  <r>
    <x v="105"/>
    <x v="12"/>
    <x v="105"/>
    <x v="0"/>
    <x v="102"/>
    <n v="18111.652999999998"/>
    <n v="3935"/>
    <x v="105"/>
    <n v="-0.944884583"/>
    <x v="22"/>
    <n v="854.4"/>
    <x v="4"/>
    <x v="0"/>
  </r>
  <r>
    <x v="106"/>
    <x v="38"/>
    <x v="106"/>
    <x v="1"/>
    <x v="103"/>
    <n v="22625.273000000001"/>
    <n v="3360"/>
    <x v="106"/>
    <n v="-0.47101172899999999"/>
    <x v="37"/>
    <n v="745"/>
    <x v="0"/>
    <x v="0"/>
  </r>
  <r>
    <x v="107"/>
    <x v="37"/>
    <x v="107"/>
    <x v="0"/>
    <x v="104"/>
    <n v="25176.317999999999"/>
    <n v="2301"/>
    <x v="107"/>
    <n v="0.50903020899999996"/>
    <x v="16"/>
    <n v="4811.6000000000004"/>
    <x v="1"/>
    <x v="0"/>
  </r>
  <r>
    <x v="108"/>
    <x v="33"/>
    <x v="108"/>
    <x v="0"/>
    <x v="105"/>
    <n v="26620.831999999999"/>
    <n v="2500"/>
    <x v="108"/>
    <n v="0.43698970500000001"/>
    <x v="9"/>
    <n v="1381.8"/>
    <x v="3"/>
    <x v="0"/>
  </r>
  <r>
    <x v="109"/>
    <x v="32"/>
    <x v="109"/>
    <x v="1"/>
    <x v="106"/>
    <n v="19987.352999999999"/>
    <n v="2201"/>
    <x v="109"/>
    <n v="-0.12545481"/>
    <x v="17"/>
    <n v="613.6"/>
    <x v="1"/>
    <x v="0"/>
  </r>
  <r>
    <x v="110"/>
    <x v="41"/>
    <x v="110"/>
    <x v="0"/>
    <x v="107"/>
    <n v="22640.341"/>
    <n v="3861"/>
    <x v="110"/>
    <n v="-1.244057746"/>
    <x v="3"/>
    <n v="883.9"/>
    <x v="4"/>
    <x v="0"/>
  </r>
  <r>
    <x v="111"/>
    <x v="3"/>
    <x v="111"/>
    <x v="0"/>
    <x v="108"/>
    <n v="29110.300999999999"/>
    <n v="3802"/>
    <x v="111"/>
    <n v="-0.53541785900000005"/>
    <x v="22"/>
    <n v="2119.9"/>
    <x v="1"/>
    <x v="0"/>
  </r>
  <r>
    <x v="112"/>
    <x v="35"/>
    <x v="112"/>
    <x v="0"/>
    <x v="109"/>
    <n v="24627.77"/>
    <n v="2669"/>
    <x v="112"/>
    <n v="0.23413466399999999"/>
    <x v="20"/>
    <n v="4723.8"/>
    <x v="2"/>
    <x v="0"/>
  </r>
  <r>
    <x v="113"/>
    <x v="17"/>
    <x v="113"/>
    <x v="1"/>
    <x v="110"/>
    <n v="32749.671999999999"/>
    <n v="3243"/>
    <x v="113"/>
    <n v="-0.41530503299999999"/>
    <x v="9"/>
    <n v="564"/>
    <x v="4"/>
    <x v="0"/>
  </r>
  <r>
    <x v="114"/>
    <x v="32"/>
    <x v="114"/>
    <x v="1"/>
    <x v="111"/>
    <n v="24200.307000000001"/>
    <n v="4547"/>
    <x v="114"/>
    <n v="-7.1372956000000001E-2"/>
    <x v="38"/>
    <n v="558.79999999999995"/>
    <x v="2"/>
    <x v="0"/>
  </r>
  <r>
    <x v="115"/>
    <x v="35"/>
    <x v="115"/>
    <x v="0"/>
    <x v="112"/>
    <n v="24867.431"/>
    <n v="3438"/>
    <x v="115"/>
    <n v="-0.38566226399999998"/>
    <x v="8"/>
    <n v="1003.1"/>
    <x v="0"/>
    <x v="0"/>
  </r>
  <r>
    <x v="116"/>
    <x v="33"/>
    <x v="116"/>
    <x v="0"/>
    <x v="113"/>
    <n v="25484.98"/>
    <n v="4215"/>
    <x v="116"/>
    <n v="-0.15966182600000001"/>
    <x v="26"/>
    <n v="3636.8"/>
    <x v="3"/>
    <x v="0"/>
  </r>
  <r>
    <x v="117"/>
    <x v="31"/>
    <x v="117"/>
    <x v="0"/>
    <x v="114"/>
    <n v="27520.233"/>
    <n v="3573"/>
    <x v="117"/>
    <n v="0.16268756000000001"/>
    <x v="0"/>
    <n v="4263.3999999999996"/>
    <x v="2"/>
    <x v="0"/>
  </r>
  <r>
    <x v="118"/>
    <x v="17"/>
    <x v="118"/>
    <x v="1"/>
    <x v="115"/>
    <n v="21083.734"/>
    <n v="3645"/>
    <x v="118"/>
    <n v="0.30483837200000002"/>
    <x v="39"/>
    <n v="750"/>
    <x v="0"/>
    <x v="0"/>
  </r>
  <r>
    <x v="119"/>
    <x v="1"/>
    <x v="119"/>
    <x v="1"/>
    <x v="116"/>
    <n v="20459.88"/>
    <n v="1009"/>
    <x v="119"/>
    <n v="0.30100787200000001"/>
    <x v="40"/>
    <n v="638.20000000000005"/>
    <x v="1"/>
    <x v="0"/>
  </r>
  <r>
    <x v="120"/>
    <x v="7"/>
    <x v="120"/>
    <x v="0"/>
    <x v="117"/>
    <n v="26082.293000000001"/>
    <n v="4030"/>
    <x v="120"/>
    <n v="-0.30621891600000001"/>
    <x v="2"/>
    <n v="2275.8000000000002"/>
    <x v="2"/>
    <x v="0"/>
  </r>
  <r>
    <x v="121"/>
    <x v="17"/>
    <x v="121"/>
    <x v="1"/>
    <x v="118"/>
    <n v="20402.879000000001"/>
    <n v="2277"/>
    <x v="121"/>
    <n v="0.46189398799999998"/>
    <x v="41"/>
    <n v="559.4"/>
    <x v="0"/>
    <x v="0"/>
  </r>
  <r>
    <x v="122"/>
    <x v="6"/>
    <x v="122"/>
    <x v="0"/>
    <x v="119"/>
    <n v="28570.002"/>
    <n v="1362"/>
    <x v="122"/>
    <n v="-0.96679507799999997"/>
    <x v="22"/>
    <n v="2767"/>
    <x v="4"/>
    <x v="0"/>
  </r>
  <r>
    <x v="123"/>
    <x v="42"/>
    <x v="123"/>
    <x v="0"/>
    <x v="120"/>
    <n v="20872.513999999999"/>
    <n v="1946"/>
    <x v="123"/>
    <n v="7.5175024000000007E-2"/>
    <x v="20"/>
    <n v="1722.2"/>
    <x v="2"/>
    <x v="0"/>
  </r>
  <r>
    <x v="124"/>
    <x v="27"/>
    <x v="124"/>
    <x v="0"/>
    <x v="121"/>
    <n v="17923.146000000001"/>
    <n v="4054"/>
    <x v="124"/>
    <n v="-2.9649015529999998"/>
    <x v="8"/>
    <n v="3663.4"/>
    <x v="2"/>
    <x v="0"/>
  </r>
  <r>
    <x v="125"/>
    <x v="26"/>
    <x v="125"/>
    <x v="0"/>
    <x v="122"/>
    <n v="24241.075000000001"/>
    <n v="4953"/>
    <x v="125"/>
    <n v="0.57153694200000005"/>
    <x v="24"/>
    <n v="3949"/>
    <x v="2"/>
    <x v="0"/>
  </r>
  <r>
    <x v="126"/>
    <x v="9"/>
    <x v="126"/>
    <x v="0"/>
    <x v="123"/>
    <n v="19969.913"/>
    <n v="1768"/>
    <x v="126"/>
    <n v="-0.35972640900000002"/>
    <x v="16"/>
    <n v="4080.9"/>
    <x v="4"/>
    <x v="0"/>
  </r>
  <r>
    <x v="127"/>
    <x v="37"/>
    <x v="127"/>
    <x v="0"/>
    <x v="124"/>
    <n v="24438.36"/>
    <n v="3051"/>
    <x v="127"/>
    <n v="3.7109125E-2"/>
    <x v="22"/>
    <n v="2331.1999999999998"/>
    <x v="2"/>
    <x v="0"/>
  </r>
  <r>
    <x v="128"/>
    <x v="2"/>
    <x v="128"/>
    <x v="0"/>
    <x v="125"/>
    <n v="21204.337"/>
    <n v="4191"/>
    <x v="128"/>
    <n v="0.10984260899999999"/>
    <x v="6"/>
    <n v="3106.8"/>
    <x v="4"/>
    <x v="0"/>
  </r>
  <r>
    <x v="129"/>
    <x v="20"/>
    <x v="129"/>
    <x v="1"/>
    <x v="126"/>
    <n v="33162.057000000001"/>
    <n v="1954"/>
    <x v="129"/>
    <n v="-0.33761904799999998"/>
    <x v="40"/>
    <n v="714.5"/>
    <x v="1"/>
    <x v="0"/>
  </r>
  <r>
    <x v="130"/>
    <x v="36"/>
    <x v="130"/>
    <x v="0"/>
    <x v="126"/>
    <n v="32615.62"/>
    <n v="4358"/>
    <x v="130"/>
    <n v="-1.198560165"/>
    <x v="23"/>
    <n v="3310.6"/>
    <x v="3"/>
    <x v="0"/>
  </r>
  <r>
    <x v="131"/>
    <x v="16"/>
    <x v="131"/>
    <x v="0"/>
    <x v="127"/>
    <n v="25578.373"/>
    <n v="4594"/>
    <x v="131"/>
    <n v="0.72012303099999997"/>
    <x v="7"/>
    <n v="3905.6"/>
    <x v="2"/>
    <x v="0"/>
  </r>
  <r>
    <x v="132"/>
    <x v="12"/>
    <x v="132"/>
    <x v="0"/>
    <x v="128"/>
    <n v="27575.238000000001"/>
    <n v="4177"/>
    <x v="132"/>
    <n v="-1.0476679099999999"/>
    <x v="16"/>
    <n v="3603.5"/>
    <x v="1"/>
    <x v="0"/>
  </r>
  <r>
    <x v="133"/>
    <x v="5"/>
    <x v="133"/>
    <x v="0"/>
    <x v="129"/>
    <n v="32823.218000000001"/>
    <n v="4450"/>
    <x v="133"/>
    <n v="0.43639080200000002"/>
    <x v="8"/>
    <n v="2517.6999999999998"/>
    <x v="0"/>
    <x v="0"/>
  </r>
  <r>
    <x v="134"/>
    <x v="7"/>
    <x v="134"/>
    <x v="0"/>
    <x v="130"/>
    <n v="14874.287"/>
    <n v="3418"/>
    <x v="134"/>
    <n v="-1.3948880930000001"/>
    <x v="2"/>
    <n v="876.8"/>
    <x v="0"/>
    <x v="0"/>
  </r>
  <r>
    <x v="135"/>
    <x v="36"/>
    <x v="135"/>
    <x v="0"/>
    <x v="131"/>
    <n v="18086.001"/>
    <n v="3315"/>
    <x v="135"/>
    <n v="-0.51391863000000004"/>
    <x v="22"/>
    <n v="2035.6"/>
    <x v="4"/>
    <x v="0"/>
  </r>
  <r>
    <x v="136"/>
    <x v="23"/>
    <x v="136"/>
    <x v="0"/>
    <x v="132"/>
    <n v="31834.370999999999"/>
    <n v="3885"/>
    <x v="136"/>
    <n v="-1.4931440549999999"/>
    <x v="24"/>
    <n v="688.8"/>
    <x v="3"/>
    <x v="0"/>
  </r>
  <r>
    <x v="137"/>
    <x v="8"/>
    <x v="137"/>
    <x v="0"/>
    <x v="133"/>
    <n v="30269.01"/>
    <n v="4204"/>
    <x v="137"/>
    <n v="0.57172581499999997"/>
    <x v="10"/>
    <n v="4065.5"/>
    <x v="2"/>
    <x v="0"/>
  </r>
  <r>
    <x v="138"/>
    <x v="30"/>
    <x v="138"/>
    <x v="0"/>
    <x v="134"/>
    <n v="28114.25"/>
    <n v="4695"/>
    <x v="138"/>
    <n v="0.104605777"/>
    <x v="20"/>
    <n v="3939.4"/>
    <x v="1"/>
    <x v="0"/>
  </r>
  <r>
    <x v="139"/>
    <x v="9"/>
    <x v="139"/>
    <x v="0"/>
    <x v="135"/>
    <n v="30790.554"/>
    <n v="2394"/>
    <x v="139"/>
    <n v="-1.046471543"/>
    <x v="11"/>
    <n v="3620"/>
    <x v="4"/>
    <x v="0"/>
  </r>
  <r>
    <x v="140"/>
    <x v="11"/>
    <x v="140"/>
    <x v="0"/>
    <x v="136"/>
    <n v="22564.373"/>
    <n v="2708"/>
    <x v="140"/>
    <n v="0.309034647"/>
    <x v="13"/>
    <n v="925.6"/>
    <x v="2"/>
    <x v="0"/>
  </r>
  <r>
    <x v="141"/>
    <x v="33"/>
    <x v="141"/>
    <x v="0"/>
    <x v="137"/>
    <n v="24349.285"/>
    <n v="1285"/>
    <x v="141"/>
    <n v="-1.0635203010000001"/>
    <x v="24"/>
    <n v="889.5"/>
    <x v="1"/>
    <x v="0"/>
  </r>
  <r>
    <x v="142"/>
    <x v="0"/>
    <x v="142"/>
    <x v="0"/>
    <x v="138"/>
    <n v="20803.912"/>
    <n v="4391"/>
    <x v="142"/>
    <n v="0.22740508400000001"/>
    <x v="24"/>
    <n v="2936.6"/>
    <x v="0"/>
    <x v="0"/>
  </r>
  <r>
    <x v="143"/>
    <x v="30"/>
    <x v="143"/>
    <x v="0"/>
    <x v="139"/>
    <n v="24288.102999999999"/>
    <n v="1914"/>
    <x v="143"/>
    <n v="-0.32742170799999998"/>
    <x v="31"/>
    <n v="3930.3"/>
    <x v="0"/>
    <x v="0"/>
  </r>
  <r>
    <x v="144"/>
    <x v="28"/>
    <x v="144"/>
    <x v="0"/>
    <x v="140"/>
    <n v="14662.789000000001"/>
    <n v="3761"/>
    <x v="144"/>
    <n v="0.66227290999999999"/>
    <x v="16"/>
    <n v="3613.5"/>
    <x v="3"/>
    <x v="1"/>
  </r>
  <r>
    <x v="145"/>
    <x v="27"/>
    <x v="145"/>
    <x v="0"/>
    <x v="141"/>
    <n v="23286.427"/>
    <n v="2997"/>
    <x v="145"/>
    <n v="-1.0955457"/>
    <x v="6"/>
    <n v="4050.1"/>
    <x v="0"/>
    <x v="1"/>
  </r>
  <r>
    <x v="146"/>
    <x v="35"/>
    <x v="146"/>
    <x v="0"/>
    <x v="142"/>
    <n v="26287.752"/>
    <n v="1197"/>
    <x v="146"/>
    <n v="-2.0576577770000002"/>
    <x v="9"/>
    <n v="2791.5"/>
    <x v="1"/>
    <x v="1"/>
  </r>
  <r>
    <x v="147"/>
    <x v="12"/>
    <x v="147"/>
    <x v="0"/>
    <x v="143"/>
    <n v="44263.656999999999"/>
    <n v="4056"/>
    <x v="147"/>
    <n v="0.51944413300000003"/>
    <x v="11"/>
    <n v="1671.8"/>
    <x v="1"/>
    <x v="1"/>
  </r>
  <r>
    <x v="148"/>
    <x v="40"/>
    <x v="148"/>
    <x v="1"/>
    <x v="144"/>
    <n v="31334.556"/>
    <n v="4877"/>
    <x v="148"/>
    <n v="0.42638799999999999"/>
    <x v="28"/>
    <n v="650"/>
    <x v="0"/>
    <x v="1"/>
  </r>
  <r>
    <x v="149"/>
    <x v="34"/>
    <x v="149"/>
    <x v="0"/>
    <x v="145"/>
    <n v="28736.468000000001"/>
    <n v="1326"/>
    <x v="149"/>
    <n v="0.38382772900000001"/>
    <x v="2"/>
    <n v="3197.6"/>
    <x v="2"/>
    <x v="1"/>
  </r>
  <r>
    <x v="150"/>
    <x v="16"/>
    <x v="150"/>
    <x v="0"/>
    <x v="146"/>
    <n v="21257.566999999999"/>
    <n v="3756"/>
    <x v="150"/>
    <n v="0.58660790799999996"/>
    <x v="10"/>
    <n v="3125.7"/>
    <x v="0"/>
    <x v="1"/>
  </r>
  <r>
    <x v="151"/>
    <x v="22"/>
    <x v="151"/>
    <x v="1"/>
    <x v="147"/>
    <n v="32615.149000000001"/>
    <n v="1653"/>
    <x v="151"/>
    <n v="0.23059575700000001"/>
    <x v="14"/>
    <n v="702.8"/>
    <x v="0"/>
    <x v="1"/>
  </r>
  <r>
    <x v="152"/>
    <x v="8"/>
    <x v="152"/>
    <x v="0"/>
    <x v="147"/>
    <n v="27803.922999999999"/>
    <n v="4055"/>
    <x v="152"/>
    <n v="0.13114282799999999"/>
    <x v="24"/>
    <n v="2408.3000000000002"/>
    <x v="1"/>
    <x v="1"/>
  </r>
  <r>
    <x v="153"/>
    <x v="0"/>
    <x v="153"/>
    <x v="0"/>
    <x v="148"/>
    <n v="23074.589"/>
    <n v="2160"/>
    <x v="153"/>
    <n v="-1.527875203"/>
    <x v="23"/>
    <n v="2514"/>
    <x v="3"/>
    <x v="1"/>
  </r>
  <r>
    <x v="154"/>
    <x v="16"/>
    <x v="154"/>
    <x v="0"/>
    <x v="149"/>
    <n v="28558.074000000001"/>
    <n v="3747"/>
    <x v="154"/>
    <n v="0.63829824300000004"/>
    <x v="6"/>
    <n v="3296.8"/>
    <x v="1"/>
    <x v="1"/>
  </r>
  <r>
    <x v="155"/>
    <x v="18"/>
    <x v="155"/>
    <x v="1"/>
    <x v="150"/>
    <n v="25554.613000000001"/>
    <n v="2191"/>
    <x v="155"/>
    <n v="-1.360599517"/>
    <x v="14"/>
    <n v="614.4"/>
    <x v="1"/>
    <x v="1"/>
  </r>
  <r>
    <x v="156"/>
    <x v="21"/>
    <x v="156"/>
    <x v="0"/>
    <x v="151"/>
    <n v="29361.602999999999"/>
    <n v="4054"/>
    <x v="156"/>
    <n v="-9.4765561999999998E-2"/>
    <x v="20"/>
    <n v="4532.1000000000004"/>
    <x v="3"/>
    <x v="1"/>
  </r>
  <r>
    <x v="157"/>
    <x v="9"/>
    <x v="157"/>
    <x v="0"/>
    <x v="152"/>
    <n v="28958.312999999998"/>
    <n v="4246"/>
    <x v="157"/>
    <n v="-1.2196549139999999"/>
    <x v="10"/>
    <n v="1719.6"/>
    <x v="2"/>
    <x v="1"/>
  </r>
  <r>
    <x v="158"/>
    <x v="2"/>
    <x v="158"/>
    <x v="0"/>
    <x v="153"/>
    <n v="25751.969000000001"/>
    <n v="3861"/>
    <x v="158"/>
    <n v="-0.84451050100000002"/>
    <x v="12"/>
    <n v="846.4"/>
    <x v="4"/>
    <x v="1"/>
  </r>
  <r>
    <x v="159"/>
    <x v="13"/>
    <x v="159"/>
    <x v="1"/>
    <x v="154"/>
    <n v="33435.707999999999"/>
    <n v="2622"/>
    <x v="159"/>
    <n v="-1.1707732019999999"/>
    <x v="1"/>
    <n v="692.8"/>
    <x v="2"/>
    <x v="1"/>
  </r>
  <r>
    <x v="160"/>
    <x v="31"/>
    <x v="160"/>
    <x v="0"/>
    <x v="155"/>
    <n v="28348.363000000001"/>
    <n v="3106"/>
    <x v="160"/>
    <n v="0.28889973000000002"/>
    <x v="4"/>
    <n v="1769.5"/>
    <x v="2"/>
    <x v="1"/>
  </r>
  <r>
    <x v="161"/>
    <x v="12"/>
    <x v="161"/>
    <x v="0"/>
    <x v="156"/>
    <n v="27568.93"/>
    <n v="1126"/>
    <x v="161"/>
    <n v="0.26559154499999998"/>
    <x v="3"/>
    <n v="1650.1"/>
    <x v="2"/>
    <x v="1"/>
  </r>
  <r>
    <x v="162"/>
    <x v="2"/>
    <x v="162"/>
    <x v="0"/>
    <x v="157"/>
    <n v="27459.596000000001"/>
    <n v="1181"/>
    <x v="162"/>
    <n v="0.28338216799999999"/>
    <x v="8"/>
    <n v="4355"/>
    <x v="2"/>
    <x v="1"/>
  </r>
  <r>
    <x v="163"/>
    <x v="34"/>
    <x v="163"/>
    <x v="0"/>
    <x v="158"/>
    <n v="22042.143"/>
    <n v="3262"/>
    <x v="163"/>
    <n v="8.5548034999999994E-2"/>
    <x v="13"/>
    <n v="1242.3"/>
    <x v="1"/>
    <x v="1"/>
  </r>
  <r>
    <x v="164"/>
    <x v="2"/>
    <x v="164"/>
    <x v="0"/>
    <x v="159"/>
    <n v="22115.482"/>
    <n v="2523"/>
    <x v="164"/>
    <n v="-0.56708317100000005"/>
    <x v="20"/>
    <n v="3867.7"/>
    <x v="4"/>
    <x v="1"/>
  </r>
  <r>
    <x v="165"/>
    <x v="31"/>
    <x v="165"/>
    <x v="0"/>
    <x v="160"/>
    <n v="20071.37"/>
    <n v="4280"/>
    <x v="165"/>
    <n v="-0.209939972"/>
    <x v="24"/>
    <n v="3510.9"/>
    <x v="2"/>
    <x v="1"/>
  </r>
  <r>
    <x v="166"/>
    <x v="17"/>
    <x v="166"/>
    <x v="1"/>
    <x v="161"/>
    <n v="29067.585999999999"/>
    <n v="4593"/>
    <x v="166"/>
    <n v="0.538876299"/>
    <x v="2"/>
    <n v="688.6"/>
    <x v="2"/>
    <x v="1"/>
  </r>
  <r>
    <x v="167"/>
    <x v="1"/>
    <x v="167"/>
    <x v="1"/>
    <x v="162"/>
    <n v="32328.243999999999"/>
    <n v="2942"/>
    <x v="167"/>
    <n v="0.51911936999999997"/>
    <x v="36"/>
    <n v="574.20000000000005"/>
    <x v="1"/>
    <x v="1"/>
  </r>
  <r>
    <x v="168"/>
    <x v="16"/>
    <x v="168"/>
    <x v="0"/>
    <x v="163"/>
    <n v="27572.194"/>
    <n v="2308"/>
    <x v="168"/>
    <n v="-1.052725261"/>
    <x v="9"/>
    <n v="4262.3"/>
    <x v="3"/>
    <x v="1"/>
  </r>
  <r>
    <x v="169"/>
    <x v="29"/>
    <x v="169"/>
    <x v="0"/>
    <x v="163"/>
    <n v="31843.157999999999"/>
    <n v="2555"/>
    <x v="169"/>
    <n v="0.73626229899999995"/>
    <x v="10"/>
    <n v="2065"/>
    <x v="2"/>
    <x v="1"/>
  </r>
  <r>
    <x v="170"/>
    <x v="4"/>
    <x v="170"/>
    <x v="0"/>
    <x v="164"/>
    <n v="27489.991000000002"/>
    <n v="4300"/>
    <x v="170"/>
    <n v="-0.58604499099999996"/>
    <x v="5"/>
    <n v="1628"/>
    <x v="3"/>
    <x v="1"/>
  </r>
  <r>
    <x v="171"/>
    <x v="12"/>
    <x v="171"/>
    <x v="0"/>
    <x v="165"/>
    <n v="23423.653999999999"/>
    <n v="2013"/>
    <x v="171"/>
    <n v="-0.26672215700000002"/>
    <x v="20"/>
    <n v="4192.5"/>
    <x v="3"/>
    <x v="1"/>
  </r>
  <r>
    <x v="172"/>
    <x v="31"/>
    <x v="172"/>
    <x v="0"/>
    <x v="166"/>
    <n v="21035.635999999999"/>
    <n v="3599"/>
    <x v="172"/>
    <n v="-0.78759190300000004"/>
    <x v="12"/>
    <n v="632.9"/>
    <x v="2"/>
    <x v="1"/>
  </r>
  <r>
    <x v="173"/>
    <x v="16"/>
    <x v="173"/>
    <x v="0"/>
    <x v="167"/>
    <n v="25601.477999999999"/>
    <n v="2571"/>
    <x v="173"/>
    <n v="-4.3941880000000003E-2"/>
    <x v="22"/>
    <n v="720.8"/>
    <x v="3"/>
    <x v="1"/>
  </r>
  <r>
    <x v="174"/>
    <x v="24"/>
    <x v="174"/>
    <x v="0"/>
    <x v="168"/>
    <n v="25065.008999999998"/>
    <n v="2865"/>
    <x v="174"/>
    <n v="-0.338451746"/>
    <x v="22"/>
    <n v="4806.8999999999996"/>
    <x v="1"/>
    <x v="1"/>
  </r>
  <r>
    <x v="175"/>
    <x v="25"/>
    <x v="175"/>
    <x v="0"/>
    <x v="169"/>
    <n v="21400.778999999999"/>
    <n v="1235"/>
    <x v="175"/>
    <n v="-8.1543743000000002E-2"/>
    <x v="12"/>
    <n v="4686.3999999999996"/>
    <x v="2"/>
    <x v="1"/>
  </r>
  <r>
    <x v="176"/>
    <x v="4"/>
    <x v="176"/>
    <x v="0"/>
    <x v="170"/>
    <n v="22993.898000000001"/>
    <n v="3490"/>
    <x v="176"/>
    <n v="0.50113039199999998"/>
    <x v="4"/>
    <n v="2182.4"/>
    <x v="2"/>
    <x v="1"/>
  </r>
  <r>
    <x v="177"/>
    <x v="24"/>
    <x v="177"/>
    <x v="0"/>
    <x v="171"/>
    <n v="24614.491000000002"/>
    <n v="3116"/>
    <x v="177"/>
    <n v="-0.18680239600000001"/>
    <x v="31"/>
    <n v="2496.8000000000002"/>
    <x v="4"/>
    <x v="1"/>
  </r>
  <r>
    <x v="178"/>
    <x v="14"/>
    <x v="178"/>
    <x v="1"/>
    <x v="172"/>
    <n v="26299.414000000001"/>
    <n v="3853"/>
    <x v="178"/>
    <n v="-0.171602586"/>
    <x v="9"/>
    <n v="556.20000000000005"/>
    <x v="2"/>
    <x v="1"/>
  </r>
  <r>
    <x v="179"/>
    <x v="7"/>
    <x v="179"/>
    <x v="0"/>
    <x v="173"/>
    <n v="21348.167000000001"/>
    <n v="2205"/>
    <x v="179"/>
    <n v="-0.10360615500000001"/>
    <x v="11"/>
    <n v="4440.8"/>
    <x v="2"/>
    <x v="1"/>
  </r>
  <r>
    <x v="180"/>
    <x v="42"/>
    <x v="180"/>
    <x v="0"/>
    <x v="174"/>
    <n v="23393.071"/>
    <n v="1830"/>
    <x v="180"/>
    <n v="-0.28018881699999998"/>
    <x v="24"/>
    <n v="3485.2"/>
    <x v="2"/>
    <x v="1"/>
  </r>
  <r>
    <x v="181"/>
    <x v="25"/>
    <x v="181"/>
    <x v="0"/>
    <x v="175"/>
    <n v="25856.841"/>
    <n v="2118"/>
    <x v="181"/>
    <n v="0.220357048"/>
    <x v="10"/>
    <n v="4769.8"/>
    <x v="2"/>
    <x v="1"/>
  </r>
  <r>
    <x v="182"/>
    <x v="31"/>
    <x v="182"/>
    <x v="0"/>
    <x v="176"/>
    <n v="18477.651999999998"/>
    <n v="3679"/>
    <x v="182"/>
    <n v="-0.17599474000000001"/>
    <x v="13"/>
    <n v="3426"/>
    <x v="2"/>
    <x v="1"/>
  </r>
  <r>
    <x v="183"/>
    <x v="39"/>
    <x v="183"/>
    <x v="0"/>
    <x v="177"/>
    <n v="22351.199000000001"/>
    <n v="3847"/>
    <x v="183"/>
    <n v="-0.308968933"/>
    <x v="5"/>
    <n v="1883.7"/>
    <x v="3"/>
    <x v="1"/>
  </r>
  <r>
    <x v="184"/>
    <x v="7"/>
    <x v="184"/>
    <x v="0"/>
    <x v="178"/>
    <n v="29262.167000000001"/>
    <n v="3708"/>
    <x v="184"/>
    <n v="-0.71126842700000004"/>
    <x v="12"/>
    <n v="2471.3000000000002"/>
    <x v="3"/>
    <x v="1"/>
  </r>
  <r>
    <x v="185"/>
    <x v="23"/>
    <x v="185"/>
    <x v="0"/>
    <x v="178"/>
    <n v="22347.493999999999"/>
    <n v="4180"/>
    <x v="185"/>
    <n v="-1.185042157"/>
    <x v="24"/>
    <n v="4635.8"/>
    <x v="2"/>
    <x v="1"/>
  </r>
  <r>
    <x v="186"/>
    <x v="22"/>
    <x v="186"/>
    <x v="1"/>
    <x v="179"/>
    <n v="23829.314999999999"/>
    <n v="2573"/>
    <x v="186"/>
    <n v="-1.610946891"/>
    <x v="9"/>
    <n v="754.5"/>
    <x v="2"/>
    <x v="1"/>
  </r>
  <r>
    <x v="187"/>
    <x v="29"/>
    <x v="187"/>
    <x v="0"/>
    <x v="180"/>
    <n v="23755.179"/>
    <n v="1470"/>
    <x v="187"/>
    <n v="0.466407181"/>
    <x v="4"/>
    <n v="3196.2"/>
    <x v="4"/>
    <x v="1"/>
  </r>
  <r>
    <x v="188"/>
    <x v="4"/>
    <x v="188"/>
    <x v="0"/>
    <x v="181"/>
    <n v="32663.695"/>
    <n v="3806"/>
    <x v="188"/>
    <n v="-1.398376853"/>
    <x v="10"/>
    <n v="3923.9"/>
    <x v="3"/>
    <x v="1"/>
  </r>
  <r>
    <x v="189"/>
    <x v="43"/>
    <x v="189"/>
    <x v="0"/>
    <x v="182"/>
    <n v="24071.705000000002"/>
    <n v="4911"/>
    <x v="189"/>
    <n v="4.2769030999999999E-2"/>
    <x v="12"/>
    <n v="4041.6"/>
    <x v="1"/>
    <x v="1"/>
  </r>
  <r>
    <x v="190"/>
    <x v="27"/>
    <x v="190"/>
    <x v="0"/>
    <x v="183"/>
    <n v="25025.566999999999"/>
    <n v="3192"/>
    <x v="190"/>
    <n v="-1.795505849"/>
    <x v="16"/>
    <n v="2924.3"/>
    <x v="4"/>
    <x v="1"/>
  </r>
  <r>
    <x v="191"/>
    <x v="41"/>
    <x v="191"/>
    <x v="0"/>
    <x v="183"/>
    <n v="23815.906999999999"/>
    <n v="4533"/>
    <x v="191"/>
    <n v="-0.50138853800000005"/>
    <x v="26"/>
    <n v="2028.3"/>
    <x v="2"/>
    <x v="1"/>
  </r>
  <r>
    <x v="192"/>
    <x v="38"/>
    <x v="192"/>
    <x v="1"/>
    <x v="184"/>
    <n v="23327.493999999999"/>
    <n v="4507"/>
    <x v="192"/>
    <n v="0.23790231100000001"/>
    <x v="14"/>
    <n v="563.1"/>
    <x v="0"/>
    <x v="1"/>
  </r>
  <r>
    <x v="193"/>
    <x v="41"/>
    <x v="193"/>
    <x v="0"/>
    <x v="185"/>
    <n v="25409.370999999999"/>
    <n v="4368"/>
    <x v="193"/>
    <n v="-0.148647689"/>
    <x v="26"/>
    <n v="2550.4"/>
    <x v="0"/>
    <x v="1"/>
  </r>
  <r>
    <x v="194"/>
    <x v="42"/>
    <x v="194"/>
    <x v="1"/>
    <x v="186"/>
    <n v="26160.25"/>
    <n v="1799"/>
    <x v="194"/>
    <n v="-1.222804647"/>
    <x v="34"/>
    <n v="690.4"/>
    <x v="1"/>
    <x v="1"/>
  </r>
  <r>
    <x v="195"/>
    <x v="20"/>
    <x v="195"/>
    <x v="0"/>
    <x v="54"/>
    <n v="30815.819"/>
    <n v="1024"/>
    <x v="195"/>
    <n v="-1.9559270520000001"/>
    <x v="22"/>
    <n v="2187.8000000000002"/>
    <x v="3"/>
    <x v="1"/>
  </r>
  <r>
    <x v="196"/>
    <x v="10"/>
    <x v="196"/>
    <x v="0"/>
    <x v="187"/>
    <n v="26536.498"/>
    <n v="3523"/>
    <x v="196"/>
    <n v="0.32649997800000002"/>
    <x v="7"/>
    <n v="1413.1"/>
    <x v="4"/>
    <x v="1"/>
  </r>
  <r>
    <x v="197"/>
    <x v="26"/>
    <x v="197"/>
    <x v="0"/>
    <x v="188"/>
    <n v="21998.916000000001"/>
    <n v="2879"/>
    <x v="197"/>
    <n v="-2.1828679599999998"/>
    <x v="23"/>
    <n v="585.1"/>
    <x v="0"/>
    <x v="1"/>
  </r>
  <r>
    <x v="198"/>
    <x v="0"/>
    <x v="198"/>
    <x v="0"/>
    <x v="189"/>
    <n v="29877.725999999999"/>
    <n v="2855"/>
    <x v="198"/>
    <n v="0.29218541199999998"/>
    <x v="23"/>
    <n v="4520.7"/>
    <x v="4"/>
    <x v="1"/>
  </r>
  <r>
    <x v="199"/>
    <x v="18"/>
    <x v="199"/>
    <x v="1"/>
    <x v="190"/>
    <n v="21991.467000000001"/>
    <n v="2636"/>
    <x v="199"/>
    <n v="-0.14049542000000001"/>
    <x v="39"/>
    <n v="738.8"/>
    <x v="2"/>
    <x v="1"/>
  </r>
  <r>
    <x v="200"/>
    <x v="41"/>
    <x v="200"/>
    <x v="0"/>
    <x v="191"/>
    <n v="21135.874"/>
    <n v="4100"/>
    <x v="200"/>
    <n v="-0.157768623"/>
    <x v="12"/>
    <n v="2700.4"/>
    <x v="3"/>
    <x v="1"/>
  </r>
  <r>
    <x v="201"/>
    <x v="9"/>
    <x v="201"/>
    <x v="0"/>
    <x v="192"/>
    <n v="28141.727999999999"/>
    <n v="1193"/>
    <x v="201"/>
    <n v="9.1721418999999998E-2"/>
    <x v="20"/>
    <n v="3371.6"/>
    <x v="2"/>
    <x v="1"/>
  </r>
  <r>
    <x v="202"/>
    <x v="42"/>
    <x v="202"/>
    <x v="1"/>
    <x v="193"/>
    <n v="17759.578000000001"/>
    <n v="1777"/>
    <x v="202"/>
    <n v="0.49928295"/>
    <x v="36"/>
    <n v="724.2"/>
    <x v="0"/>
    <x v="1"/>
  </r>
  <r>
    <x v="203"/>
    <x v="43"/>
    <x v="203"/>
    <x v="0"/>
    <x v="67"/>
    <n v="19468.325000000001"/>
    <n v="4850"/>
    <x v="203"/>
    <n v="-1.7254189999999999E-2"/>
    <x v="12"/>
    <n v="2563.9"/>
    <x v="2"/>
    <x v="1"/>
  </r>
  <r>
    <x v="204"/>
    <x v="24"/>
    <x v="204"/>
    <x v="0"/>
    <x v="194"/>
    <n v="29135.916000000001"/>
    <n v="4325"/>
    <x v="204"/>
    <n v="-0.41577007700000002"/>
    <x v="24"/>
    <n v="1522.2"/>
    <x v="2"/>
    <x v="1"/>
  </r>
  <r>
    <x v="205"/>
    <x v="30"/>
    <x v="205"/>
    <x v="0"/>
    <x v="195"/>
    <n v="25026.218000000001"/>
    <n v="3198"/>
    <x v="205"/>
    <n v="0.68012362699999995"/>
    <x v="24"/>
    <n v="3451.3"/>
    <x v="0"/>
    <x v="1"/>
  </r>
  <r>
    <x v="206"/>
    <x v="30"/>
    <x v="206"/>
    <x v="0"/>
    <x v="196"/>
    <n v="22003.125"/>
    <n v="4744"/>
    <x v="206"/>
    <n v="-1.92486347"/>
    <x v="8"/>
    <n v="1935.8"/>
    <x v="1"/>
    <x v="1"/>
  </r>
  <r>
    <x v="207"/>
    <x v="9"/>
    <x v="207"/>
    <x v="0"/>
    <x v="197"/>
    <n v="24264.713"/>
    <n v="2701"/>
    <x v="207"/>
    <n v="0.109598665"/>
    <x v="13"/>
    <n v="3189.4"/>
    <x v="3"/>
    <x v="1"/>
  </r>
  <r>
    <x v="208"/>
    <x v="18"/>
    <x v="208"/>
    <x v="1"/>
    <x v="198"/>
    <n v="21996.807000000001"/>
    <n v="1320"/>
    <x v="208"/>
    <n v="3.1809248999999998E-2"/>
    <x v="42"/>
    <n v="763.9"/>
    <x v="2"/>
    <x v="1"/>
  </r>
  <r>
    <x v="209"/>
    <x v="30"/>
    <x v="209"/>
    <x v="0"/>
    <x v="199"/>
    <n v="24427.300999999999"/>
    <n v="3054"/>
    <x v="209"/>
    <n v="-8.0830869999999999E-2"/>
    <x v="0"/>
    <n v="2147.1999999999998"/>
    <x v="3"/>
    <x v="1"/>
  </r>
  <r>
    <x v="210"/>
    <x v="14"/>
    <x v="210"/>
    <x v="0"/>
    <x v="200"/>
    <n v="26252.464"/>
    <n v="3263"/>
    <x v="210"/>
    <n v="3.2760809000000002E-2"/>
    <x v="9"/>
    <n v="3537"/>
    <x v="2"/>
    <x v="1"/>
  </r>
  <r>
    <x v="211"/>
    <x v="37"/>
    <x v="211"/>
    <x v="0"/>
    <x v="201"/>
    <n v="21501.371999999999"/>
    <n v="4306"/>
    <x v="211"/>
    <n v="-0.63750210699999998"/>
    <x v="26"/>
    <n v="2925.9"/>
    <x v="1"/>
    <x v="1"/>
  </r>
  <r>
    <x v="212"/>
    <x v="16"/>
    <x v="212"/>
    <x v="0"/>
    <x v="202"/>
    <n v="32755.759999999998"/>
    <n v="2939"/>
    <x v="212"/>
    <n v="-2.131684876"/>
    <x v="13"/>
    <n v="4943.6000000000004"/>
    <x v="0"/>
    <x v="1"/>
  </r>
  <r>
    <x v="213"/>
    <x v="32"/>
    <x v="213"/>
    <x v="1"/>
    <x v="203"/>
    <n v="24907.434000000001"/>
    <n v="4462"/>
    <x v="59"/>
    <n v="-1.3489259870000001"/>
    <x v="31"/>
    <n v="778.3"/>
    <x v="2"/>
    <x v="1"/>
  </r>
  <r>
    <x v="214"/>
    <x v="28"/>
    <x v="214"/>
    <x v="0"/>
    <x v="87"/>
    <n v="18099.492999999999"/>
    <n v="4577"/>
    <x v="213"/>
    <n v="-0.70545126300000005"/>
    <x v="25"/>
    <n v="3554.2"/>
    <x v="3"/>
    <x v="1"/>
  </r>
  <r>
    <x v="215"/>
    <x v="17"/>
    <x v="215"/>
    <x v="1"/>
    <x v="204"/>
    <n v="31535.714"/>
    <n v="2865"/>
    <x v="214"/>
    <n v="0.70177374199999998"/>
    <x v="1"/>
    <n v="566.70000000000005"/>
    <x v="0"/>
    <x v="1"/>
  </r>
  <r>
    <x v="216"/>
    <x v="35"/>
    <x v="216"/>
    <x v="0"/>
    <x v="205"/>
    <n v="26507.737000000001"/>
    <n v="4571"/>
    <x v="215"/>
    <n v="-0.16861293099999999"/>
    <x v="2"/>
    <n v="1408.2"/>
    <x v="1"/>
    <x v="1"/>
  </r>
  <r>
    <x v="217"/>
    <x v="34"/>
    <x v="217"/>
    <x v="0"/>
    <x v="206"/>
    <n v="20855.025000000001"/>
    <n v="2383"/>
    <x v="216"/>
    <n v="0.696324359"/>
    <x v="4"/>
    <n v="4577.8"/>
    <x v="1"/>
    <x v="1"/>
  </r>
  <r>
    <x v="218"/>
    <x v="2"/>
    <x v="218"/>
    <x v="0"/>
    <x v="207"/>
    <n v="22654.121999999999"/>
    <n v="1822"/>
    <x v="217"/>
    <n v="-1.5509705030000001"/>
    <x v="20"/>
    <n v="2372.5"/>
    <x v="1"/>
    <x v="1"/>
  </r>
  <r>
    <x v="219"/>
    <x v="3"/>
    <x v="219"/>
    <x v="0"/>
    <x v="208"/>
    <n v="20126.592000000001"/>
    <n v="3891"/>
    <x v="218"/>
    <n v="-0.54315086999999995"/>
    <x v="13"/>
    <n v="1264"/>
    <x v="3"/>
    <x v="1"/>
  </r>
  <r>
    <x v="220"/>
    <x v="8"/>
    <x v="220"/>
    <x v="0"/>
    <x v="209"/>
    <n v="19285.149000000001"/>
    <n v="4051"/>
    <x v="219"/>
    <n v="-0.34876029600000003"/>
    <x v="10"/>
    <n v="1454.6"/>
    <x v="1"/>
    <x v="1"/>
  </r>
  <r>
    <x v="221"/>
    <x v="17"/>
    <x v="221"/>
    <x v="1"/>
    <x v="210"/>
    <n v="19688.481"/>
    <n v="1950"/>
    <x v="220"/>
    <n v="-1.2039060159999999"/>
    <x v="33"/>
    <n v="619.1"/>
    <x v="2"/>
    <x v="1"/>
  </r>
  <r>
    <x v="222"/>
    <x v="5"/>
    <x v="222"/>
    <x v="0"/>
    <x v="210"/>
    <n v="11901.273999999999"/>
    <n v="1077"/>
    <x v="221"/>
    <n v="-0.72022317000000002"/>
    <x v="26"/>
    <n v="645.20000000000005"/>
    <x v="0"/>
    <x v="1"/>
  </r>
  <r>
    <x v="223"/>
    <x v="39"/>
    <x v="223"/>
    <x v="0"/>
    <x v="211"/>
    <n v="26643.756000000001"/>
    <n v="4597"/>
    <x v="222"/>
    <n v="0.50719606699999997"/>
    <x v="9"/>
    <n v="860.8"/>
    <x v="2"/>
    <x v="1"/>
  </r>
  <r>
    <x v="224"/>
    <x v="11"/>
    <x v="224"/>
    <x v="0"/>
    <x v="212"/>
    <n v="24748.809000000001"/>
    <n v="3681"/>
    <x v="223"/>
    <n v="-2.5957479349999999"/>
    <x v="31"/>
    <n v="1739.6"/>
    <x v="3"/>
    <x v="1"/>
  </r>
  <r>
    <x v="225"/>
    <x v="21"/>
    <x v="225"/>
    <x v="0"/>
    <x v="213"/>
    <n v="21163.261999999999"/>
    <n v="4675"/>
    <x v="224"/>
    <n v="0.29097675099999998"/>
    <x v="9"/>
    <n v="1981.3"/>
    <x v="4"/>
    <x v="1"/>
  </r>
  <r>
    <x v="226"/>
    <x v="6"/>
    <x v="226"/>
    <x v="0"/>
    <x v="214"/>
    <n v="19645.538"/>
    <n v="1814"/>
    <x v="225"/>
    <n v="-1.884585373"/>
    <x v="23"/>
    <n v="3638.1"/>
    <x v="3"/>
    <x v="1"/>
  </r>
  <r>
    <x v="227"/>
    <x v="25"/>
    <x v="227"/>
    <x v="0"/>
    <x v="215"/>
    <n v="25984.306"/>
    <n v="4490"/>
    <x v="226"/>
    <n v="0.48643180200000002"/>
    <x v="11"/>
    <n v="3240.4"/>
    <x v="0"/>
    <x v="1"/>
  </r>
  <r>
    <x v="228"/>
    <x v="15"/>
    <x v="228"/>
    <x v="1"/>
    <x v="216"/>
    <n v="17246.683000000001"/>
    <n v="4044"/>
    <x v="227"/>
    <n v="-2.7140816000000002E-2"/>
    <x v="1"/>
    <n v="689.8"/>
    <x v="1"/>
    <x v="1"/>
  </r>
  <r>
    <x v="229"/>
    <x v="14"/>
    <x v="229"/>
    <x v="0"/>
    <x v="96"/>
    <n v="27609.707999999999"/>
    <n v="3275"/>
    <x v="228"/>
    <n v="0.34714144800000002"/>
    <x v="23"/>
    <n v="3257"/>
    <x v="4"/>
    <x v="1"/>
  </r>
  <r>
    <x v="230"/>
    <x v="19"/>
    <x v="230"/>
    <x v="0"/>
    <x v="217"/>
    <n v="27716.800999999999"/>
    <n v="4363"/>
    <x v="229"/>
    <n v="-2.493529471"/>
    <x v="31"/>
    <n v="1995.6"/>
    <x v="1"/>
    <x v="1"/>
  </r>
  <r>
    <x v="231"/>
    <x v="8"/>
    <x v="231"/>
    <x v="0"/>
    <x v="218"/>
    <n v="25865.904999999999"/>
    <n v="4694"/>
    <x v="230"/>
    <n v="0.54754655699999999"/>
    <x v="7"/>
    <n v="1181.8"/>
    <x v="3"/>
    <x v="1"/>
  </r>
  <r>
    <x v="232"/>
    <x v="16"/>
    <x v="232"/>
    <x v="0"/>
    <x v="219"/>
    <n v="25337.592000000001"/>
    <n v="4070"/>
    <x v="231"/>
    <n v="-1.4720179090000001"/>
    <x v="8"/>
    <n v="3686.7"/>
    <x v="0"/>
    <x v="1"/>
  </r>
  <r>
    <x v="233"/>
    <x v="43"/>
    <x v="233"/>
    <x v="0"/>
    <x v="220"/>
    <n v="26808.18"/>
    <n v="2314"/>
    <x v="232"/>
    <n v="0.112145403"/>
    <x v="10"/>
    <n v="3429"/>
    <x v="1"/>
    <x v="1"/>
  </r>
  <r>
    <x v="234"/>
    <x v="28"/>
    <x v="234"/>
    <x v="0"/>
    <x v="221"/>
    <n v="16483.088"/>
    <n v="3901"/>
    <x v="233"/>
    <n v="0.42305865799999998"/>
    <x v="9"/>
    <n v="2203.5"/>
    <x v="3"/>
    <x v="1"/>
  </r>
  <r>
    <x v="235"/>
    <x v="1"/>
    <x v="235"/>
    <x v="1"/>
    <x v="222"/>
    <n v="26209.811000000002"/>
    <n v="3026"/>
    <x v="234"/>
    <n v="0.27010852699999999"/>
    <x v="43"/>
    <n v="325"/>
    <x v="0"/>
    <x v="1"/>
  </r>
  <r>
    <x v="236"/>
    <x v="32"/>
    <x v="236"/>
    <x v="1"/>
    <x v="223"/>
    <n v="20863.845000000001"/>
    <n v="1832"/>
    <x v="235"/>
    <n v="-0.45971948200000001"/>
    <x v="18"/>
    <n v="594.5"/>
    <x v="1"/>
    <x v="1"/>
  </r>
  <r>
    <x v="237"/>
    <x v="36"/>
    <x v="237"/>
    <x v="0"/>
    <x v="224"/>
    <n v="25386.842000000001"/>
    <n v="3074"/>
    <x v="236"/>
    <n v="-1.239378066"/>
    <x v="26"/>
    <n v="681.2"/>
    <x v="1"/>
    <x v="1"/>
  </r>
  <r>
    <x v="238"/>
    <x v="28"/>
    <x v="238"/>
    <x v="0"/>
    <x v="225"/>
    <n v="23652.966"/>
    <n v="4297"/>
    <x v="237"/>
    <n v="-0.184898698"/>
    <x v="13"/>
    <n v="3720.9"/>
    <x v="3"/>
    <x v="1"/>
  </r>
  <r>
    <x v="239"/>
    <x v="24"/>
    <x v="239"/>
    <x v="0"/>
    <x v="226"/>
    <n v="20552.428"/>
    <n v="2834"/>
    <x v="238"/>
    <n v="-0.93619064799999996"/>
    <x v="11"/>
    <n v="3244.6"/>
    <x v="3"/>
    <x v="1"/>
  </r>
  <r>
    <x v="240"/>
    <x v="1"/>
    <x v="240"/>
    <x v="1"/>
    <x v="106"/>
    <n v="23871.117999999999"/>
    <n v="2673"/>
    <x v="239"/>
    <n v="-1.227192531"/>
    <x v="44"/>
    <n v="648.1"/>
    <x v="1"/>
    <x v="1"/>
  </r>
  <r>
    <x v="241"/>
    <x v="23"/>
    <x v="241"/>
    <x v="0"/>
    <x v="227"/>
    <n v="33224.839"/>
    <n v="4217"/>
    <x v="240"/>
    <n v="0.51022181799999999"/>
    <x v="26"/>
    <n v="2426.3000000000002"/>
    <x v="3"/>
    <x v="1"/>
  </r>
  <r>
    <x v="242"/>
    <x v="41"/>
    <x v="242"/>
    <x v="0"/>
    <x v="228"/>
    <n v="22573.182000000001"/>
    <n v="4367"/>
    <x v="241"/>
    <n v="0.51041344799999999"/>
    <x v="23"/>
    <n v="4060.1"/>
    <x v="2"/>
    <x v="1"/>
  </r>
  <r>
    <x v="243"/>
    <x v="39"/>
    <x v="243"/>
    <x v="0"/>
    <x v="229"/>
    <n v="23361.688999999998"/>
    <n v="2046"/>
    <x v="242"/>
    <n v="0.735028546"/>
    <x v="12"/>
    <n v="1038"/>
    <x v="1"/>
    <x v="1"/>
  </r>
  <r>
    <x v="244"/>
    <x v="25"/>
    <x v="244"/>
    <x v="0"/>
    <x v="230"/>
    <n v="30285.611000000001"/>
    <n v="1333"/>
    <x v="243"/>
    <n v="0.55634035599999998"/>
    <x v="31"/>
    <n v="1436.7"/>
    <x v="0"/>
    <x v="1"/>
  </r>
  <r>
    <x v="245"/>
    <x v="5"/>
    <x v="245"/>
    <x v="0"/>
    <x v="231"/>
    <n v="24820.87"/>
    <n v="3898"/>
    <x v="244"/>
    <n v="-2.1948144319999998"/>
    <x v="26"/>
    <n v="1845.3"/>
    <x v="2"/>
    <x v="1"/>
  </r>
  <r>
    <x v="246"/>
    <x v="10"/>
    <x v="246"/>
    <x v="0"/>
    <x v="232"/>
    <n v="28148.144"/>
    <n v="2724"/>
    <x v="245"/>
    <n v="-0.28088336800000002"/>
    <x v="10"/>
    <n v="3875.7"/>
    <x v="1"/>
    <x v="1"/>
  </r>
  <r>
    <x v="247"/>
    <x v="37"/>
    <x v="247"/>
    <x v="0"/>
    <x v="233"/>
    <n v="28787.539000000001"/>
    <n v="3076"/>
    <x v="246"/>
    <n v="1.8851810000000001E-3"/>
    <x v="12"/>
    <n v="1777.1"/>
    <x v="0"/>
    <x v="1"/>
  </r>
  <r>
    <x v="248"/>
    <x v="13"/>
    <x v="248"/>
    <x v="0"/>
    <x v="234"/>
    <n v="16967.768"/>
    <n v="4088"/>
    <x v="247"/>
    <n v="0.59393577900000005"/>
    <x v="2"/>
    <n v="4479.6000000000004"/>
    <x v="3"/>
    <x v="1"/>
  </r>
  <r>
    <x v="249"/>
    <x v="34"/>
    <x v="249"/>
    <x v="0"/>
    <x v="235"/>
    <n v="22199.095000000001"/>
    <n v="3608"/>
    <x v="248"/>
    <n v="-0.633615127"/>
    <x v="8"/>
    <n v="3914.4"/>
    <x v="2"/>
    <x v="1"/>
  </r>
  <r>
    <x v="250"/>
    <x v="42"/>
    <x v="250"/>
    <x v="1"/>
    <x v="236"/>
    <n v="22181.377"/>
    <n v="2920"/>
    <x v="249"/>
    <n v="-0.99493142499999998"/>
    <x v="15"/>
    <n v="669.4"/>
    <x v="2"/>
    <x v="1"/>
  </r>
  <r>
    <x v="251"/>
    <x v="41"/>
    <x v="251"/>
    <x v="0"/>
    <x v="237"/>
    <n v="15663.674000000001"/>
    <n v="3826"/>
    <x v="250"/>
    <n v="-0.52857493300000002"/>
    <x v="13"/>
    <n v="4341.5"/>
    <x v="4"/>
    <x v="1"/>
  </r>
  <r>
    <x v="252"/>
    <x v="11"/>
    <x v="252"/>
    <x v="0"/>
    <x v="114"/>
    <n v="22116.143"/>
    <n v="1129"/>
    <x v="251"/>
    <n v="-0.60508402999999999"/>
    <x v="22"/>
    <n v="1201.5"/>
    <x v="2"/>
    <x v="1"/>
  </r>
  <r>
    <x v="253"/>
    <x v="39"/>
    <x v="253"/>
    <x v="0"/>
    <x v="238"/>
    <n v="29577.010999999999"/>
    <n v="1615"/>
    <x v="252"/>
    <n v="0.481512834"/>
    <x v="4"/>
    <n v="1260"/>
    <x v="4"/>
    <x v="1"/>
  </r>
  <r>
    <x v="254"/>
    <x v="28"/>
    <x v="254"/>
    <x v="0"/>
    <x v="239"/>
    <n v="26920.327000000001"/>
    <n v="2303"/>
    <x v="253"/>
    <n v="0.49743484799999999"/>
    <x v="2"/>
    <n v="1290.5999999999999"/>
    <x v="1"/>
    <x v="1"/>
  </r>
  <r>
    <x v="255"/>
    <x v="37"/>
    <x v="255"/>
    <x v="0"/>
    <x v="240"/>
    <n v="28070.833999999999"/>
    <n v="1441"/>
    <x v="254"/>
    <n v="0.27357237699999998"/>
    <x v="31"/>
    <n v="3088.7"/>
    <x v="0"/>
    <x v="1"/>
  </r>
  <r>
    <x v="256"/>
    <x v="31"/>
    <x v="256"/>
    <x v="0"/>
    <x v="241"/>
    <n v="20300.600999999999"/>
    <n v="1127"/>
    <x v="255"/>
    <n v="-3.1812906769999998"/>
    <x v="10"/>
    <n v="3369.7"/>
    <x v="0"/>
    <x v="1"/>
  </r>
  <r>
    <x v="257"/>
    <x v="43"/>
    <x v="257"/>
    <x v="0"/>
    <x v="242"/>
    <n v="24639.949000000001"/>
    <n v="2851"/>
    <x v="256"/>
    <n v="-0.56874917899999999"/>
    <x v="12"/>
    <n v="2445.3000000000002"/>
    <x v="1"/>
    <x v="1"/>
  </r>
  <r>
    <x v="258"/>
    <x v="41"/>
    <x v="258"/>
    <x v="0"/>
    <x v="243"/>
    <n v="30444.753000000001"/>
    <n v="2636"/>
    <x v="257"/>
    <n v="0.46221409000000002"/>
    <x v="12"/>
    <n v="2268.8000000000002"/>
    <x v="1"/>
    <x v="1"/>
  </r>
  <r>
    <x v="259"/>
    <x v="43"/>
    <x v="259"/>
    <x v="0"/>
    <x v="244"/>
    <n v="21774.401000000002"/>
    <n v="1724"/>
    <x v="258"/>
    <n v="-0.129120239"/>
    <x v="24"/>
    <n v="4702.3"/>
    <x v="4"/>
    <x v="1"/>
  </r>
  <r>
    <x v="260"/>
    <x v="11"/>
    <x v="260"/>
    <x v="0"/>
    <x v="245"/>
    <n v="20845.249"/>
    <n v="4547"/>
    <x v="259"/>
    <n v="0.169653994"/>
    <x v="23"/>
    <n v="1565.7"/>
    <x v="3"/>
    <x v="1"/>
  </r>
  <r>
    <x v="261"/>
    <x v="38"/>
    <x v="261"/>
    <x v="1"/>
    <x v="246"/>
    <n v="27024.909"/>
    <n v="1936"/>
    <x v="260"/>
    <n v="0.51283515599999996"/>
    <x v="19"/>
    <n v="570.20000000000005"/>
    <x v="2"/>
    <x v="1"/>
  </r>
  <r>
    <x v="262"/>
    <x v="25"/>
    <x v="262"/>
    <x v="1"/>
    <x v="247"/>
    <n v="26044.317999999999"/>
    <n v="2943"/>
    <x v="261"/>
    <n v="-1.333647418"/>
    <x v="39"/>
    <n v="589"/>
    <x v="1"/>
    <x v="1"/>
  </r>
  <r>
    <x v="263"/>
    <x v="13"/>
    <x v="263"/>
    <x v="0"/>
    <x v="248"/>
    <n v="19592.259999999998"/>
    <n v="1587"/>
    <x v="262"/>
    <n v="0.342479486"/>
    <x v="31"/>
    <n v="4972.7"/>
    <x v="4"/>
    <x v="1"/>
  </r>
  <r>
    <x v="264"/>
    <x v="33"/>
    <x v="264"/>
    <x v="0"/>
    <x v="249"/>
    <n v="35461.936000000002"/>
    <n v="3065"/>
    <x v="263"/>
    <n v="0.81507374899999996"/>
    <x v="13"/>
    <n v="3474.2"/>
    <x v="4"/>
    <x v="1"/>
  </r>
  <r>
    <x v="265"/>
    <x v="36"/>
    <x v="265"/>
    <x v="0"/>
    <x v="250"/>
    <n v="34547.082999999999"/>
    <n v="3040"/>
    <x v="264"/>
    <n v="-3.5654583579999999"/>
    <x v="16"/>
    <n v="4875.6000000000004"/>
    <x v="3"/>
    <x v="1"/>
  </r>
  <r>
    <x v="266"/>
    <x v="20"/>
    <x v="266"/>
    <x v="1"/>
    <x v="251"/>
    <n v="23737.159"/>
    <n v="3687"/>
    <x v="265"/>
    <n v="4.6870917999999998E-2"/>
    <x v="37"/>
    <n v="697.6"/>
    <x v="2"/>
    <x v="1"/>
  </r>
  <r>
    <x v="267"/>
    <x v="10"/>
    <x v="267"/>
    <x v="0"/>
    <x v="252"/>
    <n v="26785.077000000001"/>
    <n v="1147"/>
    <x v="266"/>
    <n v="0.402605131"/>
    <x v="22"/>
    <n v="3301"/>
    <x v="2"/>
    <x v="1"/>
  </r>
  <r>
    <x v="268"/>
    <x v="36"/>
    <x v="268"/>
    <x v="0"/>
    <x v="253"/>
    <n v="29630.887999999999"/>
    <n v="2772"/>
    <x v="267"/>
    <n v="0.54033925000000005"/>
    <x v="25"/>
    <n v="845.4"/>
    <x v="2"/>
    <x v="1"/>
  </r>
  <r>
    <x v="269"/>
    <x v="10"/>
    <x v="269"/>
    <x v="0"/>
    <x v="254"/>
    <n v="29248.01"/>
    <n v="1688"/>
    <x v="268"/>
    <n v="-0.919839513"/>
    <x v="2"/>
    <n v="3525.9"/>
    <x v="2"/>
    <x v="1"/>
  </r>
  <r>
    <x v="270"/>
    <x v="26"/>
    <x v="270"/>
    <x v="0"/>
    <x v="255"/>
    <n v="27941.585999999999"/>
    <n v="2492"/>
    <x v="269"/>
    <n v="-0.62329963600000005"/>
    <x v="0"/>
    <n v="3137.9"/>
    <x v="1"/>
    <x v="1"/>
  </r>
  <r>
    <x v="271"/>
    <x v="40"/>
    <x v="271"/>
    <x v="1"/>
    <x v="256"/>
    <n v="17403.150000000001"/>
    <n v="2625"/>
    <x v="270"/>
    <n v="0.41853721399999999"/>
    <x v="37"/>
    <n v="683.5"/>
    <x v="2"/>
    <x v="1"/>
  </r>
  <r>
    <x v="272"/>
    <x v="33"/>
    <x v="272"/>
    <x v="0"/>
    <x v="257"/>
    <n v="29127.081999999999"/>
    <n v="4389"/>
    <x v="271"/>
    <n v="0.233469497"/>
    <x v="6"/>
    <n v="1940.4"/>
    <x v="1"/>
    <x v="1"/>
  </r>
  <r>
    <x v="273"/>
    <x v="31"/>
    <x v="273"/>
    <x v="0"/>
    <x v="257"/>
    <n v="24686.605"/>
    <n v="4953"/>
    <x v="272"/>
    <n v="-5.2922775999999998E-2"/>
    <x v="2"/>
    <n v="3676.7"/>
    <x v="0"/>
    <x v="1"/>
  </r>
  <r>
    <x v="274"/>
    <x v="8"/>
    <x v="274"/>
    <x v="0"/>
    <x v="258"/>
    <n v="18771.306"/>
    <n v="4040"/>
    <x v="273"/>
    <n v="-0.33536002199999998"/>
    <x v="10"/>
    <n v="2044.2"/>
    <x v="0"/>
    <x v="1"/>
  </r>
  <r>
    <x v="275"/>
    <x v="27"/>
    <x v="275"/>
    <x v="0"/>
    <x v="259"/>
    <n v="24193.571"/>
    <n v="4687"/>
    <x v="274"/>
    <n v="0.64359889699999995"/>
    <x v="9"/>
    <n v="4602.5"/>
    <x v="1"/>
    <x v="1"/>
  </r>
  <r>
    <x v="276"/>
    <x v="22"/>
    <x v="276"/>
    <x v="1"/>
    <x v="260"/>
    <n v="32896.063999999998"/>
    <n v="2828"/>
    <x v="275"/>
    <n v="0.41309816399999999"/>
    <x v="9"/>
    <n v="729.6"/>
    <x v="0"/>
    <x v="1"/>
  </r>
  <r>
    <x v="277"/>
    <x v="35"/>
    <x v="277"/>
    <x v="0"/>
    <x v="261"/>
    <n v="37316.211000000003"/>
    <n v="3601"/>
    <x v="276"/>
    <n v="-8.8589991000000007E-2"/>
    <x v="24"/>
    <n v="3003.3"/>
    <x v="1"/>
    <x v="1"/>
  </r>
  <r>
    <x v="278"/>
    <x v="27"/>
    <x v="278"/>
    <x v="0"/>
    <x v="262"/>
    <n v="25872.888999999999"/>
    <n v="2970"/>
    <x v="277"/>
    <n v="0.115055026"/>
    <x v="2"/>
    <n v="2120.6"/>
    <x v="3"/>
    <x v="2"/>
  </r>
  <r>
    <x v="279"/>
    <x v="26"/>
    <x v="279"/>
    <x v="0"/>
    <x v="263"/>
    <n v="25995.297999999999"/>
    <n v="4572"/>
    <x v="278"/>
    <n v="5.7736343000000002E-2"/>
    <x v="0"/>
    <n v="3692.8"/>
    <x v="2"/>
    <x v="2"/>
  </r>
  <r>
    <x v="280"/>
    <x v="25"/>
    <x v="280"/>
    <x v="0"/>
    <x v="264"/>
    <n v="15201.648999999999"/>
    <n v="4621"/>
    <x v="279"/>
    <n v="-1.1196661210000001"/>
    <x v="0"/>
    <n v="3799.1"/>
    <x v="3"/>
    <x v="2"/>
  </r>
  <r>
    <x v="281"/>
    <x v="26"/>
    <x v="281"/>
    <x v="0"/>
    <x v="265"/>
    <n v="25349.01"/>
    <n v="2184"/>
    <x v="280"/>
    <n v="0.46281937200000001"/>
    <x v="9"/>
    <n v="3483.9"/>
    <x v="2"/>
    <x v="2"/>
  </r>
  <r>
    <x v="282"/>
    <x v="8"/>
    <x v="282"/>
    <x v="0"/>
    <x v="266"/>
    <n v="26070.469000000001"/>
    <n v="1984"/>
    <x v="281"/>
    <n v="-0.44165345099999997"/>
    <x v="13"/>
    <n v="1068"/>
    <x v="2"/>
    <x v="2"/>
  </r>
  <r>
    <x v="283"/>
    <x v="29"/>
    <x v="283"/>
    <x v="0"/>
    <x v="267"/>
    <n v="28226.880000000001"/>
    <n v="1395"/>
    <x v="282"/>
    <n v="-2.3158775409999999"/>
    <x v="9"/>
    <n v="4670.6000000000004"/>
    <x v="0"/>
    <x v="2"/>
  </r>
  <r>
    <x v="284"/>
    <x v="40"/>
    <x v="284"/>
    <x v="1"/>
    <x v="268"/>
    <n v="30162.326000000001"/>
    <n v="1536"/>
    <x v="283"/>
    <n v="-1.311932028"/>
    <x v="29"/>
    <n v="756.3"/>
    <x v="1"/>
    <x v="2"/>
  </r>
  <r>
    <x v="285"/>
    <x v="43"/>
    <x v="285"/>
    <x v="0"/>
    <x v="269"/>
    <n v="22604.129000000001"/>
    <n v="2372"/>
    <x v="284"/>
    <n v="0.196439169"/>
    <x v="9"/>
    <n v="3505.1"/>
    <x v="1"/>
    <x v="2"/>
  </r>
  <r>
    <x v="286"/>
    <x v="38"/>
    <x v="286"/>
    <x v="1"/>
    <x v="270"/>
    <n v="29328.776000000002"/>
    <n v="4208"/>
    <x v="285"/>
    <n v="-2.7633759389999999"/>
    <x v="45"/>
    <n v="750.8"/>
    <x v="0"/>
    <x v="2"/>
  </r>
  <r>
    <x v="287"/>
    <x v="12"/>
    <x v="287"/>
    <x v="0"/>
    <x v="271"/>
    <n v="27854.453000000001"/>
    <n v="1603"/>
    <x v="286"/>
    <n v="-1.5847355E-2"/>
    <x v="2"/>
    <n v="592.29999999999995"/>
    <x v="2"/>
    <x v="2"/>
  </r>
  <r>
    <x v="288"/>
    <x v="9"/>
    <x v="288"/>
    <x v="0"/>
    <x v="272"/>
    <n v="20513.727999999999"/>
    <n v="1987"/>
    <x v="287"/>
    <n v="-1.6676930480000001"/>
    <x v="4"/>
    <n v="1743.8"/>
    <x v="3"/>
    <x v="2"/>
  </r>
  <r>
    <x v="289"/>
    <x v="43"/>
    <x v="289"/>
    <x v="0"/>
    <x v="273"/>
    <n v="19018.967000000001"/>
    <n v="1872"/>
    <x v="288"/>
    <n v="0.44214857000000002"/>
    <x v="8"/>
    <n v="2861"/>
    <x v="3"/>
    <x v="2"/>
  </r>
  <r>
    <x v="290"/>
    <x v="23"/>
    <x v="290"/>
    <x v="0"/>
    <x v="274"/>
    <n v="27882.785"/>
    <n v="4924"/>
    <x v="289"/>
    <n v="0.37226392200000002"/>
    <x v="12"/>
    <n v="3240.6"/>
    <x v="1"/>
    <x v="2"/>
  </r>
  <r>
    <x v="291"/>
    <x v="26"/>
    <x v="291"/>
    <x v="0"/>
    <x v="275"/>
    <n v="18810.922999999999"/>
    <n v="1661"/>
    <x v="290"/>
    <n v="-0.36117190500000002"/>
    <x v="11"/>
    <n v="3977"/>
    <x v="2"/>
    <x v="2"/>
  </r>
  <r>
    <x v="292"/>
    <x v="8"/>
    <x v="292"/>
    <x v="0"/>
    <x v="276"/>
    <n v="20580.713"/>
    <n v="1827"/>
    <x v="291"/>
    <n v="0.71688032599999996"/>
    <x v="3"/>
    <n v="1463.1"/>
    <x v="1"/>
    <x v="2"/>
  </r>
  <r>
    <x v="293"/>
    <x v="30"/>
    <x v="293"/>
    <x v="0"/>
    <x v="277"/>
    <n v="31189.081999999999"/>
    <n v="1329"/>
    <x v="292"/>
    <n v="0.17035284000000001"/>
    <x v="20"/>
    <n v="4025.4"/>
    <x v="0"/>
    <x v="2"/>
  </r>
  <r>
    <x v="294"/>
    <x v="38"/>
    <x v="294"/>
    <x v="1"/>
    <x v="278"/>
    <n v="29589.31"/>
    <n v="1574"/>
    <x v="293"/>
    <n v="0.45839793299999998"/>
    <x v="31"/>
    <n v="706.6"/>
    <x v="2"/>
    <x v="2"/>
  </r>
  <r>
    <x v="295"/>
    <x v="26"/>
    <x v="295"/>
    <x v="0"/>
    <x v="279"/>
    <n v="32930.084000000003"/>
    <n v="2002"/>
    <x v="294"/>
    <n v="-0.34172276299999998"/>
    <x v="7"/>
    <n v="4117.5"/>
    <x v="3"/>
    <x v="2"/>
  </r>
  <r>
    <x v="296"/>
    <x v="38"/>
    <x v="296"/>
    <x v="1"/>
    <x v="280"/>
    <n v="18998.518"/>
    <n v="1201"/>
    <x v="295"/>
    <n v="0.66892782699999997"/>
    <x v="42"/>
    <n v="671.6"/>
    <x v="1"/>
    <x v="2"/>
  </r>
  <r>
    <x v="297"/>
    <x v="24"/>
    <x v="297"/>
    <x v="0"/>
    <x v="281"/>
    <n v="26383.454000000002"/>
    <n v="1010"/>
    <x v="296"/>
    <n v="-8.6868898999999999E-2"/>
    <x v="12"/>
    <n v="1587.2"/>
    <x v="1"/>
    <x v="2"/>
  </r>
  <r>
    <x v="298"/>
    <x v="24"/>
    <x v="298"/>
    <x v="0"/>
    <x v="282"/>
    <n v="21231.319"/>
    <n v="1793"/>
    <x v="297"/>
    <n v="-0.53278561499999999"/>
    <x v="13"/>
    <n v="2851.8"/>
    <x v="2"/>
    <x v="2"/>
  </r>
  <r>
    <x v="299"/>
    <x v="3"/>
    <x v="299"/>
    <x v="0"/>
    <x v="24"/>
    <n v="29816.881000000001"/>
    <n v="1094"/>
    <x v="298"/>
    <n v="-0.96941125900000003"/>
    <x v="24"/>
    <n v="4500.7"/>
    <x v="4"/>
    <x v="2"/>
  </r>
  <r>
    <x v="300"/>
    <x v="37"/>
    <x v="300"/>
    <x v="0"/>
    <x v="283"/>
    <n v="26069.9"/>
    <n v="3541"/>
    <x v="299"/>
    <n v="-0.104393851"/>
    <x v="26"/>
    <n v="2715.5"/>
    <x v="2"/>
    <x v="2"/>
  </r>
  <r>
    <x v="301"/>
    <x v="43"/>
    <x v="301"/>
    <x v="0"/>
    <x v="284"/>
    <n v="29062.629000000001"/>
    <n v="2252"/>
    <x v="300"/>
    <n v="-0.20823904700000001"/>
    <x v="25"/>
    <n v="3336.3"/>
    <x v="2"/>
    <x v="2"/>
  </r>
  <r>
    <x v="302"/>
    <x v="33"/>
    <x v="302"/>
    <x v="0"/>
    <x v="285"/>
    <n v="23448.666000000001"/>
    <n v="1428"/>
    <x v="301"/>
    <n v="0.103314718"/>
    <x v="12"/>
    <n v="2797.8"/>
    <x v="4"/>
    <x v="2"/>
  </r>
  <r>
    <x v="303"/>
    <x v="28"/>
    <x v="303"/>
    <x v="0"/>
    <x v="286"/>
    <n v="32511.785"/>
    <n v="3987"/>
    <x v="302"/>
    <n v="-1.0009454259999999"/>
    <x v="0"/>
    <n v="985.14"/>
    <x v="2"/>
    <x v="2"/>
  </r>
  <r>
    <x v="304"/>
    <x v="11"/>
    <x v="304"/>
    <x v="0"/>
    <x v="287"/>
    <n v="21746.787"/>
    <n v="3953"/>
    <x v="303"/>
    <n v="-1.3541590189999999"/>
    <x v="16"/>
    <n v="4709.8"/>
    <x v="4"/>
    <x v="2"/>
  </r>
  <r>
    <x v="305"/>
    <x v="6"/>
    <x v="305"/>
    <x v="0"/>
    <x v="288"/>
    <n v="24635.855"/>
    <n v="3265"/>
    <x v="304"/>
    <n v="-3.2668765000000002E-2"/>
    <x v="0"/>
    <n v="4410.5"/>
    <x v="3"/>
    <x v="2"/>
  </r>
  <r>
    <x v="306"/>
    <x v="4"/>
    <x v="306"/>
    <x v="0"/>
    <x v="289"/>
    <n v="26120.462"/>
    <n v="2790"/>
    <x v="305"/>
    <n v="-0.72837680900000001"/>
    <x v="13"/>
    <n v="2466.3000000000002"/>
    <x v="2"/>
    <x v="2"/>
  </r>
  <r>
    <x v="307"/>
    <x v="39"/>
    <x v="307"/>
    <x v="0"/>
    <x v="290"/>
    <n v="25485.387999999999"/>
    <n v="4708"/>
    <x v="306"/>
    <n v="-0.54856528599999999"/>
    <x v="22"/>
    <n v="4460.1000000000004"/>
    <x v="3"/>
    <x v="2"/>
  </r>
  <r>
    <x v="308"/>
    <x v="22"/>
    <x v="308"/>
    <x v="1"/>
    <x v="291"/>
    <n v="27483.571"/>
    <n v="1558"/>
    <x v="307"/>
    <n v="0.01"/>
    <x v="17"/>
    <n v="456"/>
    <x v="0"/>
    <x v="2"/>
  </r>
  <r>
    <x v="309"/>
    <x v="36"/>
    <x v="309"/>
    <x v="0"/>
    <x v="291"/>
    <n v="27694.55"/>
    <n v="1645"/>
    <x v="308"/>
    <n v="0.137798534"/>
    <x v="12"/>
    <n v="4866.8999999999996"/>
    <x v="1"/>
    <x v="2"/>
  </r>
  <r>
    <x v="310"/>
    <x v="21"/>
    <x v="310"/>
    <x v="0"/>
    <x v="292"/>
    <n v="20801.391"/>
    <n v="3143"/>
    <x v="309"/>
    <n v="-0.210618692"/>
    <x v="23"/>
    <n v="4968"/>
    <x v="1"/>
    <x v="2"/>
  </r>
  <r>
    <x v="311"/>
    <x v="21"/>
    <x v="311"/>
    <x v="0"/>
    <x v="293"/>
    <n v="25916.71"/>
    <n v="2287"/>
    <x v="310"/>
    <n v="-2.471809511"/>
    <x v="31"/>
    <n v="4488.6000000000004"/>
    <x v="3"/>
    <x v="2"/>
  </r>
  <r>
    <x v="312"/>
    <x v="37"/>
    <x v="312"/>
    <x v="0"/>
    <x v="294"/>
    <n v="19823.788"/>
    <n v="2304"/>
    <x v="311"/>
    <n v="0.67826643200000003"/>
    <x v="16"/>
    <n v="3253.2"/>
    <x v="2"/>
    <x v="2"/>
  </r>
  <r>
    <x v="313"/>
    <x v="32"/>
    <x v="313"/>
    <x v="1"/>
    <x v="295"/>
    <n v="26613.593000000001"/>
    <n v="4079"/>
    <x v="312"/>
    <n v="0.26661606300000001"/>
    <x v="36"/>
    <n v="662.2"/>
    <x v="1"/>
    <x v="2"/>
  </r>
  <r>
    <x v="314"/>
    <x v="38"/>
    <x v="314"/>
    <x v="1"/>
    <x v="296"/>
    <n v="18695.580000000002"/>
    <n v="4874"/>
    <x v="313"/>
    <n v="-0.28526864400000002"/>
    <x v="21"/>
    <n v="195"/>
    <x v="3"/>
    <x v="2"/>
  </r>
  <r>
    <x v="315"/>
    <x v="30"/>
    <x v="315"/>
    <x v="0"/>
    <x v="297"/>
    <n v="17027.862000000001"/>
    <n v="1774"/>
    <x v="314"/>
    <n v="4.6309784999999999E-2"/>
    <x v="22"/>
    <n v="3060.1"/>
    <x v="2"/>
    <x v="2"/>
  </r>
  <r>
    <x v="316"/>
    <x v="32"/>
    <x v="316"/>
    <x v="1"/>
    <x v="40"/>
    <n v="29288.297999999999"/>
    <n v="1054"/>
    <x v="315"/>
    <n v="-0.27266365199999998"/>
    <x v="35"/>
    <n v="660"/>
    <x v="0"/>
    <x v="2"/>
  </r>
  <r>
    <x v="317"/>
    <x v="39"/>
    <x v="317"/>
    <x v="0"/>
    <x v="298"/>
    <n v="17682.424999999999"/>
    <n v="3190"/>
    <x v="316"/>
    <n v="-0.363155593"/>
    <x v="24"/>
    <n v="1922.6"/>
    <x v="0"/>
    <x v="2"/>
  </r>
  <r>
    <x v="318"/>
    <x v="17"/>
    <x v="318"/>
    <x v="1"/>
    <x v="299"/>
    <n v="23389.691999999999"/>
    <n v="2857"/>
    <x v="317"/>
    <n v="-1.968931819"/>
    <x v="14"/>
    <n v="706.3"/>
    <x v="2"/>
    <x v="2"/>
  </r>
  <r>
    <x v="319"/>
    <x v="37"/>
    <x v="319"/>
    <x v="0"/>
    <x v="300"/>
    <n v="24464.848000000002"/>
    <n v="1236"/>
    <x v="318"/>
    <n v="-0.60050507799999997"/>
    <x v="26"/>
    <n v="4004.9"/>
    <x v="1"/>
    <x v="2"/>
  </r>
  <r>
    <x v="320"/>
    <x v="8"/>
    <x v="320"/>
    <x v="0"/>
    <x v="43"/>
    <n v="25291.044000000002"/>
    <n v="4531"/>
    <x v="319"/>
    <n v="0.52035859900000003"/>
    <x v="26"/>
    <n v="4522.1000000000004"/>
    <x v="2"/>
    <x v="2"/>
  </r>
  <r>
    <x v="321"/>
    <x v="40"/>
    <x v="321"/>
    <x v="1"/>
    <x v="301"/>
    <n v="20365.348000000002"/>
    <n v="1474"/>
    <x v="320"/>
    <n v="-0.40131537299999998"/>
    <x v="46"/>
    <n v="690.7"/>
    <x v="0"/>
    <x v="2"/>
  </r>
  <r>
    <x v="322"/>
    <x v="6"/>
    <x v="322"/>
    <x v="0"/>
    <x v="302"/>
    <n v="28128.337"/>
    <n v="1711"/>
    <x v="321"/>
    <n v="-1.5382529540000001"/>
    <x v="13"/>
    <n v="2451.1999999999998"/>
    <x v="1"/>
    <x v="2"/>
  </r>
  <r>
    <x v="323"/>
    <x v="6"/>
    <x v="323"/>
    <x v="0"/>
    <x v="303"/>
    <n v="20766.030999999999"/>
    <n v="3188"/>
    <x v="322"/>
    <n v="0.59160643400000001"/>
    <x v="7"/>
    <n v="3349.6"/>
    <x v="2"/>
    <x v="2"/>
  </r>
  <r>
    <x v="324"/>
    <x v="29"/>
    <x v="324"/>
    <x v="0"/>
    <x v="304"/>
    <n v="30292.121999999999"/>
    <n v="1933"/>
    <x v="323"/>
    <n v="0.51658494399999999"/>
    <x v="22"/>
    <n v="4965.6000000000004"/>
    <x v="2"/>
    <x v="2"/>
  </r>
  <r>
    <x v="325"/>
    <x v="1"/>
    <x v="325"/>
    <x v="1"/>
    <x v="305"/>
    <n v="25337.641"/>
    <n v="3219"/>
    <x v="324"/>
    <n v="0.23477624999999999"/>
    <x v="27"/>
    <n v="558"/>
    <x v="2"/>
    <x v="2"/>
  </r>
  <r>
    <x v="326"/>
    <x v="39"/>
    <x v="326"/>
    <x v="0"/>
    <x v="306"/>
    <n v="29843.224999999999"/>
    <n v="3469"/>
    <x v="325"/>
    <n v="0.28639307899999999"/>
    <x v="23"/>
    <n v="4160.3"/>
    <x v="4"/>
    <x v="2"/>
  </r>
  <r>
    <x v="327"/>
    <x v="15"/>
    <x v="327"/>
    <x v="1"/>
    <x v="307"/>
    <n v="22168.510999999999"/>
    <n v="4512"/>
    <x v="326"/>
    <n v="-3.3707215999999998E-2"/>
    <x v="21"/>
    <n v="550.9"/>
    <x v="1"/>
    <x v="2"/>
  </r>
  <r>
    <x v="328"/>
    <x v="7"/>
    <x v="328"/>
    <x v="0"/>
    <x v="307"/>
    <n v="21741.998"/>
    <n v="4072"/>
    <x v="327"/>
    <n v="6.1322116000000003E-2"/>
    <x v="2"/>
    <n v="4843.3"/>
    <x v="3"/>
    <x v="2"/>
  </r>
  <r>
    <x v="329"/>
    <x v="35"/>
    <x v="329"/>
    <x v="0"/>
    <x v="308"/>
    <n v="24826.440999999999"/>
    <n v="4086"/>
    <x v="328"/>
    <n v="-0.40680094"/>
    <x v="12"/>
    <n v="4358.6000000000004"/>
    <x v="3"/>
    <x v="2"/>
  </r>
  <r>
    <x v="330"/>
    <x v="18"/>
    <x v="330"/>
    <x v="1"/>
    <x v="309"/>
    <n v="18895.781999999999"/>
    <n v="3958"/>
    <x v="329"/>
    <n v="3.3916555000000001E-2"/>
    <x v="38"/>
    <n v="744.6"/>
    <x v="2"/>
    <x v="2"/>
  </r>
  <r>
    <x v="331"/>
    <x v="36"/>
    <x v="331"/>
    <x v="0"/>
    <x v="310"/>
    <n v="27814.846000000001"/>
    <n v="1454"/>
    <x v="330"/>
    <n v="-7.5500529999999996E-2"/>
    <x v="23"/>
    <n v="4330.8"/>
    <x v="2"/>
    <x v="2"/>
  </r>
  <r>
    <x v="332"/>
    <x v="16"/>
    <x v="332"/>
    <x v="0"/>
    <x v="311"/>
    <n v="19376.79"/>
    <n v="1081"/>
    <x v="331"/>
    <n v="-1.034912542"/>
    <x v="0"/>
    <n v="3047.8"/>
    <x v="1"/>
    <x v="2"/>
  </r>
  <r>
    <x v="333"/>
    <x v="2"/>
    <x v="333"/>
    <x v="0"/>
    <x v="312"/>
    <n v="30897.201000000001"/>
    <n v="3782"/>
    <x v="332"/>
    <n v="0.33590957199999999"/>
    <x v="5"/>
    <n v="727"/>
    <x v="1"/>
    <x v="2"/>
  </r>
  <r>
    <x v="334"/>
    <x v="34"/>
    <x v="334"/>
    <x v="0"/>
    <x v="313"/>
    <n v="23911.594000000001"/>
    <n v="1951"/>
    <x v="333"/>
    <n v="-3.8666323760000001"/>
    <x v="22"/>
    <n v="1750.2"/>
    <x v="0"/>
    <x v="2"/>
  </r>
  <r>
    <x v="335"/>
    <x v="5"/>
    <x v="335"/>
    <x v="0"/>
    <x v="314"/>
    <n v="25458.804"/>
    <n v="1600"/>
    <x v="334"/>
    <n v="0.44941460700000002"/>
    <x v="7"/>
    <n v="2727"/>
    <x v="1"/>
    <x v="2"/>
  </r>
  <r>
    <x v="336"/>
    <x v="40"/>
    <x v="336"/>
    <x v="1"/>
    <x v="315"/>
    <n v="19878.062000000002"/>
    <n v="4600"/>
    <x v="335"/>
    <n v="0.142124427"/>
    <x v="17"/>
    <n v="691.9"/>
    <x v="0"/>
    <x v="2"/>
  </r>
  <r>
    <x v="337"/>
    <x v="29"/>
    <x v="337"/>
    <x v="0"/>
    <x v="316"/>
    <n v="16206.303"/>
    <n v="2279"/>
    <x v="336"/>
    <n v="-0.79846971899999997"/>
    <x v="22"/>
    <n v="4901.2"/>
    <x v="1"/>
    <x v="2"/>
  </r>
  <r>
    <x v="338"/>
    <x v="35"/>
    <x v="338"/>
    <x v="0"/>
    <x v="317"/>
    <n v="24038.195"/>
    <n v="2471"/>
    <x v="337"/>
    <n v="0.182175644"/>
    <x v="12"/>
    <n v="2780.4"/>
    <x v="2"/>
    <x v="2"/>
  </r>
  <r>
    <x v="339"/>
    <x v="26"/>
    <x v="339"/>
    <x v="0"/>
    <x v="318"/>
    <n v="25567.587"/>
    <n v="1284"/>
    <x v="338"/>
    <n v="-0.71189994599999995"/>
    <x v="13"/>
    <n v="2695.5"/>
    <x v="1"/>
    <x v="2"/>
  </r>
  <r>
    <x v="340"/>
    <x v="34"/>
    <x v="340"/>
    <x v="0"/>
    <x v="319"/>
    <n v="30493.883999999998"/>
    <n v="1722"/>
    <x v="339"/>
    <n v="0.66110516200000002"/>
    <x v="16"/>
    <n v="1445.4"/>
    <x v="2"/>
    <x v="2"/>
  </r>
  <r>
    <x v="341"/>
    <x v="21"/>
    <x v="341"/>
    <x v="0"/>
    <x v="320"/>
    <n v="35949.014999999999"/>
    <n v="4489"/>
    <x v="340"/>
    <n v="7.8610712999999999E-2"/>
    <x v="4"/>
    <n v="1991.3"/>
    <x v="2"/>
    <x v="2"/>
  </r>
  <r>
    <x v="342"/>
    <x v="39"/>
    <x v="342"/>
    <x v="0"/>
    <x v="321"/>
    <n v="21489.735000000001"/>
    <n v="2888"/>
    <x v="341"/>
    <n v="-2.5858801960000002"/>
    <x v="5"/>
    <n v="3587.9"/>
    <x v="1"/>
    <x v="2"/>
  </r>
  <r>
    <x v="343"/>
    <x v="25"/>
    <x v="343"/>
    <x v="0"/>
    <x v="322"/>
    <n v="24421.758999999998"/>
    <n v="4888"/>
    <x v="342"/>
    <n v="0.416402314"/>
    <x v="31"/>
    <n v="426.5"/>
    <x v="2"/>
    <x v="2"/>
  </r>
  <r>
    <x v="344"/>
    <x v="43"/>
    <x v="344"/>
    <x v="0"/>
    <x v="322"/>
    <n v="31781.200000000001"/>
    <n v="3317"/>
    <x v="343"/>
    <n v="-0.12887623300000001"/>
    <x v="6"/>
    <n v="3678.1"/>
    <x v="4"/>
    <x v="2"/>
  </r>
  <r>
    <x v="345"/>
    <x v="40"/>
    <x v="345"/>
    <x v="1"/>
    <x v="323"/>
    <n v="21461.652999999998"/>
    <n v="1385"/>
    <x v="344"/>
    <n v="-0.13343002200000001"/>
    <x v="36"/>
    <n v="623.1"/>
    <x v="2"/>
    <x v="2"/>
  </r>
  <r>
    <x v="346"/>
    <x v="42"/>
    <x v="346"/>
    <x v="1"/>
    <x v="324"/>
    <n v="22465.284"/>
    <n v="4942"/>
    <x v="345"/>
    <n v="0.63776838000000002"/>
    <x v="1"/>
    <n v="702.6"/>
    <x v="0"/>
    <x v="2"/>
  </r>
  <r>
    <x v="347"/>
    <x v="38"/>
    <x v="347"/>
    <x v="1"/>
    <x v="325"/>
    <n v="33827.271000000001"/>
    <n v="4737"/>
    <x v="346"/>
    <n v="-2.5404724220000001"/>
    <x v="41"/>
    <n v="575.20000000000005"/>
    <x v="1"/>
    <x v="2"/>
  </r>
  <r>
    <x v="348"/>
    <x v="4"/>
    <x v="348"/>
    <x v="0"/>
    <x v="326"/>
    <n v="27008.559000000001"/>
    <n v="3007"/>
    <x v="347"/>
    <n v="-6.9229100000000004E-4"/>
    <x v="25"/>
    <n v="940.2"/>
    <x v="2"/>
    <x v="2"/>
  </r>
  <r>
    <x v="349"/>
    <x v="18"/>
    <x v="349"/>
    <x v="1"/>
    <x v="327"/>
    <n v="24932.513999999999"/>
    <n v="3832"/>
    <x v="348"/>
    <n v="-0.29211631100000002"/>
    <x v="16"/>
    <n v="776.2"/>
    <x v="1"/>
    <x v="2"/>
  </r>
  <r>
    <x v="350"/>
    <x v="14"/>
    <x v="350"/>
    <x v="1"/>
    <x v="327"/>
    <n v="18815.245999999999"/>
    <n v="4230"/>
    <x v="349"/>
    <n v="0.46204260000000003"/>
    <x v="17"/>
    <n v="783.9"/>
    <x v="2"/>
    <x v="2"/>
  </r>
  <r>
    <x v="351"/>
    <x v="19"/>
    <x v="351"/>
    <x v="0"/>
    <x v="328"/>
    <n v="16862.288"/>
    <n v="4850"/>
    <x v="350"/>
    <n v="0.302178899"/>
    <x v="9"/>
    <n v="2124.6"/>
    <x v="1"/>
    <x v="2"/>
  </r>
  <r>
    <x v="352"/>
    <x v="34"/>
    <x v="352"/>
    <x v="0"/>
    <x v="329"/>
    <n v="23989.037"/>
    <n v="4962"/>
    <x v="351"/>
    <n v="0.26253963499999999"/>
    <x v="26"/>
    <n v="3726.7"/>
    <x v="3"/>
    <x v="2"/>
  </r>
  <r>
    <x v="353"/>
    <x v="18"/>
    <x v="353"/>
    <x v="1"/>
    <x v="330"/>
    <n v="29112.724999999999"/>
    <n v="2994"/>
    <x v="352"/>
    <n v="0.28539585200000001"/>
    <x v="17"/>
    <n v="102"/>
    <x v="3"/>
    <x v="2"/>
  </r>
  <r>
    <x v="354"/>
    <x v="11"/>
    <x v="354"/>
    <x v="0"/>
    <x v="213"/>
    <n v="25242.608"/>
    <n v="4028"/>
    <x v="353"/>
    <n v="-0.142896882"/>
    <x v="24"/>
    <n v="1483.3"/>
    <x v="2"/>
    <x v="2"/>
  </r>
  <r>
    <x v="355"/>
    <x v="14"/>
    <x v="355"/>
    <x v="0"/>
    <x v="331"/>
    <n v="26732.241000000002"/>
    <n v="3995"/>
    <x v="354"/>
    <n v="5.2173913000000002E-2"/>
    <x v="26"/>
    <n v="1343.3"/>
    <x v="3"/>
    <x v="2"/>
  </r>
  <r>
    <x v="356"/>
    <x v="21"/>
    <x v="356"/>
    <x v="0"/>
    <x v="95"/>
    <n v="32255.718000000001"/>
    <n v="3626"/>
    <x v="355"/>
    <n v="-0.432937238"/>
    <x v="8"/>
    <n v="3020.9"/>
    <x v="2"/>
    <x v="2"/>
  </r>
  <r>
    <x v="357"/>
    <x v="14"/>
    <x v="357"/>
    <x v="0"/>
    <x v="332"/>
    <n v="21599.876"/>
    <n v="4767"/>
    <x v="356"/>
    <n v="-0.751206763"/>
    <x v="25"/>
    <n v="3627.1"/>
    <x v="3"/>
    <x v="2"/>
  </r>
  <r>
    <x v="358"/>
    <x v="20"/>
    <x v="358"/>
    <x v="1"/>
    <x v="333"/>
    <n v="17849.293000000001"/>
    <n v="1875"/>
    <x v="357"/>
    <n v="-4.6181437999999998E-2"/>
    <x v="32"/>
    <n v="604.29999999999995"/>
    <x v="0"/>
    <x v="2"/>
  </r>
  <r>
    <x v="359"/>
    <x v="19"/>
    <x v="359"/>
    <x v="0"/>
    <x v="334"/>
    <n v="25240.424999999999"/>
    <n v="2319"/>
    <x v="358"/>
    <n v="-1.0642106819999999"/>
    <x v="23"/>
    <n v="3538.5"/>
    <x v="1"/>
    <x v="2"/>
  </r>
  <r>
    <x v="360"/>
    <x v="23"/>
    <x v="360"/>
    <x v="0"/>
    <x v="335"/>
    <n v="26556.251"/>
    <n v="3089"/>
    <x v="359"/>
    <n v="-1.5406388680000001"/>
    <x v="16"/>
    <n v="4456.8999999999996"/>
    <x v="2"/>
    <x v="2"/>
  </r>
  <r>
    <x v="361"/>
    <x v="4"/>
    <x v="361"/>
    <x v="0"/>
    <x v="336"/>
    <n v="21134.951000000001"/>
    <n v="3808"/>
    <x v="360"/>
    <n v="-3.0413322150000002"/>
    <x v="11"/>
    <n v="697.4"/>
    <x v="0"/>
    <x v="2"/>
  </r>
  <r>
    <x v="362"/>
    <x v="24"/>
    <x v="362"/>
    <x v="0"/>
    <x v="337"/>
    <n v="23773.059000000001"/>
    <n v="4363"/>
    <x v="361"/>
    <n v="-1.0477346E-2"/>
    <x v="6"/>
    <n v="1534.6"/>
    <x v="2"/>
    <x v="2"/>
  </r>
  <r>
    <x v="363"/>
    <x v="5"/>
    <x v="363"/>
    <x v="0"/>
    <x v="338"/>
    <n v="26785.562999999998"/>
    <n v="3136"/>
    <x v="362"/>
    <n v="-0.73702546199999996"/>
    <x v="10"/>
    <n v="3939.8"/>
    <x v="3"/>
    <x v="2"/>
  </r>
  <r>
    <x v="364"/>
    <x v="32"/>
    <x v="364"/>
    <x v="1"/>
    <x v="339"/>
    <n v="24904.919000000002"/>
    <n v="2823"/>
    <x v="363"/>
    <n v="0.25261864699999997"/>
    <x v="47"/>
    <n v="581.20000000000005"/>
    <x v="1"/>
    <x v="2"/>
  </r>
  <r>
    <x v="365"/>
    <x v="16"/>
    <x v="365"/>
    <x v="0"/>
    <x v="340"/>
    <n v="30896.486000000001"/>
    <n v="1745"/>
    <x v="364"/>
    <n v="-0.80857050500000005"/>
    <x v="9"/>
    <n v="2510.5"/>
    <x v="2"/>
    <x v="2"/>
  </r>
  <r>
    <x v="366"/>
    <x v="9"/>
    <x v="366"/>
    <x v="0"/>
    <x v="341"/>
    <n v="24938.766"/>
    <n v="3549"/>
    <x v="365"/>
    <n v="-9.7965661999999995E-2"/>
    <x v="4"/>
    <n v="1987.9"/>
    <x v="4"/>
    <x v="2"/>
  </r>
  <r>
    <x v="367"/>
    <x v="8"/>
    <x v="367"/>
    <x v="0"/>
    <x v="342"/>
    <n v="26926.587"/>
    <n v="2639"/>
    <x v="366"/>
    <n v="-2.3637450609999999"/>
    <x v="13"/>
    <n v="3618.7"/>
    <x v="3"/>
    <x v="2"/>
  </r>
  <r>
    <x v="368"/>
    <x v="9"/>
    <x v="368"/>
    <x v="0"/>
    <x v="343"/>
    <n v="29875.598999999998"/>
    <n v="4293"/>
    <x v="367"/>
    <n v="-0.126304369"/>
    <x v="4"/>
    <n v="1518.4"/>
    <x v="2"/>
    <x v="2"/>
  </r>
  <r>
    <x v="369"/>
    <x v="3"/>
    <x v="369"/>
    <x v="0"/>
    <x v="344"/>
    <n v="34328.873"/>
    <n v="4332"/>
    <x v="368"/>
    <n v="0.28153371900000002"/>
    <x v="12"/>
    <n v="556.79999999999995"/>
    <x v="1"/>
    <x v="2"/>
  </r>
  <r>
    <x v="370"/>
    <x v="3"/>
    <x v="370"/>
    <x v="0"/>
    <x v="345"/>
    <n v="28282.768"/>
    <n v="3371"/>
    <x v="369"/>
    <n v="-0.53187821400000002"/>
    <x v="25"/>
    <n v="2832.8"/>
    <x v="2"/>
    <x v="2"/>
  </r>
  <r>
    <x v="371"/>
    <x v="21"/>
    <x v="371"/>
    <x v="0"/>
    <x v="345"/>
    <n v="35765.911999999997"/>
    <n v="4680"/>
    <x v="370"/>
    <n v="0.59172765800000005"/>
    <x v="7"/>
    <n v="3506.8"/>
    <x v="2"/>
    <x v="2"/>
  </r>
  <r>
    <x v="372"/>
    <x v="15"/>
    <x v="372"/>
    <x v="1"/>
    <x v="346"/>
    <n v="20453.062999999998"/>
    <n v="1477"/>
    <x v="371"/>
    <n v="0.49805184600000002"/>
    <x v="35"/>
    <n v="754.8"/>
    <x v="0"/>
    <x v="2"/>
  </r>
  <r>
    <x v="373"/>
    <x v="43"/>
    <x v="373"/>
    <x v="0"/>
    <x v="347"/>
    <n v="32690.183000000001"/>
    <n v="3052"/>
    <x v="372"/>
    <n v="0.74517819900000004"/>
    <x v="5"/>
    <n v="4207.3999999999996"/>
    <x v="3"/>
    <x v="2"/>
  </r>
  <r>
    <x v="374"/>
    <x v="14"/>
    <x v="374"/>
    <x v="0"/>
    <x v="348"/>
    <n v="21428.242999999999"/>
    <n v="4719"/>
    <x v="373"/>
    <n v="-0.359703773"/>
    <x v="3"/>
    <n v="1281.4000000000001"/>
    <x v="0"/>
    <x v="2"/>
  </r>
  <r>
    <x v="375"/>
    <x v="32"/>
    <x v="375"/>
    <x v="1"/>
    <x v="349"/>
    <n v="26554.538"/>
    <n v="4451"/>
    <x v="374"/>
    <n v="-8.3527756999999994E-2"/>
    <x v="40"/>
    <n v="608.29999999999995"/>
    <x v="1"/>
    <x v="2"/>
  </r>
  <r>
    <x v="376"/>
    <x v="41"/>
    <x v="376"/>
    <x v="0"/>
    <x v="350"/>
    <n v="19611.276000000002"/>
    <n v="4417"/>
    <x v="375"/>
    <n v="-0.19497748200000001"/>
    <x v="7"/>
    <n v="4549.2"/>
    <x v="2"/>
    <x v="2"/>
  </r>
  <r>
    <x v="377"/>
    <x v="40"/>
    <x v="377"/>
    <x v="1"/>
    <x v="351"/>
    <n v="8793.6630000000005"/>
    <n v="3394"/>
    <x v="376"/>
    <n v="8.3063302000000006E-2"/>
    <x v="34"/>
    <n v="653.1"/>
    <x v="0"/>
    <x v="2"/>
  </r>
  <r>
    <x v="378"/>
    <x v="35"/>
    <x v="378"/>
    <x v="0"/>
    <x v="352"/>
    <n v="28759.665000000001"/>
    <n v="2312"/>
    <x v="377"/>
    <n v="5.9274433000000001E-2"/>
    <x v="25"/>
    <n v="4358.3"/>
    <x v="1"/>
    <x v="2"/>
  </r>
  <r>
    <x v="379"/>
    <x v="0"/>
    <x v="379"/>
    <x v="0"/>
    <x v="353"/>
    <n v="21615.39"/>
    <n v="3635"/>
    <x v="378"/>
    <n v="0.41263106100000002"/>
    <x v="7"/>
    <n v="851.8"/>
    <x v="1"/>
    <x v="2"/>
  </r>
  <r>
    <x v="380"/>
    <x v="14"/>
    <x v="380"/>
    <x v="0"/>
    <x v="354"/>
    <n v="18397.717000000001"/>
    <n v="1814"/>
    <x v="379"/>
    <n v="-0.51752969400000004"/>
    <x v="24"/>
    <n v="804.6"/>
    <x v="4"/>
    <x v="2"/>
  </r>
  <r>
    <x v="381"/>
    <x v="21"/>
    <x v="381"/>
    <x v="0"/>
    <x v="355"/>
    <n v="22371.224999999999"/>
    <n v="2311"/>
    <x v="380"/>
    <n v="0.512740686"/>
    <x v="8"/>
    <n v="1652.9"/>
    <x v="4"/>
    <x v="2"/>
  </r>
  <r>
    <x v="382"/>
    <x v="35"/>
    <x v="382"/>
    <x v="0"/>
    <x v="356"/>
    <n v="30714.114000000001"/>
    <n v="2692"/>
    <x v="381"/>
    <n v="-0.80991851599999998"/>
    <x v="4"/>
    <n v="4265.8"/>
    <x v="2"/>
    <x v="2"/>
  </r>
  <r>
    <x v="383"/>
    <x v="6"/>
    <x v="383"/>
    <x v="0"/>
    <x v="357"/>
    <n v="23882.686000000002"/>
    <n v="3349"/>
    <x v="382"/>
    <n v="0.38877114000000002"/>
    <x v="11"/>
    <n v="1309.8"/>
    <x v="4"/>
    <x v="2"/>
  </r>
  <r>
    <x v="384"/>
    <x v="19"/>
    <x v="384"/>
    <x v="0"/>
    <x v="358"/>
    <n v="28756.936000000002"/>
    <n v="3866"/>
    <x v="383"/>
    <n v="-0.34149994099999997"/>
    <x v="3"/>
    <n v="1783.1"/>
    <x v="3"/>
    <x v="2"/>
  </r>
  <r>
    <x v="385"/>
    <x v="1"/>
    <x v="385"/>
    <x v="1"/>
    <x v="359"/>
    <n v="16375.411"/>
    <n v="4744"/>
    <x v="384"/>
    <n v="-0.95710846400000005"/>
    <x v="28"/>
    <n v="654"/>
    <x v="1"/>
    <x v="2"/>
  </r>
  <r>
    <x v="386"/>
    <x v="0"/>
    <x v="386"/>
    <x v="0"/>
    <x v="360"/>
    <n v="26620.42"/>
    <n v="4530"/>
    <x v="385"/>
    <n v="0.63655001"/>
    <x v="8"/>
    <n v="3822.1"/>
    <x v="2"/>
    <x v="2"/>
  </r>
  <r>
    <x v="387"/>
    <x v="0"/>
    <x v="387"/>
    <x v="0"/>
    <x v="361"/>
    <n v="23453.937999999998"/>
    <n v="3965"/>
    <x v="386"/>
    <n v="0.240457743"/>
    <x v="11"/>
    <n v="1740.9"/>
    <x v="4"/>
    <x v="2"/>
  </r>
  <r>
    <x v="388"/>
    <x v="34"/>
    <x v="388"/>
    <x v="0"/>
    <x v="362"/>
    <n v="31388.324000000001"/>
    <n v="1989"/>
    <x v="387"/>
    <n v="-0.65548139100000002"/>
    <x v="25"/>
    <n v="3353.9"/>
    <x v="2"/>
    <x v="2"/>
  </r>
  <r>
    <x v="389"/>
    <x v="23"/>
    <x v="389"/>
    <x v="0"/>
    <x v="363"/>
    <n v="13490.394"/>
    <n v="1804"/>
    <x v="388"/>
    <n v="0.39093809200000001"/>
    <x v="26"/>
    <n v="2122.8000000000002"/>
    <x v="4"/>
    <x v="2"/>
  </r>
  <r>
    <x v="390"/>
    <x v="21"/>
    <x v="390"/>
    <x v="0"/>
    <x v="364"/>
    <n v="14380.521000000001"/>
    <n v="4149"/>
    <x v="389"/>
    <n v="9.7923467E-2"/>
    <x v="4"/>
    <n v="4296.7"/>
    <x v="0"/>
    <x v="2"/>
  </r>
  <r>
    <x v="391"/>
    <x v="9"/>
    <x v="391"/>
    <x v="0"/>
    <x v="365"/>
    <n v="18929.057000000001"/>
    <n v="3637"/>
    <x v="390"/>
    <n v="0.145249459"/>
    <x v="11"/>
    <n v="1754.6"/>
    <x v="2"/>
    <x v="2"/>
  </r>
  <r>
    <x v="392"/>
    <x v="13"/>
    <x v="392"/>
    <x v="0"/>
    <x v="366"/>
    <n v="21767.135999999999"/>
    <n v="2401"/>
    <x v="391"/>
    <n v="-0.40888813600000001"/>
    <x v="7"/>
    <n v="4109.3"/>
    <x v="2"/>
    <x v="2"/>
  </r>
  <r>
    <x v="393"/>
    <x v="27"/>
    <x v="393"/>
    <x v="0"/>
    <x v="367"/>
    <n v="34430.93"/>
    <n v="4110"/>
    <x v="392"/>
    <n v="0.27221785300000001"/>
    <x v="23"/>
    <n v="1997.8"/>
    <x v="3"/>
    <x v="2"/>
  </r>
  <r>
    <x v="394"/>
    <x v="14"/>
    <x v="394"/>
    <x v="1"/>
    <x v="368"/>
    <n v="28909.114000000001"/>
    <n v="2932"/>
    <x v="393"/>
    <n v="-9.9111674999999996E-2"/>
    <x v="33"/>
    <n v="686.1"/>
    <x v="0"/>
    <x v="2"/>
  </r>
  <r>
    <x v="395"/>
    <x v="32"/>
    <x v="395"/>
    <x v="1"/>
    <x v="369"/>
    <n v="23932.763999999999"/>
    <n v="3209"/>
    <x v="394"/>
    <n v="0.62814970699999995"/>
    <x v="30"/>
    <n v="564.79999999999995"/>
    <x v="0"/>
    <x v="2"/>
  </r>
  <r>
    <x v="396"/>
    <x v="35"/>
    <x v="396"/>
    <x v="0"/>
    <x v="370"/>
    <n v="15406.144"/>
    <n v="3626"/>
    <x v="395"/>
    <n v="0.56272688800000004"/>
    <x v="25"/>
    <n v="4436.2"/>
    <x v="3"/>
    <x v="2"/>
  </r>
  <r>
    <x v="397"/>
    <x v="43"/>
    <x v="397"/>
    <x v="0"/>
    <x v="371"/>
    <n v="30017.664000000001"/>
    <n v="3845"/>
    <x v="396"/>
    <n v="0.49495686799999999"/>
    <x v="16"/>
    <n v="2511.6"/>
    <x v="4"/>
    <x v="2"/>
  </r>
  <r>
    <x v="398"/>
    <x v="8"/>
    <x v="398"/>
    <x v="0"/>
    <x v="372"/>
    <n v="25768.626"/>
    <n v="3730"/>
    <x v="397"/>
    <n v="-1.2124063819999999"/>
    <x v="12"/>
    <n v="2286.6999999999998"/>
    <x v="2"/>
    <x v="2"/>
  </r>
  <r>
    <x v="399"/>
    <x v="43"/>
    <x v="399"/>
    <x v="0"/>
    <x v="373"/>
    <n v="26806.977999999999"/>
    <n v="4236"/>
    <x v="398"/>
    <n v="-3.7756333889999998"/>
    <x v="2"/>
    <n v="832"/>
    <x v="2"/>
    <x v="3"/>
  </r>
  <r>
    <x v="400"/>
    <x v="19"/>
    <x v="400"/>
    <x v="0"/>
    <x v="374"/>
    <n v="15975.589"/>
    <n v="1148"/>
    <x v="399"/>
    <n v="-2.0461688580000001"/>
    <x v="24"/>
    <n v="1685.9"/>
    <x v="3"/>
    <x v="3"/>
  </r>
  <r>
    <x v="401"/>
    <x v="38"/>
    <x v="401"/>
    <x v="0"/>
    <x v="375"/>
    <n v="24426.317999999999"/>
    <n v="4016"/>
    <x v="400"/>
    <n v="-4.8522559999999999E-2"/>
    <x v="7"/>
    <n v="3028.5"/>
    <x v="2"/>
    <x v="3"/>
  </r>
  <r>
    <x v="402"/>
    <x v="29"/>
    <x v="402"/>
    <x v="0"/>
    <x v="376"/>
    <n v="33776.703999999998"/>
    <n v="1706"/>
    <x v="401"/>
    <n v="-1.76959979"/>
    <x v="23"/>
    <n v="1563.5"/>
    <x v="0"/>
    <x v="3"/>
  </r>
  <r>
    <x v="403"/>
    <x v="1"/>
    <x v="403"/>
    <x v="1"/>
    <x v="377"/>
    <n v="15433.599"/>
    <n v="3306"/>
    <x v="402"/>
    <n v="-4.3993395999999997E-2"/>
    <x v="47"/>
    <n v="574.29999999999995"/>
    <x v="2"/>
    <x v="3"/>
  </r>
  <r>
    <x v="404"/>
    <x v="33"/>
    <x v="404"/>
    <x v="0"/>
    <x v="378"/>
    <n v="20908.897000000001"/>
    <n v="4090"/>
    <x v="403"/>
    <n v="-4.2276010450000001"/>
    <x v="4"/>
    <n v="4194.5"/>
    <x v="3"/>
    <x v="3"/>
  </r>
  <r>
    <x v="405"/>
    <x v="42"/>
    <x v="405"/>
    <x v="1"/>
    <x v="379"/>
    <n v="26224.832999999999"/>
    <n v="1054"/>
    <x v="404"/>
    <n v="-1.8018634929999999"/>
    <x v="19"/>
    <n v="663.6"/>
    <x v="2"/>
    <x v="3"/>
  </r>
  <r>
    <x v="406"/>
    <x v="1"/>
    <x v="406"/>
    <x v="1"/>
    <x v="380"/>
    <n v="17876.258999999998"/>
    <n v="3945"/>
    <x v="405"/>
    <n v="0.37913872599999998"/>
    <x v="2"/>
    <n v="762"/>
    <x v="0"/>
    <x v="3"/>
  </r>
  <r>
    <x v="407"/>
    <x v="23"/>
    <x v="407"/>
    <x v="0"/>
    <x v="381"/>
    <n v="23754.82"/>
    <n v="3175"/>
    <x v="406"/>
    <n v="-0.26910157400000001"/>
    <x v="20"/>
    <n v="923.2"/>
    <x v="1"/>
    <x v="3"/>
  </r>
  <r>
    <x v="408"/>
    <x v="15"/>
    <x v="408"/>
    <x v="1"/>
    <x v="382"/>
    <n v="27934.285"/>
    <n v="1419"/>
    <x v="407"/>
    <n v="-9.9076910000000004E-2"/>
    <x v="18"/>
    <n v="676.1"/>
    <x v="1"/>
    <x v="3"/>
  </r>
  <r>
    <x v="409"/>
    <x v="34"/>
    <x v="409"/>
    <x v="0"/>
    <x v="383"/>
    <n v="28051.850999999999"/>
    <n v="2792"/>
    <x v="408"/>
    <n v="4.1602513000000001E-2"/>
    <x v="10"/>
    <n v="3450.4"/>
    <x v="4"/>
    <x v="3"/>
  </r>
  <r>
    <x v="410"/>
    <x v="15"/>
    <x v="410"/>
    <x v="1"/>
    <x v="384"/>
    <n v="22482.621999999999"/>
    <n v="4068"/>
    <x v="409"/>
    <n v="-3.6707655999999998E-2"/>
    <x v="9"/>
    <n v="619.4"/>
    <x v="1"/>
    <x v="3"/>
  </r>
  <r>
    <x v="411"/>
    <x v="3"/>
    <x v="411"/>
    <x v="0"/>
    <x v="385"/>
    <n v="27063.904999999999"/>
    <n v="3674"/>
    <x v="410"/>
    <n v="-0.51735868399999996"/>
    <x v="22"/>
    <n v="1619.7"/>
    <x v="1"/>
    <x v="3"/>
  </r>
  <r>
    <x v="412"/>
    <x v="13"/>
    <x v="412"/>
    <x v="0"/>
    <x v="386"/>
    <n v="17888.731"/>
    <n v="4045"/>
    <x v="411"/>
    <n v="0.382645291"/>
    <x v="4"/>
    <n v="1819.3"/>
    <x v="4"/>
    <x v="3"/>
  </r>
  <r>
    <x v="413"/>
    <x v="36"/>
    <x v="413"/>
    <x v="0"/>
    <x v="387"/>
    <n v="19813.769"/>
    <n v="1730"/>
    <x v="412"/>
    <n v="-1.1319553849999999"/>
    <x v="7"/>
    <n v="2611.1999999999998"/>
    <x v="3"/>
    <x v="3"/>
  </r>
  <r>
    <x v="414"/>
    <x v="10"/>
    <x v="414"/>
    <x v="0"/>
    <x v="388"/>
    <n v="22053.175999999999"/>
    <n v="4432"/>
    <x v="413"/>
    <n v="9.6277186000000001E-2"/>
    <x v="12"/>
    <n v="1170.5999999999999"/>
    <x v="2"/>
    <x v="3"/>
  </r>
  <r>
    <x v="415"/>
    <x v="1"/>
    <x v="415"/>
    <x v="1"/>
    <x v="389"/>
    <n v="19935.844000000001"/>
    <n v="1689"/>
    <x v="414"/>
    <n v="0.716124011"/>
    <x v="29"/>
    <n v="752.9"/>
    <x v="2"/>
    <x v="3"/>
  </r>
  <r>
    <x v="416"/>
    <x v="42"/>
    <x v="416"/>
    <x v="1"/>
    <x v="390"/>
    <n v="26218.436000000002"/>
    <n v="3972"/>
    <x v="415"/>
    <n v="-0.13480107399999999"/>
    <x v="28"/>
    <n v="639.1"/>
    <x v="2"/>
    <x v="3"/>
  </r>
  <r>
    <x v="417"/>
    <x v="33"/>
    <x v="417"/>
    <x v="0"/>
    <x v="391"/>
    <n v="29067.547999999999"/>
    <n v="3079"/>
    <x v="416"/>
    <n v="3.7286142000000001E-2"/>
    <x v="4"/>
    <n v="1619.5"/>
    <x v="3"/>
    <x v="3"/>
  </r>
  <r>
    <x v="418"/>
    <x v="7"/>
    <x v="418"/>
    <x v="0"/>
    <x v="392"/>
    <n v="28169.595000000001"/>
    <n v="1566"/>
    <x v="391"/>
    <n v="0.31740922700000002"/>
    <x v="20"/>
    <n v="3424.6"/>
    <x v="1"/>
    <x v="3"/>
  </r>
  <r>
    <x v="419"/>
    <x v="2"/>
    <x v="419"/>
    <x v="0"/>
    <x v="393"/>
    <n v="26708.78"/>
    <n v="3538"/>
    <x v="417"/>
    <n v="0.44667507000000001"/>
    <x v="9"/>
    <n v="969.2"/>
    <x v="1"/>
    <x v="3"/>
  </r>
  <r>
    <x v="420"/>
    <x v="29"/>
    <x v="420"/>
    <x v="0"/>
    <x v="394"/>
    <n v="14803.839"/>
    <n v="1904"/>
    <x v="418"/>
    <n v="0.44870336"/>
    <x v="7"/>
    <n v="4117.2"/>
    <x v="1"/>
    <x v="3"/>
  </r>
  <r>
    <x v="421"/>
    <x v="11"/>
    <x v="421"/>
    <x v="0"/>
    <x v="395"/>
    <n v="26352.284"/>
    <n v="1701"/>
    <x v="419"/>
    <n v="7.9203708999999997E-2"/>
    <x v="4"/>
    <n v="2629.4"/>
    <x v="1"/>
    <x v="3"/>
  </r>
  <r>
    <x v="422"/>
    <x v="23"/>
    <x v="422"/>
    <x v="0"/>
    <x v="396"/>
    <n v="30597.875"/>
    <n v="1040"/>
    <x v="420"/>
    <n v="-8.5089004999999995E-2"/>
    <x v="12"/>
    <n v="3472.2"/>
    <x v="4"/>
    <x v="3"/>
  </r>
  <r>
    <x v="423"/>
    <x v="28"/>
    <x v="423"/>
    <x v="0"/>
    <x v="397"/>
    <n v="24722.261999999999"/>
    <n v="2387"/>
    <x v="421"/>
    <n v="-0.89847021900000001"/>
    <x v="11"/>
    <n v="4726.3"/>
    <x v="1"/>
    <x v="3"/>
  </r>
  <r>
    <x v="424"/>
    <x v="26"/>
    <x v="424"/>
    <x v="0"/>
    <x v="398"/>
    <n v="15239.561"/>
    <n v="3203"/>
    <x v="422"/>
    <n v="-0.197142504"/>
    <x v="12"/>
    <n v="842.9"/>
    <x v="0"/>
    <x v="3"/>
  </r>
  <r>
    <x v="425"/>
    <x v="13"/>
    <x v="425"/>
    <x v="0"/>
    <x v="399"/>
    <n v="21218.245999999999"/>
    <n v="4224"/>
    <x v="423"/>
    <n v="-0.796370837"/>
    <x v="4"/>
    <n v="3820"/>
    <x v="1"/>
    <x v="3"/>
  </r>
  <r>
    <x v="426"/>
    <x v="9"/>
    <x v="426"/>
    <x v="0"/>
    <x v="400"/>
    <n v="21614.190999999999"/>
    <n v="3161"/>
    <x v="424"/>
    <n v="1.5744859999999999E-2"/>
    <x v="3"/>
    <n v="3630.1"/>
    <x v="3"/>
    <x v="3"/>
  </r>
  <r>
    <x v="427"/>
    <x v="40"/>
    <x v="427"/>
    <x v="1"/>
    <x v="401"/>
    <n v="22578.83"/>
    <n v="3122"/>
    <x v="425"/>
    <n v="-0.92320403200000001"/>
    <x v="35"/>
    <n v="670.6"/>
    <x v="1"/>
    <x v="3"/>
  </r>
  <r>
    <x v="428"/>
    <x v="34"/>
    <x v="428"/>
    <x v="0"/>
    <x v="402"/>
    <n v="27735.487000000001"/>
    <n v="3482"/>
    <x v="426"/>
    <n v="0.13793456500000001"/>
    <x v="7"/>
    <n v="2650.8"/>
    <x v="1"/>
    <x v="3"/>
  </r>
  <r>
    <x v="429"/>
    <x v="40"/>
    <x v="429"/>
    <x v="1"/>
    <x v="403"/>
    <n v="28873.17"/>
    <n v="4281"/>
    <x v="427"/>
    <n v="-0.40186831499999998"/>
    <x v="44"/>
    <n v="731.4"/>
    <x v="2"/>
    <x v="3"/>
  </r>
  <r>
    <x v="430"/>
    <x v="20"/>
    <x v="430"/>
    <x v="0"/>
    <x v="404"/>
    <n v="25051.165000000001"/>
    <n v="2990"/>
    <x v="428"/>
    <n v="0.66293285999999996"/>
    <x v="5"/>
    <n v="2607.8000000000002"/>
    <x v="1"/>
    <x v="3"/>
  </r>
  <r>
    <x v="431"/>
    <x v="30"/>
    <x v="431"/>
    <x v="0"/>
    <x v="405"/>
    <n v="19661.898000000001"/>
    <n v="4452"/>
    <x v="429"/>
    <n v="-1.8214105000000001E-2"/>
    <x v="3"/>
    <n v="3315.5"/>
    <x v="1"/>
    <x v="3"/>
  </r>
  <r>
    <x v="432"/>
    <x v="0"/>
    <x v="432"/>
    <x v="0"/>
    <x v="406"/>
    <n v="29656.401000000002"/>
    <n v="2319"/>
    <x v="430"/>
    <n v="-0.53686232599999995"/>
    <x v="24"/>
    <n v="3141.2"/>
    <x v="1"/>
    <x v="3"/>
  </r>
  <r>
    <x v="433"/>
    <x v="18"/>
    <x v="433"/>
    <x v="1"/>
    <x v="407"/>
    <n v="26878.49"/>
    <n v="2619"/>
    <x v="431"/>
    <n v="-0.45679413299999999"/>
    <x v="39"/>
    <n v="617.29999999999995"/>
    <x v="2"/>
    <x v="3"/>
  </r>
  <r>
    <x v="434"/>
    <x v="15"/>
    <x v="434"/>
    <x v="1"/>
    <x v="408"/>
    <n v="32013.972000000002"/>
    <n v="2254"/>
    <x v="432"/>
    <n v="-1.101126254"/>
    <x v="31"/>
    <n v="574.70000000000005"/>
    <x v="1"/>
    <x v="3"/>
  </r>
  <r>
    <x v="435"/>
    <x v="20"/>
    <x v="435"/>
    <x v="0"/>
    <x v="409"/>
    <n v="20092.456999999999"/>
    <n v="2203"/>
    <x v="433"/>
    <n v="-1.0552377610000001"/>
    <x v="3"/>
    <n v="3754.8"/>
    <x v="3"/>
    <x v="3"/>
  </r>
  <r>
    <x v="436"/>
    <x v="36"/>
    <x v="436"/>
    <x v="0"/>
    <x v="410"/>
    <n v="24048.307000000001"/>
    <n v="1167"/>
    <x v="434"/>
    <n v="0.16338042999999999"/>
    <x v="20"/>
    <n v="4307.8999999999996"/>
    <x v="3"/>
    <x v="3"/>
  </r>
  <r>
    <x v="437"/>
    <x v="13"/>
    <x v="437"/>
    <x v="0"/>
    <x v="287"/>
    <n v="26017.317999999999"/>
    <n v="2700"/>
    <x v="435"/>
    <n v="9.1147292000000005E-2"/>
    <x v="26"/>
    <n v="1024.5"/>
    <x v="2"/>
    <x v="3"/>
  </r>
  <r>
    <x v="438"/>
    <x v="19"/>
    <x v="438"/>
    <x v="0"/>
    <x v="411"/>
    <n v="27504.585999999999"/>
    <n v="2845"/>
    <x v="436"/>
    <n v="-0.69337648799999996"/>
    <x v="4"/>
    <n v="3917"/>
    <x v="0"/>
    <x v="3"/>
  </r>
  <r>
    <x v="439"/>
    <x v="5"/>
    <x v="439"/>
    <x v="0"/>
    <x v="412"/>
    <n v="23901.641"/>
    <n v="2065"/>
    <x v="437"/>
    <n v="-0.14915204200000001"/>
    <x v="24"/>
    <n v="1015.6"/>
    <x v="0"/>
    <x v="3"/>
  </r>
  <r>
    <x v="440"/>
    <x v="19"/>
    <x v="440"/>
    <x v="0"/>
    <x v="413"/>
    <n v="20112.223999999998"/>
    <n v="2386"/>
    <x v="438"/>
    <n v="0.46702444599999998"/>
    <x v="16"/>
    <n v="4842"/>
    <x v="3"/>
    <x v="3"/>
  </r>
  <r>
    <x v="441"/>
    <x v="10"/>
    <x v="441"/>
    <x v="0"/>
    <x v="414"/>
    <n v="23959.388999999999"/>
    <n v="1848"/>
    <x v="439"/>
    <n v="0.107150624"/>
    <x v="31"/>
    <n v="4110.8999999999996"/>
    <x v="4"/>
    <x v="3"/>
  </r>
  <r>
    <x v="442"/>
    <x v="18"/>
    <x v="442"/>
    <x v="1"/>
    <x v="35"/>
    <n v="34261.391000000003"/>
    <n v="3376"/>
    <x v="440"/>
    <n v="0.63226295099999996"/>
    <x v="48"/>
    <n v="552.29999999999995"/>
    <x v="1"/>
    <x v="3"/>
  </r>
  <r>
    <x v="443"/>
    <x v="24"/>
    <x v="443"/>
    <x v="0"/>
    <x v="36"/>
    <n v="20920.949000000001"/>
    <n v="4354"/>
    <x v="441"/>
    <n v="0.54054277699999997"/>
    <x v="31"/>
    <n v="1636.6"/>
    <x v="1"/>
    <x v="3"/>
  </r>
  <r>
    <x v="444"/>
    <x v="11"/>
    <x v="444"/>
    <x v="0"/>
    <x v="293"/>
    <n v="20680.045999999998"/>
    <n v="3969"/>
    <x v="442"/>
    <n v="0.11183858200000001"/>
    <x v="23"/>
    <n v="863.2"/>
    <x v="2"/>
    <x v="3"/>
  </r>
  <r>
    <x v="445"/>
    <x v="13"/>
    <x v="445"/>
    <x v="0"/>
    <x v="294"/>
    <n v="24360.412"/>
    <n v="3981"/>
    <x v="309"/>
    <n v="-0.61170553900000002"/>
    <x v="13"/>
    <n v="1485.2"/>
    <x v="3"/>
    <x v="3"/>
  </r>
  <r>
    <x v="446"/>
    <x v="23"/>
    <x v="446"/>
    <x v="0"/>
    <x v="38"/>
    <n v="17424.044999999998"/>
    <n v="1074"/>
    <x v="443"/>
    <n v="2.6431575999999998E-2"/>
    <x v="0"/>
    <n v="778.7"/>
    <x v="1"/>
    <x v="3"/>
  </r>
  <r>
    <x v="447"/>
    <x v="38"/>
    <x v="447"/>
    <x v="0"/>
    <x v="415"/>
    <n v="27524.936000000002"/>
    <n v="2332"/>
    <x v="444"/>
    <n v="-0.19976463699999999"/>
    <x v="8"/>
    <n v="1973"/>
    <x v="3"/>
    <x v="3"/>
  </r>
  <r>
    <x v="448"/>
    <x v="15"/>
    <x v="448"/>
    <x v="1"/>
    <x v="416"/>
    <n v="25342.814999999999"/>
    <n v="4482"/>
    <x v="445"/>
    <n v="0.54839914400000001"/>
    <x v="15"/>
    <n v="723"/>
    <x v="1"/>
    <x v="3"/>
  </r>
  <r>
    <x v="449"/>
    <x v="32"/>
    <x v="449"/>
    <x v="1"/>
    <x v="417"/>
    <n v="32376.780999999999"/>
    <n v="3134"/>
    <x v="446"/>
    <n v="-0.18753436800000001"/>
    <x v="38"/>
    <n v="633.79999999999995"/>
    <x v="0"/>
    <x v="3"/>
  </r>
  <r>
    <x v="450"/>
    <x v="20"/>
    <x v="450"/>
    <x v="0"/>
    <x v="418"/>
    <n v="17820.688999999998"/>
    <n v="1663"/>
    <x v="447"/>
    <n v="0.65590402699999995"/>
    <x v="13"/>
    <n v="852.9"/>
    <x v="2"/>
    <x v="3"/>
  </r>
  <r>
    <x v="451"/>
    <x v="3"/>
    <x v="451"/>
    <x v="0"/>
    <x v="419"/>
    <n v="27369.165000000001"/>
    <n v="4228"/>
    <x v="448"/>
    <n v="0.113469602"/>
    <x v="12"/>
    <n v="3737"/>
    <x v="4"/>
    <x v="3"/>
  </r>
  <r>
    <x v="452"/>
    <x v="3"/>
    <x v="452"/>
    <x v="0"/>
    <x v="420"/>
    <n v="19043.483"/>
    <n v="3094"/>
    <x v="449"/>
    <n v="-1.9016919E-2"/>
    <x v="11"/>
    <n v="3797.7"/>
    <x v="2"/>
    <x v="3"/>
  </r>
  <r>
    <x v="453"/>
    <x v="39"/>
    <x v="453"/>
    <x v="0"/>
    <x v="421"/>
    <n v="20957.531999999999"/>
    <n v="2863"/>
    <x v="450"/>
    <n v="-2.3739318809999999"/>
    <x v="23"/>
    <n v="1702.7"/>
    <x v="1"/>
    <x v="3"/>
  </r>
  <r>
    <x v="454"/>
    <x v="28"/>
    <x v="454"/>
    <x v="0"/>
    <x v="422"/>
    <n v="24554.400000000001"/>
    <n v="4229"/>
    <x v="451"/>
    <n v="-0.27238035100000002"/>
    <x v="7"/>
    <n v="3641.2"/>
    <x v="0"/>
    <x v="3"/>
  </r>
  <r>
    <x v="455"/>
    <x v="23"/>
    <x v="455"/>
    <x v="0"/>
    <x v="423"/>
    <n v="40394.404000000002"/>
    <n v="2379"/>
    <x v="452"/>
    <n v="0.51724470700000003"/>
    <x v="5"/>
    <n v="4465.5"/>
    <x v="1"/>
    <x v="3"/>
  </r>
  <r>
    <x v="456"/>
    <x v="4"/>
    <x v="456"/>
    <x v="0"/>
    <x v="424"/>
    <n v="27596.733"/>
    <n v="1312"/>
    <x v="453"/>
    <n v="0.56748075099999995"/>
    <x v="2"/>
    <n v="4000.1"/>
    <x v="1"/>
    <x v="3"/>
  </r>
  <r>
    <x v="457"/>
    <x v="20"/>
    <x v="457"/>
    <x v="0"/>
    <x v="57"/>
    <n v="25653.703000000001"/>
    <n v="2202"/>
    <x v="454"/>
    <n v="0.31007973599999999"/>
    <x v="10"/>
    <n v="2103.3000000000002"/>
    <x v="2"/>
    <x v="3"/>
  </r>
  <r>
    <x v="458"/>
    <x v="12"/>
    <x v="458"/>
    <x v="0"/>
    <x v="425"/>
    <n v="29770.008999999998"/>
    <n v="4449"/>
    <x v="455"/>
    <n v="6.8395450999999996E-2"/>
    <x v="9"/>
    <n v="2924.7"/>
    <x v="3"/>
    <x v="3"/>
  </r>
  <r>
    <x v="459"/>
    <x v="29"/>
    <x v="459"/>
    <x v="0"/>
    <x v="426"/>
    <n v="20175.383000000002"/>
    <n v="3308"/>
    <x v="456"/>
    <n v="-3.8091495050000002"/>
    <x v="12"/>
    <n v="2889.3"/>
    <x v="2"/>
    <x v="3"/>
  </r>
  <r>
    <x v="460"/>
    <x v="6"/>
    <x v="460"/>
    <x v="0"/>
    <x v="427"/>
    <n v="20714.212"/>
    <n v="3070"/>
    <x v="457"/>
    <n v="0.49213063200000001"/>
    <x v="16"/>
    <n v="2948"/>
    <x v="2"/>
    <x v="3"/>
  </r>
  <r>
    <x v="461"/>
    <x v="22"/>
    <x v="461"/>
    <x v="1"/>
    <x v="428"/>
    <n v="22682.912"/>
    <n v="4939"/>
    <x v="458"/>
    <n v="1.7990347E-2"/>
    <x v="2"/>
    <n v="763"/>
    <x v="2"/>
    <x v="3"/>
  </r>
  <r>
    <x v="462"/>
    <x v="17"/>
    <x v="462"/>
    <x v="1"/>
    <x v="63"/>
    <n v="26137.3"/>
    <n v="2658"/>
    <x v="459"/>
    <n v="8.0990324000000002E-2"/>
    <x v="2"/>
    <n v="591.9"/>
    <x v="2"/>
    <x v="3"/>
  </r>
  <r>
    <x v="463"/>
    <x v="21"/>
    <x v="463"/>
    <x v="0"/>
    <x v="429"/>
    <n v="29796.353999999999"/>
    <n v="4122"/>
    <x v="460"/>
    <n v="-0.76170539000000004"/>
    <x v="13"/>
    <n v="721"/>
    <x v="4"/>
    <x v="3"/>
  </r>
  <r>
    <x v="464"/>
    <x v="4"/>
    <x v="464"/>
    <x v="0"/>
    <x v="430"/>
    <n v="24456.199000000001"/>
    <n v="2858"/>
    <x v="461"/>
    <n v="0.52945734300000002"/>
    <x v="10"/>
    <n v="1380.9"/>
    <x v="2"/>
    <x v="3"/>
  </r>
  <r>
    <x v="465"/>
    <x v="42"/>
    <x v="465"/>
    <x v="0"/>
    <x v="431"/>
    <n v="27064.656999999999"/>
    <n v="4715"/>
    <x v="462"/>
    <n v="-1.726288338"/>
    <x v="8"/>
    <n v="4163.8999999999996"/>
    <x v="3"/>
    <x v="3"/>
  </r>
  <r>
    <x v="466"/>
    <x v="4"/>
    <x v="466"/>
    <x v="0"/>
    <x v="432"/>
    <n v="28450.720000000001"/>
    <n v="3006"/>
    <x v="463"/>
    <n v="-1.2115255069999999"/>
    <x v="20"/>
    <n v="3649.2"/>
    <x v="2"/>
    <x v="3"/>
  </r>
  <r>
    <x v="467"/>
    <x v="9"/>
    <x v="467"/>
    <x v="0"/>
    <x v="433"/>
    <n v="25379.023000000001"/>
    <n v="2136"/>
    <x v="464"/>
    <n v="0.63015356099999997"/>
    <x v="23"/>
    <n v="1395.1"/>
    <x v="1"/>
    <x v="3"/>
  </r>
  <r>
    <x v="468"/>
    <x v="5"/>
    <x v="468"/>
    <x v="0"/>
    <x v="434"/>
    <n v="23504.963"/>
    <n v="1131"/>
    <x v="465"/>
    <n v="-1.733646813"/>
    <x v="22"/>
    <n v="797.3"/>
    <x v="4"/>
    <x v="3"/>
  </r>
  <r>
    <x v="469"/>
    <x v="41"/>
    <x v="469"/>
    <x v="0"/>
    <x v="435"/>
    <n v="36573.292999999998"/>
    <n v="4797"/>
    <x v="466"/>
    <n v="0.58901272000000005"/>
    <x v="11"/>
    <n v="1361.9"/>
    <x v="0"/>
    <x v="3"/>
  </r>
  <r>
    <x v="470"/>
    <x v="15"/>
    <x v="470"/>
    <x v="1"/>
    <x v="436"/>
    <n v="25498.257000000001"/>
    <n v="2120"/>
    <x v="467"/>
    <n v="0.38941645800000002"/>
    <x v="17"/>
    <n v="659.1"/>
    <x v="2"/>
    <x v="3"/>
  </r>
  <r>
    <x v="471"/>
    <x v="19"/>
    <x v="471"/>
    <x v="0"/>
    <x v="437"/>
    <n v="21183.704000000002"/>
    <n v="1028"/>
    <x v="468"/>
    <n v="3.6179718E-2"/>
    <x v="24"/>
    <n v="1123.4000000000001"/>
    <x v="1"/>
    <x v="3"/>
  </r>
  <r>
    <x v="472"/>
    <x v="42"/>
    <x v="472"/>
    <x v="1"/>
    <x v="72"/>
    <n v="22644.808000000001"/>
    <n v="4714"/>
    <x v="469"/>
    <n v="-0.195730922"/>
    <x v="30"/>
    <n v="773.3"/>
    <x v="1"/>
    <x v="3"/>
  </r>
  <r>
    <x v="473"/>
    <x v="41"/>
    <x v="473"/>
    <x v="0"/>
    <x v="438"/>
    <n v="25321.4"/>
    <n v="4476"/>
    <x v="470"/>
    <n v="0.21643931"/>
    <x v="3"/>
    <n v="4113.3"/>
    <x v="2"/>
    <x v="3"/>
  </r>
  <r>
    <x v="474"/>
    <x v="41"/>
    <x v="474"/>
    <x v="0"/>
    <x v="315"/>
    <n v="28431.300999999999"/>
    <n v="2430"/>
    <x v="471"/>
    <n v="-0.37390478500000002"/>
    <x v="0"/>
    <n v="4463.8999999999996"/>
    <x v="2"/>
    <x v="3"/>
  </r>
  <r>
    <x v="475"/>
    <x v="25"/>
    <x v="475"/>
    <x v="0"/>
    <x v="439"/>
    <n v="22696.806"/>
    <n v="2969"/>
    <x v="472"/>
    <n v="-0.43062800600000001"/>
    <x v="20"/>
    <n v="2962.9"/>
    <x v="2"/>
    <x v="3"/>
  </r>
  <r>
    <x v="476"/>
    <x v="10"/>
    <x v="476"/>
    <x v="0"/>
    <x v="440"/>
    <n v="29064.311000000002"/>
    <n v="2086"/>
    <x v="473"/>
    <n v="-1.8162715519999999"/>
    <x v="0"/>
    <n v="4498.7"/>
    <x v="2"/>
    <x v="3"/>
  </r>
  <r>
    <x v="477"/>
    <x v="10"/>
    <x v="477"/>
    <x v="0"/>
    <x v="441"/>
    <n v="21886.502"/>
    <n v="1966"/>
    <x v="474"/>
    <n v="-2.6768968000000001E-2"/>
    <x v="24"/>
    <n v="3883.5"/>
    <x v="3"/>
    <x v="3"/>
  </r>
  <r>
    <x v="478"/>
    <x v="22"/>
    <x v="478"/>
    <x v="1"/>
    <x v="86"/>
    <n v="23829.233"/>
    <n v="1319"/>
    <x v="475"/>
    <n v="0.138196502"/>
    <x v="21"/>
    <n v="770.4"/>
    <x v="1"/>
    <x v="3"/>
  </r>
  <r>
    <x v="479"/>
    <x v="5"/>
    <x v="479"/>
    <x v="0"/>
    <x v="442"/>
    <n v="15062.155000000001"/>
    <n v="2772"/>
    <x v="476"/>
    <n v="0.107771675"/>
    <x v="22"/>
    <n v="4661.6000000000004"/>
    <x v="2"/>
    <x v="3"/>
  </r>
  <r>
    <x v="480"/>
    <x v="3"/>
    <x v="480"/>
    <x v="0"/>
    <x v="443"/>
    <n v="34483.964999999997"/>
    <n v="2955"/>
    <x v="477"/>
    <n v="0.72024500599999997"/>
    <x v="5"/>
    <n v="1015.4"/>
    <x v="1"/>
    <x v="3"/>
  </r>
  <r>
    <x v="481"/>
    <x v="35"/>
    <x v="481"/>
    <x v="0"/>
    <x v="444"/>
    <n v="25301.151000000002"/>
    <n v="2202"/>
    <x v="478"/>
    <n v="0.40859979600000002"/>
    <x v="20"/>
    <n v="2290.5"/>
    <x v="0"/>
    <x v="3"/>
  </r>
  <r>
    <x v="482"/>
    <x v="40"/>
    <x v="482"/>
    <x v="1"/>
    <x v="445"/>
    <n v="27219.097000000002"/>
    <n v="4974"/>
    <x v="479"/>
    <n v="0.40070499599999998"/>
    <x v="28"/>
    <n v="651"/>
    <x v="2"/>
    <x v="3"/>
  </r>
  <r>
    <x v="483"/>
    <x v="37"/>
    <x v="483"/>
    <x v="0"/>
    <x v="446"/>
    <n v="22231.753000000001"/>
    <n v="4430"/>
    <x v="480"/>
    <n v="-0.16014520400000001"/>
    <x v="16"/>
    <n v="3652.3"/>
    <x v="3"/>
    <x v="3"/>
  </r>
  <r>
    <x v="484"/>
    <x v="36"/>
    <x v="484"/>
    <x v="0"/>
    <x v="447"/>
    <n v="20621.909"/>
    <n v="1609"/>
    <x v="481"/>
    <n v="0.55285242800000001"/>
    <x v="2"/>
    <n v="824.8"/>
    <x v="4"/>
    <x v="3"/>
  </r>
  <r>
    <x v="485"/>
    <x v="17"/>
    <x v="485"/>
    <x v="1"/>
    <x v="448"/>
    <n v="27367.962"/>
    <n v="3336"/>
    <x v="482"/>
    <n v="3.9459498000000003E-2"/>
    <x v="30"/>
    <n v="724.1"/>
    <x v="0"/>
    <x v="3"/>
  </r>
  <r>
    <x v="486"/>
    <x v="11"/>
    <x v="486"/>
    <x v="0"/>
    <x v="449"/>
    <n v="28776.955999999998"/>
    <n v="4067"/>
    <x v="483"/>
    <n v="0.177481321"/>
    <x v="24"/>
    <n v="4865.5"/>
    <x v="4"/>
    <x v="3"/>
  </r>
  <r>
    <x v="487"/>
    <x v="20"/>
    <x v="487"/>
    <x v="0"/>
    <x v="450"/>
    <n v="22799.777999999998"/>
    <n v="1762"/>
    <x v="484"/>
    <n v="-0.25204899200000003"/>
    <x v="20"/>
    <n v="1524.6"/>
    <x v="3"/>
    <x v="3"/>
  </r>
  <r>
    <x v="488"/>
    <x v="26"/>
    <x v="488"/>
    <x v="0"/>
    <x v="451"/>
    <n v="28310.652999999998"/>
    <n v="1062"/>
    <x v="485"/>
    <n v="0.35228325799999999"/>
    <x v="31"/>
    <n v="571.6"/>
    <x v="4"/>
    <x v="3"/>
  </r>
  <r>
    <x v="489"/>
    <x v="41"/>
    <x v="489"/>
    <x v="0"/>
    <x v="452"/>
    <n v="16936.420999999998"/>
    <n v="2792"/>
    <x v="486"/>
    <n v="0.29295817400000002"/>
    <x v="10"/>
    <n v="2617"/>
    <x v="1"/>
    <x v="3"/>
  </r>
  <r>
    <x v="490"/>
    <x v="12"/>
    <x v="490"/>
    <x v="0"/>
    <x v="453"/>
    <n v="30677.828000000001"/>
    <n v="4870"/>
    <x v="487"/>
    <n v="0.22527782700000001"/>
    <x v="9"/>
    <n v="3757.9"/>
    <x v="1"/>
    <x v="3"/>
  </r>
  <r>
    <x v="491"/>
    <x v="12"/>
    <x v="491"/>
    <x v="0"/>
    <x v="454"/>
    <n v="20310.875"/>
    <n v="4876"/>
    <x v="488"/>
    <n v="-6.5978199999999999E-3"/>
    <x v="24"/>
    <m/>
    <x v="0"/>
    <x v="3"/>
  </r>
  <r>
    <x v="491"/>
    <x v="12"/>
    <x v="491"/>
    <x v="0"/>
    <x v="454"/>
    <n v="20310.875"/>
    <n v="4876"/>
    <x v="488"/>
    <n v="-6.5978199999999999E-3"/>
    <x v="24"/>
    <n v="2652.3"/>
    <x v="0"/>
    <x v="3"/>
  </r>
  <r>
    <x v="492"/>
    <x v="7"/>
    <x v="492"/>
    <x v="0"/>
    <x v="455"/>
    <n v="21423.481"/>
    <n v="2645"/>
    <x v="489"/>
    <n v="-0.14113342500000001"/>
    <x v="8"/>
    <n v="1450.8"/>
    <x v="3"/>
    <x v="3"/>
  </r>
  <r>
    <x v="493"/>
    <x v="39"/>
    <x v="493"/>
    <x v="0"/>
    <x v="456"/>
    <n v="23039.458999999999"/>
    <n v="1574"/>
    <x v="490"/>
    <n v="0.245559103"/>
    <x v="6"/>
    <n v="1831.1"/>
    <x v="3"/>
    <x v="3"/>
  </r>
  <r>
    <x v="494"/>
    <x v="27"/>
    <x v="494"/>
    <x v="0"/>
    <x v="457"/>
    <n v="26305.276000000002"/>
    <n v="3712"/>
    <x v="491"/>
    <n v="-0.15938704300000001"/>
    <x v="4"/>
    <n v="2833.1"/>
    <x v="4"/>
    <x v="3"/>
  </r>
  <r>
    <x v="495"/>
    <x v="3"/>
    <x v="495"/>
    <x v="0"/>
    <x v="458"/>
    <n v="30792.977999999999"/>
    <n v="1129"/>
    <x v="492"/>
    <n v="-0.80409244099999999"/>
    <x v="11"/>
    <n v="632.9"/>
    <x v="3"/>
    <x v="3"/>
  </r>
  <r>
    <x v="495"/>
    <x v="3"/>
    <x v="495"/>
    <x v="0"/>
    <x v="459"/>
    <n v="30792.977999999999"/>
    <n v="1129"/>
    <x v="492"/>
    <n v="-0.80409244099999999"/>
    <x v="11"/>
    <n v="632.9"/>
    <x v="3"/>
    <x v="3"/>
  </r>
  <r>
    <x v="496"/>
    <x v="28"/>
    <x v="496"/>
    <x v="0"/>
    <x v="460"/>
    <n v="25370.473999999998"/>
    <n v="2890"/>
    <x v="493"/>
    <n v="0.47348003700000002"/>
    <x v="0"/>
    <n v="2565.8000000000002"/>
    <x v="0"/>
    <x v="3"/>
  </r>
  <r>
    <x v="497"/>
    <x v="5"/>
    <x v="497"/>
    <x v="0"/>
    <x v="461"/>
    <n v="29109.512999999999"/>
    <n v="4481"/>
    <x v="494"/>
    <n v="0.66430976399999997"/>
    <x v="5"/>
    <n v="1345.2"/>
    <x v="3"/>
    <x v="3"/>
  </r>
  <r>
    <x v="498"/>
    <x v="14"/>
    <x v="498"/>
    <x v="0"/>
    <x v="462"/>
    <n v="26484.922999999999"/>
    <n v="2900"/>
    <x v="495"/>
    <n v="2.3156145999999999E-2"/>
    <x v="26"/>
    <n v="1259.5"/>
    <x v="4"/>
    <x v="3"/>
  </r>
  <r>
    <x v="499"/>
    <x v="34"/>
    <x v="499"/>
    <x v="0"/>
    <x v="463"/>
    <n v="24895.491999999998"/>
    <n v="2759"/>
    <x v="496"/>
    <n v="-2.9880295229999998"/>
    <x v="3"/>
    <n v="4493.1000000000004"/>
    <x v="4"/>
    <x v="3"/>
  </r>
  <r>
    <x v="500"/>
    <x v="1"/>
    <x v="500"/>
    <x v="1"/>
    <x v="348"/>
    <n v="26571.237000000001"/>
    <n v="3039"/>
    <x v="497"/>
    <n v="-0.98181492100000001"/>
    <x v="46"/>
    <n v="677.6"/>
    <x v="1"/>
    <x v="3"/>
  </r>
  <r>
    <x v="501"/>
    <x v="10"/>
    <x v="501"/>
    <x v="0"/>
    <x v="464"/>
    <n v="22534.994999999999"/>
    <n v="2107"/>
    <x v="498"/>
    <n v="0.26666985599999998"/>
    <x v="13"/>
    <n v="2846.4"/>
    <x v="0"/>
    <x v="3"/>
  </r>
  <r>
    <x v="502"/>
    <x v="24"/>
    <x v="502"/>
    <x v="0"/>
    <x v="465"/>
    <n v="23676.716"/>
    <n v="3597"/>
    <x v="499"/>
    <n v="-0.79764112099999995"/>
    <x v="0"/>
    <n v="3018.9"/>
    <x v="2"/>
    <x v="3"/>
  </r>
  <r>
    <x v="503"/>
    <x v="25"/>
    <x v="503"/>
    <x v="0"/>
    <x v="349"/>
    <n v="18359.07"/>
    <n v="3038"/>
    <x v="500"/>
    <n v="9.7334880000000002E-3"/>
    <x v="13"/>
    <n v="3533.5"/>
    <x v="1"/>
    <x v="3"/>
  </r>
  <r>
    <x v="503"/>
    <x v="25"/>
    <x v="503"/>
    <x v="0"/>
    <x v="349"/>
    <n v="18359.07"/>
    <n v="3038"/>
    <x v="500"/>
    <n v="9.7334880000000002E-3"/>
    <x v="24"/>
    <n v="3533.5"/>
    <x v="1"/>
    <x v="3"/>
  </r>
  <r>
    <x v="504"/>
    <x v="33"/>
    <x v="504"/>
    <x v="0"/>
    <x v="466"/>
    <n v="25105.019"/>
    <n v="3332"/>
    <x v="501"/>
    <n v="-1.5948169679999999"/>
    <x v="8"/>
    <n v="2433.1"/>
    <x v="1"/>
    <x v="3"/>
  </r>
  <r>
    <x v="505"/>
    <x v="33"/>
    <x v="505"/>
    <x v="0"/>
    <x v="467"/>
    <n v="31527.394"/>
    <n v="3717"/>
    <x v="502"/>
    <n v="-3.3227637999999997E-2"/>
    <x v="5"/>
    <n v="1501.6"/>
    <x v="2"/>
    <x v="3"/>
  </r>
  <r>
    <x v="506"/>
    <x v="17"/>
    <x v="506"/>
    <x v="1"/>
    <x v="468"/>
    <n v="16962.583999999999"/>
    <n v="3912"/>
    <x v="503"/>
    <n v="-1.762978943"/>
    <x v="30"/>
    <n v="604.79999999999995"/>
    <x v="2"/>
    <x v="3"/>
  </r>
  <r>
    <x v="507"/>
    <x v="25"/>
    <x v="507"/>
    <x v="0"/>
    <x v="469"/>
    <n v="28692.332999999999"/>
    <n v="4677"/>
    <x v="504"/>
    <n v="-0.72289815400000001"/>
    <x v="10"/>
    <n v="908.1"/>
    <x v="1"/>
    <x v="3"/>
  </r>
  <r>
    <x v="508"/>
    <x v="28"/>
    <x v="508"/>
    <x v="0"/>
    <x v="470"/>
    <n v="33143.078000000001"/>
    <n v="2523"/>
    <x v="505"/>
    <n v="9.2964237000000005E-2"/>
    <x v="23"/>
    <n v="1420.6"/>
    <x v="2"/>
    <x v="3"/>
  </r>
  <r>
    <x v="509"/>
    <x v="42"/>
    <x v="509"/>
    <x v="1"/>
    <x v="471"/>
    <n v="20888.898000000001"/>
    <n v="4335"/>
    <x v="506"/>
    <n v="0.64474729500000005"/>
    <x v="34"/>
    <n v="572.70000000000005"/>
    <x v="2"/>
    <x v="3"/>
  </r>
  <r>
    <x v="510"/>
    <x v="25"/>
    <x v="510"/>
    <x v="0"/>
    <x v="472"/>
    <n v="23494.482"/>
    <n v="2604"/>
    <x v="507"/>
    <n v="0.455478408"/>
    <x v="0"/>
    <n v="4120.2"/>
    <x v="4"/>
    <x v="3"/>
  </r>
  <r>
    <x v="511"/>
    <x v="4"/>
    <x v="511"/>
    <x v="0"/>
    <x v="473"/>
    <n v="25488.38"/>
    <n v="4125"/>
    <x v="508"/>
    <n v="0.119882608"/>
    <x v="12"/>
    <n v="1699.7"/>
    <x v="1"/>
    <x v="3"/>
  </r>
  <r>
    <x v="512"/>
    <x v="30"/>
    <x v="512"/>
    <x v="0"/>
    <x v="474"/>
    <n v="31769.362000000001"/>
    <n v="3001"/>
    <x v="509"/>
    <n v="-0.53655317999999996"/>
    <x v="0"/>
    <n v="647.5"/>
    <x v="4"/>
    <x v="3"/>
  </r>
  <r>
    <x v="513"/>
    <x v="37"/>
    <x v="513"/>
    <x v="0"/>
    <x v="475"/>
    <n v="19010.611000000001"/>
    <n v="4272"/>
    <x v="510"/>
    <n v="-2.2599542330000002"/>
    <x v="12"/>
    <n v="4266.8999999999996"/>
    <x v="4"/>
    <x v="3"/>
  </r>
  <r>
    <x v="514"/>
    <x v="30"/>
    <x v="514"/>
    <x v="0"/>
    <x v="476"/>
    <n v="25234.902999999998"/>
    <n v="4156"/>
    <x v="511"/>
    <n v="-0.963364993"/>
    <x v="26"/>
    <n v="1577.5"/>
    <x v="4"/>
    <x v="3"/>
  </r>
  <r>
    <x v="515"/>
    <x v="16"/>
    <x v="515"/>
    <x v="0"/>
    <x v="477"/>
    <n v="26661.57"/>
    <n v="3862"/>
    <x v="512"/>
    <n v="-0.43065837499999998"/>
    <x v="26"/>
    <n v="3152.2"/>
    <x v="2"/>
    <x v="3"/>
  </r>
  <r>
    <x v="516"/>
    <x v="23"/>
    <x v="516"/>
    <x v="0"/>
    <x v="245"/>
    <n v="22120.909"/>
    <n v="3657"/>
    <x v="513"/>
    <n v="0.72751188200000005"/>
    <x v="4"/>
    <n v="3135.6"/>
    <x v="4"/>
    <x v="3"/>
  </r>
  <r>
    <x v="517"/>
    <x v="22"/>
    <x v="517"/>
    <x v="1"/>
    <x v="478"/>
    <n v="22652.628000000001"/>
    <n v="1138"/>
    <x v="514"/>
    <n v="-0.67076978499999995"/>
    <x v="32"/>
    <n v="705.6"/>
    <x v="1"/>
    <x v="3"/>
  </r>
  <r>
    <x v="518"/>
    <x v="12"/>
    <x v="518"/>
    <x v="0"/>
    <x v="479"/>
    <n v="27575.175999999999"/>
    <n v="2863"/>
    <x v="515"/>
    <n v="-8.1198436999999998E-2"/>
    <x v="2"/>
    <n v="3035.7"/>
    <x v="4"/>
    <x v="3"/>
  </r>
  <r>
    <x v="519"/>
    <x v="1"/>
    <x v="519"/>
    <x v="1"/>
    <x v="480"/>
    <n v="22188.562000000002"/>
    <n v="1901"/>
    <x v="516"/>
    <n v="-6.3117629999999997E-3"/>
    <x v="16"/>
    <n v="657.1"/>
    <x v="0"/>
    <x v="3"/>
  </r>
  <r>
    <x v="520"/>
    <x v="39"/>
    <x v="520"/>
    <x v="0"/>
    <x v="481"/>
    <n v="27566.337"/>
    <n v="4762"/>
    <x v="517"/>
    <n v="1.1298999000000001E-2"/>
    <x v="31"/>
    <n v="3495.1"/>
    <x v="3"/>
    <x v="3"/>
  </r>
  <r>
    <x v="521"/>
    <x v="13"/>
    <x v="521"/>
    <x v="1"/>
    <x v="482"/>
    <n v="29408.199000000001"/>
    <n v="4700"/>
    <x v="518"/>
    <n v="0.67854718300000005"/>
    <x v="38"/>
    <n v="214"/>
    <x v="3"/>
    <x v="3"/>
  </r>
  <r>
    <x v="522"/>
    <x v="4"/>
    <x v="522"/>
    <x v="0"/>
    <x v="483"/>
    <n v="25122.550999999999"/>
    <n v="4310"/>
    <x v="519"/>
    <n v="0.75412757600000002"/>
    <x v="7"/>
    <n v="4448.8999999999996"/>
    <x v="3"/>
    <x v="3"/>
  </r>
  <r>
    <x v="523"/>
    <x v="42"/>
    <x v="523"/>
    <x v="1"/>
    <x v="484"/>
    <n v="17962.681"/>
    <n v="2481"/>
    <x v="520"/>
    <n v="3.3803922E-2"/>
    <x v="28"/>
    <n v="668"/>
    <x v="1"/>
    <x v="3"/>
  </r>
  <r>
    <x v="524"/>
    <x v="40"/>
    <x v="524"/>
    <x v="1"/>
    <x v="485"/>
    <n v="24702.373"/>
    <n v="1417"/>
    <x v="521"/>
    <n v="-0.57413767400000004"/>
    <x v="36"/>
    <n v="759.5"/>
    <x v="2"/>
    <x v="3"/>
  </r>
  <r>
    <x v="525"/>
    <x v="2"/>
    <x v="525"/>
    <x v="0"/>
    <x v="486"/>
    <n v="29752.118999999999"/>
    <n v="1451"/>
    <x v="522"/>
    <n v="0.223905514"/>
    <x v="4"/>
    <n v="1997.3"/>
    <x v="1"/>
    <x v="3"/>
  </r>
  <r>
    <x v="526"/>
    <x v="2"/>
    <x v="526"/>
    <x v="0"/>
    <x v="487"/>
    <n v="18398.833999999999"/>
    <n v="3516"/>
    <x v="523"/>
    <n v="-0.45845525500000001"/>
    <x v="6"/>
    <n v="4974.5"/>
    <x v="2"/>
    <x v="3"/>
  </r>
  <r>
    <x v="527"/>
    <x v="10"/>
    <x v="527"/>
    <x v="0"/>
    <x v="488"/>
    <n v="29497.999"/>
    <n v="1341"/>
    <x v="524"/>
    <n v="-0.24206271200000001"/>
    <x v="20"/>
    <n v="1301.8"/>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CDF5A-1E53-40D0-97D6-97749DBDA0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W35:X40"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numFmtId="1" showAll="0"/>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showAll="0"/>
    <pivotField showAll="0"/>
    <pivotField showAll="0"/>
    <pivotField dataField="1" showAll="0"/>
    <pivotField showAll="0"/>
    <pivotField showAll="0"/>
    <pivotField showAll="0"/>
    <pivotField showAll="0"/>
    <pivotField showAll="0"/>
    <pivotField axis="axisRow" showAll="0">
      <items count="5">
        <item x="3"/>
        <item x="2"/>
        <item x="1"/>
        <item x="0"/>
        <item t="default"/>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2"/>
  </rowFields>
  <rowItems count="5">
    <i>
      <x/>
    </i>
    <i>
      <x v="1"/>
    </i>
    <i>
      <x v="2"/>
    </i>
    <i>
      <x v="3"/>
    </i>
    <i t="grand">
      <x/>
    </i>
  </rowItems>
  <colItems count="1">
    <i/>
  </colItems>
  <dataFields count="1">
    <dataField name="Sum of Advertising_Expenditur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F3049E-A83C-41BC-8A4F-71E43BEA41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I5:AJ11"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numFmtId="1" showAll="0"/>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showAll="0">
      <items count="3">
        <item h="1" x="0"/>
        <item x="1"/>
        <item t="default"/>
      </items>
    </pivotField>
    <pivotField showAll="0"/>
    <pivotField showAll="0"/>
    <pivotField showAll="0"/>
    <pivotField showAll="0"/>
    <pivotField showAll="0"/>
    <pivotField showAll="0"/>
    <pivotField dataField="1" showAll="0"/>
    <pivotField axis="axisRow" showAll="0">
      <items count="6">
        <item x="4"/>
        <item x="2"/>
        <item x="1"/>
        <item x="3"/>
        <item x="0"/>
        <item t="default"/>
      </items>
    </pivotField>
    <pivotField showAll="0"/>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1"/>
  </rowFields>
  <rowItems count="6">
    <i>
      <x/>
    </i>
    <i>
      <x v="1"/>
    </i>
    <i>
      <x v="2"/>
    </i>
    <i>
      <x v="3"/>
    </i>
    <i>
      <x v="4"/>
    </i>
    <i t="grand">
      <x/>
    </i>
  </rowItems>
  <colItems count="1">
    <i/>
  </colItems>
  <dataFields count="1">
    <dataField name="Sum of Automobile_Sales" fld="10"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740C5-EEEF-455F-AE82-BB35D1BB19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W5:X10"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numFmtId="1" showAll="0"/>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showAll="0">
      <items count="3">
        <item x="0"/>
        <item x="1"/>
        <item t="default"/>
      </items>
    </pivotField>
    <pivotField showAll="0"/>
    <pivotField showAll="0"/>
    <pivotField showAll="0"/>
    <pivotField showAll="0"/>
    <pivotField showAll="0"/>
    <pivotField showAll="0"/>
    <pivotField dataField="1" showAll="0"/>
    <pivotField showAll="0"/>
    <pivotField axis="axisRow" showAll="0">
      <items count="5">
        <item x="3"/>
        <item x="2"/>
        <item x="1"/>
        <item x="0"/>
        <item t="default"/>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2"/>
  </rowFields>
  <rowItems count="5">
    <i>
      <x/>
    </i>
    <i>
      <x v="1"/>
    </i>
    <i>
      <x v="2"/>
    </i>
    <i>
      <x v="3"/>
    </i>
    <i t="grand">
      <x/>
    </i>
  </rowItems>
  <colItems count="1">
    <i/>
  </colItems>
  <dataFields count="1">
    <dataField name="Sum of Automobile_Sales" fld="10" baseField="12" baseItem="1" numFmtId="4"/>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C6DD04-4A47-434E-AE4F-36711F58AA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44"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axis="axisRow" numFmtId="1" showAll="0">
      <items count="45">
        <item x="22"/>
        <item x="1"/>
        <item x="18"/>
        <item x="25"/>
        <item x="0"/>
        <item x="43"/>
        <item x="5"/>
        <item x="39"/>
        <item x="27"/>
        <item x="35"/>
        <item x="15"/>
        <item x="17"/>
        <item x="14"/>
        <item x="3"/>
        <item x="24"/>
        <item x="6"/>
        <item x="8"/>
        <item x="12"/>
        <item x="41"/>
        <item x="7"/>
        <item x="38"/>
        <item x="40"/>
        <item x="20"/>
        <item x="26"/>
        <item x="10"/>
        <item x="34"/>
        <item x="33"/>
        <item x="9"/>
        <item x="42"/>
        <item x="32"/>
        <item x="4"/>
        <item x="21"/>
        <item x="2"/>
        <item x="30"/>
        <item x="16"/>
        <item x="29"/>
        <item x="28"/>
        <item x="31"/>
        <item x="37"/>
        <item x="23"/>
        <item x="13"/>
        <item x="36"/>
        <item x="11"/>
        <item x="19"/>
        <item t="default"/>
      </items>
    </pivotField>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
  </rowFields>
  <rowItems count="39">
    <i>
      <x v="3"/>
    </i>
    <i>
      <x v="4"/>
    </i>
    <i>
      <x v="5"/>
    </i>
    <i>
      <x v="6"/>
    </i>
    <i>
      <x v="7"/>
    </i>
    <i>
      <x v="8"/>
    </i>
    <i>
      <x v="9"/>
    </i>
    <i>
      <x v="10"/>
    </i>
    <i>
      <x v="12"/>
    </i>
    <i>
      <x v="13"/>
    </i>
    <i>
      <x v="14"/>
    </i>
    <i>
      <x v="15"/>
    </i>
    <i>
      <x v="16"/>
    </i>
    <i>
      <x v="17"/>
    </i>
    <i>
      <x v="18"/>
    </i>
    <i>
      <x v="19"/>
    </i>
    <i>
      <x v="20"/>
    </i>
    <i>
      <x v="22"/>
    </i>
    <i>
      <x v="23"/>
    </i>
    <i>
      <x v="24"/>
    </i>
    <i>
      <x v="25"/>
    </i>
    <i>
      <x v="26"/>
    </i>
    <i>
      <x v="27"/>
    </i>
    <i>
      <x v="28"/>
    </i>
    <i>
      <x v="30"/>
    </i>
    <i>
      <x v="31"/>
    </i>
    <i>
      <x v="32"/>
    </i>
    <i>
      <x v="33"/>
    </i>
    <i>
      <x v="34"/>
    </i>
    <i>
      <x v="35"/>
    </i>
    <i>
      <x v="36"/>
    </i>
    <i>
      <x v="37"/>
    </i>
    <i>
      <x v="38"/>
    </i>
    <i>
      <x v="39"/>
    </i>
    <i>
      <x v="40"/>
    </i>
    <i>
      <x v="41"/>
    </i>
    <i>
      <x v="42"/>
    </i>
    <i>
      <x v="4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5129E8-5F0E-42FA-8050-887CCA111D7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Y60:Z65"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numFmtId="1" showAll="0"/>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showAll="0"/>
    <pivotField showAll="0"/>
    <pivotField showAll="0"/>
    <pivotField showAll="0"/>
    <pivotField showAll="0"/>
    <pivotField showAll="0"/>
    <pivotField dataField="1" showAll="0"/>
    <pivotField showAll="0"/>
    <pivotField showAll="0"/>
    <pivotField axis="axisRow" showAll="0">
      <items count="5">
        <item x="3"/>
        <item x="2"/>
        <item x="1"/>
        <item x="0"/>
        <item t="default"/>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2"/>
  </rowFields>
  <rowItems count="5">
    <i>
      <x/>
    </i>
    <i>
      <x v="1"/>
    </i>
    <i>
      <x v="2"/>
    </i>
    <i>
      <x v="3"/>
    </i>
    <i t="grand">
      <x/>
    </i>
  </rowItems>
  <colItems count="1">
    <i/>
  </colItems>
  <dataFields count="1">
    <dataField name="Sum of unemployment_rat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0CA874-567C-4224-83FC-F63412F11E1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A35:AB40"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numFmtId="1" showAll="0"/>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showAll="0"/>
    <pivotField showAll="0"/>
    <pivotField showAll="0"/>
    <pivotField showAll="0"/>
    <pivotField dataField="1" showAll="0"/>
    <pivotField showAll="0"/>
    <pivotField showAll="0"/>
    <pivotField showAll="0"/>
    <pivotField showAll="0"/>
    <pivotField axis="axisRow" showAll="0">
      <items count="5">
        <item x="3"/>
        <item x="2"/>
        <item x="1"/>
        <item x="0"/>
        <item t="default"/>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showAll="0" defaultSubtotal="0"/>
    <pivotField showAll="0" defaultSubtotal="0"/>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2"/>
  </rowFields>
  <rowItems count="5">
    <i>
      <x/>
    </i>
    <i>
      <x v="1"/>
    </i>
    <i>
      <x v="2"/>
    </i>
    <i>
      <x v="3"/>
    </i>
    <i t="grand">
      <x/>
    </i>
  </rowItems>
  <colItems count="1">
    <i/>
  </colItems>
  <dataFields count="1">
    <dataField name="Sum of GDP"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FD7701-312F-4E8B-8E67-BBC08935A9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5:K18" firstHeaderRow="1" firstDataRow="1" firstDataCol="1"/>
  <pivotFields count="19">
    <pivotField numFmtId="166"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numFmtId="1" showAll="0"/>
    <pivotField numFmtId="165" showAll="0">
      <items count="529">
        <item x="308"/>
        <item x="87"/>
        <item x="35"/>
        <item x="151"/>
        <item x="478"/>
        <item x="186"/>
        <item x="276"/>
        <item x="86"/>
        <item x="517"/>
        <item x="69"/>
        <item x="461"/>
        <item x="63"/>
        <item x="235"/>
        <item x="403"/>
        <item x="385"/>
        <item x="519"/>
        <item x="415"/>
        <item x="500"/>
        <item x="119"/>
        <item x="1"/>
        <item x="167"/>
        <item x="240"/>
        <item x="325"/>
        <item x="406"/>
        <item x="38"/>
        <item x="155"/>
        <item x="31"/>
        <item x="433"/>
        <item x="208"/>
        <item x="77"/>
        <item x="199"/>
        <item x="442"/>
        <item x="349"/>
        <item x="71"/>
        <item x="353"/>
        <item x="330"/>
        <item x="262"/>
        <item x="280"/>
        <item x="503"/>
        <item x="227"/>
        <item x="507"/>
        <item x="181"/>
        <item x="343"/>
        <item x="510"/>
        <item x="40"/>
        <item x="175"/>
        <item x="475"/>
        <item x="244"/>
        <item x="3"/>
        <item x="59"/>
        <item x="386"/>
        <item x="153"/>
        <item x="379"/>
        <item x="0"/>
        <item x="73"/>
        <item x="432"/>
        <item x="142"/>
        <item x="387"/>
        <item x="17"/>
        <item x="198"/>
        <item x="285"/>
        <item x="189"/>
        <item x="203"/>
        <item x="289"/>
        <item x="301"/>
        <item x="344"/>
        <item x="257"/>
        <item x="397"/>
        <item x="233"/>
        <item x="259"/>
        <item x="399"/>
        <item x="373"/>
        <item x="245"/>
        <item x="133"/>
        <item x="222"/>
        <item x="497"/>
        <item x="8"/>
        <item x="468"/>
        <item x="335"/>
        <item x="479"/>
        <item x="439"/>
        <item x="363"/>
        <item x="39"/>
        <item x="12"/>
        <item x="453"/>
        <item x="94"/>
        <item x="253"/>
        <item x="223"/>
        <item x="183"/>
        <item x="520"/>
        <item x="307"/>
        <item x="326"/>
        <item x="342"/>
        <item x="243"/>
        <item x="493"/>
        <item x="317"/>
        <item x="88"/>
        <item x="494"/>
        <item x="190"/>
        <item x="45"/>
        <item x="124"/>
        <item x="42"/>
        <item x="145"/>
        <item x="47"/>
        <item x="275"/>
        <item x="67"/>
        <item x="393"/>
        <item x="278"/>
        <item x="146"/>
        <item x="112"/>
        <item x="396"/>
        <item x="115"/>
        <item x="481"/>
        <item x="277"/>
        <item x="338"/>
        <item x="216"/>
        <item x="329"/>
        <item x="64"/>
        <item x="382"/>
        <item x="378"/>
        <item x="75"/>
        <item x="372"/>
        <item x="434"/>
        <item x="76"/>
        <item x="408"/>
        <item x="30"/>
        <item x="24"/>
        <item x="327"/>
        <item x="470"/>
        <item x="410"/>
        <item x="228"/>
        <item x="448"/>
        <item x="221"/>
        <item x="485"/>
        <item x="121"/>
        <item x="113"/>
        <item x="118"/>
        <item x="318"/>
        <item x="166"/>
        <item x="85"/>
        <item x="462"/>
        <item x="215"/>
        <item x="506"/>
        <item x="28"/>
        <item x="178"/>
        <item x="394"/>
        <item x="350"/>
        <item x="380"/>
        <item x="229"/>
        <item x="498"/>
        <item x="210"/>
        <item x="355"/>
        <item x="357"/>
        <item x="23"/>
        <item x="43"/>
        <item x="374"/>
        <item x="369"/>
        <item x="451"/>
        <item x="452"/>
        <item x="370"/>
        <item x="219"/>
        <item x="5"/>
        <item x="495"/>
        <item x="4"/>
        <item x="299"/>
        <item x="411"/>
        <item x="111"/>
        <item x="480"/>
        <item x="362"/>
        <item x="298"/>
        <item x="239"/>
        <item x="443"/>
        <item x="177"/>
        <item x="82"/>
        <item x="297"/>
        <item x="204"/>
        <item x="174"/>
        <item x="104"/>
        <item x="502"/>
        <item x="37"/>
        <item x="322"/>
        <item x="460"/>
        <item x="226"/>
        <item x="14"/>
        <item x="383"/>
        <item x="122"/>
        <item x="26"/>
        <item x="305"/>
        <item x="323"/>
        <item x="96"/>
        <item x="46"/>
        <item x="9"/>
        <item x="282"/>
        <item x="274"/>
        <item x="231"/>
        <item x="367"/>
        <item x="292"/>
        <item x="398"/>
        <item x="320"/>
        <item x="220"/>
        <item x="11"/>
        <item x="152"/>
        <item x="57"/>
        <item x="137"/>
        <item x="105"/>
        <item x="491"/>
        <item x="518"/>
        <item x="161"/>
        <item x="132"/>
        <item x="147"/>
        <item x="287"/>
        <item x="490"/>
        <item x="458"/>
        <item x="83"/>
        <item x="171"/>
        <item x="19"/>
        <item x="200"/>
        <item x="191"/>
        <item x="242"/>
        <item x="193"/>
        <item x="469"/>
        <item x="251"/>
        <item x="474"/>
        <item x="489"/>
        <item x="110"/>
        <item x="258"/>
        <item x="473"/>
        <item x="376"/>
        <item x="492"/>
        <item x="25"/>
        <item x="179"/>
        <item x="120"/>
        <item x="58"/>
        <item x="328"/>
        <item x="10"/>
        <item x="418"/>
        <item x="134"/>
        <item x="29"/>
        <item x="20"/>
        <item x="184"/>
        <item x="98"/>
        <item x="401"/>
        <item x="447"/>
        <item x="286"/>
        <item x="296"/>
        <item x="192"/>
        <item x="106"/>
        <item x="80"/>
        <item x="347"/>
        <item x="261"/>
        <item x="314"/>
        <item x="294"/>
        <item x="97"/>
        <item x="284"/>
        <item x="271"/>
        <item x="427"/>
        <item x="148"/>
        <item x="345"/>
        <item x="482"/>
        <item x="429"/>
        <item x="321"/>
        <item x="524"/>
        <item x="377"/>
        <item x="336"/>
        <item x="266"/>
        <item x="102"/>
        <item x="129"/>
        <item x="358"/>
        <item x="487"/>
        <item x="457"/>
        <item x="84"/>
        <item x="450"/>
        <item x="195"/>
        <item x="430"/>
        <item x="435"/>
        <item x="33"/>
        <item x="279"/>
        <item x="197"/>
        <item x="281"/>
        <item x="54"/>
        <item x="339"/>
        <item x="488"/>
        <item x="295"/>
        <item x="291"/>
        <item x="41"/>
        <item x="424"/>
        <item x="125"/>
        <item x="270"/>
        <item x="21"/>
        <item x="477"/>
        <item x="441"/>
        <item x="501"/>
        <item x="414"/>
        <item x="269"/>
        <item x="267"/>
        <item x="16"/>
        <item x="527"/>
        <item x="196"/>
        <item x="476"/>
        <item x="246"/>
        <item x="217"/>
        <item x="249"/>
        <item x="149"/>
        <item x="409"/>
        <item x="499"/>
        <item x="61"/>
        <item x="388"/>
        <item x="163"/>
        <item x="428"/>
        <item x="352"/>
        <item x="334"/>
        <item x="340"/>
        <item x="272"/>
        <item x="417"/>
        <item x="505"/>
        <item x="504"/>
        <item x="89"/>
        <item x="302"/>
        <item x="108"/>
        <item x="141"/>
        <item x="116"/>
        <item x="53"/>
        <item x="404"/>
        <item x="264"/>
        <item x="126"/>
        <item x="391"/>
        <item x="139"/>
        <item x="157"/>
        <item x="15"/>
        <item x="201"/>
        <item x="366"/>
        <item x="288"/>
        <item x="467"/>
        <item x="426"/>
        <item x="368"/>
        <item x="207"/>
        <item x="123"/>
        <item x="180"/>
        <item x="465"/>
        <item x="250"/>
        <item x="509"/>
        <item x="416"/>
        <item x="405"/>
        <item x="346"/>
        <item x="472"/>
        <item x="194"/>
        <item x="202"/>
        <item x="523"/>
        <item x="51"/>
        <item x="395"/>
        <item x="375"/>
        <item x="449"/>
        <item x="316"/>
        <item x="114"/>
        <item x="364"/>
        <item x="109"/>
        <item x="213"/>
        <item x="81"/>
        <item x="313"/>
        <item x="236"/>
        <item x="456"/>
        <item x="188"/>
        <item x="464"/>
        <item x="348"/>
        <item x="466"/>
        <item x="176"/>
        <item x="306"/>
        <item x="6"/>
        <item x="511"/>
        <item x="361"/>
        <item x="522"/>
        <item x="170"/>
        <item x="356"/>
        <item x="463"/>
        <item x="371"/>
        <item x="225"/>
        <item x="156"/>
        <item x="311"/>
        <item x="341"/>
        <item x="34"/>
        <item x="310"/>
        <item x="99"/>
        <item x="390"/>
        <item x="381"/>
        <item x="128"/>
        <item x="158"/>
        <item x="419"/>
        <item x="13"/>
        <item x="525"/>
        <item x="164"/>
        <item x="2"/>
        <item x="162"/>
        <item x="526"/>
        <item x="7"/>
        <item x="333"/>
        <item x="218"/>
        <item x="49"/>
        <item x="512"/>
        <item x="209"/>
        <item x="293"/>
        <item x="315"/>
        <item x="206"/>
        <item x="205"/>
        <item x="514"/>
        <item x="90"/>
        <item x="138"/>
        <item x="431"/>
        <item x="143"/>
        <item x="173"/>
        <item x="168"/>
        <item x="154"/>
        <item x="332"/>
        <item x="27"/>
        <item x="91"/>
        <item x="515"/>
        <item x="150"/>
        <item x="212"/>
        <item x="131"/>
        <item x="365"/>
        <item x="232"/>
        <item x="48"/>
        <item x="402"/>
        <item x="187"/>
        <item x="65"/>
        <item x="283"/>
        <item x="169"/>
        <item x="459"/>
        <item x="103"/>
        <item x="324"/>
        <item x="337"/>
        <item x="72"/>
        <item x="420"/>
        <item x="238"/>
        <item x="44"/>
        <item x="303"/>
        <item x="496"/>
        <item x="508"/>
        <item x="214"/>
        <item x="234"/>
        <item x="423"/>
        <item x="254"/>
        <item x="74"/>
        <item x="144"/>
        <item x="454"/>
        <item x="182"/>
        <item x="160"/>
        <item x="101"/>
        <item x="256"/>
        <item x="68"/>
        <item x="62"/>
        <item x="273"/>
        <item x="56"/>
        <item x="165"/>
        <item x="117"/>
        <item x="50"/>
        <item x="172"/>
        <item x="319"/>
        <item x="312"/>
        <item x="483"/>
        <item x="513"/>
        <item x="100"/>
        <item x="107"/>
        <item x="211"/>
        <item x="300"/>
        <item x="127"/>
        <item x="70"/>
        <item x="255"/>
        <item x="247"/>
        <item x="185"/>
        <item x="516"/>
        <item x="36"/>
        <item x="389"/>
        <item x="446"/>
        <item x="136"/>
        <item x="241"/>
        <item x="407"/>
        <item x="290"/>
        <item x="360"/>
        <item x="455"/>
        <item x="422"/>
        <item x="445"/>
        <item x="95"/>
        <item x="248"/>
        <item x="437"/>
        <item x="425"/>
        <item x="412"/>
        <item x="392"/>
        <item x="263"/>
        <item x="159"/>
        <item x="521"/>
        <item x="22"/>
        <item x="92"/>
        <item x="237"/>
        <item x="66"/>
        <item x="130"/>
        <item x="309"/>
        <item x="413"/>
        <item x="436"/>
        <item x="484"/>
        <item x="135"/>
        <item x="268"/>
        <item x="265"/>
        <item x="78"/>
        <item x="331"/>
        <item x="304"/>
        <item x="140"/>
        <item x="18"/>
        <item x="444"/>
        <item x="354"/>
        <item x="260"/>
        <item x="421"/>
        <item x="224"/>
        <item x="79"/>
        <item x="55"/>
        <item x="252"/>
        <item x="486"/>
        <item x="438"/>
        <item x="440"/>
        <item x="32"/>
        <item x="384"/>
        <item x="93"/>
        <item x="230"/>
        <item x="52"/>
        <item x="60"/>
        <item x="471"/>
        <item x="400"/>
        <item x="351"/>
        <item x="359"/>
        <item t="default"/>
      </items>
    </pivotField>
    <pivotField dataField="1" showAll="0">
      <items count="3">
        <item h="1" x="0"/>
        <item x="1"/>
        <item t="default"/>
      </items>
    </pivotField>
    <pivotField showAll="0"/>
    <pivotField showAll="0"/>
    <pivotField showAll="0"/>
    <pivotField showAll="0"/>
    <pivotField showAll="0"/>
    <pivotField showAll="0"/>
    <pivotField showAll="0"/>
    <pivotField showAll="0"/>
    <pivotField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Recession"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132148-46D8-49DD-AD9F-56FDEE2FCD94}" autoFormatId="16" applyNumberFormats="0" applyBorderFormats="0" applyFontFormats="0" applyPatternFormats="0" applyAlignmentFormats="0" applyWidthHeightFormats="0">
  <queryTableRefresh nextId="12">
    <queryTableFields count="11">
      <queryTableField id="1" name="Date" tableColumnId="1"/>
      <queryTableField id="2" name="Recession" tableColumnId="2"/>
      <queryTableField id="3" name="Consumer_Confidence" tableColumnId="3"/>
      <queryTableField id="4" name="Price" tableColumnId="4"/>
      <queryTableField id="5" name="Advertising_Expenditure" tableColumnId="5"/>
      <queryTableField id="6" name="GDP" tableColumnId="6"/>
      <queryTableField id="7" name="Growth_Rate" tableColumnId="7"/>
      <queryTableField id="8" name="unemployment_rate" tableColumnId="8"/>
      <queryTableField id="9" name="Automobile_Sales" tableColumnId="9"/>
      <queryTableField id="10" name="Vehicle_Type" tableColumnId="10"/>
      <queryTableField id="11" name="City"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3DF073C0-8488-40A0-9A83-9B03A3C2D901}" autoFormatId="16" applyNumberFormats="0" applyBorderFormats="0" applyFontFormats="0" applyPatternFormats="0" applyAlignmentFormats="0" applyWidthHeightFormats="0">
  <queryTableRefresh nextId="16">
    <queryTableFields count="13">
      <queryTableField id="1" name="Date" tableColumnId="1"/>
      <queryTableField id="2" name="Recession" tableColumnId="2"/>
      <queryTableField id="13" dataBound="0" tableColumnId="13"/>
      <queryTableField id="3" name="Consumer_Confidence" tableColumnId="3"/>
      <queryTableField id="4" name="Price" tableColumnId="4"/>
      <queryTableField id="5" name="Advertising_Expenditure" tableColumnId="5"/>
      <queryTableField id="6" name="GDP" tableColumnId="6"/>
      <queryTableField id="7" name="Growth_Rate" tableColumnId="7"/>
      <queryTableField id="8" name="unemployment_rate" tableColumnId="8"/>
      <queryTableField id="9" name="Automobile_Sales" tableColumnId="9"/>
      <queryTableField id="10" dataBound="0" tableColumnId="10"/>
      <queryTableField id="14" name="Vehicle_Type" tableColumnId="12"/>
      <queryTableField id="11" name="City" tableColumnId="11"/>
    </queryTableFields>
    <queryTableDeletedFields count="1">
      <deletedField name="Vehicle_Type"/>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BF2D4DE3-DA9E-4E1B-9ACF-64FDACF0AFB8}" autoFormatId="16" applyNumberFormats="0" applyBorderFormats="0" applyFontFormats="0" applyPatternFormats="0" applyAlignmentFormats="0" applyWidthHeightFormats="0">
  <queryTableRefresh nextId="15">
    <queryTableFields count="13">
      <queryTableField id="1" name="Date" tableColumnId="1"/>
      <queryTableField id="13" dataBound="0" tableColumnId="13"/>
      <queryTableField id="14" dataBound="0" tableColumnId="14"/>
      <queryTableField id="2" name="Recession" tableColumnId="2"/>
      <queryTableField id="3" name="Consumer_Confidence" tableColumnId="3"/>
      <queryTableField id="4" name="Price" tableColumnId="4"/>
      <queryTableField id="5" name="Advertising_Expenditure" tableColumnId="5"/>
      <queryTableField id="6" name="GDP" tableColumnId="6"/>
      <queryTableField id="7" name="Growth_Rate" tableColumnId="7"/>
      <queryTableField id="8" name="unemployment_rate" tableColumnId="8"/>
      <queryTableField id="9" name="Automobile_Sales" tableColumnId="9"/>
      <queryTableField id="10" name="Vehicule_Type" tableColumnId="10"/>
      <queryTableField id="11" name="City"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ssion" xr10:uid="{5430E959-113A-4DCE-9EC9-D22EAC9EA0E2}" sourceName="Recession">
  <pivotTables>
    <pivotTable tabId="4" name="PivotTable1"/>
  </pivotTables>
  <data>
    <tabular pivotCacheId="52063730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ssion1" xr10:uid="{97A97EBF-6249-4E6F-B515-04ACB6DADE1C}" sourceName="Recession">
  <pivotTables>
    <pivotTable tabId="4" name="PivotTable3"/>
  </pivotTables>
  <data>
    <tabular pivotCacheId="5206373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ssion2" xr10:uid="{8ABEB635-5AAA-4958-97B9-1E79CA740B0E}" sourceName="Recession">
  <pivotTables>
    <pivotTable tabId="4" name="PivotTable4"/>
  </pivotTables>
  <data>
    <tabular pivotCacheId="52063730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ession" xr10:uid="{890537BF-9BCC-4B4F-B7EF-F14A2DA6AEBE}" cache="Slicer_Recession" caption="Recession" rowHeight="234950"/>
  <slicer name="Recession 1" xr10:uid="{088CB3C3-7F3F-45A2-9B0A-EBAEA3E33160}" cache="Slicer_Recession1" caption="Recession" rowHeight="234950"/>
  <slicer name="Recession 2" xr10:uid="{55B6A2B9-E0E3-4653-A356-FA87FCD60C18}" cache="Slicer_Recession2" caption="Recess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7BD397-8BB1-452D-A05C-D9A225D68636}" name="Historical_automobile_sales" displayName="Historical_automobile_sales" ref="A1:K536" tableType="queryTable" totalsRowShown="0">
  <autoFilter ref="A1:K536" xr:uid="{3C7BD397-8BB1-452D-A05C-D9A225D68636}"/>
  <tableColumns count="11">
    <tableColumn id="1" xr3:uid="{61888DBA-4091-4D54-A0A6-E9DEF5408CE4}" uniqueName="1" name="Date" queryTableFieldId="1"/>
    <tableColumn id="2" xr3:uid="{18990A25-7856-49AD-8672-26E98D37971C}" uniqueName="2" name="Recession" queryTableFieldId="2" dataDxfId="18"/>
    <tableColumn id="3" xr3:uid="{2CA1DA97-3473-475B-8FEC-465F1DB45E09}" uniqueName="3" name="Consumer_Confidence" queryTableFieldId="3"/>
    <tableColumn id="4" xr3:uid="{9648901E-296F-42DE-8706-9484A756F167}" uniqueName="4" name="Price" queryTableFieldId="4"/>
    <tableColumn id="5" xr3:uid="{7483FC53-3038-4B98-85DA-3CAA3384F2E1}" uniqueName="5" name="Advertising_Expenditure" queryTableFieldId="5"/>
    <tableColumn id="6" xr3:uid="{16B6FD6D-4D7E-413A-831A-85A516F15522}" uniqueName="6" name="GDP" queryTableFieldId="6"/>
    <tableColumn id="7" xr3:uid="{679849F1-3FC4-4924-972F-EE31B4FD69A0}" uniqueName="7" name="Growth_Rate" queryTableFieldId="7"/>
    <tableColumn id="8" xr3:uid="{50273BE3-5278-48CC-AA4C-7ABB77B50D97}" uniqueName="8" name="unemployment_rate" queryTableFieldId="8"/>
    <tableColumn id="9" xr3:uid="{30A2FBD0-BC97-41A6-961F-76EE6F7EA7BE}" uniqueName="9" name="Automobile_Sales" queryTableFieldId="9"/>
    <tableColumn id="10" xr3:uid="{289B996D-A6F5-4AB4-A4AF-46D45454EB76}" uniqueName="10" name="Vehicle_Type" queryTableFieldId="10" dataDxfId="17"/>
    <tableColumn id="11" xr3:uid="{E745FA59-040E-42C2-93DD-9DCD3413506A}" uniqueName="11" name="City" queryTableFieldId="11"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047C77-0688-4002-B3D8-ED7F01EB450D}" name="Historical_automobile_sales3" displayName="Historical_automobile_sales3" ref="A1:M536" tableType="queryTable" totalsRowShown="0">
  <autoFilter ref="A1:M536" xr:uid="{D9047C77-0688-4002-B3D8-ED7F01EB450D}"/>
  <sortState xmlns:xlrd2="http://schemas.microsoft.com/office/spreadsheetml/2017/richdata2" ref="A2:M536">
    <sortCondition descending="1" ref="M1:M536"/>
  </sortState>
  <tableColumns count="13">
    <tableColumn id="1" xr3:uid="{8C57ECEF-5986-434F-90A9-4B5A2B92C074}" uniqueName="1" name="Date" queryTableFieldId="1" dataDxfId="15"/>
    <tableColumn id="2" xr3:uid="{5DC741A6-C8FF-40CE-B6F8-0120E6C6F23B}" uniqueName="2" name="Recession" queryTableFieldId="2" dataDxfId="14"/>
    <tableColumn id="13" xr3:uid="{4E980A19-5F68-4F5E-8626-8BED1F8AC414}" uniqueName="13" name="Recession2" queryTableFieldId="13" dataDxfId="13">
      <calculatedColumnFormula>IF(UPPER(Historical_automobile_sales3[[#This Row],[Recession]])="NO", 0, 1)</calculatedColumnFormula>
    </tableColumn>
    <tableColumn id="3" xr3:uid="{35D75CF4-29AB-49ED-99AF-A094B58E8A9E}" uniqueName="3" name="Consumer_Confidence" queryTableFieldId="3"/>
    <tableColumn id="4" xr3:uid="{BCB0C7D7-11C1-46BD-8B60-A2BA61DF1594}" uniqueName="4" name="Price" queryTableFieldId="4"/>
    <tableColumn id="5" xr3:uid="{47559C59-A8CF-4103-A6AD-90EA716AA31B}" uniqueName="5" name="Advertising_Expenditure" queryTableFieldId="5"/>
    <tableColumn id="6" xr3:uid="{7E2E9C2A-8E08-47CE-A489-EC38FCF724A3}" uniqueName="6" name="GDP" queryTableFieldId="6"/>
    <tableColumn id="7" xr3:uid="{350F3419-F5BC-4154-A16D-9AC701F358F6}" uniqueName="7" name="Growth_Rate" queryTableFieldId="7"/>
    <tableColumn id="8" xr3:uid="{15531C41-54B6-44C4-8781-E9CD02346F85}" uniqueName="8" name="unemployment_rate" queryTableFieldId="8"/>
    <tableColumn id="9" xr3:uid="{0AEFF0DD-8B0D-4578-8D54-6D7141CB354B}" uniqueName="9" name="Automobile_Sales" queryTableFieldId="9"/>
    <tableColumn id="10" xr3:uid="{09A6FDD9-5331-4B1B-9F6D-0E577F4B8450}" uniqueName="10" name="Vehicule_Type" queryTableFieldId="10" dataDxfId="12"/>
    <tableColumn id="12" xr3:uid="{FB6D0B04-E7FF-48F3-9273-6829AE5C4A7F}" uniqueName="12" name="Vehicle_Type" queryTableFieldId="14" dataDxfId="11"/>
    <tableColumn id="11" xr3:uid="{B6A2CC6C-EF46-430D-A9AA-553C31A60E07}" uniqueName="11" name="City" queryTableFieldId="11"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3A594E-DD88-4881-8B75-7F2E200655DE}" name="automobile_sales" displayName="automobile_sales" ref="A1:M532" tableType="queryTable" totalsRowShown="0" headerRowDxfId="9">
  <autoFilter ref="A1:M532" xr:uid="{1F3A594E-DD88-4881-8B75-7F2E200655DE}"/>
  <sortState xmlns:xlrd2="http://schemas.microsoft.com/office/spreadsheetml/2017/richdata2" ref="A2:M532">
    <sortCondition descending="1" ref="H1:H532"/>
  </sortState>
  <tableColumns count="13">
    <tableColumn id="1" xr3:uid="{ADBC855F-4218-447B-8982-064F1B247004}" uniqueName="1" name="Date" queryTableFieldId="1" dataDxfId="8"/>
    <tableColumn id="13" xr3:uid="{B76930A7-AE9D-4C87-9AC4-A8519C2CC3FF}" uniqueName="13" name="Year" queryTableFieldId="13" dataDxfId="7">
      <calculatedColumnFormula>YEAR(automobile_sales[[#This Row],[Date]])</calculatedColumnFormula>
    </tableColumn>
    <tableColumn id="14" xr3:uid="{6ED9119D-49F3-418C-BCD8-4A51703B34A0}" uniqueName="14" name="Month" queryTableFieldId="14" dataDxfId="6">
      <calculatedColumnFormula>automobile_sales[[#This Row],[Date]]</calculatedColumnFormula>
    </tableColumn>
    <tableColumn id="2" xr3:uid="{586567F8-335F-4978-AE68-098CEDA6A968}" uniqueName="2" name="Recession" queryTableFieldId="2"/>
    <tableColumn id="3" xr3:uid="{8A12DFDB-65BC-438D-BED0-9ADC59512408}" uniqueName="3" name="Consumer_Confidence" queryTableFieldId="3"/>
    <tableColumn id="4" xr3:uid="{E4794A68-333E-4390-8786-3B8D2615C55E}" uniqueName="4" name="Price" queryTableFieldId="4"/>
    <tableColumn id="5" xr3:uid="{89902AE5-7FF6-40F3-A082-7F58A60F8A37}" uniqueName="5" name="Advertising_Expenditure" queryTableFieldId="5"/>
    <tableColumn id="6" xr3:uid="{B86626C6-FE04-48E3-AF19-C6CEE7B55AA5}" uniqueName="6" name="GDP" queryTableFieldId="6"/>
    <tableColumn id="7" xr3:uid="{605A890E-7E8F-465F-92BB-5E738F6A858A}" uniqueName="7" name="Growth_Rate" queryTableFieldId="7"/>
    <tableColumn id="8" xr3:uid="{EE8943E4-7931-4B1C-9D68-F6C6F6780E5D}" uniqueName="8" name="unemployment_rate" queryTableFieldId="8"/>
    <tableColumn id="9" xr3:uid="{72072C57-3EB1-4F25-B5CC-6E01D1DF128A}" uniqueName="9" name="Automobile_Sales" queryTableFieldId="9" dataDxfId="5"/>
    <tableColumn id="10" xr3:uid="{41909824-C7DA-4396-9F68-1286CF5D5ED4}" uniqueName="10" name="Vehicule_Type" queryTableFieldId="10" dataDxfId="4"/>
    <tableColumn id="11" xr3:uid="{2905D7A9-CE41-4440-A7EC-99EF469F46A4}" uniqueName="11" name="City" queryTableFieldId="11" dataDxfId="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0FF712-0A76-432D-AAB4-43EFEF7934A2}" name="Table4" displayName="Table4" ref="AX8:AZ15" totalsRowShown="0">
  <autoFilter ref="AX8:AZ15" xr:uid="{260FF712-0A76-432D-AAB4-43EFEF7934A2}"/>
  <sortState xmlns:xlrd2="http://schemas.microsoft.com/office/spreadsheetml/2017/richdata2" ref="AX9:AZ15">
    <sortCondition ref="AY8:AY15"/>
  </sortState>
  <tableColumns count="3">
    <tableColumn id="1" xr3:uid="{910CA2C5-1246-4006-BE65-EBC2CB9098B0}" name="Features" dataDxfId="2"/>
    <tableColumn id="2" xr3:uid="{7CBC7CF7-3F43-4138-8D2B-25DB9C48D13A}" name="Automobile_Sales" dataDxfId="1"/>
    <tableColumn id="3" xr3:uid="{A1B0C523-D8F8-45FE-9190-74F38AE85A79}" name="Relationship" dataDxfId="0">
      <calculatedColumnFormula>IF(AY9&gt;0, "Direct", "Iverse")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4.xml"/><Relationship Id="rId4" Type="http://schemas.openxmlformats.org/officeDocument/2006/relationships/pivotTable" Target="../pivotTables/pivotTable4.xm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EC45-F5F0-48B8-8467-355ACD0EE0D7}">
  <dimension ref="A1:K536"/>
  <sheetViews>
    <sheetView topLeftCell="A514" workbookViewId="0">
      <selection activeCell="N522" sqref="N522"/>
    </sheetView>
  </sheetViews>
  <sheetFormatPr defaultRowHeight="14.4" x14ac:dyDescent="0.3"/>
  <cols>
    <col min="1" max="1" width="7.109375" bestFit="1" customWidth="1"/>
    <col min="2" max="2" width="11.44140625" bestFit="1" customWidth="1"/>
    <col min="3" max="3" width="22.5546875" bestFit="1" customWidth="1"/>
    <col min="4" max="4" width="10" bestFit="1" customWidth="1"/>
    <col min="5" max="5" width="24.109375" bestFit="1" customWidth="1"/>
    <col min="6" max="6" width="7" bestFit="1" customWidth="1"/>
    <col min="7" max="7" width="14.21875" bestFit="1" customWidth="1"/>
    <col min="8" max="8" width="20.77734375" bestFit="1" customWidth="1"/>
    <col min="9" max="9" width="18.44140625" bestFit="1" customWidth="1"/>
    <col min="10" max="10" width="15.332031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32508</v>
      </c>
      <c r="B2" t="s">
        <v>11</v>
      </c>
      <c r="C2">
        <v>131.66999999999999</v>
      </c>
      <c r="D2">
        <v>25872.888999999999</v>
      </c>
      <c r="E2">
        <v>2970</v>
      </c>
      <c r="F2">
        <v>45.978000000000002</v>
      </c>
      <c r="G2">
        <v>0.115055026</v>
      </c>
      <c r="H2">
        <v>2.6</v>
      </c>
      <c r="I2">
        <v>2120.6</v>
      </c>
      <c r="J2" t="s">
        <v>12</v>
      </c>
      <c r="K2" t="s">
        <v>13</v>
      </c>
    </row>
    <row r="3" spans="1:11" x14ac:dyDescent="0.3">
      <c r="A3">
        <v>37652</v>
      </c>
      <c r="B3" t="s">
        <v>11</v>
      </c>
      <c r="C3">
        <v>131.05000000000001</v>
      </c>
      <c r="D3">
        <v>25995.297999999999</v>
      </c>
      <c r="E3">
        <v>4572</v>
      </c>
      <c r="F3">
        <v>67.254000000000005</v>
      </c>
      <c r="G3">
        <v>5.7736343000000002E-2</v>
      </c>
      <c r="H3">
        <v>2.4</v>
      </c>
      <c r="I3">
        <v>3692.8</v>
      </c>
      <c r="J3" t="s">
        <v>14</v>
      </c>
      <c r="K3" t="s">
        <v>13</v>
      </c>
    </row>
    <row r="4" spans="1:11" x14ac:dyDescent="0.3">
      <c r="A4">
        <v>30863</v>
      </c>
      <c r="B4" t="s">
        <v>11</v>
      </c>
      <c r="C4">
        <v>127.42</v>
      </c>
      <c r="D4">
        <v>28058.381000000001</v>
      </c>
      <c r="E4">
        <v>2570</v>
      </c>
      <c r="F4">
        <v>41.93</v>
      </c>
      <c r="G4">
        <v>0.22435010699999999</v>
      </c>
      <c r="H4">
        <v>2.4</v>
      </c>
      <c r="I4">
        <v>2194.6</v>
      </c>
      <c r="J4" t="s">
        <v>15</v>
      </c>
      <c r="K4" t="s">
        <v>16</v>
      </c>
    </row>
    <row r="5" spans="1:11" x14ac:dyDescent="0.3">
      <c r="A5">
        <v>30375</v>
      </c>
      <c r="B5" t="s">
        <v>11</v>
      </c>
      <c r="C5">
        <v>126.06</v>
      </c>
      <c r="D5">
        <v>15201.648999999999</v>
      </c>
      <c r="E5">
        <v>4621</v>
      </c>
      <c r="F5">
        <v>12.819000000000001</v>
      </c>
      <c r="G5">
        <v>-1.1196661210000001</v>
      </c>
      <c r="H5">
        <v>2.4</v>
      </c>
      <c r="I5">
        <v>3799.1</v>
      </c>
      <c r="J5" t="s">
        <v>12</v>
      </c>
      <c r="K5" t="s">
        <v>13</v>
      </c>
    </row>
    <row r="6" spans="1:11" x14ac:dyDescent="0.3">
      <c r="A6">
        <v>31381</v>
      </c>
      <c r="B6" t="s">
        <v>11</v>
      </c>
      <c r="C6">
        <v>125.98</v>
      </c>
      <c r="D6">
        <v>26806.977999999999</v>
      </c>
      <c r="E6">
        <v>4236</v>
      </c>
      <c r="F6">
        <v>12.590999999999999</v>
      </c>
      <c r="G6">
        <v>-3.7756333889999998</v>
      </c>
      <c r="H6">
        <v>2.6</v>
      </c>
      <c r="I6">
        <v>832</v>
      </c>
      <c r="J6" t="s">
        <v>14</v>
      </c>
      <c r="K6" t="s">
        <v>17</v>
      </c>
    </row>
    <row r="7" spans="1:11" x14ac:dyDescent="0.3">
      <c r="A7">
        <v>37711</v>
      </c>
      <c r="B7" t="s">
        <v>11</v>
      </c>
      <c r="C7">
        <v>125.94</v>
      </c>
      <c r="D7">
        <v>25349.01</v>
      </c>
      <c r="E7">
        <v>2184</v>
      </c>
      <c r="F7">
        <v>39.335000000000001</v>
      </c>
      <c r="G7">
        <v>0.46281937200000001</v>
      </c>
      <c r="H7">
        <v>2.9</v>
      </c>
      <c r="I7">
        <v>3483.9</v>
      </c>
      <c r="J7" t="s">
        <v>14</v>
      </c>
      <c r="K7" t="s">
        <v>13</v>
      </c>
    </row>
    <row r="8" spans="1:11" x14ac:dyDescent="0.3">
      <c r="A8">
        <v>42704</v>
      </c>
      <c r="B8" t="s">
        <v>11</v>
      </c>
      <c r="C8">
        <v>125.46</v>
      </c>
      <c r="D8">
        <v>14662.789000000001</v>
      </c>
      <c r="E8">
        <v>3761</v>
      </c>
      <c r="F8">
        <v>52.347000000000001</v>
      </c>
      <c r="G8">
        <v>0.66227290999999999</v>
      </c>
      <c r="H8">
        <v>2.8</v>
      </c>
      <c r="I8">
        <v>3613.5</v>
      </c>
      <c r="J8" t="s">
        <v>12</v>
      </c>
      <c r="K8" t="s">
        <v>18</v>
      </c>
    </row>
    <row r="9" spans="1:11" x14ac:dyDescent="0.3">
      <c r="A9">
        <v>35095</v>
      </c>
      <c r="B9" t="s">
        <v>11</v>
      </c>
      <c r="C9">
        <v>125.16</v>
      </c>
      <c r="D9">
        <v>26070.469000000001</v>
      </c>
      <c r="E9">
        <v>1984</v>
      </c>
      <c r="F9">
        <v>39.094000000000001</v>
      </c>
      <c r="G9">
        <v>-0.44165345099999997</v>
      </c>
      <c r="H9">
        <v>1.5</v>
      </c>
      <c r="I9">
        <v>1068</v>
      </c>
      <c r="J9" t="s">
        <v>14</v>
      </c>
      <c r="K9" t="s">
        <v>13</v>
      </c>
    </row>
    <row r="10" spans="1:11" x14ac:dyDescent="0.3">
      <c r="A10">
        <v>32355</v>
      </c>
      <c r="B10" t="s">
        <v>11</v>
      </c>
      <c r="C10">
        <v>125.02</v>
      </c>
      <c r="D10">
        <v>23286.427</v>
      </c>
      <c r="E10">
        <v>2997</v>
      </c>
      <c r="F10">
        <v>20.744</v>
      </c>
      <c r="G10">
        <v>-1.0955457</v>
      </c>
      <c r="H10">
        <v>1.9</v>
      </c>
      <c r="I10">
        <v>4050.1</v>
      </c>
      <c r="J10" t="s">
        <v>15</v>
      </c>
      <c r="K10" t="s">
        <v>18</v>
      </c>
    </row>
    <row r="11" spans="1:11" x14ac:dyDescent="0.3">
      <c r="A11">
        <v>45230</v>
      </c>
      <c r="B11" t="s">
        <v>11</v>
      </c>
      <c r="C11">
        <v>124.66</v>
      </c>
      <c r="D11">
        <v>15975.589</v>
      </c>
      <c r="E11">
        <v>1148</v>
      </c>
      <c r="F11">
        <v>19.472000000000001</v>
      </c>
      <c r="G11">
        <v>-2.0461688580000001</v>
      </c>
      <c r="H11">
        <v>2.5</v>
      </c>
      <c r="I11">
        <v>1685.9</v>
      </c>
      <c r="J11" t="s">
        <v>12</v>
      </c>
      <c r="K11" t="s">
        <v>17</v>
      </c>
    </row>
    <row r="12" spans="1:11" x14ac:dyDescent="0.3">
      <c r="A12">
        <v>42155</v>
      </c>
      <c r="B12" t="s">
        <v>11</v>
      </c>
      <c r="C12">
        <v>124.56</v>
      </c>
      <c r="D12">
        <v>28226.880000000001</v>
      </c>
      <c r="E12">
        <v>1395</v>
      </c>
      <c r="F12">
        <v>16.135999999999999</v>
      </c>
      <c r="G12">
        <v>-2.3158775409999999</v>
      </c>
      <c r="H12">
        <v>2.9</v>
      </c>
      <c r="I12">
        <v>4670.6000000000004</v>
      </c>
      <c r="J12" t="s">
        <v>15</v>
      </c>
      <c r="K12" t="s">
        <v>13</v>
      </c>
    </row>
    <row r="13" spans="1:11" x14ac:dyDescent="0.3">
      <c r="A13">
        <v>36585</v>
      </c>
      <c r="B13" t="s">
        <v>11</v>
      </c>
      <c r="C13">
        <v>124.13</v>
      </c>
      <c r="D13">
        <v>24426.317999999999</v>
      </c>
      <c r="E13">
        <v>4016</v>
      </c>
      <c r="F13">
        <v>65.248000000000005</v>
      </c>
      <c r="G13">
        <v>-4.8522559999999999E-2</v>
      </c>
      <c r="H13">
        <v>2.2000000000000002</v>
      </c>
      <c r="I13">
        <v>3028.5</v>
      </c>
      <c r="J13" t="s">
        <v>14</v>
      </c>
      <c r="K13" t="s">
        <v>17</v>
      </c>
    </row>
    <row r="14" spans="1:11" x14ac:dyDescent="0.3">
      <c r="A14">
        <v>42063</v>
      </c>
      <c r="B14" t="s">
        <v>11</v>
      </c>
      <c r="C14">
        <v>123.47</v>
      </c>
      <c r="D14">
        <v>33776.703999999998</v>
      </c>
      <c r="E14">
        <v>1706</v>
      </c>
      <c r="F14">
        <v>15.217000000000001</v>
      </c>
      <c r="G14">
        <v>-1.76959979</v>
      </c>
      <c r="H14">
        <v>2.1</v>
      </c>
      <c r="I14">
        <v>1563.5</v>
      </c>
      <c r="J14" t="s">
        <v>15</v>
      </c>
      <c r="K14" t="s">
        <v>17</v>
      </c>
    </row>
    <row r="15" spans="1:11" x14ac:dyDescent="0.3">
      <c r="A15">
        <v>29829</v>
      </c>
      <c r="B15" t="s">
        <v>19</v>
      </c>
      <c r="C15">
        <v>123.03</v>
      </c>
      <c r="D15">
        <v>17938.481</v>
      </c>
      <c r="E15">
        <v>1260</v>
      </c>
      <c r="F15">
        <v>29.138000000000002</v>
      </c>
      <c r="G15">
        <v>-0.36886539899999998</v>
      </c>
      <c r="H15">
        <v>3.7</v>
      </c>
      <c r="I15">
        <v>779.5</v>
      </c>
      <c r="J15" t="s">
        <v>15</v>
      </c>
      <c r="K15" t="s">
        <v>16</v>
      </c>
    </row>
    <row r="16" spans="1:11" x14ac:dyDescent="0.3">
      <c r="A16">
        <v>29645</v>
      </c>
      <c r="B16" t="s">
        <v>19</v>
      </c>
      <c r="C16">
        <v>122.98</v>
      </c>
      <c r="D16">
        <v>15433.599</v>
      </c>
      <c r="E16">
        <v>3306</v>
      </c>
      <c r="F16">
        <v>30.890999999999998</v>
      </c>
      <c r="G16">
        <v>-4.3993395999999997E-2</v>
      </c>
      <c r="H16">
        <v>5.8</v>
      </c>
      <c r="I16">
        <v>574.29999999999995</v>
      </c>
      <c r="J16" t="s">
        <v>20</v>
      </c>
      <c r="K16" t="s">
        <v>17</v>
      </c>
    </row>
    <row r="17" spans="1:11" x14ac:dyDescent="0.3">
      <c r="A17">
        <v>32539</v>
      </c>
      <c r="B17" t="s">
        <v>11</v>
      </c>
      <c r="C17">
        <v>122.36</v>
      </c>
      <c r="D17">
        <v>26287.752</v>
      </c>
      <c r="E17">
        <v>1197</v>
      </c>
      <c r="F17">
        <v>15.037000000000001</v>
      </c>
      <c r="G17">
        <v>-2.0576577770000002</v>
      </c>
      <c r="H17">
        <v>2.9</v>
      </c>
      <c r="I17">
        <v>2791.5</v>
      </c>
      <c r="J17" t="s">
        <v>21</v>
      </c>
      <c r="K17" t="s">
        <v>18</v>
      </c>
    </row>
    <row r="18" spans="1:11" x14ac:dyDescent="0.3">
      <c r="A18">
        <v>41121</v>
      </c>
      <c r="B18" t="s">
        <v>11</v>
      </c>
      <c r="C18">
        <v>122.12</v>
      </c>
      <c r="D18">
        <v>20507.927</v>
      </c>
      <c r="E18">
        <v>1164</v>
      </c>
      <c r="F18">
        <v>49.648000000000003</v>
      </c>
      <c r="G18">
        <v>0.484168547</v>
      </c>
      <c r="H18">
        <v>2.6</v>
      </c>
      <c r="I18">
        <v>4127.2</v>
      </c>
      <c r="J18" t="s">
        <v>21</v>
      </c>
      <c r="K18" t="s">
        <v>16</v>
      </c>
    </row>
    <row r="19" spans="1:11" x14ac:dyDescent="0.3">
      <c r="A19">
        <v>30712</v>
      </c>
      <c r="B19" t="s">
        <v>11</v>
      </c>
      <c r="C19">
        <v>121.91</v>
      </c>
      <c r="D19">
        <v>26718.091</v>
      </c>
      <c r="E19">
        <v>2908</v>
      </c>
      <c r="F19">
        <v>35.527000000000001</v>
      </c>
      <c r="G19">
        <v>-0.872998002</v>
      </c>
      <c r="H19">
        <v>1.2</v>
      </c>
      <c r="I19">
        <v>3284.7</v>
      </c>
      <c r="J19" t="s">
        <v>15</v>
      </c>
      <c r="K19" t="s">
        <v>16</v>
      </c>
    </row>
    <row r="20" spans="1:11" x14ac:dyDescent="0.3">
      <c r="A20">
        <v>39051</v>
      </c>
      <c r="B20" t="s">
        <v>11</v>
      </c>
      <c r="C20">
        <v>121.9</v>
      </c>
      <c r="D20">
        <v>20908.897000000001</v>
      </c>
      <c r="E20">
        <v>4090</v>
      </c>
      <c r="F20">
        <v>13.013999999999999</v>
      </c>
      <c r="G20">
        <v>-4.2276010450000001</v>
      </c>
      <c r="H20">
        <v>1.6</v>
      </c>
      <c r="I20">
        <v>4194.5</v>
      </c>
      <c r="J20" t="s">
        <v>12</v>
      </c>
      <c r="K20" t="s">
        <v>17</v>
      </c>
    </row>
    <row r="21" spans="1:11" x14ac:dyDescent="0.3">
      <c r="A21">
        <v>36950</v>
      </c>
      <c r="B21" t="s">
        <v>19</v>
      </c>
      <c r="C21">
        <v>121.64</v>
      </c>
      <c r="D21">
        <v>30162.326000000001</v>
      </c>
      <c r="E21">
        <v>1536</v>
      </c>
      <c r="F21">
        <v>27.07</v>
      </c>
      <c r="G21">
        <v>-1.311932028</v>
      </c>
      <c r="H21">
        <v>4.0999999999999996</v>
      </c>
      <c r="I21">
        <v>756.3</v>
      </c>
      <c r="J21" t="s">
        <v>21</v>
      </c>
      <c r="K21" t="s">
        <v>13</v>
      </c>
    </row>
    <row r="22" spans="1:11" x14ac:dyDescent="0.3">
      <c r="A22">
        <v>31078</v>
      </c>
      <c r="B22" t="s">
        <v>11</v>
      </c>
      <c r="C22">
        <v>120.42</v>
      </c>
      <c r="D22">
        <v>22604.129000000001</v>
      </c>
      <c r="E22">
        <v>2372</v>
      </c>
      <c r="F22">
        <v>35.384999999999998</v>
      </c>
      <c r="G22">
        <v>0.196439169</v>
      </c>
      <c r="H22">
        <v>2.9</v>
      </c>
      <c r="I22">
        <v>3505.1</v>
      </c>
      <c r="J22" t="s">
        <v>21</v>
      </c>
      <c r="K22" t="s">
        <v>13</v>
      </c>
    </row>
    <row r="23" spans="1:11" x14ac:dyDescent="0.3">
      <c r="A23">
        <v>36646</v>
      </c>
      <c r="B23" t="s">
        <v>19</v>
      </c>
      <c r="C23">
        <v>119.77</v>
      </c>
      <c r="D23">
        <v>29328.776000000002</v>
      </c>
      <c r="E23">
        <v>4208</v>
      </c>
      <c r="F23">
        <v>15.569000000000001</v>
      </c>
      <c r="G23">
        <v>-2.7633759389999999</v>
      </c>
      <c r="H23">
        <v>6</v>
      </c>
      <c r="I23">
        <v>750.8</v>
      </c>
      <c r="J23" t="s">
        <v>15</v>
      </c>
      <c r="K23" t="s">
        <v>13</v>
      </c>
    </row>
    <row r="24" spans="1:11" x14ac:dyDescent="0.3">
      <c r="A24">
        <v>39660</v>
      </c>
      <c r="B24" t="s">
        <v>19</v>
      </c>
      <c r="C24">
        <v>119.72</v>
      </c>
      <c r="D24">
        <v>26224.832999999999</v>
      </c>
      <c r="E24">
        <v>1054</v>
      </c>
      <c r="F24">
        <v>17.815999999999999</v>
      </c>
      <c r="G24">
        <v>-1.8018634929999999</v>
      </c>
      <c r="H24">
        <v>3.4</v>
      </c>
      <c r="I24">
        <v>663.6</v>
      </c>
      <c r="J24" t="s">
        <v>14</v>
      </c>
      <c r="K24" t="s">
        <v>17</v>
      </c>
    </row>
    <row r="25" spans="1:11" x14ac:dyDescent="0.3">
      <c r="A25">
        <v>35611</v>
      </c>
      <c r="B25" t="s">
        <v>11</v>
      </c>
      <c r="C25">
        <v>119.65</v>
      </c>
      <c r="D25">
        <v>44263.656999999999</v>
      </c>
      <c r="E25">
        <v>4056</v>
      </c>
      <c r="F25">
        <v>44.615000000000002</v>
      </c>
      <c r="G25">
        <v>0.51944413300000003</v>
      </c>
      <c r="H25">
        <v>2</v>
      </c>
      <c r="I25">
        <v>1671.8</v>
      </c>
      <c r="J25" t="s">
        <v>21</v>
      </c>
      <c r="K25" t="s">
        <v>18</v>
      </c>
    </row>
    <row r="26" spans="1:11" x14ac:dyDescent="0.3">
      <c r="A26">
        <v>35642</v>
      </c>
      <c r="B26" t="s">
        <v>11</v>
      </c>
      <c r="C26">
        <v>119.63</v>
      </c>
      <c r="D26">
        <v>27854.453000000001</v>
      </c>
      <c r="E26">
        <v>1603</v>
      </c>
      <c r="F26">
        <v>43.918999999999997</v>
      </c>
      <c r="G26">
        <v>-1.5847355E-2</v>
      </c>
      <c r="H26">
        <v>2.6</v>
      </c>
      <c r="I26">
        <v>592.29999999999995</v>
      </c>
      <c r="J26" t="s">
        <v>14</v>
      </c>
      <c r="K26" t="s">
        <v>13</v>
      </c>
    </row>
    <row r="27" spans="1:11" x14ac:dyDescent="0.3">
      <c r="A27">
        <v>29951</v>
      </c>
      <c r="B27" t="s">
        <v>19</v>
      </c>
      <c r="C27">
        <v>119.46</v>
      </c>
      <c r="D27">
        <v>17876.258999999998</v>
      </c>
      <c r="E27">
        <v>3945</v>
      </c>
      <c r="F27">
        <v>57.264000000000003</v>
      </c>
      <c r="G27">
        <v>0.37913872599999998</v>
      </c>
      <c r="H27">
        <v>2.6</v>
      </c>
      <c r="I27">
        <v>762</v>
      </c>
      <c r="J27" t="s">
        <v>15</v>
      </c>
      <c r="K27" t="s">
        <v>17</v>
      </c>
    </row>
    <row r="28" spans="1:11" x14ac:dyDescent="0.3">
      <c r="A28">
        <v>34212</v>
      </c>
      <c r="B28" t="s">
        <v>11</v>
      </c>
      <c r="C28">
        <v>119.11</v>
      </c>
      <c r="D28">
        <v>20896.588</v>
      </c>
      <c r="E28">
        <v>4482</v>
      </c>
      <c r="F28">
        <v>64.126000000000005</v>
      </c>
      <c r="G28">
        <v>0.67610641500000002</v>
      </c>
      <c r="H28">
        <v>1.6</v>
      </c>
      <c r="I28">
        <v>1283.4000000000001</v>
      </c>
      <c r="J28" t="s">
        <v>14</v>
      </c>
      <c r="K28" t="s">
        <v>16</v>
      </c>
    </row>
    <row r="29" spans="1:11" x14ac:dyDescent="0.3">
      <c r="A29">
        <v>43708</v>
      </c>
      <c r="B29" t="s">
        <v>11</v>
      </c>
      <c r="C29">
        <v>118.96</v>
      </c>
      <c r="D29">
        <v>23754.82</v>
      </c>
      <c r="E29">
        <v>3175</v>
      </c>
      <c r="F29">
        <v>39.892000000000003</v>
      </c>
      <c r="G29">
        <v>-0.26910157400000001</v>
      </c>
      <c r="H29">
        <v>1.3</v>
      </c>
      <c r="I29">
        <v>923.2</v>
      </c>
      <c r="J29" t="s">
        <v>21</v>
      </c>
      <c r="K29" t="s">
        <v>17</v>
      </c>
    </row>
    <row r="30" spans="1:11" x14ac:dyDescent="0.3">
      <c r="A30">
        <v>33024</v>
      </c>
      <c r="B30" t="s">
        <v>19</v>
      </c>
      <c r="C30">
        <v>118.65</v>
      </c>
      <c r="D30">
        <v>27934.285</v>
      </c>
      <c r="E30">
        <v>1419</v>
      </c>
      <c r="F30">
        <v>46.691000000000003</v>
      </c>
      <c r="G30">
        <v>-9.9076910000000004E-2</v>
      </c>
      <c r="H30">
        <v>5</v>
      </c>
      <c r="I30">
        <v>676.1</v>
      </c>
      <c r="J30" t="s">
        <v>21</v>
      </c>
      <c r="K30" t="s">
        <v>17</v>
      </c>
    </row>
    <row r="31" spans="1:11" x14ac:dyDescent="0.3">
      <c r="A31">
        <v>34150</v>
      </c>
      <c r="B31" t="s">
        <v>11</v>
      </c>
      <c r="C31">
        <v>118.47</v>
      </c>
      <c r="D31">
        <v>28935.422999999999</v>
      </c>
      <c r="E31">
        <v>4756</v>
      </c>
      <c r="F31">
        <v>37.470999999999997</v>
      </c>
      <c r="G31">
        <v>0.40812895300000002</v>
      </c>
      <c r="H31">
        <v>2.7</v>
      </c>
      <c r="I31">
        <v>918.7</v>
      </c>
      <c r="J31" t="s">
        <v>12</v>
      </c>
      <c r="K31" t="s">
        <v>16</v>
      </c>
    </row>
    <row r="32" spans="1:11" x14ac:dyDescent="0.3">
      <c r="A32">
        <v>40421</v>
      </c>
      <c r="B32" t="s">
        <v>11</v>
      </c>
      <c r="C32">
        <v>118.15</v>
      </c>
      <c r="D32">
        <v>25062.962</v>
      </c>
      <c r="E32">
        <v>1327</v>
      </c>
      <c r="F32">
        <v>59.378</v>
      </c>
      <c r="G32">
        <v>0.68106032500000002</v>
      </c>
      <c r="H32">
        <v>1.9</v>
      </c>
      <c r="I32">
        <v>686.2</v>
      </c>
      <c r="J32" t="s">
        <v>15</v>
      </c>
      <c r="K32" t="s">
        <v>16</v>
      </c>
    </row>
    <row r="33" spans="1:11" x14ac:dyDescent="0.3">
      <c r="A33">
        <v>38472</v>
      </c>
      <c r="B33" t="s">
        <v>11</v>
      </c>
      <c r="C33">
        <v>118.04</v>
      </c>
      <c r="D33">
        <v>28051.850999999999</v>
      </c>
      <c r="E33">
        <v>2792</v>
      </c>
      <c r="F33">
        <v>64.299000000000007</v>
      </c>
      <c r="G33">
        <v>4.1602513000000001E-2</v>
      </c>
      <c r="H33">
        <v>2.2999999999999998</v>
      </c>
      <c r="I33">
        <v>3450.4</v>
      </c>
      <c r="J33" t="s">
        <v>22</v>
      </c>
      <c r="K33" t="s">
        <v>17</v>
      </c>
    </row>
    <row r="34" spans="1:11" x14ac:dyDescent="0.3">
      <c r="A34">
        <v>39325</v>
      </c>
      <c r="B34" t="s">
        <v>11</v>
      </c>
      <c r="C34">
        <v>117.91</v>
      </c>
      <c r="D34">
        <v>20513.727999999999</v>
      </c>
      <c r="E34">
        <v>1987</v>
      </c>
      <c r="F34">
        <v>20.785</v>
      </c>
      <c r="G34">
        <v>-1.6676930480000001</v>
      </c>
      <c r="H34">
        <v>1.6</v>
      </c>
      <c r="I34">
        <v>1743.8</v>
      </c>
      <c r="J34" t="s">
        <v>12</v>
      </c>
      <c r="K34" t="s">
        <v>13</v>
      </c>
    </row>
    <row r="35" spans="1:11" x14ac:dyDescent="0.3">
      <c r="A35">
        <v>41213</v>
      </c>
      <c r="B35" t="s">
        <v>11</v>
      </c>
      <c r="C35">
        <v>117.68</v>
      </c>
      <c r="D35">
        <v>34157.294000000002</v>
      </c>
      <c r="E35">
        <v>1909</v>
      </c>
      <c r="F35">
        <v>33.253</v>
      </c>
      <c r="G35">
        <v>-0.42853276400000001</v>
      </c>
      <c r="H35">
        <v>2.2000000000000002</v>
      </c>
      <c r="I35">
        <v>1619.5</v>
      </c>
      <c r="J35" t="s">
        <v>14</v>
      </c>
      <c r="K35" t="s">
        <v>16</v>
      </c>
    </row>
    <row r="36" spans="1:11" x14ac:dyDescent="0.3">
      <c r="A36">
        <v>31563</v>
      </c>
      <c r="B36" t="s">
        <v>11</v>
      </c>
      <c r="C36">
        <v>117.38</v>
      </c>
      <c r="D36">
        <v>25435.235000000001</v>
      </c>
      <c r="E36">
        <v>3621</v>
      </c>
      <c r="F36">
        <v>52.322000000000003</v>
      </c>
      <c r="G36">
        <v>9.1777837000000001E-2</v>
      </c>
      <c r="H36">
        <v>1.4</v>
      </c>
      <c r="I36">
        <v>2778.2</v>
      </c>
      <c r="J36" t="s">
        <v>14</v>
      </c>
      <c r="K36" t="s">
        <v>16</v>
      </c>
    </row>
    <row r="37" spans="1:11" x14ac:dyDescent="0.3">
      <c r="A37">
        <v>33177</v>
      </c>
      <c r="B37" t="s">
        <v>19</v>
      </c>
      <c r="C37">
        <v>117.31</v>
      </c>
      <c r="D37">
        <v>22482.621999999999</v>
      </c>
      <c r="E37">
        <v>4068</v>
      </c>
      <c r="F37">
        <v>27.324000000000002</v>
      </c>
      <c r="G37">
        <v>-3.6707655999999998E-2</v>
      </c>
      <c r="H37">
        <v>2.9</v>
      </c>
      <c r="I37">
        <v>619.4</v>
      </c>
      <c r="J37" t="s">
        <v>21</v>
      </c>
      <c r="K37" t="s">
        <v>17</v>
      </c>
    </row>
    <row r="38" spans="1:11" x14ac:dyDescent="0.3">
      <c r="A38">
        <v>34273</v>
      </c>
      <c r="B38" t="s">
        <v>11</v>
      </c>
      <c r="C38">
        <v>117.25</v>
      </c>
      <c r="D38">
        <v>27063.904999999999</v>
      </c>
      <c r="E38">
        <v>3674</v>
      </c>
      <c r="F38">
        <v>21.459</v>
      </c>
      <c r="G38">
        <v>-0.51735868399999996</v>
      </c>
      <c r="H38">
        <v>1.7</v>
      </c>
      <c r="I38">
        <v>1619.7</v>
      </c>
      <c r="J38" t="s">
        <v>21</v>
      </c>
      <c r="K38" t="s">
        <v>17</v>
      </c>
    </row>
    <row r="39" spans="1:11" x14ac:dyDescent="0.3">
      <c r="A39">
        <v>35064</v>
      </c>
      <c r="B39" t="s">
        <v>11</v>
      </c>
      <c r="C39">
        <v>117.21</v>
      </c>
      <c r="D39">
        <v>29281.993999999999</v>
      </c>
      <c r="E39">
        <v>4281</v>
      </c>
      <c r="F39">
        <v>56.36</v>
      </c>
      <c r="G39">
        <v>0.754187367</v>
      </c>
      <c r="H39">
        <v>2.9</v>
      </c>
      <c r="I39">
        <v>3235.2</v>
      </c>
      <c r="J39" t="s">
        <v>20</v>
      </c>
      <c r="K39" t="s">
        <v>16</v>
      </c>
    </row>
    <row r="40" spans="1:11" x14ac:dyDescent="0.3">
      <c r="A40">
        <v>44012</v>
      </c>
      <c r="B40" t="s">
        <v>11</v>
      </c>
      <c r="C40">
        <v>117.16</v>
      </c>
      <c r="D40">
        <v>17888.731</v>
      </c>
      <c r="E40">
        <v>4045</v>
      </c>
      <c r="F40">
        <v>49.9</v>
      </c>
      <c r="G40">
        <v>0.382645291</v>
      </c>
      <c r="H40">
        <v>1.6</v>
      </c>
      <c r="I40">
        <v>1819.3</v>
      </c>
      <c r="J40" t="s">
        <v>22</v>
      </c>
      <c r="K40" t="s">
        <v>17</v>
      </c>
    </row>
    <row r="41" spans="1:11" x14ac:dyDescent="0.3">
      <c r="A41">
        <v>31167</v>
      </c>
      <c r="B41" t="s">
        <v>11</v>
      </c>
      <c r="C41">
        <v>117.14</v>
      </c>
      <c r="D41">
        <v>19018.967000000001</v>
      </c>
      <c r="E41">
        <v>1872</v>
      </c>
      <c r="F41">
        <v>65.141000000000005</v>
      </c>
      <c r="G41">
        <v>0.44214857000000002</v>
      </c>
      <c r="H41">
        <v>1.4</v>
      </c>
      <c r="I41">
        <v>2861</v>
      </c>
      <c r="J41" t="s">
        <v>12</v>
      </c>
      <c r="K41" t="s">
        <v>13</v>
      </c>
    </row>
    <row r="42" spans="1:11" x14ac:dyDescent="0.3">
      <c r="A42">
        <v>43738</v>
      </c>
      <c r="B42" t="s">
        <v>11</v>
      </c>
      <c r="C42">
        <v>117.09</v>
      </c>
      <c r="D42">
        <v>27882.785</v>
      </c>
      <c r="E42">
        <v>4924</v>
      </c>
      <c r="F42">
        <v>63.548999999999999</v>
      </c>
      <c r="G42">
        <v>0.37226392200000002</v>
      </c>
      <c r="H42">
        <v>1.1000000000000001</v>
      </c>
      <c r="I42">
        <v>3240.6</v>
      </c>
      <c r="J42" t="s">
        <v>21</v>
      </c>
      <c r="K42" t="s">
        <v>13</v>
      </c>
    </row>
    <row r="43" spans="1:11" x14ac:dyDescent="0.3">
      <c r="A43">
        <v>36372</v>
      </c>
      <c r="B43" t="s">
        <v>11</v>
      </c>
      <c r="C43">
        <v>117.02</v>
      </c>
      <c r="D43">
        <v>35719.72</v>
      </c>
      <c r="E43">
        <v>2854</v>
      </c>
      <c r="F43">
        <v>24.175999999999998</v>
      </c>
      <c r="G43">
        <v>-1.006039047</v>
      </c>
      <c r="H43">
        <v>2.2999999999999998</v>
      </c>
      <c r="I43">
        <v>843.3</v>
      </c>
      <c r="J43" t="s">
        <v>14</v>
      </c>
      <c r="K43" t="s">
        <v>16</v>
      </c>
    </row>
    <row r="44" spans="1:11" x14ac:dyDescent="0.3">
      <c r="A44">
        <v>44347</v>
      </c>
      <c r="B44" t="s">
        <v>11</v>
      </c>
      <c r="C44">
        <v>116.9</v>
      </c>
      <c r="D44">
        <v>19813.769</v>
      </c>
      <c r="E44">
        <v>1730</v>
      </c>
      <c r="F44">
        <v>15.869</v>
      </c>
      <c r="G44">
        <v>-1.1319553849999999</v>
      </c>
      <c r="H44">
        <v>2.2000000000000002</v>
      </c>
      <c r="I44">
        <v>2611.1999999999998</v>
      </c>
      <c r="J44" t="s">
        <v>12</v>
      </c>
      <c r="K44" t="s">
        <v>17</v>
      </c>
    </row>
    <row r="45" spans="1:11" x14ac:dyDescent="0.3">
      <c r="A45">
        <v>37042</v>
      </c>
      <c r="B45" t="s">
        <v>19</v>
      </c>
      <c r="C45">
        <v>116.72</v>
      </c>
      <c r="D45">
        <v>31334.556</v>
      </c>
      <c r="E45">
        <v>4877</v>
      </c>
      <c r="F45">
        <v>42.201000000000001</v>
      </c>
      <c r="G45">
        <v>0.42638799999999999</v>
      </c>
      <c r="H45">
        <v>4.4000000000000004</v>
      </c>
      <c r="I45">
        <v>650</v>
      </c>
      <c r="J45" t="s">
        <v>15</v>
      </c>
      <c r="K45" t="s">
        <v>18</v>
      </c>
    </row>
    <row r="46" spans="1:11" x14ac:dyDescent="0.3">
      <c r="A46">
        <v>38138</v>
      </c>
      <c r="B46" t="s">
        <v>11</v>
      </c>
      <c r="C46">
        <v>116.57</v>
      </c>
      <c r="D46">
        <v>22053.175999999999</v>
      </c>
      <c r="E46">
        <v>4432</v>
      </c>
      <c r="F46">
        <v>69.382999999999996</v>
      </c>
      <c r="G46">
        <v>9.6277186000000001E-2</v>
      </c>
      <c r="H46">
        <v>1.1000000000000001</v>
      </c>
      <c r="I46">
        <v>1170.5999999999999</v>
      </c>
      <c r="J46" t="s">
        <v>14</v>
      </c>
      <c r="K46" t="s">
        <v>17</v>
      </c>
    </row>
    <row r="47" spans="1:11" x14ac:dyDescent="0.3">
      <c r="A47">
        <v>29737</v>
      </c>
      <c r="B47" t="s">
        <v>19</v>
      </c>
      <c r="C47">
        <v>116.55</v>
      </c>
      <c r="D47">
        <v>19935.844000000001</v>
      </c>
      <c r="E47">
        <v>1689</v>
      </c>
      <c r="F47">
        <v>55.253</v>
      </c>
      <c r="G47">
        <v>0.716124011</v>
      </c>
      <c r="H47">
        <v>4.0999999999999996</v>
      </c>
      <c r="I47">
        <v>752.9</v>
      </c>
      <c r="J47" t="s">
        <v>14</v>
      </c>
      <c r="K47" t="s">
        <v>17</v>
      </c>
    </row>
    <row r="48" spans="1:11" x14ac:dyDescent="0.3">
      <c r="A48">
        <v>37864</v>
      </c>
      <c r="B48" t="s">
        <v>11</v>
      </c>
      <c r="C48">
        <v>116.41</v>
      </c>
      <c r="D48">
        <v>18810.922999999999</v>
      </c>
      <c r="E48">
        <v>1661</v>
      </c>
      <c r="F48">
        <v>34.268999999999998</v>
      </c>
      <c r="G48">
        <v>-0.36117190500000002</v>
      </c>
      <c r="H48">
        <v>2</v>
      </c>
      <c r="I48">
        <v>3977</v>
      </c>
      <c r="J48" t="s">
        <v>14</v>
      </c>
      <c r="K48" t="s">
        <v>13</v>
      </c>
    </row>
    <row r="49" spans="1:11" x14ac:dyDescent="0.3">
      <c r="A49">
        <v>35338</v>
      </c>
      <c r="B49" t="s">
        <v>11</v>
      </c>
      <c r="C49">
        <v>116.38</v>
      </c>
      <c r="D49">
        <v>26788.937000000002</v>
      </c>
      <c r="E49">
        <v>1355</v>
      </c>
      <c r="F49">
        <v>60.448999999999998</v>
      </c>
      <c r="G49">
        <v>0.21469337799999999</v>
      </c>
      <c r="H49">
        <v>1.4</v>
      </c>
      <c r="I49">
        <v>2801.1</v>
      </c>
      <c r="J49" t="s">
        <v>12</v>
      </c>
      <c r="K49" t="s">
        <v>16</v>
      </c>
    </row>
    <row r="50" spans="1:11" x14ac:dyDescent="0.3">
      <c r="A50">
        <v>35216</v>
      </c>
      <c r="B50" t="s">
        <v>11</v>
      </c>
      <c r="C50">
        <v>116.27</v>
      </c>
      <c r="D50">
        <v>20580.713</v>
      </c>
      <c r="E50">
        <v>1827</v>
      </c>
      <c r="F50">
        <v>67.942999999999998</v>
      </c>
      <c r="G50">
        <v>0.71688032599999996</v>
      </c>
      <c r="H50">
        <v>1.2</v>
      </c>
      <c r="I50">
        <v>1463.1</v>
      </c>
      <c r="J50" t="s">
        <v>21</v>
      </c>
      <c r="K50" t="s">
        <v>13</v>
      </c>
    </row>
    <row r="51" spans="1:11" x14ac:dyDescent="0.3">
      <c r="A51">
        <v>41394</v>
      </c>
      <c r="B51" t="s">
        <v>11</v>
      </c>
      <c r="C51">
        <v>116.2</v>
      </c>
      <c r="D51">
        <v>31189.081999999999</v>
      </c>
      <c r="E51">
        <v>1329</v>
      </c>
      <c r="F51">
        <v>46.48</v>
      </c>
      <c r="G51">
        <v>0.17035284000000001</v>
      </c>
      <c r="H51">
        <v>1.3</v>
      </c>
      <c r="I51">
        <v>4025.4</v>
      </c>
      <c r="J51" t="s">
        <v>15</v>
      </c>
      <c r="K51" t="s">
        <v>13</v>
      </c>
    </row>
    <row r="52" spans="1:11" x14ac:dyDescent="0.3">
      <c r="A52">
        <v>39629</v>
      </c>
      <c r="B52" t="s">
        <v>19</v>
      </c>
      <c r="C52">
        <v>116.16</v>
      </c>
      <c r="D52">
        <v>26218.436000000002</v>
      </c>
      <c r="E52">
        <v>3972</v>
      </c>
      <c r="F52">
        <v>49.917999999999999</v>
      </c>
      <c r="G52">
        <v>-0.13480107399999999</v>
      </c>
      <c r="H52">
        <v>4.4000000000000004</v>
      </c>
      <c r="I52">
        <v>639.1</v>
      </c>
      <c r="J52" t="s">
        <v>20</v>
      </c>
      <c r="K52" t="s">
        <v>17</v>
      </c>
    </row>
    <row r="53" spans="1:11" x14ac:dyDescent="0.3">
      <c r="A53">
        <v>31777</v>
      </c>
      <c r="B53" t="s">
        <v>11</v>
      </c>
      <c r="C53">
        <v>116.14</v>
      </c>
      <c r="D53">
        <v>22408.649000000001</v>
      </c>
      <c r="E53">
        <v>3343</v>
      </c>
      <c r="F53">
        <v>56.067999999999998</v>
      </c>
      <c r="G53">
        <v>0.34367196999999999</v>
      </c>
      <c r="H53">
        <v>2.4</v>
      </c>
      <c r="I53">
        <v>3455</v>
      </c>
      <c r="J53" t="s">
        <v>12</v>
      </c>
      <c r="K53" t="s">
        <v>16</v>
      </c>
    </row>
    <row r="54" spans="1:11" x14ac:dyDescent="0.3">
      <c r="A54">
        <v>41029</v>
      </c>
      <c r="B54" t="s">
        <v>11</v>
      </c>
      <c r="C54">
        <v>115.86</v>
      </c>
      <c r="D54">
        <v>34380.853999999999</v>
      </c>
      <c r="E54">
        <v>4983</v>
      </c>
      <c r="F54">
        <v>31.146999999999998</v>
      </c>
      <c r="G54">
        <v>-1.088612065</v>
      </c>
      <c r="H54">
        <v>2</v>
      </c>
      <c r="I54">
        <v>4423.5</v>
      </c>
      <c r="J54" t="s">
        <v>12</v>
      </c>
      <c r="K54" t="s">
        <v>16</v>
      </c>
    </row>
    <row r="55" spans="1:11" x14ac:dyDescent="0.3">
      <c r="A55">
        <v>36891</v>
      </c>
      <c r="B55" t="s">
        <v>19</v>
      </c>
      <c r="C55">
        <v>115.67</v>
      </c>
      <c r="D55">
        <v>29589.31</v>
      </c>
      <c r="E55">
        <v>1574</v>
      </c>
      <c r="F55">
        <v>50.31</v>
      </c>
      <c r="G55">
        <v>0.45839793299999998</v>
      </c>
      <c r="H55">
        <v>3</v>
      </c>
      <c r="I55">
        <v>706.6</v>
      </c>
      <c r="J55" t="s">
        <v>14</v>
      </c>
      <c r="K55" t="s">
        <v>13</v>
      </c>
    </row>
    <row r="56" spans="1:11" x14ac:dyDescent="0.3">
      <c r="A56">
        <v>34819</v>
      </c>
      <c r="B56" t="s">
        <v>11</v>
      </c>
      <c r="C56">
        <v>115.49</v>
      </c>
      <c r="D56">
        <v>27412.362000000001</v>
      </c>
      <c r="E56">
        <v>1345</v>
      </c>
      <c r="F56">
        <v>41.816000000000003</v>
      </c>
      <c r="G56">
        <v>0.66288023699999998</v>
      </c>
      <c r="H56">
        <v>2.9</v>
      </c>
      <c r="I56">
        <v>21147</v>
      </c>
      <c r="J56" t="s">
        <v>14</v>
      </c>
      <c r="K56" t="s">
        <v>16</v>
      </c>
    </row>
    <row r="57" spans="1:11" x14ac:dyDescent="0.3">
      <c r="A57">
        <v>38776</v>
      </c>
      <c r="B57" t="s">
        <v>11</v>
      </c>
      <c r="C57">
        <v>115.46</v>
      </c>
      <c r="D57">
        <v>29067.547999999999</v>
      </c>
      <c r="E57">
        <v>3079</v>
      </c>
      <c r="F57">
        <v>54.417000000000002</v>
      </c>
      <c r="G57">
        <v>3.7286142000000001E-2</v>
      </c>
      <c r="H57">
        <v>1.6</v>
      </c>
      <c r="I57">
        <v>1619.5</v>
      </c>
      <c r="J57" t="s">
        <v>12</v>
      </c>
      <c r="K57" t="s">
        <v>17</v>
      </c>
    </row>
    <row r="58" spans="1:11" x14ac:dyDescent="0.3">
      <c r="A58">
        <v>38442</v>
      </c>
      <c r="B58" t="s">
        <v>11</v>
      </c>
      <c r="C58">
        <v>115.42</v>
      </c>
      <c r="D58">
        <v>28736.468000000001</v>
      </c>
      <c r="E58">
        <v>1326</v>
      </c>
      <c r="F58">
        <v>61.624000000000002</v>
      </c>
      <c r="G58">
        <v>0.38382772900000001</v>
      </c>
      <c r="H58">
        <v>2.6</v>
      </c>
      <c r="I58">
        <v>3197.6</v>
      </c>
      <c r="J58" t="s">
        <v>14</v>
      </c>
      <c r="K58" t="s">
        <v>18</v>
      </c>
    </row>
    <row r="59" spans="1:11" x14ac:dyDescent="0.3">
      <c r="A59">
        <v>41882</v>
      </c>
      <c r="B59" t="s">
        <v>11</v>
      </c>
      <c r="C59">
        <v>115.31</v>
      </c>
      <c r="D59">
        <v>21257.566999999999</v>
      </c>
      <c r="E59">
        <v>3756</v>
      </c>
      <c r="F59">
        <v>49.014000000000003</v>
      </c>
      <c r="G59">
        <v>0.58660790799999996</v>
      </c>
      <c r="H59">
        <v>2.2999999999999998</v>
      </c>
      <c r="I59">
        <v>3125.7</v>
      </c>
      <c r="J59" t="s">
        <v>15</v>
      </c>
      <c r="K59" t="s">
        <v>18</v>
      </c>
    </row>
    <row r="60" spans="1:11" x14ac:dyDescent="0.3">
      <c r="A60">
        <v>37833</v>
      </c>
      <c r="B60" t="s">
        <v>11</v>
      </c>
      <c r="C60">
        <v>115.1</v>
      </c>
      <c r="D60">
        <v>32930.084000000003</v>
      </c>
      <c r="E60">
        <v>2002</v>
      </c>
      <c r="F60">
        <v>46.646000000000001</v>
      </c>
      <c r="G60">
        <v>-0.34172276299999998</v>
      </c>
      <c r="H60">
        <v>2.2000000000000002</v>
      </c>
      <c r="I60">
        <v>4117.5</v>
      </c>
      <c r="J60" t="s">
        <v>12</v>
      </c>
      <c r="K60" t="s">
        <v>13</v>
      </c>
    </row>
    <row r="61" spans="1:11" x14ac:dyDescent="0.3">
      <c r="A61">
        <v>29341</v>
      </c>
      <c r="B61" t="s">
        <v>19</v>
      </c>
      <c r="C61">
        <v>115.01</v>
      </c>
      <c r="D61">
        <v>32615.149000000001</v>
      </c>
      <c r="E61">
        <v>1653</v>
      </c>
      <c r="F61">
        <v>45.673000000000002</v>
      </c>
      <c r="G61">
        <v>0.23059575700000001</v>
      </c>
      <c r="H61">
        <v>4.2</v>
      </c>
      <c r="I61">
        <v>702.8</v>
      </c>
      <c r="J61" t="s">
        <v>15</v>
      </c>
      <c r="K61" t="s">
        <v>18</v>
      </c>
    </row>
    <row r="62" spans="1:11" x14ac:dyDescent="0.3">
      <c r="A62">
        <v>35369</v>
      </c>
      <c r="B62" t="s">
        <v>11</v>
      </c>
      <c r="C62">
        <v>115.01</v>
      </c>
      <c r="D62">
        <v>27803.922999999999</v>
      </c>
      <c r="E62">
        <v>4055</v>
      </c>
      <c r="F62">
        <v>69.572999999999993</v>
      </c>
      <c r="G62">
        <v>0.13114282799999999</v>
      </c>
      <c r="H62">
        <v>2.5</v>
      </c>
      <c r="I62">
        <v>2408.3000000000002</v>
      </c>
      <c r="J62" t="s">
        <v>21</v>
      </c>
      <c r="K62" t="s">
        <v>18</v>
      </c>
    </row>
    <row r="63" spans="1:11" x14ac:dyDescent="0.3">
      <c r="A63">
        <v>39233</v>
      </c>
      <c r="B63" t="s">
        <v>11</v>
      </c>
      <c r="C63">
        <v>114.95</v>
      </c>
      <c r="D63">
        <v>28120.598999999998</v>
      </c>
      <c r="E63">
        <v>4057</v>
      </c>
      <c r="F63">
        <v>55.295999999999999</v>
      </c>
      <c r="G63">
        <v>0.75893373799999997</v>
      </c>
      <c r="H63">
        <v>1.1000000000000001</v>
      </c>
      <c r="I63">
        <v>4714.6000000000004</v>
      </c>
      <c r="J63" t="s">
        <v>22</v>
      </c>
      <c r="K63" t="s">
        <v>16</v>
      </c>
    </row>
    <row r="64" spans="1:11" x14ac:dyDescent="0.3">
      <c r="A64">
        <v>38230</v>
      </c>
      <c r="B64" t="s">
        <v>11</v>
      </c>
      <c r="C64">
        <v>114.44</v>
      </c>
      <c r="D64">
        <v>21535.452000000001</v>
      </c>
      <c r="E64">
        <v>4701</v>
      </c>
      <c r="F64">
        <v>56.843000000000004</v>
      </c>
      <c r="G64">
        <v>-6.4264729000000007E-2</v>
      </c>
      <c r="H64">
        <v>1.5</v>
      </c>
      <c r="I64">
        <v>3841.4</v>
      </c>
      <c r="J64" t="s">
        <v>12</v>
      </c>
      <c r="K64" t="s">
        <v>16</v>
      </c>
    </row>
    <row r="65" spans="1:11" x14ac:dyDescent="0.3">
      <c r="A65">
        <v>30802</v>
      </c>
      <c r="B65" t="s">
        <v>11</v>
      </c>
      <c r="C65">
        <v>114.14</v>
      </c>
      <c r="D65">
        <v>23074.589</v>
      </c>
      <c r="E65">
        <v>2160</v>
      </c>
      <c r="F65">
        <v>19.103000000000002</v>
      </c>
      <c r="G65">
        <v>-1.527875203</v>
      </c>
      <c r="H65">
        <v>2.1</v>
      </c>
      <c r="I65">
        <v>2514</v>
      </c>
      <c r="J65" t="s">
        <v>12</v>
      </c>
      <c r="K65" t="s">
        <v>18</v>
      </c>
    </row>
    <row r="66" spans="1:11" x14ac:dyDescent="0.3">
      <c r="A66">
        <v>36403</v>
      </c>
      <c r="B66" t="s">
        <v>11</v>
      </c>
      <c r="C66">
        <v>113.83</v>
      </c>
      <c r="D66">
        <v>28169.595000000001</v>
      </c>
      <c r="E66">
        <v>1566</v>
      </c>
      <c r="F66">
        <v>35.417999999999999</v>
      </c>
      <c r="G66">
        <v>0.31740922700000002</v>
      </c>
      <c r="H66">
        <v>1.3</v>
      </c>
      <c r="I66">
        <v>3424.6</v>
      </c>
      <c r="J66" t="s">
        <v>21</v>
      </c>
      <c r="K66" t="s">
        <v>17</v>
      </c>
    </row>
    <row r="67" spans="1:11" x14ac:dyDescent="0.3">
      <c r="A67">
        <v>36677</v>
      </c>
      <c r="B67" t="s">
        <v>19</v>
      </c>
      <c r="C67">
        <v>113.51</v>
      </c>
      <c r="D67">
        <v>18998.518</v>
      </c>
      <c r="E67">
        <v>1201</v>
      </c>
      <c r="F67">
        <v>47.026000000000003</v>
      </c>
      <c r="G67">
        <v>0.66892782699999997</v>
      </c>
      <c r="H67">
        <v>4</v>
      </c>
      <c r="I67">
        <v>671.6</v>
      </c>
      <c r="J67" t="s">
        <v>21</v>
      </c>
      <c r="K67" t="s">
        <v>13</v>
      </c>
    </row>
    <row r="68" spans="1:11" x14ac:dyDescent="0.3">
      <c r="A68">
        <v>40999</v>
      </c>
      <c r="B68" t="s">
        <v>11</v>
      </c>
      <c r="C68">
        <v>113.38</v>
      </c>
      <c r="D68">
        <v>26708.78</v>
      </c>
      <c r="E68">
        <v>3538</v>
      </c>
      <c r="F68">
        <v>65.054000000000002</v>
      </c>
      <c r="G68">
        <v>0.44667507000000001</v>
      </c>
      <c r="H68">
        <v>2.9</v>
      </c>
      <c r="I68">
        <v>969.2</v>
      </c>
      <c r="J68" t="s">
        <v>21</v>
      </c>
      <c r="K68" t="s">
        <v>17</v>
      </c>
    </row>
    <row r="69" spans="1:11" x14ac:dyDescent="0.3">
      <c r="A69">
        <v>31016</v>
      </c>
      <c r="B69" t="s">
        <v>11</v>
      </c>
      <c r="C69">
        <v>113.34</v>
      </c>
      <c r="D69">
        <v>26656.316999999999</v>
      </c>
      <c r="E69">
        <v>4643</v>
      </c>
      <c r="F69">
        <v>20.126000000000001</v>
      </c>
      <c r="G69">
        <v>-2.4822120640000001</v>
      </c>
      <c r="H69">
        <v>1.5</v>
      </c>
      <c r="I69">
        <v>2182.8000000000002</v>
      </c>
      <c r="J69" t="s">
        <v>21</v>
      </c>
      <c r="K69" t="s">
        <v>16</v>
      </c>
    </row>
    <row r="70" spans="1:11" x14ac:dyDescent="0.3">
      <c r="A70">
        <v>41729</v>
      </c>
      <c r="B70" t="s">
        <v>11</v>
      </c>
      <c r="C70">
        <v>113.19</v>
      </c>
      <c r="D70">
        <v>28558.074000000001</v>
      </c>
      <c r="E70">
        <v>3747</v>
      </c>
      <c r="F70">
        <v>57.47</v>
      </c>
      <c r="G70">
        <v>0.63829824300000004</v>
      </c>
      <c r="H70">
        <v>1.9</v>
      </c>
      <c r="I70">
        <v>3296.8</v>
      </c>
      <c r="J70" t="s">
        <v>21</v>
      </c>
      <c r="K70" t="s">
        <v>18</v>
      </c>
    </row>
    <row r="71" spans="1:11" x14ac:dyDescent="0.3">
      <c r="A71">
        <v>42369</v>
      </c>
      <c r="B71" t="s">
        <v>11</v>
      </c>
      <c r="C71">
        <v>113.14</v>
      </c>
      <c r="D71">
        <v>14803.839</v>
      </c>
      <c r="E71">
        <v>1904</v>
      </c>
      <c r="F71">
        <v>33.393999999999998</v>
      </c>
      <c r="G71">
        <v>0.44870336</v>
      </c>
      <c r="H71">
        <v>2.2000000000000002</v>
      </c>
      <c r="I71">
        <v>4117.2</v>
      </c>
      <c r="J71" t="s">
        <v>21</v>
      </c>
      <c r="K71" t="s">
        <v>17</v>
      </c>
    </row>
    <row r="72" spans="1:11" x14ac:dyDescent="0.3">
      <c r="A72">
        <v>44651</v>
      </c>
      <c r="B72" t="s">
        <v>11</v>
      </c>
      <c r="C72">
        <v>113.11</v>
      </c>
      <c r="D72">
        <v>22038.03</v>
      </c>
      <c r="E72">
        <v>4472</v>
      </c>
      <c r="F72">
        <v>36.491</v>
      </c>
      <c r="G72">
        <v>0.45978460399999999</v>
      </c>
      <c r="H72">
        <v>1.2</v>
      </c>
      <c r="I72">
        <v>2258.9</v>
      </c>
      <c r="J72" t="s">
        <v>20</v>
      </c>
      <c r="K72" t="s">
        <v>16</v>
      </c>
    </row>
    <row r="73" spans="1:11" x14ac:dyDescent="0.3">
      <c r="A73">
        <v>34546</v>
      </c>
      <c r="B73" t="s">
        <v>11</v>
      </c>
      <c r="C73">
        <v>112.99</v>
      </c>
      <c r="D73">
        <v>26383.454000000002</v>
      </c>
      <c r="E73">
        <v>1010</v>
      </c>
      <c r="F73">
        <v>47.634999999999998</v>
      </c>
      <c r="G73">
        <v>-8.6868898999999999E-2</v>
      </c>
      <c r="H73">
        <v>1.1000000000000001</v>
      </c>
      <c r="I73">
        <v>1587.2</v>
      </c>
      <c r="J73" t="s">
        <v>21</v>
      </c>
      <c r="K73" t="s">
        <v>13</v>
      </c>
    </row>
    <row r="74" spans="1:11" x14ac:dyDescent="0.3">
      <c r="A74">
        <v>30010</v>
      </c>
      <c r="B74" t="s">
        <v>19</v>
      </c>
      <c r="C74">
        <v>112.86</v>
      </c>
      <c r="D74">
        <v>25554.613000000001</v>
      </c>
      <c r="E74">
        <v>2191</v>
      </c>
      <c r="F74">
        <v>23.619</v>
      </c>
      <c r="G74">
        <v>-1.360599517</v>
      </c>
      <c r="H74">
        <v>4.2</v>
      </c>
      <c r="I74">
        <v>614.4</v>
      </c>
      <c r="J74" t="s">
        <v>21</v>
      </c>
      <c r="K74" t="s">
        <v>18</v>
      </c>
    </row>
    <row r="75" spans="1:11" x14ac:dyDescent="0.3">
      <c r="A75">
        <v>35795</v>
      </c>
      <c r="B75" t="s">
        <v>11</v>
      </c>
      <c r="C75">
        <v>112.75</v>
      </c>
      <c r="D75">
        <v>28794.846000000001</v>
      </c>
      <c r="E75">
        <v>1050</v>
      </c>
      <c r="F75">
        <v>27.541</v>
      </c>
      <c r="G75">
        <v>-9.0555897999999996E-2</v>
      </c>
      <c r="H75">
        <v>2.4</v>
      </c>
      <c r="I75">
        <v>4289.8</v>
      </c>
      <c r="J75" t="s">
        <v>21</v>
      </c>
      <c r="K75" t="s">
        <v>16</v>
      </c>
    </row>
    <row r="76" spans="1:11" x14ac:dyDescent="0.3">
      <c r="A76">
        <v>36494</v>
      </c>
      <c r="B76" t="s">
        <v>11</v>
      </c>
      <c r="C76">
        <v>112.65</v>
      </c>
      <c r="D76">
        <v>21691.067999999999</v>
      </c>
      <c r="E76">
        <v>2934</v>
      </c>
      <c r="F76">
        <v>43.994999999999997</v>
      </c>
      <c r="G76">
        <v>8.8941925000000005E-2</v>
      </c>
      <c r="H76">
        <v>2.9</v>
      </c>
      <c r="I76">
        <v>4114.5</v>
      </c>
      <c r="J76" t="s">
        <v>14</v>
      </c>
      <c r="K76" t="s">
        <v>16</v>
      </c>
    </row>
    <row r="77" spans="1:11" x14ac:dyDescent="0.3">
      <c r="A77">
        <v>44773</v>
      </c>
      <c r="B77" t="s">
        <v>11</v>
      </c>
      <c r="C77">
        <v>112.49</v>
      </c>
      <c r="D77">
        <v>26352.284</v>
      </c>
      <c r="E77">
        <v>1701</v>
      </c>
      <c r="F77">
        <v>47.018000000000001</v>
      </c>
      <c r="G77">
        <v>7.9203708999999997E-2</v>
      </c>
      <c r="H77">
        <v>1.6</v>
      </c>
      <c r="I77">
        <v>2629.4</v>
      </c>
      <c r="J77" t="s">
        <v>21</v>
      </c>
      <c r="K77" t="s">
        <v>17</v>
      </c>
    </row>
    <row r="78" spans="1:11" x14ac:dyDescent="0.3">
      <c r="A78">
        <v>38017</v>
      </c>
      <c r="B78" t="s">
        <v>11</v>
      </c>
      <c r="C78">
        <v>112.46</v>
      </c>
      <c r="D78">
        <v>26404.958999999999</v>
      </c>
      <c r="E78">
        <v>4120</v>
      </c>
      <c r="F78">
        <v>42.154000000000003</v>
      </c>
      <c r="G78">
        <v>0.171632585</v>
      </c>
      <c r="H78">
        <v>2.4</v>
      </c>
      <c r="I78">
        <v>4017.6</v>
      </c>
      <c r="J78" t="s">
        <v>22</v>
      </c>
      <c r="K78" t="s">
        <v>16</v>
      </c>
    </row>
    <row r="79" spans="1:11" x14ac:dyDescent="0.3">
      <c r="A79">
        <v>44165</v>
      </c>
      <c r="B79" t="s">
        <v>19</v>
      </c>
      <c r="C79">
        <v>112.39</v>
      </c>
      <c r="D79">
        <v>24960.136999999999</v>
      </c>
      <c r="E79">
        <v>4945</v>
      </c>
      <c r="F79">
        <v>24.367000000000001</v>
      </c>
      <c r="G79">
        <v>-1.17622194</v>
      </c>
      <c r="H79">
        <v>4.2</v>
      </c>
      <c r="I79">
        <v>597.1</v>
      </c>
      <c r="J79" t="s">
        <v>14</v>
      </c>
      <c r="K79" t="s">
        <v>16</v>
      </c>
    </row>
    <row r="80" spans="1:11" x14ac:dyDescent="0.3">
      <c r="A80">
        <v>40694</v>
      </c>
      <c r="B80" t="s">
        <v>11</v>
      </c>
      <c r="C80">
        <v>112.23</v>
      </c>
      <c r="D80">
        <v>29361.602999999999</v>
      </c>
      <c r="E80">
        <v>4054</v>
      </c>
      <c r="F80">
        <v>53.511000000000003</v>
      </c>
      <c r="G80">
        <v>-9.4765561999999998E-2</v>
      </c>
      <c r="H80">
        <v>1.3</v>
      </c>
      <c r="I80">
        <v>4532.1000000000004</v>
      </c>
      <c r="J80" t="s">
        <v>12</v>
      </c>
      <c r="K80" t="s">
        <v>18</v>
      </c>
    </row>
    <row r="81" spans="1:11" x14ac:dyDescent="0.3">
      <c r="A81">
        <v>39202</v>
      </c>
      <c r="B81" t="s">
        <v>11</v>
      </c>
      <c r="C81">
        <v>112.06</v>
      </c>
      <c r="D81">
        <v>28958.312999999998</v>
      </c>
      <c r="E81">
        <v>4246</v>
      </c>
      <c r="F81">
        <v>13.33</v>
      </c>
      <c r="G81">
        <v>-1.2196549139999999</v>
      </c>
      <c r="H81">
        <v>2.2999999999999998</v>
      </c>
      <c r="I81">
        <v>1719.6</v>
      </c>
      <c r="J81" t="s">
        <v>14</v>
      </c>
      <c r="K81" t="s">
        <v>18</v>
      </c>
    </row>
    <row r="82" spans="1:11" x14ac:dyDescent="0.3">
      <c r="A82">
        <v>43830</v>
      </c>
      <c r="B82" t="s">
        <v>11</v>
      </c>
      <c r="C82">
        <v>112.04</v>
      </c>
      <c r="D82">
        <v>30597.875</v>
      </c>
      <c r="E82">
        <v>1040</v>
      </c>
      <c r="F82">
        <v>47.75</v>
      </c>
      <c r="G82">
        <v>-8.5089004999999995E-2</v>
      </c>
      <c r="H82">
        <v>1.1000000000000001</v>
      </c>
      <c r="I82">
        <v>3472.2</v>
      </c>
      <c r="J82" t="s">
        <v>22</v>
      </c>
      <c r="K82" t="s">
        <v>17</v>
      </c>
    </row>
    <row r="83" spans="1:11" x14ac:dyDescent="0.3">
      <c r="A83">
        <v>40968</v>
      </c>
      <c r="B83" t="s">
        <v>11</v>
      </c>
      <c r="C83">
        <v>111.64</v>
      </c>
      <c r="D83">
        <v>25751.969000000001</v>
      </c>
      <c r="E83">
        <v>3861</v>
      </c>
      <c r="F83">
        <v>35.996000000000002</v>
      </c>
      <c r="G83">
        <v>-0.84451050100000002</v>
      </c>
      <c r="H83">
        <v>1.1000000000000001</v>
      </c>
      <c r="I83">
        <v>846.4</v>
      </c>
      <c r="J83" t="s">
        <v>23</v>
      </c>
      <c r="K83" t="s">
        <v>18</v>
      </c>
    </row>
    <row r="84" spans="1:11" x14ac:dyDescent="0.3">
      <c r="A84">
        <v>44104</v>
      </c>
      <c r="B84" t="s">
        <v>19</v>
      </c>
      <c r="C84">
        <v>111.62</v>
      </c>
      <c r="D84">
        <v>33435.707999999999</v>
      </c>
      <c r="E84">
        <v>2622</v>
      </c>
      <c r="F84">
        <v>17.045999999999999</v>
      </c>
      <c r="G84">
        <v>-1.1707732019999999</v>
      </c>
      <c r="H84">
        <v>3.7</v>
      </c>
      <c r="I84">
        <v>692.8</v>
      </c>
      <c r="J84" t="s">
        <v>14</v>
      </c>
      <c r="K84" t="s">
        <v>18</v>
      </c>
    </row>
    <row r="85" spans="1:11" x14ac:dyDescent="0.3">
      <c r="A85">
        <v>42794</v>
      </c>
      <c r="B85" t="s">
        <v>11</v>
      </c>
      <c r="C85">
        <v>111.61</v>
      </c>
      <c r="D85">
        <v>28348.363000000001</v>
      </c>
      <c r="E85">
        <v>3106</v>
      </c>
      <c r="F85">
        <v>49.197000000000003</v>
      </c>
      <c r="G85">
        <v>0.28889973000000002</v>
      </c>
      <c r="H85">
        <v>1.6</v>
      </c>
      <c r="I85">
        <v>1769.5</v>
      </c>
      <c r="J85" t="s">
        <v>14</v>
      </c>
      <c r="K85" t="s">
        <v>18</v>
      </c>
    </row>
    <row r="86" spans="1:11" x14ac:dyDescent="0.3">
      <c r="A86">
        <v>35550</v>
      </c>
      <c r="B86" t="s">
        <v>11</v>
      </c>
      <c r="C86">
        <v>111.55</v>
      </c>
      <c r="D86">
        <v>27568.93</v>
      </c>
      <c r="E86">
        <v>1126</v>
      </c>
      <c r="F86">
        <v>43.902000000000001</v>
      </c>
      <c r="G86">
        <v>0.26559154499999998</v>
      </c>
      <c r="H86">
        <v>1.2</v>
      </c>
      <c r="I86">
        <v>1650.1</v>
      </c>
      <c r="J86" t="s">
        <v>14</v>
      </c>
      <c r="K86" t="s">
        <v>18</v>
      </c>
    </row>
    <row r="87" spans="1:11" x14ac:dyDescent="0.3">
      <c r="A87">
        <v>42613</v>
      </c>
      <c r="B87" t="s">
        <v>11</v>
      </c>
      <c r="C87">
        <v>111.52</v>
      </c>
      <c r="D87">
        <v>24722.261999999999</v>
      </c>
      <c r="E87">
        <v>2387</v>
      </c>
      <c r="F87">
        <v>34.384</v>
      </c>
      <c r="G87">
        <v>-0.89847021900000001</v>
      </c>
      <c r="H87">
        <v>2</v>
      </c>
      <c r="I87">
        <v>4726.3</v>
      </c>
      <c r="J87" t="s">
        <v>21</v>
      </c>
      <c r="K87" t="s">
        <v>17</v>
      </c>
    </row>
    <row r="88" spans="1:11" x14ac:dyDescent="0.3">
      <c r="A88">
        <v>37925</v>
      </c>
      <c r="B88" t="s">
        <v>11</v>
      </c>
      <c r="C88">
        <v>111.34</v>
      </c>
      <c r="D88">
        <v>15239.561</v>
      </c>
      <c r="E88">
        <v>3203</v>
      </c>
      <c r="F88">
        <v>24.286999999999999</v>
      </c>
      <c r="G88">
        <v>-0.197142504</v>
      </c>
      <c r="H88">
        <v>1.1000000000000001</v>
      </c>
      <c r="I88">
        <v>842.9</v>
      </c>
      <c r="J88" t="s">
        <v>15</v>
      </c>
      <c r="K88" t="s">
        <v>17</v>
      </c>
    </row>
    <row r="89" spans="1:11" x14ac:dyDescent="0.3">
      <c r="A89">
        <v>43982</v>
      </c>
      <c r="B89" t="s">
        <v>11</v>
      </c>
      <c r="C89">
        <v>111.31</v>
      </c>
      <c r="D89">
        <v>21218.245999999999</v>
      </c>
      <c r="E89">
        <v>4224</v>
      </c>
      <c r="F89">
        <v>30.806000000000001</v>
      </c>
      <c r="G89">
        <v>-0.796370837</v>
      </c>
      <c r="H89">
        <v>1.6</v>
      </c>
      <c r="I89">
        <v>3820</v>
      </c>
      <c r="J89" t="s">
        <v>21</v>
      </c>
      <c r="K89" t="s">
        <v>17</v>
      </c>
    </row>
    <row r="90" spans="1:11" x14ac:dyDescent="0.3">
      <c r="A90">
        <v>34393</v>
      </c>
      <c r="B90" t="s">
        <v>11</v>
      </c>
      <c r="C90">
        <v>111.27</v>
      </c>
      <c r="D90">
        <v>21231.319</v>
      </c>
      <c r="E90">
        <v>1793</v>
      </c>
      <c r="F90">
        <v>32.255000000000003</v>
      </c>
      <c r="G90">
        <v>-0.53278561499999999</v>
      </c>
      <c r="H90">
        <v>1.5</v>
      </c>
      <c r="I90">
        <v>2851.8</v>
      </c>
      <c r="J90" t="s">
        <v>14</v>
      </c>
      <c r="K90" t="s">
        <v>13</v>
      </c>
    </row>
    <row r="91" spans="1:11" x14ac:dyDescent="0.3">
      <c r="A91">
        <v>41152</v>
      </c>
      <c r="B91" t="s">
        <v>11</v>
      </c>
      <c r="C91">
        <v>111.12</v>
      </c>
      <c r="D91">
        <v>27459.596000000001</v>
      </c>
      <c r="E91">
        <v>1181</v>
      </c>
      <c r="F91">
        <v>69.281000000000006</v>
      </c>
      <c r="G91">
        <v>0.28338216799999999</v>
      </c>
      <c r="H91">
        <v>1.4</v>
      </c>
      <c r="I91">
        <v>4355</v>
      </c>
      <c r="J91" t="s">
        <v>14</v>
      </c>
      <c r="K91" t="s">
        <v>18</v>
      </c>
    </row>
    <row r="92" spans="1:11" x14ac:dyDescent="0.3">
      <c r="A92">
        <v>33908</v>
      </c>
      <c r="B92" t="s">
        <v>11</v>
      </c>
      <c r="C92">
        <v>111.07</v>
      </c>
      <c r="D92">
        <v>26161.268</v>
      </c>
      <c r="E92">
        <v>3062</v>
      </c>
      <c r="F92">
        <v>30.994</v>
      </c>
      <c r="G92">
        <v>-0.20981480299999999</v>
      </c>
      <c r="H92">
        <v>2.6</v>
      </c>
      <c r="I92">
        <v>1566.7</v>
      </c>
      <c r="J92" t="s">
        <v>22</v>
      </c>
      <c r="K92" t="s">
        <v>16</v>
      </c>
    </row>
    <row r="93" spans="1:11" x14ac:dyDescent="0.3">
      <c r="A93">
        <v>33085</v>
      </c>
      <c r="B93" t="s">
        <v>19</v>
      </c>
      <c r="C93">
        <v>111.04</v>
      </c>
      <c r="D93">
        <v>20047.317999999999</v>
      </c>
      <c r="E93">
        <v>3597</v>
      </c>
      <c r="F93">
        <v>17.879000000000001</v>
      </c>
      <c r="G93">
        <v>-2.4327423229999998</v>
      </c>
      <c r="H93">
        <v>5.5</v>
      </c>
      <c r="I93">
        <v>605.29999999999995</v>
      </c>
      <c r="J93" t="s">
        <v>14</v>
      </c>
      <c r="K93" t="s">
        <v>16</v>
      </c>
    </row>
    <row r="94" spans="1:11" x14ac:dyDescent="0.3">
      <c r="A94">
        <v>34242</v>
      </c>
      <c r="B94" t="s">
        <v>11</v>
      </c>
      <c r="C94">
        <v>111.04</v>
      </c>
      <c r="D94">
        <v>29816.881000000001</v>
      </c>
      <c r="E94">
        <v>1094</v>
      </c>
      <c r="F94">
        <v>32.561</v>
      </c>
      <c r="G94">
        <v>-0.96941125900000003</v>
      </c>
      <c r="H94">
        <v>2.5</v>
      </c>
      <c r="I94">
        <v>4500.7</v>
      </c>
      <c r="J94" t="s">
        <v>22</v>
      </c>
      <c r="K94" t="s">
        <v>13</v>
      </c>
    </row>
    <row r="95" spans="1:11" x14ac:dyDescent="0.3">
      <c r="A95">
        <v>43343</v>
      </c>
      <c r="B95" t="s">
        <v>11</v>
      </c>
      <c r="C95">
        <v>110.93</v>
      </c>
      <c r="D95">
        <v>26069.9</v>
      </c>
      <c r="E95">
        <v>3541</v>
      </c>
      <c r="F95">
        <v>37.597999999999999</v>
      </c>
      <c r="G95">
        <v>-0.104393851</v>
      </c>
      <c r="H95">
        <v>1.8</v>
      </c>
      <c r="I95">
        <v>2715.5</v>
      </c>
      <c r="J95" t="s">
        <v>14</v>
      </c>
      <c r="K95" t="s">
        <v>13</v>
      </c>
    </row>
    <row r="96" spans="1:11" x14ac:dyDescent="0.3">
      <c r="A96">
        <v>39386</v>
      </c>
      <c r="B96" t="s">
        <v>11</v>
      </c>
      <c r="C96">
        <v>110.89</v>
      </c>
      <c r="D96">
        <v>21614.190999999999</v>
      </c>
      <c r="E96">
        <v>3161</v>
      </c>
      <c r="F96">
        <v>57.097999999999999</v>
      </c>
      <c r="G96">
        <v>1.5744859999999999E-2</v>
      </c>
      <c r="H96">
        <v>1.2</v>
      </c>
      <c r="I96">
        <v>3630.1</v>
      </c>
      <c r="J96" t="s">
        <v>12</v>
      </c>
      <c r="K96" t="s">
        <v>17</v>
      </c>
    </row>
    <row r="97" spans="1:11" x14ac:dyDescent="0.3">
      <c r="A97">
        <v>36219</v>
      </c>
      <c r="B97" t="s">
        <v>11</v>
      </c>
      <c r="C97">
        <v>110.75</v>
      </c>
      <c r="D97">
        <v>28397.989000000001</v>
      </c>
      <c r="E97">
        <v>3467</v>
      </c>
      <c r="F97">
        <v>70.143000000000001</v>
      </c>
      <c r="G97">
        <v>0.48957130399999998</v>
      </c>
      <c r="H97">
        <v>2</v>
      </c>
      <c r="I97">
        <v>845.2</v>
      </c>
      <c r="J97" t="s">
        <v>12</v>
      </c>
      <c r="K97" t="s">
        <v>16</v>
      </c>
    </row>
    <row r="98" spans="1:11" x14ac:dyDescent="0.3">
      <c r="A98">
        <v>38595</v>
      </c>
      <c r="B98" t="s">
        <v>11</v>
      </c>
      <c r="C98">
        <v>110.73</v>
      </c>
      <c r="D98">
        <v>22042.143</v>
      </c>
      <c r="E98">
        <v>3262</v>
      </c>
      <c r="F98">
        <v>42.104999999999997</v>
      </c>
      <c r="G98">
        <v>8.5548034999999994E-2</v>
      </c>
      <c r="H98">
        <v>1.5</v>
      </c>
      <c r="I98">
        <v>1242.3</v>
      </c>
      <c r="J98" t="s">
        <v>21</v>
      </c>
      <c r="K98" t="s">
        <v>18</v>
      </c>
    </row>
    <row r="99" spans="1:11" x14ac:dyDescent="0.3">
      <c r="A99">
        <v>41090</v>
      </c>
      <c r="B99" t="s">
        <v>11</v>
      </c>
      <c r="C99">
        <v>110.71</v>
      </c>
      <c r="D99">
        <v>22115.482</v>
      </c>
      <c r="E99">
        <v>2523</v>
      </c>
      <c r="F99">
        <v>25.61</v>
      </c>
      <c r="G99">
        <v>-0.56708317100000005</v>
      </c>
      <c r="H99">
        <v>1.3</v>
      </c>
      <c r="I99">
        <v>3867.7</v>
      </c>
      <c r="J99" t="s">
        <v>23</v>
      </c>
      <c r="K99" t="s">
        <v>18</v>
      </c>
    </row>
    <row r="100" spans="1:11" x14ac:dyDescent="0.3">
      <c r="A100">
        <v>43008</v>
      </c>
      <c r="B100" t="s">
        <v>11</v>
      </c>
      <c r="C100">
        <v>110.7</v>
      </c>
      <c r="D100">
        <v>20071.37</v>
      </c>
      <c r="E100">
        <v>4280</v>
      </c>
      <c r="F100">
        <v>56.64</v>
      </c>
      <c r="G100">
        <v>-0.209939972</v>
      </c>
      <c r="H100">
        <v>2.5</v>
      </c>
      <c r="I100">
        <v>3510.9</v>
      </c>
      <c r="J100" t="s">
        <v>14</v>
      </c>
      <c r="K100" t="s">
        <v>18</v>
      </c>
    </row>
    <row r="101" spans="1:11" x14ac:dyDescent="0.3">
      <c r="A101">
        <v>37011</v>
      </c>
      <c r="B101" t="s">
        <v>19</v>
      </c>
      <c r="C101">
        <v>110.54</v>
      </c>
      <c r="D101">
        <v>22578.83</v>
      </c>
      <c r="E101">
        <v>3122</v>
      </c>
      <c r="F101">
        <v>24.207000000000001</v>
      </c>
      <c r="G101">
        <v>-0.92320403200000001</v>
      </c>
      <c r="H101">
        <v>4.9000000000000004</v>
      </c>
      <c r="I101">
        <v>670.6</v>
      </c>
      <c r="J101" t="s">
        <v>21</v>
      </c>
      <c r="K101" t="s">
        <v>17</v>
      </c>
    </row>
    <row r="102" spans="1:11" x14ac:dyDescent="0.3">
      <c r="A102">
        <v>38625</v>
      </c>
      <c r="B102" t="s">
        <v>11</v>
      </c>
      <c r="C102">
        <v>110.47</v>
      </c>
      <c r="D102">
        <v>27735.487000000001</v>
      </c>
      <c r="E102">
        <v>3482</v>
      </c>
      <c r="F102">
        <v>48.841999999999999</v>
      </c>
      <c r="G102">
        <v>0.13793456500000001</v>
      </c>
      <c r="H102">
        <v>2.2000000000000002</v>
      </c>
      <c r="I102">
        <v>2650.8</v>
      </c>
      <c r="J102" t="s">
        <v>21</v>
      </c>
      <c r="K102" t="s">
        <v>17</v>
      </c>
    </row>
    <row r="103" spans="1:11" x14ac:dyDescent="0.3">
      <c r="A103">
        <v>37134</v>
      </c>
      <c r="B103" t="s">
        <v>19</v>
      </c>
      <c r="C103">
        <v>110.43</v>
      </c>
      <c r="D103">
        <v>28873.17</v>
      </c>
      <c r="E103">
        <v>4281</v>
      </c>
      <c r="F103">
        <v>44.317999999999998</v>
      </c>
      <c r="G103">
        <v>-0.40186831499999998</v>
      </c>
      <c r="H103">
        <v>4.7</v>
      </c>
      <c r="I103">
        <v>731.4</v>
      </c>
      <c r="J103" t="s">
        <v>14</v>
      </c>
      <c r="K103" t="s">
        <v>17</v>
      </c>
    </row>
    <row r="104" spans="1:11" x14ac:dyDescent="0.3">
      <c r="A104">
        <v>33450</v>
      </c>
      <c r="B104" t="s">
        <v>19</v>
      </c>
      <c r="C104">
        <v>110.4</v>
      </c>
      <c r="D104">
        <v>29067.585999999999</v>
      </c>
      <c r="E104">
        <v>4593</v>
      </c>
      <c r="F104">
        <v>38.390999999999998</v>
      </c>
      <c r="G104">
        <v>0.538876299</v>
      </c>
      <c r="H104">
        <v>2.6</v>
      </c>
      <c r="I104">
        <v>688.6</v>
      </c>
      <c r="J104" t="s">
        <v>14</v>
      </c>
      <c r="K104" t="s">
        <v>18</v>
      </c>
    </row>
    <row r="105" spans="1:11" x14ac:dyDescent="0.3">
      <c r="A105">
        <v>37560</v>
      </c>
      <c r="B105" t="s">
        <v>11</v>
      </c>
      <c r="C105">
        <v>110.31</v>
      </c>
      <c r="D105">
        <v>25051.165000000001</v>
      </c>
      <c r="E105">
        <v>2990</v>
      </c>
      <c r="F105">
        <v>58.564</v>
      </c>
      <c r="G105">
        <v>0.66293285999999996</v>
      </c>
      <c r="H105">
        <v>2.7</v>
      </c>
      <c r="I105">
        <v>2607.8000000000002</v>
      </c>
      <c r="J105" t="s">
        <v>21</v>
      </c>
      <c r="K105" t="s">
        <v>17</v>
      </c>
    </row>
    <row r="106" spans="1:11" x14ac:dyDescent="0.3">
      <c r="A106">
        <v>41608</v>
      </c>
      <c r="B106" t="s">
        <v>11</v>
      </c>
      <c r="C106">
        <v>110.22</v>
      </c>
      <c r="D106">
        <v>19661.898000000001</v>
      </c>
      <c r="E106">
        <v>4452</v>
      </c>
      <c r="F106">
        <v>59.13</v>
      </c>
      <c r="G106">
        <v>-1.8214105000000001E-2</v>
      </c>
      <c r="H106">
        <v>1.2</v>
      </c>
      <c r="I106">
        <v>3315.5</v>
      </c>
      <c r="J106" t="s">
        <v>21</v>
      </c>
      <c r="K106" t="s">
        <v>17</v>
      </c>
    </row>
    <row r="107" spans="1:11" x14ac:dyDescent="0.3">
      <c r="A107">
        <v>30925</v>
      </c>
      <c r="B107" t="s">
        <v>11</v>
      </c>
      <c r="C107">
        <v>110.13</v>
      </c>
      <c r="D107">
        <v>29656.401000000002</v>
      </c>
      <c r="E107">
        <v>2319</v>
      </c>
      <c r="F107">
        <v>41.125999999999998</v>
      </c>
      <c r="G107">
        <v>-0.53686232599999995</v>
      </c>
      <c r="H107">
        <v>2.5</v>
      </c>
      <c r="I107">
        <v>3141.2</v>
      </c>
      <c r="J107" t="s">
        <v>21</v>
      </c>
      <c r="K107" t="s">
        <v>17</v>
      </c>
    </row>
    <row r="108" spans="1:11" x14ac:dyDescent="0.3">
      <c r="A108">
        <v>31198</v>
      </c>
      <c r="B108" t="s">
        <v>11</v>
      </c>
      <c r="C108">
        <v>110.1</v>
      </c>
      <c r="D108">
        <v>29062.629000000001</v>
      </c>
      <c r="E108">
        <v>2252</v>
      </c>
      <c r="F108">
        <v>53.914000000000001</v>
      </c>
      <c r="G108">
        <v>-0.20823904700000001</v>
      </c>
      <c r="H108">
        <v>1</v>
      </c>
      <c r="I108">
        <v>3336.3</v>
      </c>
      <c r="J108" t="s">
        <v>14</v>
      </c>
      <c r="K108" t="s">
        <v>13</v>
      </c>
    </row>
    <row r="109" spans="1:11" x14ac:dyDescent="0.3">
      <c r="A109">
        <v>38898</v>
      </c>
      <c r="B109" t="s">
        <v>11</v>
      </c>
      <c r="C109">
        <v>109.96</v>
      </c>
      <c r="D109">
        <v>23448.666000000001</v>
      </c>
      <c r="E109">
        <v>1428</v>
      </c>
      <c r="F109">
        <v>33.305999999999997</v>
      </c>
      <c r="G109">
        <v>0.103314718</v>
      </c>
      <c r="H109">
        <v>1.1000000000000001</v>
      </c>
      <c r="I109">
        <v>2797.8</v>
      </c>
      <c r="J109" t="s">
        <v>22</v>
      </c>
      <c r="K109" t="s">
        <v>13</v>
      </c>
    </row>
    <row r="110" spans="1:11" x14ac:dyDescent="0.3">
      <c r="A110">
        <v>29859</v>
      </c>
      <c r="B110" t="s">
        <v>19</v>
      </c>
      <c r="C110">
        <v>109.86</v>
      </c>
      <c r="D110">
        <v>32328.243999999999</v>
      </c>
      <c r="E110">
        <v>2942</v>
      </c>
      <c r="F110">
        <v>60.593000000000004</v>
      </c>
      <c r="G110">
        <v>0.51911936999999997</v>
      </c>
      <c r="H110">
        <v>3.1</v>
      </c>
      <c r="I110">
        <v>574.20000000000005</v>
      </c>
      <c r="J110" t="s">
        <v>21</v>
      </c>
      <c r="K110" t="s">
        <v>18</v>
      </c>
    </row>
    <row r="111" spans="1:11" x14ac:dyDescent="0.3">
      <c r="A111">
        <v>41698</v>
      </c>
      <c r="B111" t="s">
        <v>11</v>
      </c>
      <c r="C111">
        <v>109.79</v>
      </c>
      <c r="D111">
        <v>27572.194</v>
      </c>
      <c r="E111">
        <v>2308</v>
      </c>
      <c r="F111">
        <v>20.786999999999999</v>
      </c>
      <c r="G111">
        <v>-1.052725261</v>
      </c>
      <c r="H111">
        <v>2.9</v>
      </c>
      <c r="I111">
        <v>4262.3</v>
      </c>
      <c r="J111" t="s">
        <v>12</v>
      </c>
      <c r="K111" t="s">
        <v>18</v>
      </c>
    </row>
    <row r="112" spans="1:11" x14ac:dyDescent="0.3">
      <c r="A112">
        <v>42185</v>
      </c>
      <c r="B112" t="s">
        <v>11</v>
      </c>
      <c r="C112">
        <v>109.79</v>
      </c>
      <c r="D112">
        <v>31843.157999999999</v>
      </c>
      <c r="E112">
        <v>2555</v>
      </c>
      <c r="F112">
        <v>61.182000000000002</v>
      </c>
      <c r="G112">
        <v>0.73626229899999995</v>
      </c>
      <c r="H112">
        <v>2.2999999999999998</v>
      </c>
      <c r="I112">
        <v>2065</v>
      </c>
      <c r="J112" t="s">
        <v>14</v>
      </c>
      <c r="K112" t="s">
        <v>18</v>
      </c>
    </row>
    <row r="113" spans="1:11" x14ac:dyDescent="0.3">
      <c r="A113">
        <v>42460</v>
      </c>
      <c r="B113" t="s">
        <v>11</v>
      </c>
      <c r="C113">
        <v>109.49</v>
      </c>
      <c r="D113">
        <v>32511.785</v>
      </c>
      <c r="E113">
        <v>3987</v>
      </c>
      <c r="F113">
        <v>30.673999999999999</v>
      </c>
      <c r="G113">
        <v>-1.0009454259999999</v>
      </c>
      <c r="H113">
        <v>2.4</v>
      </c>
      <c r="I113">
        <v>985.14</v>
      </c>
      <c r="J113" t="s">
        <v>14</v>
      </c>
      <c r="K113" t="s">
        <v>13</v>
      </c>
    </row>
    <row r="114" spans="1:11" x14ac:dyDescent="0.3">
      <c r="A114">
        <v>42460</v>
      </c>
      <c r="B114" t="s">
        <v>11</v>
      </c>
      <c r="C114">
        <v>109.49</v>
      </c>
      <c r="D114">
        <v>32511.785</v>
      </c>
      <c r="E114">
        <v>3987</v>
      </c>
      <c r="F114">
        <v>30.673999999999999</v>
      </c>
      <c r="G114">
        <v>-1.0009454259999999</v>
      </c>
      <c r="H114">
        <v>2.4</v>
      </c>
      <c r="I114">
        <v>985.14</v>
      </c>
      <c r="J114" t="s">
        <v>14</v>
      </c>
      <c r="K114" t="s">
        <v>13</v>
      </c>
    </row>
    <row r="115" spans="1:11" x14ac:dyDescent="0.3">
      <c r="A115">
        <v>34911</v>
      </c>
      <c r="B115" t="s">
        <v>11</v>
      </c>
      <c r="C115">
        <v>109.42</v>
      </c>
      <c r="D115">
        <v>27366.187999999998</v>
      </c>
      <c r="E115">
        <v>3443</v>
      </c>
      <c r="F115">
        <v>14.762</v>
      </c>
      <c r="G115">
        <v>-1.356320282</v>
      </c>
      <c r="H115">
        <v>2.8</v>
      </c>
      <c r="I115">
        <v>2375.9</v>
      </c>
      <c r="J115" t="s">
        <v>12</v>
      </c>
      <c r="K115" t="s">
        <v>16</v>
      </c>
    </row>
    <row r="116" spans="1:11" x14ac:dyDescent="0.3">
      <c r="A116">
        <v>40543</v>
      </c>
      <c r="B116" t="s">
        <v>11</v>
      </c>
      <c r="C116">
        <v>109.31</v>
      </c>
      <c r="D116">
        <v>27489.991000000002</v>
      </c>
      <c r="E116">
        <v>4300</v>
      </c>
      <c r="F116">
        <v>42.808999999999997</v>
      </c>
      <c r="G116">
        <v>-0.58604499099999996</v>
      </c>
      <c r="H116">
        <v>2.7</v>
      </c>
      <c r="I116">
        <v>1628</v>
      </c>
      <c r="J116" t="s">
        <v>12</v>
      </c>
      <c r="K116" t="s">
        <v>18</v>
      </c>
    </row>
    <row r="117" spans="1:11" x14ac:dyDescent="0.3">
      <c r="A117">
        <v>30071</v>
      </c>
      <c r="B117" t="s">
        <v>19</v>
      </c>
      <c r="C117">
        <v>109.3</v>
      </c>
      <c r="D117">
        <v>26878.49</v>
      </c>
      <c r="E117">
        <v>2619</v>
      </c>
      <c r="F117">
        <v>36.951000000000001</v>
      </c>
      <c r="G117">
        <v>-0.45679413299999999</v>
      </c>
      <c r="H117">
        <v>3.2</v>
      </c>
      <c r="I117">
        <v>617.29999999999995</v>
      </c>
      <c r="J117" t="s">
        <v>14</v>
      </c>
      <c r="K117" t="s">
        <v>17</v>
      </c>
    </row>
    <row r="118" spans="1:11" x14ac:dyDescent="0.3">
      <c r="A118">
        <v>41790</v>
      </c>
      <c r="B118" t="s">
        <v>11</v>
      </c>
      <c r="C118">
        <v>109.17</v>
      </c>
      <c r="D118">
        <v>17329.429</v>
      </c>
      <c r="E118">
        <v>1513</v>
      </c>
      <c r="F118">
        <v>41.308</v>
      </c>
      <c r="G118">
        <v>0.31630676899999999</v>
      </c>
      <c r="H118">
        <v>2.4</v>
      </c>
      <c r="I118">
        <v>3319.4</v>
      </c>
      <c r="J118" t="s">
        <v>12</v>
      </c>
      <c r="K118" t="s">
        <v>16</v>
      </c>
    </row>
    <row r="119" spans="1:11" x14ac:dyDescent="0.3">
      <c r="A119">
        <v>32963</v>
      </c>
      <c r="B119" t="s">
        <v>19</v>
      </c>
      <c r="C119">
        <v>109.07</v>
      </c>
      <c r="D119">
        <v>32013.972000000002</v>
      </c>
      <c r="E119">
        <v>2254</v>
      </c>
      <c r="F119">
        <v>21.132000000000001</v>
      </c>
      <c r="G119">
        <v>-1.101126254</v>
      </c>
      <c r="H119">
        <v>3</v>
      </c>
      <c r="I119">
        <v>574.70000000000005</v>
      </c>
      <c r="J119" t="s">
        <v>21</v>
      </c>
      <c r="K119" t="s">
        <v>17</v>
      </c>
    </row>
    <row r="120" spans="1:11" x14ac:dyDescent="0.3">
      <c r="A120">
        <v>35764</v>
      </c>
      <c r="B120" t="s">
        <v>11</v>
      </c>
      <c r="C120">
        <v>109.02</v>
      </c>
      <c r="D120">
        <v>23423.653999999999</v>
      </c>
      <c r="E120">
        <v>2013</v>
      </c>
      <c r="F120">
        <v>30.035</v>
      </c>
      <c r="G120">
        <v>-0.26672215700000002</v>
      </c>
      <c r="H120">
        <v>1.3</v>
      </c>
      <c r="I120">
        <v>4192.5</v>
      </c>
      <c r="J120" t="s">
        <v>12</v>
      </c>
      <c r="K120" t="s">
        <v>18</v>
      </c>
    </row>
    <row r="121" spans="1:11" x14ac:dyDescent="0.3">
      <c r="A121">
        <v>43100</v>
      </c>
      <c r="B121" t="s">
        <v>11</v>
      </c>
      <c r="C121">
        <v>108.92</v>
      </c>
      <c r="D121">
        <v>21035.635999999999</v>
      </c>
      <c r="E121">
        <v>3599</v>
      </c>
      <c r="F121">
        <v>29.786999999999999</v>
      </c>
      <c r="G121">
        <v>-0.78759190300000004</v>
      </c>
      <c r="H121">
        <v>1.1000000000000001</v>
      </c>
      <c r="I121">
        <v>632.9</v>
      </c>
      <c r="J121" t="s">
        <v>14</v>
      </c>
      <c r="K121" t="s">
        <v>18</v>
      </c>
    </row>
    <row r="122" spans="1:11" x14ac:dyDescent="0.3">
      <c r="A122">
        <v>37590</v>
      </c>
      <c r="B122" t="s">
        <v>11</v>
      </c>
      <c r="C122">
        <v>108.74</v>
      </c>
      <c r="D122">
        <v>20092.456999999999</v>
      </c>
      <c r="E122">
        <v>2203</v>
      </c>
      <c r="F122">
        <v>28.495000000000001</v>
      </c>
      <c r="G122">
        <v>-1.0552377610000001</v>
      </c>
      <c r="H122">
        <v>1.2</v>
      </c>
      <c r="I122">
        <v>3754.8</v>
      </c>
      <c r="J122" t="s">
        <v>12</v>
      </c>
      <c r="K122" t="s">
        <v>17</v>
      </c>
    </row>
    <row r="123" spans="1:11" x14ac:dyDescent="0.3">
      <c r="A123">
        <v>44377</v>
      </c>
      <c r="B123" t="s">
        <v>11</v>
      </c>
      <c r="C123">
        <v>108.71</v>
      </c>
      <c r="D123">
        <v>24048.307000000001</v>
      </c>
      <c r="E123">
        <v>1167</v>
      </c>
      <c r="F123">
        <v>18.968</v>
      </c>
      <c r="G123">
        <v>0.16338042999999999</v>
      </c>
      <c r="H123">
        <v>1.3</v>
      </c>
      <c r="I123">
        <v>4307.8999999999996</v>
      </c>
      <c r="J123" t="s">
        <v>12</v>
      </c>
      <c r="K123" t="s">
        <v>17</v>
      </c>
    </row>
    <row r="124" spans="1:11" x14ac:dyDescent="0.3">
      <c r="A124">
        <v>44377</v>
      </c>
      <c r="B124" t="s">
        <v>11</v>
      </c>
      <c r="C124">
        <v>108.71</v>
      </c>
      <c r="D124">
        <v>24048.307000000001</v>
      </c>
      <c r="E124">
        <v>1167</v>
      </c>
      <c r="F124">
        <v>18.968</v>
      </c>
      <c r="G124">
        <v>0.16338042999999999</v>
      </c>
      <c r="H124">
        <v>1.3</v>
      </c>
      <c r="I124">
        <v>4307.8999999999996</v>
      </c>
      <c r="J124" t="s">
        <v>12</v>
      </c>
      <c r="K124" t="s">
        <v>17</v>
      </c>
    </row>
    <row r="125" spans="1:11" x14ac:dyDescent="0.3">
      <c r="A125">
        <v>43951</v>
      </c>
      <c r="B125" t="s">
        <v>11</v>
      </c>
      <c r="C125">
        <v>108.68</v>
      </c>
      <c r="D125">
        <v>26017.317999999999</v>
      </c>
      <c r="E125">
        <v>2700</v>
      </c>
      <c r="F125">
        <v>55.338999999999999</v>
      </c>
      <c r="G125">
        <v>9.1147292000000005E-2</v>
      </c>
      <c r="H125">
        <v>1.8</v>
      </c>
      <c r="I125">
        <v>1024.5</v>
      </c>
      <c r="J125" t="s">
        <v>14</v>
      </c>
      <c r="K125" t="s">
        <v>17</v>
      </c>
    </row>
    <row r="126" spans="1:11" x14ac:dyDescent="0.3">
      <c r="A126">
        <v>44592</v>
      </c>
      <c r="B126" t="s">
        <v>11</v>
      </c>
      <c r="C126">
        <v>108.68</v>
      </c>
      <c r="D126">
        <v>21746.787</v>
      </c>
      <c r="E126">
        <v>3953</v>
      </c>
      <c r="F126">
        <v>13.621</v>
      </c>
      <c r="G126">
        <v>-1.3541590189999999</v>
      </c>
      <c r="H126">
        <v>2.8</v>
      </c>
      <c r="I126">
        <v>4709.8</v>
      </c>
      <c r="J126" t="s">
        <v>22</v>
      </c>
      <c r="K126" t="s">
        <v>13</v>
      </c>
    </row>
    <row r="127" spans="1:11" x14ac:dyDescent="0.3">
      <c r="A127">
        <v>44957</v>
      </c>
      <c r="B127" t="s">
        <v>11</v>
      </c>
      <c r="C127">
        <v>108.65</v>
      </c>
      <c r="D127">
        <v>27504.585999999999</v>
      </c>
      <c r="E127">
        <v>2845</v>
      </c>
      <c r="F127">
        <v>30.588000000000001</v>
      </c>
      <c r="G127">
        <v>-0.69337648799999996</v>
      </c>
      <c r="H127">
        <v>1.6</v>
      </c>
      <c r="I127">
        <v>3917</v>
      </c>
      <c r="J127" t="s">
        <v>15</v>
      </c>
      <c r="K127" t="s">
        <v>17</v>
      </c>
    </row>
    <row r="128" spans="1:11" x14ac:dyDescent="0.3">
      <c r="A128">
        <v>33603</v>
      </c>
      <c r="B128" t="s">
        <v>19</v>
      </c>
      <c r="C128">
        <v>108.62</v>
      </c>
      <c r="D128">
        <v>25923.169000000002</v>
      </c>
      <c r="E128">
        <v>2141</v>
      </c>
      <c r="F128">
        <v>40.588999999999999</v>
      </c>
      <c r="G128">
        <v>0.47466062199999998</v>
      </c>
      <c r="H128">
        <v>5.4</v>
      </c>
      <c r="I128">
        <v>736.3</v>
      </c>
      <c r="J128" t="s">
        <v>21</v>
      </c>
      <c r="K128" t="s">
        <v>16</v>
      </c>
    </row>
    <row r="129" spans="1:11" x14ac:dyDescent="0.3">
      <c r="A129">
        <v>36464</v>
      </c>
      <c r="B129" t="s">
        <v>11</v>
      </c>
      <c r="C129">
        <v>108.61</v>
      </c>
      <c r="D129">
        <v>25932.272000000001</v>
      </c>
      <c r="E129">
        <v>1935</v>
      </c>
      <c r="F129">
        <v>40.082000000000001</v>
      </c>
      <c r="G129">
        <v>0.63103138599999997</v>
      </c>
      <c r="H129">
        <v>2.9</v>
      </c>
      <c r="I129">
        <v>2214</v>
      </c>
      <c r="J129" t="s">
        <v>14</v>
      </c>
      <c r="K129" t="s">
        <v>16</v>
      </c>
    </row>
    <row r="130" spans="1:11" x14ac:dyDescent="0.3">
      <c r="A130">
        <v>34942</v>
      </c>
      <c r="B130" t="s">
        <v>11</v>
      </c>
      <c r="C130">
        <v>108.6</v>
      </c>
      <c r="D130">
        <v>24635.855</v>
      </c>
      <c r="E130">
        <v>3265</v>
      </c>
      <c r="F130">
        <v>14.295</v>
      </c>
      <c r="G130">
        <v>-3.2668765000000002E-2</v>
      </c>
      <c r="H130">
        <v>2.4</v>
      </c>
      <c r="I130">
        <v>4410.5</v>
      </c>
      <c r="J130" t="s">
        <v>12</v>
      </c>
      <c r="K130" t="s">
        <v>13</v>
      </c>
    </row>
    <row r="131" spans="1:11" x14ac:dyDescent="0.3">
      <c r="A131">
        <v>41670</v>
      </c>
      <c r="B131" t="s">
        <v>11</v>
      </c>
      <c r="C131">
        <v>108.55</v>
      </c>
      <c r="D131">
        <v>25601.477999999999</v>
      </c>
      <c r="E131">
        <v>2571</v>
      </c>
      <c r="F131">
        <v>42.67</v>
      </c>
      <c r="G131">
        <v>-4.3941880000000003E-2</v>
      </c>
      <c r="H131">
        <v>1.7</v>
      </c>
      <c r="I131">
        <v>720.8</v>
      </c>
      <c r="J131" t="s">
        <v>12</v>
      </c>
      <c r="K131" t="s">
        <v>18</v>
      </c>
    </row>
    <row r="132" spans="1:11" x14ac:dyDescent="0.3">
      <c r="A132">
        <v>40390</v>
      </c>
      <c r="B132" t="s">
        <v>11</v>
      </c>
      <c r="C132">
        <v>108.39</v>
      </c>
      <c r="D132">
        <v>26120.462</v>
      </c>
      <c r="E132">
        <v>2790</v>
      </c>
      <c r="F132">
        <v>18.937999999999999</v>
      </c>
      <c r="G132">
        <v>-0.72837680900000001</v>
      </c>
      <c r="H132">
        <v>1.5</v>
      </c>
      <c r="I132">
        <v>2466.3000000000002</v>
      </c>
      <c r="J132" t="s">
        <v>14</v>
      </c>
      <c r="K132" t="s">
        <v>13</v>
      </c>
    </row>
    <row r="133" spans="1:11" x14ac:dyDescent="0.3">
      <c r="A133">
        <v>34607</v>
      </c>
      <c r="B133" t="s">
        <v>11</v>
      </c>
      <c r="C133">
        <v>108.34</v>
      </c>
      <c r="D133">
        <v>25065.008999999998</v>
      </c>
      <c r="E133">
        <v>2865</v>
      </c>
      <c r="F133">
        <v>25.138000000000002</v>
      </c>
      <c r="G133">
        <v>-0.338451746</v>
      </c>
      <c r="H133">
        <v>1.7</v>
      </c>
      <c r="I133">
        <v>4806.8999999999996</v>
      </c>
      <c r="J133" t="s">
        <v>21</v>
      </c>
      <c r="K133" t="s">
        <v>18</v>
      </c>
    </row>
    <row r="134" spans="1:11" x14ac:dyDescent="0.3">
      <c r="A134">
        <v>31989</v>
      </c>
      <c r="B134" t="s">
        <v>11</v>
      </c>
      <c r="C134">
        <v>108.32</v>
      </c>
      <c r="D134">
        <v>25485.387999999999</v>
      </c>
      <c r="E134">
        <v>4708</v>
      </c>
      <c r="F134">
        <v>33.491</v>
      </c>
      <c r="G134">
        <v>-0.54856528599999999</v>
      </c>
      <c r="H134">
        <v>1.7</v>
      </c>
      <c r="I134">
        <v>4460.1000000000004</v>
      </c>
      <c r="J134" t="s">
        <v>12</v>
      </c>
      <c r="K134" t="s">
        <v>13</v>
      </c>
    </row>
    <row r="135" spans="1:11" x14ac:dyDescent="0.3">
      <c r="A135">
        <v>29251</v>
      </c>
      <c r="B135" t="s">
        <v>19</v>
      </c>
      <c r="C135">
        <v>108.24</v>
      </c>
      <c r="D135">
        <v>27483.571</v>
      </c>
      <c r="E135">
        <v>1558</v>
      </c>
      <c r="F135">
        <v>60.222999999999999</v>
      </c>
      <c r="G135">
        <v>0.01</v>
      </c>
      <c r="H135">
        <v>5.4</v>
      </c>
      <c r="I135">
        <v>456</v>
      </c>
      <c r="J135" t="s">
        <v>15</v>
      </c>
      <c r="K135" t="s">
        <v>13</v>
      </c>
    </row>
    <row r="136" spans="1:11" x14ac:dyDescent="0.3">
      <c r="A136">
        <v>44316</v>
      </c>
      <c r="B136" t="s">
        <v>11</v>
      </c>
      <c r="C136">
        <v>108.24</v>
      </c>
      <c r="D136">
        <v>27694.55</v>
      </c>
      <c r="E136">
        <v>1645</v>
      </c>
      <c r="F136">
        <v>33.832000000000001</v>
      </c>
      <c r="G136">
        <v>0.137798534</v>
      </c>
      <c r="H136">
        <v>1.1000000000000001</v>
      </c>
      <c r="I136">
        <v>4866.8999999999996</v>
      </c>
      <c r="J136" t="s">
        <v>21</v>
      </c>
      <c r="K136" t="s">
        <v>13</v>
      </c>
    </row>
    <row r="137" spans="1:11" x14ac:dyDescent="0.3">
      <c r="A137">
        <v>33054</v>
      </c>
      <c r="B137" t="s">
        <v>19</v>
      </c>
      <c r="C137">
        <v>108.2</v>
      </c>
      <c r="D137">
        <v>35952.277999999998</v>
      </c>
      <c r="E137">
        <v>3204</v>
      </c>
      <c r="F137">
        <v>61.374000000000002</v>
      </c>
      <c r="G137">
        <v>0.239238114</v>
      </c>
      <c r="H137">
        <v>2.6</v>
      </c>
      <c r="I137">
        <v>570.9</v>
      </c>
      <c r="J137" t="s">
        <v>21</v>
      </c>
      <c r="K137" t="s">
        <v>16</v>
      </c>
    </row>
    <row r="138" spans="1:11" x14ac:dyDescent="0.3">
      <c r="A138">
        <v>30041</v>
      </c>
      <c r="B138" t="s">
        <v>19</v>
      </c>
      <c r="C138">
        <v>108.05</v>
      </c>
      <c r="D138">
        <v>19245.031999999999</v>
      </c>
      <c r="E138">
        <v>4713</v>
      </c>
      <c r="F138">
        <v>53.83</v>
      </c>
      <c r="G138">
        <v>0.56122979799999995</v>
      </c>
      <c r="H138">
        <v>5</v>
      </c>
      <c r="I138">
        <v>751.4</v>
      </c>
      <c r="J138" t="s">
        <v>14</v>
      </c>
      <c r="K138" t="s">
        <v>16</v>
      </c>
    </row>
    <row r="139" spans="1:11" x14ac:dyDescent="0.3">
      <c r="A139">
        <v>30620</v>
      </c>
      <c r="B139" t="s">
        <v>11</v>
      </c>
      <c r="C139">
        <v>107.92</v>
      </c>
      <c r="D139">
        <v>21400.778999999999</v>
      </c>
      <c r="E139">
        <v>1235</v>
      </c>
      <c r="F139">
        <v>42.234999999999999</v>
      </c>
      <c r="G139">
        <v>-8.1543743000000002E-2</v>
      </c>
      <c r="H139">
        <v>1.1000000000000001</v>
      </c>
      <c r="I139">
        <v>4686.3999999999996</v>
      </c>
      <c r="J139" t="s">
        <v>14</v>
      </c>
      <c r="K139" t="s">
        <v>18</v>
      </c>
    </row>
    <row r="140" spans="1:11" x14ac:dyDescent="0.3">
      <c r="A140">
        <v>40816</v>
      </c>
      <c r="B140" t="s">
        <v>11</v>
      </c>
      <c r="C140">
        <v>107.9</v>
      </c>
      <c r="D140">
        <v>20801.391</v>
      </c>
      <c r="E140">
        <v>3143</v>
      </c>
      <c r="F140">
        <v>29.626999999999999</v>
      </c>
      <c r="G140">
        <v>-0.210618692</v>
      </c>
      <c r="H140">
        <v>2.1</v>
      </c>
      <c r="I140">
        <v>4968</v>
      </c>
      <c r="J140" t="s">
        <v>21</v>
      </c>
      <c r="K140" t="s">
        <v>13</v>
      </c>
    </row>
    <row r="141" spans="1:11" x14ac:dyDescent="0.3">
      <c r="A141">
        <v>31685</v>
      </c>
      <c r="B141" t="s">
        <v>11</v>
      </c>
      <c r="C141">
        <v>107.86</v>
      </c>
      <c r="D141">
        <v>23901.641</v>
      </c>
      <c r="E141">
        <v>2065</v>
      </c>
      <c r="F141">
        <v>33.905000000000001</v>
      </c>
      <c r="G141">
        <v>-0.14915204200000001</v>
      </c>
      <c r="H141">
        <v>2.5</v>
      </c>
      <c r="I141">
        <v>1015.6</v>
      </c>
      <c r="J141" t="s">
        <v>15</v>
      </c>
      <c r="K141" t="s">
        <v>17</v>
      </c>
    </row>
    <row r="142" spans="1:11" x14ac:dyDescent="0.3">
      <c r="A142">
        <v>45016</v>
      </c>
      <c r="B142" t="s">
        <v>11</v>
      </c>
      <c r="C142">
        <v>107.73</v>
      </c>
      <c r="D142">
        <v>25496.662</v>
      </c>
      <c r="E142">
        <v>4776</v>
      </c>
      <c r="F142">
        <v>57.329000000000001</v>
      </c>
      <c r="G142">
        <v>-1.081477E-3</v>
      </c>
      <c r="H142">
        <v>2.6</v>
      </c>
      <c r="I142">
        <v>2499.1</v>
      </c>
      <c r="J142" t="s">
        <v>15</v>
      </c>
      <c r="K142" t="s">
        <v>16</v>
      </c>
    </row>
    <row r="143" spans="1:11" x14ac:dyDescent="0.3">
      <c r="A143">
        <v>37621</v>
      </c>
      <c r="B143" t="s">
        <v>11</v>
      </c>
      <c r="C143">
        <v>107.68</v>
      </c>
      <c r="D143">
        <v>27310.517</v>
      </c>
      <c r="E143">
        <v>1709</v>
      </c>
      <c r="F143">
        <v>63.371000000000002</v>
      </c>
      <c r="G143">
        <v>0.550346373</v>
      </c>
      <c r="H143">
        <v>1.9</v>
      </c>
      <c r="I143">
        <v>3461.9</v>
      </c>
      <c r="J143" t="s">
        <v>23</v>
      </c>
      <c r="K143" t="s">
        <v>16</v>
      </c>
    </row>
    <row r="144" spans="1:11" x14ac:dyDescent="0.3">
      <c r="A144">
        <v>40786</v>
      </c>
      <c r="B144" t="s">
        <v>11</v>
      </c>
      <c r="C144">
        <v>107.68</v>
      </c>
      <c r="D144">
        <v>20958.508999999998</v>
      </c>
      <c r="E144">
        <v>4874</v>
      </c>
      <c r="F144">
        <v>35.866999999999997</v>
      </c>
      <c r="G144">
        <v>0.53361028200000005</v>
      </c>
      <c r="H144">
        <v>1.1000000000000001</v>
      </c>
      <c r="I144">
        <v>4545.6000000000004</v>
      </c>
      <c r="J144" t="s">
        <v>22</v>
      </c>
      <c r="K144" t="s">
        <v>16</v>
      </c>
    </row>
    <row r="145" spans="1:11" x14ac:dyDescent="0.3">
      <c r="A145">
        <v>44985</v>
      </c>
      <c r="B145" t="s">
        <v>11</v>
      </c>
      <c r="C145">
        <v>107.64</v>
      </c>
      <c r="D145">
        <v>20112.223999999998</v>
      </c>
      <c r="E145">
        <v>2386</v>
      </c>
      <c r="F145">
        <v>57.390999999999998</v>
      </c>
      <c r="G145">
        <v>0.46702444599999998</v>
      </c>
      <c r="H145">
        <v>2.8</v>
      </c>
      <c r="I145">
        <v>4842</v>
      </c>
      <c r="J145" t="s">
        <v>12</v>
      </c>
      <c r="K145" t="s">
        <v>17</v>
      </c>
    </row>
    <row r="146" spans="1:11" x14ac:dyDescent="0.3">
      <c r="A146">
        <v>40359</v>
      </c>
      <c r="B146" t="s">
        <v>11</v>
      </c>
      <c r="C146">
        <v>107.52</v>
      </c>
      <c r="D146">
        <v>22993.898000000001</v>
      </c>
      <c r="E146">
        <v>3490</v>
      </c>
      <c r="F146">
        <v>32.731999999999999</v>
      </c>
      <c r="G146">
        <v>0.50113039199999998</v>
      </c>
      <c r="H146">
        <v>1.6</v>
      </c>
      <c r="I146">
        <v>2182.4</v>
      </c>
      <c r="J146" t="s">
        <v>14</v>
      </c>
      <c r="K146" t="s">
        <v>18</v>
      </c>
    </row>
    <row r="147" spans="1:11" x14ac:dyDescent="0.3">
      <c r="A147">
        <v>38077</v>
      </c>
      <c r="B147" t="s">
        <v>11</v>
      </c>
      <c r="C147">
        <v>107.49</v>
      </c>
      <c r="D147">
        <v>23959.388999999999</v>
      </c>
      <c r="E147">
        <v>1848</v>
      </c>
      <c r="F147">
        <v>45.981999999999999</v>
      </c>
      <c r="G147">
        <v>0.107150624</v>
      </c>
      <c r="H147">
        <v>3</v>
      </c>
      <c r="I147">
        <v>4110.8999999999996</v>
      </c>
      <c r="J147" t="s">
        <v>23</v>
      </c>
      <c r="K147" t="s">
        <v>17</v>
      </c>
    </row>
    <row r="148" spans="1:11" x14ac:dyDescent="0.3">
      <c r="A148">
        <v>29311</v>
      </c>
      <c r="B148" t="s">
        <v>19</v>
      </c>
      <c r="C148">
        <v>107.48</v>
      </c>
      <c r="D148">
        <v>28238.442999999999</v>
      </c>
      <c r="E148">
        <v>3137</v>
      </c>
      <c r="F148">
        <v>35.140999999999998</v>
      </c>
      <c r="G148">
        <v>-0.30861387000000001</v>
      </c>
      <c r="H148">
        <v>3.4</v>
      </c>
      <c r="I148">
        <v>620</v>
      </c>
      <c r="J148" t="s">
        <v>14</v>
      </c>
      <c r="K148" t="s">
        <v>16</v>
      </c>
    </row>
    <row r="149" spans="1:11" x14ac:dyDescent="0.3">
      <c r="A149">
        <v>30194</v>
      </c>
      <c r="B149" t="s">
        <v>19</v>
      </c>
      <c r="C149">
        <v>107.34</v>
      </c>
      <c r="D149">
        <v>34261.391000000003</v>
      </c>
      <c r="E149">
        <v>3376</v>
      </c>
      <c r="F149">
        <v>50.168999999999997</v>
      </c>
      <c r="G149">
        <v>0.63226295099999996</v>
      </c>
      <c r="H149">
        <v>4.5999999999999996</v>
      </c>
      <c r="I149">
        <v>552.29999999999995</v>
      </c>
      <c r="J149" t="s">
        <v>21</v>
      </c>
      <c r="K149" t="s">
        <v>17</v>
      </c>
    </row>
    <row r="150" spans="1:11" x14ac:dyDescent="0.3">
      <c r="A150">
        <v>43555</v>
      </c>
      <c r="B150" t="s">
        <v>11</v>
      </c>
      <c r="C150">
        <v>107.34</v>
      </c>
      <c r="D150">
        <v>23624.741999999998</v>
      </c>
      <c r="E150">
        <v>4798</v>
      </c>
      <c r="F150">
        <v>36.656999999999996</v>
      </c>
      <c r="G150">
        <v>-0.55547371599999995</v>
      </c>
      <c r="H150">
        <v>1.6</v>
      </c>
      <c r="I150">
        <v>3178.4</v>
      </c>
      <c r="J150" t="s">
        <v>21</v>
      </c>
      <c r="K150" t="s">
        <v>16</v>
      </c>
    </row>
    <row r="151" spans="1:11" x14ac:dyDescent="0.3">
      <c r="A151">
        <v>34454</v>
      </c>
      <c r="B151" t="s">
        <v>11</v>
      </c>
      <c r="C151">
        <v>107.31</v>
      </c>
      <c r="D151">
        <v>20920.949000000001</v>
      </c>
      <c r="E151">
        <v>4354</v>
      </c>
      <c r="F151">
        <v>36.258000000000003</v>
      </c>
      <c r="G151">
        <v>0.54054277699999997</v>
      </c>
      <c r="H151">
        <v>3</v>
      </c>
      <c r="I151">
        <v>1636.6</v>
      </c>
      <c r="J151" t="s">
        <v>21</v>
      </c>
      <c r="K151" t="s">
        <v>17</v>
      </c>
    </row>
    <row r="152" spans="1:11" x14ac:dyDescent="0.3">
      <c r="A152">
        <v>34699</v>
      </c>
      <c r="B152" t="s">
        <v>11</v>
      </c>
      <c r="C152">
        <v>107.31</v>
      </c>
      <c r="D152">
        <v>38600.845999999998</v>
      </c>
      <c r="E152">
        <v>4205</v>
      </c>
      <c r="F152">
        <v>52.42</v>
      </c>
      <c r="G152">
        <v>0.25921403999999998</v>
      </c>
      <c r="H152">
        <v>1.3</v>
      </c>
      <c r="I152">
        <v>2392.8000000000002</v>
      </c>
      <c r="J152" t="s">
        <v>21</v>
      </c>
      <c r="K152" t="s">
        <v>16</v>
      </c>
    </row>
    <row r="153" spans="1:11" x14ac:dyDescent="0.3">
      <c r="A153">
        <v>40724</v>
      </c>
      <c r="B153" t="s">
        <v>11</v>
      </c>
      <c r="C153">
        <v>106.94</v>
      </c>
      <c r="D153">
        <v>25916.71</v>
      </c>
      <c r="E153">
        <v>2287</v>
      </c>
      <c r="F153">
        <v>15.413</v>
      </c>
      <c r="G153">
        <v>-2.471809511</v>
      </c>
      <c r="H153">
        <v>3</v>
      </c>
      <c r="I153">
        <v>4488.6000000000004</v>
      </c>
      <c r="J153" t="s">
        <v>12</v>
      </c>
      <c r="K153" t="s">
        <v>13</v>
      </c>
    </row>
    <row r="154" spans="1:11" x14ac:dyDescent="0.3">
      <c r="A154">
        <v>44681</v>
      </c>
      <c r="B154" t="s">
        <v>11</v>
      </c>
      <c r="C154">
        <v>106.94</v>
      </c>
      <c r="D154">
        <v>20680.045999999998</v>
      </c>
      <c r="E154">
        <v>3969</v>
      </c>
      <c r="F154">
        <v>41.085999999999999</v>
      </c>
      <c r="G154">
        <v>0.11183858200000001</v>
      </c>
      <c r="H154">
        <v>2.1</v>
      </c>
      <c r="I154">
        <v>863.2</v>
      </c>
      <c r="J154" t="s">
        <v>14</v>
      </c>
      <c r="K154" t="s">
        <v>17</v>
      </c>
    </row>
    <row r="155" spans="1:11" x14ac:dyDescent="0.3">
      <c r="A155">
        <v>29982</v>
      </c>
      <c r="B155" t="s">
        <v>19</v>
      </c>
      <c r="C155">
        <v>106.92</v>
      </c>
      <c r="D155">
        <v>22278.085999999999</v>
      </c>
      <c r="E155">
        <v>3060</v>
      </c>
      <c r="F155">
        <v>55.755000000000003</v>
      </c>
      <c r="G155">
        <v>-2.7064837000000001E-2</v>
      </c>
      <c r="H155">
        <v>5.3</v>
      </c>
      <c r="I155">
        <v>466</v>
      </c>
      <c r="J155" t="s">
        <v>21</v>
      </c>
      <c r="K155" t="s">
        <v>16</v>
      </c>
    </row>
    <row r="156" spans="1:11" x14ac:dyDescent="0.3">
      <c r="A156">
        <v>43159</v>
      </c>
      <c r="B156" t="s">
        <v>11</v>
      </c>
      <c r="C156">
        <v>106.81</v>
      </c>
      <c r="D156">
        <v>19823.788</v>
      </c>
      <c r="E156">
        <v>2304</v>
      </c>
      <c r="F156">
        <v>57.845999999999997</v>
      </c>
      <c r="G156">
        <v>0.67826643200000003</v>
      </c>
      <c r="H156">
        <v>2.8</v>
      </c>
      <c r="I156">
        <v>3253.2</v>
      </c>
      <c r="J156" t="s">
        <v>14</v>
      </c>
      <c r="K156" t="s">
        <v>13</v>
      </c>
    </row>
    <row r="157" spans="1:11" x14ac:dyDescent="0.3">
      <c r="A157">
        <v>43861</v>
      </c>
      <c r="B157" t="s">
        <v>11</v>
      </c>
      <c r="C157">
        <v>106.81</v>
      </c>
      <c r="D157">
        <v>24360.412</v>
      </c>
      <c r="E157">
        <v>3981</v>
      </c>
      <c r="F157">
        <v>29.626999999999999</v>
      </c>
      <c r="G157">
        <v>-0.61170553900000002</v>
      </c>
      <c r="H157">
        <v>1.5</v>
      </c>
      <c r="I157">
        <v>1485.2</v>
      </c>
      <c r="J157" t="s">
        <v>12</v>
      </c>
      <c r="K157" t="s">
        <v>17</v>
      </c>
    </row>
    <row r="158" spans="1:11" x14ac:dyDescent="0.3">
      <c r="A158">
        <v>34485</v>
      </c>
      <c r="B158" t="s">
        <v>11</v>
      </c>
      <c r="C158">
        <v>106.78</v>
      </c>
      <c r="D158">
        <v>24614.491000000002</v>
      </c>
      <c r="E158">
        <v>3116</v>
      </c>
      <c r="F158">
        <v>30.550999999999998</v>
      </c>
      <c r="G158">
        <v>-0.18680239600000001</v>
      </c>
      <c r="H158">
        <v>3</v>
      </c>
      <c r="I158">
        <v>2496.8000000000002</v>
      </c>
      <c r="J158" t="s">
        <v>22</v>
      </c>
      <c r="K158" t="s">
        <v>18</v>
      </c>
    </row>
    <row r="159" spans="1:11" x14ac:dyDescent="0.3">
      <c r="A159">
        <v>40147</v>
      </c>
      <c r="B159" t="s">
        <v>19</v>
      </c>
      <c r="C159">
        <v>106.68</v>
      </c>
      <c r="D159">
        <v>26613.593000000001</v>
      </c>
      <c r="E159">
        <v>4079</v>
      </c>
      <c r="F159">
        <v>54.014000000000003</v>
      </c>
      <c r="G159">
        <v>0.26661606300000001</v>
      </c>
      <c r="H159">
        <v>3.1</v>
      </c>
      <c r="I159">
        <v>662.2</v>
      </c>
      <c r="J159" t="s">
        <v>21</v>
      </c>
      <c r="K159" t="s">
        <v>13</v>
      </c>
    </row>
    <row r="160" spans="1:11" x14ac:dyDescent="0.3">
      <c r="A160">
        <v>31746</v>
      </c>
      <c r="B160" t="s">
        <v>11</v>
      </c>
      <c r="C160">
        <v>106.67</v>
      </c>
      <c r="D160">
        <v>32389.47</v>
      </c>
      <c r="E160">
        <v>3449</v>
      </c>
      <c r="F160">
        <v>36.798999999999999</v>
      </c>
      <c r="G160">
        <v>0.46957797800000001</v>
      </c>
      <c r="H160">
        <v>1.2</v>
      </c>
      <c r="I160">
        <v>2365.6999999999998</v>
      </c>
      <c r="J160" t="s">
        <v>22</v>
      </c>
      <c r="K160" t="s">
        <v>16</v>
      </c>
    </row>
    <row r="161" spans="1:11" x14ac:dyDescent="0.3">
      <c r="A161">
        <v>43616</v>
      </c>
      <c r="B161" t="s">
        <v>11</v>
      </c>
      <c r="C161">
        <v>106.67</v>
      </c>
      <c r="D161">
        <v>17424.044999999998</v>
      </c>
      <c r="E161">
        <v>1074</v>
      </c>
      <c r="F161">
        <v>61.82</v>
      </c>
      <c r="G161">
        <v>2.6431575999999998E-2</v>
      </c>
      <c r="H161">
        <v>2.4</v>
      </c>
      <c r="I161">
        <v>778.7</v>
      </c>
      <c r="J161" t="s">
        <v>21</v>
      </c>
      <c r="K161" t="s">
        <v>17</v>
      </c>
    </row>
    <row r="162" spans="1:11" x14ac:dyDescent="0.3">
      <c r="A162">
        <v>30589</v>
      </c>
      <c r="B162" t="s">
        <v>11</v>
      </c>
      <c r="C162">
        <v>106.57</v>
      </c>
      <c r="D162">
        <v>17607.39</v>
      </c>
      <c r="E162">
        <v>3365</v>
      </c>
      <c r="F162">
        <v>45.679000000000002</v>
      </c>
      <c r="G162">
        <v>-0.29271656600000001</v>
      </c>
      <c r="H162">
        <v>1.7</v>
      </c>
      <c r="I162">
        <v>4199.6000000000004</v>
      </c>
      <c r="J162" t="s">
        <v>12</v>
      </c>
      <c r="K162" t="s">
        <v>16</v>
      </c>
    </row>
    <row r="163" spans="1:11" x14ac:dyDescent="0.3">
      <c r="A163">
        <v>33634</v>
      </c>
      <c r="B163" t="s">
        <v>19</v>
      </c>
      <c r="C163">
        <v>106.53</v>
      </c>
      <c r="D163">
        <v>26299.414000000001</v>
      </c>
      <c r="E163">
        <v>3853</v>
      </c>
      <c r="F163">
        <v>34.643999999999998</v>
      </c>
      <c r="G163">
        <v>-0.171602586</v>
      </c>
      <c r="H163">
        <v>2.9</v>
      </c>
      <c r="I163">
        <v>556.20000000000005</v>
      </c>
      <c r="J163" t="s">
        <v>14</v>
      </c>
      <c r="K163" t="s">
        <v>18</v>
      </c>
    </row>
    <row r="164" spans="1:11" x14ac:dyDescent="0.3">
      <c r="A164">
        <v>36616</v>
      </c>
      <c r="B164" t="s">
        <v>11</v>
      </c>
      <c r="C164">
        <v>106.51</v>
      </c>
      <c r="D164">
        <v>27524.936000000002</v>
      </c>
      <c r="E164">
        <v>2332</v>
      </c>
      <c r="F164">
        <v>54.384</v>
      </c>
      <c r="G164">
        <v>-0.19976463699999999</v>
      </c>
      <c r="H164">
        <v>1.4</v>
      </c>
      <c r="I164">
        <v>1973</v>
      </c>
      <c r="J164" t="s">
        <v>12</v>
      </c>
      <c r="K164" t="s">
        <v>17</v>
      </c>
    </row>
    <row r="165" spans="1:11" x14ac:dyDescent="0.3">
      <c r="A165">
        <v>36860</v>
      </c>
      <c r="B165" t="s">
        <v>19</v>
      </c>
      <c r="C165">
        <v>106.5</v>
      </c>
      <c r="D165">
        <v>18695.580000000002</v>
      </c>
      <c r="E165">
        <v>4874</v>
      </c>
      <c r="F165">
        <v>27.248000000000001</v>
      </c>
      <c r="G165">
        <v>-0.28526864400000002</v>
      </c>
      <c r="H165">
        <v>5.3</v>
      </c>
      <c r="I165">
        <v>195</v>
      </c>
      <c r="J165" t="s">
        <v>12</v>
      </c>
      <c r="K165" t="s">
        <v>13</v>
      </c>
    </row>
    <row r="166" spans="1:11" x14ac:dyDescent="0.3">
      <c r="A166">
        <v>36250</v>
      </c>
      <c r="B166" t="s">
        <v>11</v>
      </c>
      <c r="C166">
        <v>106.32</v>
      </c>
      <c r="D166">
        <v>21348.167000000001</v>
      </c>
      <c r="E166">
        <v>2205</v>
      </c>
      <c r="F166">
        <v>63.558</v>
      </c>
      <c r="G166">
        <v>-0.10360615500000001</v>
      </c>
      <c r="H166">
        <v>2</v>
      </c>
      <c r="I166">
        <v>4440.8</v>
      </c>
      <c r="J166" t="s">
        <v>14</v>
      </c>
      <c r="K166" t="s">
        <v>18</v>
      </c>
    </row>
    <row r="167" spans="1:11" x14ac:dyDescent="0.3">
      <c r="A167">
        <v>39507</v>
      </c>
      <c r="B167" t="s">
        <v>11</v>
      </c>
      <c r="C167">
        <v>106.29</v>
      </c>
      <c r="D167">
        <v>23393.071</v>
      </c>
      <c r="E167">
        <v>1830</v>
      </c>
      <c r="F167">
        <v>48.088999999999999</v>
      </c>
      <c r="G167">
        <v>-0.28018881699999998</v>
      </c>
      <c r="H167">
        <v>2.5</v>
      </c>
      <c r="I167">
        <v>3485.2</v>
      </c>
      <c r="J167" t="s">
        <v>14</v>
      </c>
      <c r="K167" t="s">
        <v>18</v>
      </c>
    </row>
    <row r="168" spans="1:11" x14ac:dyDescent="0.3">
      <c r="A168">
        <v>41425</v>
      </c>
      <c r="B168" t="s">
        <v>11</v>
      </c>
      <c r="C168">
        <v>106.22</v>
      </c>
      <c r="D168">
        <v>17027.862000000001</v>
      </c>
      <c r="E168">
        <v>1774</v>
      </c>
      <c r="F168">
        <v>48.737000000000002</v>
      </c>
      <c r="G168">
        <v>4.6309784999999999E-2</v>
      </c>
      <c r="H168">
        <v>1.7</v>
      </c>
      <c r="I168">
        <v>3060.1</v>
      </c>
      <c r="J168" t="s">
        <v>14</v>
      </c>
      <c r="K168" t="s">
        <v>13</v>
      </c>
    </row>
    <row r="169" spans="1:11" x14ac:dyDescent="0.3">
      <c r="A169">
        <v>30497</v>
      </c>
      <c r="B169" t="s">
        <v>11</v>
      </c>
      <c r="C169">
        <v>106.16</v>
      </c>
      <c r="D169">
        <v>25856.841</v>
      </c>
      <c r="E169">
        <v>2118</v>
      </c>
      <c r="F169">
        <v>18.765000000000001</v>
      </c>
      <c r="G169">
        <v>0.220357048</v>
      </c>
      <c r="H169">
        <v>2.2999999999999998</v>
      </c>
      <c r="I169">
        <v>4769.8</v>
      </c>
      <c r="J169" t="s">
        <v>14</v>
      </c>
      <c r="K169" t="s">
        <v>18</v>
      </c>
    </row>
    <row r="170" spans="1:11" x14ac:dyDescent="0.3">
      <c r="A170">
        <v>39964</v>
      </c>
      <c r="B170" t="s">
        <v>19</v>
      </c>
      <c r="C170">
        <v>106</v>
      </c>
      <c r="D170">
        <v>29288.297999999999</v>
      </c>
      <c r="E170">
        <v>1054</v>
      </c>
      <c r="F170">
        <v>37.152000000000001</v>
      </c>
      <c r="G170">
        <v>-0.27266365199999998</v>
      </c>
      <c r="H170">
        <v>4.9000000000000004</v>
      </c>
      <c r="I170">
        <v>660</v>
      </c>
      <c r="J170" t="s">
        <v>15</v>
      </c>
      <c r="K170" t="s">
        <v>13</v>
      </c>
    </row>
    <row r="171" spans="1:11" x14ac:dyDescent="0.3">
      <c r="A171">
        <v>37894</v>
      </c>
      <c r="B171" t="s">
        <v>11</v>
      </c>
      <c r="C171">
        <v>106</v>
      </c>
      <c r="D171">
        <v>35665.167000000001</v>
      </c>
      <c r="E171">
        <v>3713</v>
      </c>
      <c r="F171">
        <v>29.074999999999999</v>
      </c>
      <c r="G171">
        <v>-0.17864144500000001</v>
      </c>
      <c r="H171">
        <v>2.9</v>
      </c>
      <c r="I171">
        <v>2981.3</v>
      </c>
      <c r="J171" t="s">
        <v>22</v>
      </c>
      <c r="K171" t="s">
        <v>16</v>
      </c>
    </row>
    <row r="172" spans="1:11" x14ac:dyDescent="0.3">
      <c r="A172">
        <v>32142</v>
      </c>
      <c r="B172" t="s">
        <v>11</v>
      </c>
      <c r="C172">
        <v>105.97</v>
      </c>
      <c r="D172">
        <v>17682.424999999999</v>
      </c>
      <c r="E172">
        <v>3190</v>
      </c>
      <c r="F172">
        <v>48.029000000000003</v>
      </c>
      <c r="G172">
        <v>-0.363155593</v>
      </c>
      <c r="H172">
        <v>2.5</v>
      </c>
      <c r="I172">
        <v>1922.6</v>
      </c>
      <c r="J172" t="s">
        <v>15</v>
      </c>
      <c r="K172" t="s">
        <v>13</v>
      </c>
    </row>
    <row r="173" spans="1:11" x14ac:dyDescent="0.3">
      <c r="A173">
        <v>33419</v>
      </c>
      <c r="B173" t="s">
        <v>19</v>
      </c>
      <c r="C173">
        <v>105.94</v>
      </c>
      <c r="D173">
        <v>23389.691999999999</v>
      </c>
      <c r="E173">
        <v>2857</v>
      </c>
      <c r="F173">
        <v>17.702999999999999</v>
      </c>
      <c r="G173">
        <v>-1.968931819</v>
      </c>
      <c r="H173">
        <v>4.2</v>
      </c>
      <c r="I173">
        <v>706.3</v>
      </c>
      <c r="J173" t="s">
        <v>14</v>
      </c>
      <c r="K173" t="s">
        <v>13</v>
      </c>
    </row>
    <row r="174" spans="1:11" x14ac:dyDescent="0.3">
      <c r="A174">
        <v>43131</v>
      </c>
      <c r="B174" t="s">
        <v>11</v>
      </c>
      <c r="C174">
        <v>105.87</v>
      </c>
      <c r="D174">
        <v>24464.848000000002</v>
      </c>
      <c r="E174">
        <v>1236</v>
      </c>
      <c r="F174">
        <v>18.611000000000001</v>
      </c>
      <c r="G174">
        <v>-0.60050507799999997</v>
      </c>
      <c r="H174">
        <v>1.8</v>
      </c>
      <c r="I174">
        <v>4004.9</v>
      </c>
      <c r="J174" t="s">
        <v>21</v>
      </c>
      <c r="K174" t="s">
        <v>13</v>
      </c>
    </row>
    <row r="175" spans="1:11" x14ac:dyDescent="0.3">
      <c r="A175">
        <v>42766</v>
      </c>
      <c r="B175" t="s">
        <v>11</v>
      </c>
      <c r="C175">
        <v>105.79</v>
      </c>
      <c r="D175">
        <v>18477.651999999998</v>
      </c>
      <c r="E175">
        <v>3679</v>
      </c>
      <c r="F175">
        <v>34.984000000000002</v>
      </c>
      <c r="G175">
        <v>-0.17599474000000001</v>
      </c>
      <c r="H175">
        <v>1.5</v>
      </c>
      <c r="I175">
        <v>3426</v>
      </c>
      <c r="J175" t="s">
        <v>14</v>
      </c>
      <c r="K175" t="s">
        <v>18</v>
      </c>
    </row>
    <row r="176" spans="1:11" x14ac:dyDescent="0.3">
      <c r="A176">
        <v>32324</v>
      </c>
      <c r="B176" t="s">
        <v>11</v>
      </c>
      <c r="C176">
        <v>105.71</v>
      </c>
      <c r="D176">
        <v>22896.773000000001</v>
      </c>
      <c r="E176">
        <v>1502</v>
      </c>
      <c r="F176">
        <v>43.47</v>
      </c>
      <c r="G176">
        <v>0.62378651900000004</v>
      </c>
      <c r="H176">
        <v>2.1</v>
      </c>
      <c r="I176">
        <v>4224.3</v>
      </c>
      <c r="J176" t="s">
        <v>14</v>
      </c>
      <c r="K176" t="s">
        <v>16</v>
      </c>
    </row>
    <row r="177" spans="1:11" x14ac:dyDescent="0.3">
      <c r="A177">
        <v>31928</v>
      </c>
      <c r="B177" t="s">
        <v>11</v>
      </c>
      <c r="C177">
        <v>105.63</v>
      </c>
      <c r="D177">
        <v>22351.199000000001</v>
      </c>
      <c r="E177">
        <v>3847</v>
      </c>
      <c r="F177">
        <v>51.277000000000001</v>
      </c>
      <c r="G177">
        <v>-0.308968933</v>
      </c>
      <c r="H177">
        <v>2.7</v>
      </c>
      <c r="I177">
        <v>1883.7</v>
      </c>
      <c r="J177" t="s">
        <v>12</v>
      </c>
      <c r="K177" t="s">
        <v>18</v>
      </c>
    </row>
    <row r="178" spans="1:11" x14ac:dyDescent="0.3">
      <c r="A178">
        <v>36525</v>
      </c>
      <c r="B178" t="s">
        <v>11</v>
      </c>
      <c r="C178">
        <v>105.59</v>
      </c>
      <c r="D178">
        <v>29262.167000000001</v>
      </c>
      <c r="E178">
        <v>3708</v>
      </c>
      <c r="F178">
        <v>25.709</v>
      </c>
      <c r="G178">
        <v>-0.71126842700000004</v>
      </c>
      <c r="H178">
        <v>1.1000000000000001</v>
      </c>
      <c r="I178">
        <v>2471.3000000000002</v>
      </c>
      <c r="J178" t="s">
        <v>12</v>
      </c>
      <c r="K178" t="s">
        <v>18</v>
      </c>
    </row>
    <row r="179" spans="1:11" x14ac:dyDescent="0.3">
      <c r="A179">
        <v>43496</v>
      </c>
      <c r="B179" t="s">
        <v>11</v>
      </c>
      <c r="C179">
        <v>105.59</v>
      </c>
      <c r="D179">
        <v>22347.493999999999</v>
      </c>
      <c r="E179">
        <v>4180</v>
      </c>
      <c r="F179">
        <v>15.537000000000001</v>
      </c>
      <c r="G179">
        <v>-1.185042157</v>
      </c>
      <c r="H179">
        <v>2.5</v>
      </c>
      <c r="I179">
        <v>4635.8</v>
      </c>
      <c r="J179" t="s">
        <v>14</v>
      </c>
      <c r="K179" t="s">
        <v>18</v>
      </c>
    </row>
    <row r="180" spans="1:11" x14ac:dyDescent="0.3">
      <c r="A180">
        <v>33938</v>
      </c>
      <c r="B180" t="s">
        <v>11</v>
      </c>
      <c r="C180">
        <v>105.57</v>
      </c>
      <c r="D180">
        <v>26465.362000000001</v>
      </c>
      <c r="E180">
        <v>4228</v>
      </c>
      <c r="F180">
        <v>46.268000000000001</v>
      </c>
      <c r="G180">
        <v>0.33012016900000002</v>
      </c>
      <c r="H180">
        <v>1.4</v>
      </c>
      <c r="I180">
        <v>1069.5999999999999</v>
      </c>
      <c r="J180" t="s">
        <v>15</v>
      </c>
      <c r="K180" t="s">
        <v>16</v>
      </c>
    </row>
    <row r="181" spans="1:11" x14ac:dyDescent="0.3">
      <c r="A181">
        <v>29402</v>
      </c>
      <c r="B181" t="s">
        <v>19</v>
      </c>
      <c r="C181">
        <v>105.55</v>
      </c>
      <c r="D181">
        <v>23829.314999999999</v>
      </c>
      <c r="E181">
        <v>2573</v>
      </c>
      <c r="F181">
        <v>20.297999999999998</v>
      </c>
      <c r="G181">
        <v>-1.610946891</v>
      </c>
      <c r="H181">
        <v>2.9</v>
      </c>
      <c r="I181">
        <v>754.5</v>
      </c>
      <c r="J181" t="s">
        <v>14</v>
      </c>
      <c r="K181" t="s">
        <v>18</v>
      </c>
    </row>
    <row r="182" spans="1:11" x14ac:dyDescent="0.3">
      <c r="A182">
        <v>33238</v>
      </c>
      <c r="B182" t="s">
        <v>19</v>
      </c>
      <c r="C182">
        <v>105.47</v>
      </c>
      <c r="D182">
        <v>25342.814999999999</v>
      </c>
      <c r="E182">
        <v>4482</v>
      </c>
      <c r="F182">
        <v>58.905999999999999</v>
      </c>
      <c r="G182">
        <v>0.54839914400000001</v>
      </c>
      <c r="H182">
        <v>5.5</v>
      </c>
      <c r="I182">
        <v>723</v>
      </c>
      <c r="J182" t="s">
        <v>21</v>
      </c>
      <c r="K182" t="s">
        <v>17</v>
      </c>
    </row>
    <row r="183" spans="1:11" x14ac:dyDescent="0.3">
      <c r="A183">
        <v>42094</v>
      </c>
      <c r="B183" t="s">
        <v>11</v>
      </c>
      <c r="C183">
        <v>105.22</v>
      </c>
      <c r="D183">
        <v>23755.179</v>
      </c>
      <c r="E183">
        <v>1470</v>
      </c>
      <c r="F183">
        <v>28.518000000000001</v>
      </c>
      <c r="G183">
        <v>0.466407181</v>
      </c>
      <c r="H183">
        <v>1.6</v>
      </c>
      <c r="I183">
        <v>3196.2</v>
      </c>
      <c r="J183" t="s">
        <v>22</v>
      </c>
      <c r="K183" t="s">
        <v>18</v>
      </c>
    </row>
    <row r="184" spans="1:11" x14ac:dyDescent="0.3">
      <c r="A184">
        <v>35277</v>
      </c>
      <c r="B184" t="s">
        <v>11</v>
      </c>
      <c r="C184">
        <v>105.14</v>
      </c>
      <c r="D184">
        <v>25291.044000000002</v>
      </c>
      <c r="E184">
        <v>4531</v>
      </c>
      <c r="F184">
        <v>64.027000000000001</v>
      </c>
      <c r="G184">
        <v>0.52035859900000003</v>
      </c>
      <c r="H184">
        <v>1.8</v>
      </c>
      <c r="I184">
        <v>4522.1000000000004</v>
      </c>
      <c r="J184" t="s">
        <v>14</v>
      </c>
      <c r="K184" t="s">
        <v>13</v>
      </c>
    </row>
    <row r="185" spans="1:11" x14ac:dyDescent="0.3">
      <c r="A185">
        <v>42429</v>
      </c>
      <c r="B185" t="s">
        <v>11</v>
      </c>
      <c r="C185">
        <v>105.14</v>
      </c>
      <c r="D185">
        <v>28587.710999999999</v>
      </c>
      <c r="E185">
        <v>2076</v>
      </c>
      <c r="F185">
        <v>61.377000000000002</v>
      </c>
      <c r="G185">
        <v>0.54082147999999997</v>
      </c>
      <c r="H185">
        <v>2.8</v>
      </c>
      <c r="I185">
        <v>3179.8</v>
      </c>
      <c r="J185" t="s">
        <v>14</v>
      </c>
      <c r="K185" t="s">
        <v>16</v>
      </c>
    </row>
    <row r="186" spans="1:11" x14ac:dyDescent="0.3">
      <c r="A186">
        <v>32263</v>
      </c>
      <c r="B186" t="s">
        <v>11</v>
      </c>
      <c r="C186">
        <v>105.08</v>
      </c>
      <c r="D186">
        <v>23827.063999999998</v>
      </c>
      <c r="E186">
        <v>2248</v>
      </c>
      <c r="F186">
        <v>64.841999999999999</v>
      </c>
      <c r="G186">
        <v>0.69939236900000001</v>
      </c>
      <c r="H186">
        <v>2.5</v>
      </c>
      <c r="I186">
        <v>2131.5</v>
      </c>
      <c r="J186" t="s">
        <v>12</v>
      </c>
      <c r="K186" t="s">
        <v>16</v>
      </c>
    </row>
    <row r="187" spans="1:11" x14ac:dyDescent="0.3">
      <c r="A187">
        <v>40237</v>
      </c>
      <c r="B187" t="s">
        <v>11</v>
      </c>
      <c r="C187">
        <v>105.07</v>
      </c>
      <c r="D187">
        <v>32663.695</v>
      </c>
      <c r="E187">
        <v>3806</v>
      </c>
      <c r="F187">
        <v>17.004000000000001</v>
      </c>
      <c r="G187">
        <v>-1.398376853</v>
      </c>
      <c r="H187">
        <v>2.2999999999999998</v>
      </c>
      <c r="I187">
        <v>3923.9</v>
      </c>
      <c r="J187" t="s">
        <v>12</v>
      </c>
      <c r="K187" t="s">
        <v>18</v>
      </c>
    </row>
    <row r="188" spans="1:11" x14ac:dyDescent="0.3">
      <c r="A188">
        <v>37164</v>
      </c>
      <c r="B188" t="s">
        <v>19</v>
      </c>
      <c r="C188">
        <v>105.06</v>
      </c>
      <c r="D188">
        <v>20365.348000000002</v>
      </c>
      <c r="E188">
        <v>1474</v>
      </c>
      <c r="F188">
        <v>31.626000000000001</v>
      </c>
      <c r="G188">
        <v>-0.40131537299999998</v>
      </c>
      <c r="H188">
        <v>4.3</v>
      </c>
      <c r="I188">
        <v>690.7</v>
      </c>
      <c r="J188" t="s">
        <v>15</v>
      </c>
      <c r="K188" t="s">
        <v>13</v>
      </c>
    </row>
    <row r="189" spans="1:11" x14ac:dyDescent="0.3">
      <c r="A189">
        <v>39933</v>
      </c>
      <c r="B189" t="s">
        <v>19</v>
      </c>
      <c r="C189">
        <v>105.05</v>
      </c>
      <c r="D189">
        <v>32376.780999999999</v>
      </c>
      <c r="E189">
        <v>3134</v>
      </c>
      <c r="F189">
        <v>47.281999999999996</v>
      </c>
      <c r="G189">
        <v>-0.18753436800000001</v>
      </c>
      <c r="H189">
        <v>3.6</v>
      </c>
      <c r="I189">
        <v>633.79999999999995</v>
      </c>
      <c r="J189" t="s">
        <v>15</v>
      </c>
      <c r="K189" t="s">
        <v>17</v>
      </c>
    </row>
    <row r="190" spans="1:11" x14ac:dyDescent="0.3">
      <c r="A190">
        <v>37499</v>
      </c>
      <c r="B190" t="s">
        <v>11</v>
      </c>
      <c r="C190">
        <v>105.03</v>
      </c>
      <c r="D190">
        <v>17820.688999999998</v>
      </c>
      <c r="E190">
        <v>1663</v>
      </c>
      <c r="F190">
        <v>58.35</v>
      </c>
      <c r="G190">
        <v>0.65590402699999995</v>
      </c>
      <c r="H190">
        <v>1.5</v>
      </c>
      <c r="I190">
        <v>852.9</v>
      </c>
      <c r="J190" t="s">
        <v>14</v>
      </c>
      <c r="K190" t="s">
        <v>17</v>
      </c>
    </row>
    <row r="191" spans="1:11" x14ac:dyDescent="0.3">
      <c r="A191">
        <v>35033</v>
      </c>
      <c r="B191" t="s">
        <v>11</v>
      </c>
      <c r="C191">
        <v>105.02</v>
      </c>
      <c r="D191">
        <v>22767.424999999999</v>
      </c>
      <c r="E191">
        <v>4005</v>
      </c>
      <c r="F191">
        <v>13.853999999999999</v>
      </c>
      <c r="G191">
        <v>-0.57218131900000002</v>
      </c>
      <c r="H191">
        <v>1</v>
      </c>
      <c r="I191">
        <v>1060</v>
      </c>
      <c r="J191" t="s">
        <v>12</v>
      </c>
      <c r="K191" t="s">
        <v>16</v>
      </c>
    </row>
    <row r="192" spans="1:11" x14ac:dyDescent="0.3">
      <c r="A192">
        <v>34028</v>
      </c>
      <c r="B192" t="s">
        <v>11</v>
      </c>
      <c r="C192">
        <v>104.92</v>
      </c>
      <c r="D192">
        <v>27369.165000000001</v>
      </c>
      <c r="E192">
        <v>4228</v>
      </c>
      <c r="F192">
        <v>53.423999999999999</v>
      </c>
      <c r="G192">
        <v>0.113469602</v>
      </c>
      <c r="H192">
        <v>1.1000000000000001</v>
      </c>
      <c r="I192">
        <v>3737</v>
      </c>
      <c r="J192" t="s">
        <v>22</v>
      </c>
      <c r="K192" t="s">
        <v>17</v>
      </c>
    </row>
    <row r="193" spans="1:11" x14ac:dyDescent="0.3">
      <c r="A193">
        <v>34059</v>
      </c>
      <c r="B193" t="s">
        <v>11</v>
      </c>
      <c r="C193">
        <v>104.9</v>
      </c>
      <c r="D193">
        <v>19043.483</v>
      </c>
      <c r="E193">
        <v>3094</v>
      </c>
      <c r="F193">
        <v>52.427</v>
      </c>
      <c r="G193">
        <v>-1.9016919E-2</v>
      </c>
      <c r="H193">
        <v>2</v>
      </c>
      <c r="I193">
        <v>3797.7</v>
      </c>
      <c r="J193" t="s">
        <v>14</v>
      </c>
      <c r="K193" t="s">
        <v>17</v>
      </c>
    </row>
    <row r="194" spans="1:11" x14ac:dyDescent="0.3">
      <c r="A194">
        <v>31106</v>
      </c>
      <c r="B194" t="s">
        <v>11</v>
      </c>
      <c r="C194">
        <v>104.85</v>
      </c>
      <c r="D194">
        <v>24071.705000000002</v>
      </c>
      <c r="E194">
        <v>4911</v>
      </c>
      <c r="F194">
        <v>36.966000000000001</v>
      </c>
      <c r="G194">
        <v>4.2769030999999999E-2</v>
      </c>
      <c r="H194">
        <v>1.1000000000000001</v>
      </c>
      <c r="I194">
        <v>4041.6</v>
      </c>
      <c r="J194" t="s">
        <v>21</v>
      </c>
      <c r="K194" t="s">
        <v>18</v>
      </c>
    </row>
    <row r="195" spans="1:11" x14ac:dyDescent="0.3">
      <c r="A195">
        <v>32386</v>
      </c>
      <c r="B195" t="s">
        <v>11</v>
      </c>
      <c r="C195">
        <v>104.7</v>
      </c>
      <c r="D195">
        <v>20988.614000000001</v>
      </c>
      <c r="E195">
        <v>1820</v>
      </c>
      <c r="F195">
        <v>13.179</v>
      </c>
      <c r="G195">
        <v>-0.574019273</v>
      </c>
      <c r="H195">
        <v>2.1</v>
      </c>
      <c r="I195">
        <v>1913.7</v>
      </c>
      <c r="J195" t="s">
        <v>14</v>
      </c>
      <c r="K195" t="s">
        <v>16</v>
      </c>
    </row>
    <row r="196" spans="1:11" x14ac:dyDescent="0.3">
      <c r="A196">
        <v>32233</v>
      </c>
      <c r="B196" t="s">
        <v>11</v>
      </c>
      <c r="C196">
        <v>104.69</v>
      </c>
      <c r="D196">
        <v>25025.566999999999</v>
      </c>
      <c r="E196">
        <v>3192</v>
      </c>
      <c r="F196">
        <v>19.492000000000001</v>
      </c>
      <c r="G196">
        <v>-1.795505849</v>
      </c>
      <c r="H196">
        <v>2.8</v>
      </c>
      <c r="I196">
        <v>2924.3</v>
      </c>
      <c r="J196" t="s">
        <v>22</v>
      </c>
      <c r="K196" t="s">
        <v>18</v>
      </c>
    </row>
    <row r="197" spans="1:11" x14ac:dyDescent="0.3">
      <c r="A197">
        <v>35854</v>
      </c>
      <c r="B197" t="s">
        <v>11</v>
      </c>
      <c r="C197">
        <v>104.69</v>
      </c>
      <c r="D197">
        <v>23815.906999999999</v>
      </c>
      <c r="E197">
        <v>4533</v>
      </c>
      <c r="F197">
        <v>15.843999999999999</v>
      </c>
      <c r="G197">
        <v>-0.50138853800000005</v>
      </c>
      <c r="H197">
        <v>1.8</v>
      </c>
      <c r="I197">
        <v>2028.3</v>
      </c>
      <c r="J197" t="s">
        <v>14</v>
      </c>
      <c r="K197" t="s">
        <v>18</v>
      </c>
    </row>
    <row r="198" spans="1:11" x14ac:dyDescent="0.3">
      <c r="A198">
        <v>36707</v>
      </c>
      <c r="B198" t="s">
        <v>19</v>
      </c>
      <c r="C198">
        <v>104.64</v>
      </c>
      <c r="D198">
        <v>23327.493999999999</v>
      </c>
      <c r="E198">
        <v>4507</v>
      </c>
      <c r="F198">
        <v>61.706000000000003</v>
      </c>
      <c r="G198">
        <v>0.23790231100000001</v>
      </c>
      <c r="H198">
        <v>4.2</v>
      </c>
      <c r="I198">
        <v>563.1</v>
      </c>
      <c r="J198" t="s">
        <v>15</v>
      </c>
      <c r="K198" t="s">
        <v>18</v>
      </c>
    </row>
    <row r="199" spans="1:11" x14ac:dyDescent="0.3">
      <c r="A199">
        <v>42035</v>
      </c>
      <c r="B199" t="s">
        <v>11</v>
      </c>
      <c r="C199">
        <v>104.62</v>
      </c>
      <c r="D199">
        <v>35303.74</v>
      </c>
      <c r="E199">
        <v>2409</v>
      </c>
      <c r="F199">
        <v>42.145000000000003</v>
      </c>
      <c r="G199">
        <v>0.70321509100000001</v>
      </c>
      <c r="H199">
        <v>2.4</v>
      </c>
      <c r="I199">
        <v>2275</v>
      </c>
      <c r="J199" t="s">
        <v>14</v>
      </c>
      <c r="K199" t="s">
        <v>16</v>
      </c>
    </row>
    <row r="200" spans="1:11" x14ac:dyDescent="0.3">
      <c r="A200">
        <v>31808</v>
      </c>
      <c r="B200" t="s">
        <v>11</v>
      </c>
      <c r="C200">
        <v>104.6</v>
      </c>
      <c r="D200">
        <v>20957.531999999999</v>
      </c>
      <c r="E200">
        <v>2863</v>
      </c>
      <c r="F200">
        <v>16.617999999999999</v>
      </c>
      <c r="G200">
        <v>-2.3739318809999999</v>
      </c>
      <c r="H200">
        <v>2.1</v>
      </c>
      <c r="I200">
        <v>1702.7</v>
      </c>
      <c r="J200" t="s">
        <v>21</v>
      </c>
      <c r="K200" t="s">
        <v>17</v>
      </c>
    </row>
    <row r="201" spans="1:11" x14ac:dyDescent="0.3">
      <c r="A201">
        <v>41305</v>
      </c>
      <c r="B201" t="s">
        <v>11</v>
      </c>
      <c r="C201">
        <v>104.51</v>
      </c>
      <c r="D201">
        <v>16434.327000000001</v>
      </c>
      <c r="E201">
        <v>1943</v>
      </c>
      <c r="F201">
        <v>64.042000000000002</v>
      </c>
      <c r="G201">
        <v>0.69349801700000002</v>
      </c>
      <c r="H201">
        <v>2.7</v>
      </c>
      <c r="I201">
        <v>1125.2</v>
      </c>
      <c r="J201" t="s">
        <v>14</v>
      </c>
      <c r="K201" t="s">
        <v>16</v>
      </c>
    </row>
    <row r="202" spans="1:11" x14ac:dyDescent="0.3">
      <c r="A202">
        <v>35915</v>
      </c>
      <c r="B202" t="s">
        <v>11</v>
      </c>
      <c r="C202">
        <v>104.37</v>
      </c>
      <c r="D202">
        <v>25409.370999999999</v>
      </c>
      <c r="E202">
        <v>4368</v>
      </c>
      <c r="F202">
        <v>28.173999999999999</v>
      </c>
      <c r="G202">
        <v>-0.148647689</v>
      </c>
      <c r="H202">
        <v>1.8</v>
      </c>
      <c r="I202">
        <v>2550.4</v>
      </c>
      <c r="J202" t="s">
        <v>15</v>
      </c>
      <c r="K202" t="s">
        <v>18</v>
      </c>
    </row>
    <row r="203" spans="1:11" x14ac:dyDescent="0.3">
      <c r="A203">
        <v>43069</v>
      </c>
      <c r="B203" t="s">
        <v>11</v>
      </c>
      <c r="C203">
        <v>104.36</v>
      </c>
      <c r="D203">
        <v>22348.712</v>
      </c>
      <c r="E203">
        <v>1520</v>
      </c>
      <c r="F203">
        <v>53.247</v>
      </c>
      <c r="G203">
        <v>-0.27040020999999997</v>
      </c>
      <c r="H203">
        <v>1.7</v>
      </c>
      <c r="I203">
        <v>1301.0999999999999</v>
      </c>
      <c r="J203" t="s">
        <v>14</v>
      </c>
      <c r="K203" t="s">
        <v>16</v>
      </c>
    </row>
    <row r="204" spans="1:11" x14ac:dyDescent="0.3">
      <c r="A204">
        <v>34730</v>
      </c>
      <c r="B204" t="s">
        <v>11</v>
      </c>
      <c r="C204">
        <v>104.31</v>
      </c>
      <c r="D204">
        <v>28128.337</v>
      </c>
      <c r="E204">
        <v>1711</v>
      </c>
      <c r="F204">
        <v>20.652000000000001</v>
      </c>
      <c r="G204">
        <v>-1.5382529540000001</v>
      </c>
      <c r="H204">
        <v>1.5</v>
      </c>
      <c r="I204">
        <v>2451.1999999999998</v>
      </c>
      <c r="J204" t="s">
        <v>21</v>
      </c>
      <c r="K204" t="s">
        <v>13</v>
      </c>
    </row>
    <row r="205" spans="1:11" x14ac:dyDescent="0.3">
      <c r="A205">
        <v>39844</v>
      </c>
      <c r="B205" t="s">
        <v>19</v>
      </c>
      <c r="C205">
        <v>104.28</v>
      </c>
      <c r="D205">
        <v>21407.778999999999</v>
      </c>
      <c r="E205">
        <v>2901</v>
      </c>
      <c r="F205">
        <v>22.623000000000001</v>
      </c>
      <c r="G205">
        <v>-0.69075719400000002</v>
      </c>
      <c r="H205">
        <v>2.6</v>
      </c>
      <c r="I205">
        <v>698.3</v>
      </c>
      <c r="J205" t="s">
        <v>14</v>
      </c>
      <c r="K205" t="s">
        <v>16</v>
      </c>
    </row>
    <row r="206" spans="1:11" x14ac:dyDescent="0.3">
      <c r="A206">
        <v>45138</v>
      </c>
      <c r="B206" t="s">
        <v>11</v>
      </c>
      <c r="C206">
        <v>104.25</v>
      </c>
      <c r="D206">
        <v>21686.881000000001</v>
      </c>
      <c r="E206">
        <v>2394</v>
      </c>
      <c r="F206">
        <v>13.483000000000001</v>
      </c>
      <c r="G206">
        <v>-0.46718089400000001</v>
      </c>
      <c r="H206">
        <v>2.5</v>
      </c>
      <c r="I206">
        <v>1876.4</v>
      </c>
      <c r="J206" t="s">
        <v>21</v>
      </c>
      <c r="K206" t="s">
        <v>16</v>
      </c>
    </row>
    <row r="207" spans="1:11" x14ac:dyDescent="0.3">
      <c r="A207">
        <v>39021</v>
      </c>
      <c r="B207" t="s">
        <v>11</v>
      </c>
      <c r="C207">
        <v>104.24</v>
      </c>
      <c r="D207">
        <v>27975.785</v>
      </c>
      <c r="E207">
        <v>4495</v>
      </c>
      <c r="F207">
        <v>68.031999999999996</v>
      </c>
      <c r="G207">
        <v>0.63662688099999998</v>
      </c>
      <c r="H207">
        <v>2.4</v>
      </c>
      <c r="I207">
        <v>2246.5</v>
      </c>
      <c r="J207" t="s">
        <v>12</v>
      </c>
      <c r="K207" t="s">
        <v>16</v>
      </c>
    </row>
    <row r="208" spans="1:11" x14ac:dyDescent="0.3">
      <c r="A208">
        <v>42735</v>
      </c>
      <c r="B208" t="s">
        <v>11</v>
      </c>
      <c r="C208">
        <v>104.13</v>
      </c>
      <c r="D208">
        <v>24554.400000000001</v>
      </c>
      <c r="E208">
        <v>4229</v>
      </c>
      <c r="F208">
        <v>41.140999999999998</v>
      </c>
      <c r="G208">
        <v>-0.27238035100000002</v>
      </c>
      <c r="H208">
        <v>2.2000000000000002</v>
      </c>
      <c r="I208">
        <v>3641.2</v>
      </c>
      <c r="J208" t="s">
        <v>15</v>
      </c>
      <c r="K208" t="s">
        <v>17</v>
      </c>
    </row>
    <row r="209" spans="1:11" x14ac:dyDescent="0.3">
      <c r="A209">
        <v>37741</v>
      </c>
      <c r="B209" t="s">
        <v>11</v>
      </c>
      <c r="C209">
        <v>104.12</v>
      </c>
      <c r="D209">
        <v>23073.432000000001</v>
      </c>
      <c r="E209">
        <v>3224</v>
      </c>
      <c r="F209">
        <v>69.397000000000006</v>
      </c>
      <c r="G209">
        <v>0.43318875499999998</v>
      </c>
      <c r="H209">
        <v>2.7</v>
      </c>
      <c r="I209">
        <v>1513.4</v>
      </c>
      <c r="J209" t="s">
        <v>14</v>
      </c>
      <c r="K209" t="s">
        <v>16</v>
      </c>
    </row>
    <row r="210" spans="1:11" x14ac:dyDescent="0.3">
      <c r="A210">
        <v>39752</v>
      </c>
      <c r="B210" t="s">
        <v>19</v>
      </c>
      <c r="C210">
        <v>104</v>
      </c>
      <c r="D210">
        <v>26160.25</v>
      </c>
      <c r="E210">
        <v>1799</v>
      </c>
      <c r="F210">
        <v>18.504999999999999</v>
      </c>
      <c r="G210">
        <v>-1.222804647</v>
      </c>
      <c r="H210">
        <v>4.8</v>
      </c>
      <c r="I210">
        <v>690.4</v>
      </c>
      <c r="J210" t="s">
        <v>21</v>
      </c>
      <c r="K210" t="s">
        <v>18</v>
      </c>
    </row>
    <row r="211" spans="1:11" x14ac:dyDescent="0.3">
      <c r="A211">
        <v>43799</v>
      </c>
      <c r="B211" t="s">
        <v>11</v>
      </c>
      <c r="C211">
        <v>103.9</v>
      </c>
      <c r="D211">
        <v>40394.404000000002</v>
      </c>
      <c r="E211">
        <v>2379</v>
      </c>
      <c r="F211">
        <v>51.813000000000002</v>
      </c>
      <c r="G211">
        <v>0.51724470700000003</v>
      </c>
      <c r="H211">
        <v>2.7</v>
      </c>
      <c r="I211">
        <v>4465.5</v>
      </c>
      <c r="J211" t="s">
        <v>21</v>
      </c>
      <c r="K211" t="s">
        <v>17</v>
      </c>
    </row>
    <row r="212" spans="1:11" x14ac:dyDescent="0.3">
      <c r="A212">
        <v>37529</v>
      </c>
      <c r="B212" t="s">
        <v>11</v>
      </c>
      <c r="C212">
        <v>103.84</v>
      </c>
      <c r="D212">
        <v>30815.819</v>
      </c>
      <c r="E212">
        <v>1024</v>
      </c>
      <c r="F212">
        <v>19.739999999999998</v>
      </c>
      <c r="G212">
        <v>-1.9559270520000001</v>
      </c>
      <c r="H212">
        <v>1.7</v>
      </c>
      <c r="I212">
        <v>2187.8000000000002</v>
      </c>
      <c r="J212" t="s">
        <v>12</v>
      </c>
      <c r="K212" t="s">
        <v>18</v>
      </c>
    </row>
    <row r="213" spans="1:11" x14ac:dyDescent="0.3">
      <c r="A213">
        <v>44865</v>
      </c>
      <c r="B213" t="s">
        <v>11</v>
      </c>
      <c r="C213">
        <v>103.84</v>
      </c>
      <c r="D213">
        <v>20462.182000000001</v>
      </c>
      <c r="E213">
        <v>2599</v>
      </c>
      <c r="F213">
        <v>68.382999999999996</v>
      </c>
      <c r="G213">
        <v>0.42357018600000002</v>
      </c>
      <c r="H213">
        <v>1.8</v>
      </c>
      <c r="I213">
        <v>1291.2</v>
      </c>
      <c r="J213" t="s">
        <v>12</v>
      </c>
      <c r="K213" t="s">
        <v>16</v>
      </c>
    </row>
    <row r="214" spans="1:11" x14ac:dyDescent="0.3">
      <c r="A214">
        <v>38291</v>
      </c>
      <c r="B214" t="s">
        <v>11</v>
      </c>
      <c r="C214">
        <v>103.79</v>
      </c>
      <c r="D214">
        <v>26536.498</v>
      </c>
      <c r="E214">
        <v>3523</v>
      </c>
      <c r="F214">
        <v>67.950999999999993</v>
      </c>
      <c r="G214">
        <v>0.32649997800000002</v>
      </c>
      <c r="H214">
        <v>2.2000000000000002</v>
      </c>
      <c r="I214">
        <v>1413.1</v>
      </c>
      <c r="J214" t="s">
        <v>22</v>
      </c>
      <c r="K214" t="s">
        <v>18</v>
      </c>
    </row>
    <row r="215" spans="1:11" x14ac:dyDescent="0.3">
      <c r="A215">
        <v>42978</v>
      </c>
      <c r="B215" t="s">
        <v>11</v>
      </c>
      <c r="C215">
        <v>103.75</v>
      </c>
      <c r="D215">
        <v>29775.712</v>
      </c>
      <c r="E215">
        <v>4186</v>
      </c>
      <c r="F215">
        <v>68.531000000000006</v>
      </c>
      <c r="G215">
        <v>0.253622448</v>
      </c>
      <c r="H215">
        <v>2</v>
      </c>
      <c r="I215">
        <v>2567.6</v>
      </c>
      <c r="J215" t="s">
        <v>14</v>
      </c>
      <c r="K215" t="s">
        <v>16</v>
      </c>
    </row>
    <row r="216" spans="1:11" x14ac:dyDescent="0.3">
      <c r="A216">
        <v>40209</v>
      </c>
      <c r="B216" t="s">
        <v>11</v>
      </c>
      <c r="C216">
        <v>103.73</v>
      </c>
      <c r="D216">
        <v>27596.733</v>
      </c>
      <c r="E216">
        <v>1312</v>
      </c>
      <c r="F216">
        <v>40.781999999999996</v>
      </c>
      <c r="G216">
        <v>0.56748075099999995</v>
      </c>
      <c r="H216">
        <v>2.6</v>
      </c>
      <c r="I216">
        <v>4000.1</v>
      </c>
      <c r="J216" t="s">
        <v>21</v>
      </c>
      <c r="K216" t="s">
        <v>17</v>
      </c>
    </row>
    <row r="217" spans="1:11" x14ac:dyDescent="0.3">
      <c r="A217">
        <v>35399</v>
      </c>
      <c r="B217" t="s">
        <v>11</v>
      </c>
      <c r="C217">
        <v>103.66</v>
      </c>
      <c r="D217">
        <v>30415.256000000001</v>
      </c>
      <c r="E217">
        <v>2347</v>
      </c>
      <c r="F217">
        <v>29.228000000000002</v>
      </c>
      <c r="G217">
        <v>-1.380354455</v>
      </c>
      <c r="H217">
        <v>1.9</v>
      </c>
      <c r="I217">
        <v>628.4</v>
      </c>
      <c r="J217" t="s">
        <v>15</v>
      </c>
      <c r="K217" t="s">
        <v>16</v>
      </c>
    </row>
    <row r="218" spans="1:11" x14ac:dyDescent="0.3">
      <c r="A218">
        <v>34972</v>
      </c>
      <c r="B218" t="s">
        <v>11</v>
      </c>
      <c r="C218">
        <v>103.54</v>
      </c>
      <c r="D218">
        <v>20766.030999999999</v>
      </c>
      <c r="E218">
        <v>3188</v>
      </c>
      <c r="F218">
        <v>35.003</v>
      </c>
      <c r="G218">
        <v>0.59160643400000001</v>
      </c>
      <c r="H218">
        <v>2.2000000000000002</v>
      </c>
      <c r="I218">
        <v>3349.6</v>
      </c>
      <c r="J218" t="s">
        <v>14</v>
      </c>
      <c r="K218" t="s">
        <v>13</v>
      </c>
    </row>
    <row r="219" spans="1:11" x14ac:dyDescent="0.3">
      <c r="A219">
        <v>36311</v>
      </c>
      <c r="B219" t="s">
        <v>11</v>
      </c>
      <c r="C219">
        <v>103.52</v>
      </c>
      <c r="D219">
        <v>25227.859</v>
      </c>
      <c r="E219">
        <v>3872</v>
      </c>
      <c r="F219">
        <v>45.524000000000001</v>
      </c>
      <c r="G219">
        <v>-6.8842808000000005E-2</v>
      </c>
      <c r="H219">
        <v>1.8</v>
      </c>
      <c r="I219">
        <v>2951.8</v>
      </c>
      <c r="J219" t="s">
        <v>14</v>
      </c>
      <c r="K219" t="s">
        <v>16</v>
      </c>
    </row>
    <row r="220" spans="1:11" x14ac:dyDescent="0.3">
      <c r="A220">
        <v>37437</v>
      </c>
      <c r="B220" t="s">
        <v>11</v>
      </c>
      <c r="C220">
        <v>103.52</v>
      </c>
      <c r="D220">
        <v>25653.703000000001</v>
      </c>
      <c r="E220">
        <v>2202</v>
      </c>
      <c r="F220">
        <v>62.957999999999998</v>
      </c>
      <c r="G220">
        <v>0.31007973599999999</v>
      </c>
      <c r="H220">
        <v>2.2999999999999998</v>
      </c>
      <c r="I220">
        <v>2103.3000000000002</v>
      </c>
      <c r="J220" t="s">
        <v>14</v>
      </c>
      <c r="K220" t="s">
        <v>17</v>
      </c>
    </row>
    <row r="221" spans="1:11" x14ac:dyDescent="0.3">
      <c r="A221">
        <v>37680</v>
      </c>
      <c r="B221" t="s">
        <v>11</v>
      </c>
      <c r="C221">
        <v>103.47</v>
      </c>
      <c r="D221">
        <v>21998.916000000001</v>
      </c>
      <c r="E221">
        <v>2879</v>
      </c>
      <c r="F221">
        <v>21.13</v>
      </c>
      <c r="G221">
        <v>-2.1828679599999998</v>
      </c>
      <c r="H221">
        <v>2.1</v>
      </c>
      <c r="I221">
        <v>585.1</v>
      </c>
      <c r="J221" t="s">
        <v>15</v>
      </c>
      <c r="K221" t="s">
        <v>18</v>
      </c>
    </row>
    <row r="222" spans="1:11" x14ac:dyDescent="0.3">
      <c r="A222">
        <v>30741</v>
      </c>
      <c r="B222" t="s">
        <v>11</v>
      </c>
      <c r="C222">
        <v>103.4</v>
      </c>
      <c r="D222">
        <v>16184.799000000001</v>
      </c>
      <c r="E222">
        <v>1375</v>
      </c>
      <c r="F222">
        <v>17.550999999999998</v>
      </c>
      <c r="G222">
        <v>-1.024215144</v>
      </c>
      <c r="H222">
        <v>1.4</v>
      </c>
      <c r="I222">
        <v>3844.2</v>
      </c>
      <c r="J222" t="s">
        <v>14</v>
      </c>
      <c r="K222" t="s">
        <v>16</v>
      </c>
    </row>
    <row r="223" spans="1:11" x14ac:dyDescent="0.3">
      <c r="A223">
        <v>45169</v>
      </c>
      <c r="B223" t="s">
        <v>11</v>
      </c>
      <c r="C223">
        <v>103.36</v>
      </c>
      <c r="D223">
        <v>27852.992999999999</v>
      </c>
      <c r="E223">
        <v>1793</v>
      </c>
      <c r="F223">
        <v>57.168999999999997</v>
      </c>
      <c r="G223">
        <v>0.76415539899999996</v>
      </c>
      <c r="H223">
        <v>2.6</v>
      </c>
      <c r="I223">
        <v>1579.6</v>
      </c>
      <c r="J223" t="s">
        <v>22</v>
      </c>
      <c r="K223" t="s">
        <v>16</v>
      </c>
    </row>
    <row r="224" spans="1:11" x14ac:dyDescent="0.3">
      <c r="A224">
        <v>35703</v>
      </c>
      <c r="B224" t="s">
        <v>11</v>
      </c>
      <c r="C224">
        <v>103.28</v>
      </c>
      <c r="D224">
        <v>29770.008999999998</v>
      </c>
      <c r="E224">
        <v>4449</v>
      </c>
      <c r="F224">
        <v>60.851999999999997</v>
      </c>
      <c r="G224">
        <v>6.8395450999999996E-2</v>
      </c>
      <c r="H224">
        <v>2.9</v>
      </c>
      <c r="I224">
        <v>2924.7</v>
      </c>
      <c r="J224" t="s">
        <v>12</v>
      </c>
      <c r="K224" t="s">
        <v>17</v>
      </c>
    </row>
    <row r="225" spans="1:11" x14ac:dyDescent="0.3">
      <c r="A225">
        <v>31047</v>
      </c>
      <c r="B225" t="s">
        <v>11</v>
      </c>
      <c r="C225">
        <v>103.18</v>
      </c>
      <c r="D225">
        <v>29877.725999999999</v>
      </c>
      <c r="E225">
        <v>2855</v>
      </c>
      <c r="F225">
        <v>28.434000000000001</v>
      </c>
      <c r="G225">
        <v>0.29218541199999998</v>
      </c>
      <c r="H225">
        <v>2.1</v>
      </c>
      <c r="I225">
        <v>4520.7</v>
      </c>
      <c r="J225" t="s">
        <v>23</v>
      </c>
      <c r="K225" t="s">
        <v>18</v>
      </c>
    </row>
    <row r="226" spans="1:11" x14ac:dyDescent="0.3">
      <c r="A226">
        <v>42277</v>
      </c>
      <c r="B226" t="s">
        <v>11</v>
      </c>
      <c r="C226">
        <v>103.16</v>
      </c>
      <c r="D226">
        <v>30292.121999999999</v>
      </c>
      <c r="E226">
        <v>1933</v>
      </c>
      <c r="F226">
        <v>55.472000000000001</v>
      </c>
      <c r="G226">
        <v>0.51658494399999999</v>
      </c>
      <c r="H226">
        <v>1.7</v>
      </c>
      <c r="I226">
        <v>4965.6000000000004</v>
      </c>
      <c r="J226" t="s">
        <v>14</v>
      </c>
      <c r="K226" t="s">
        <v>13</v>
      </c>
    </row>
    <row r="227" spans="1:11" x14ac:dyDescent="0.3">
      <c r="A227">
        <v>38533</v>
      </c>
      <c r="B227" t="s">
        <v>11</v>
      </c>
      <c r="C227">
        <v>102.76</v>
      </c>
      <c r="D227">
        <v>25586.636999999999</v>
      </c>
      <c r="E227">
        <v>4212</v>
      </c>
      <c r="F227">
        <v>63.741</v>
      </c>
      <c r="G227">
        <v>0.74705448600000002</v>
      </c>
      <c r="H227">
        <v>1.4</v>
      </c>
      <c r="I227">
        <v>3116.2</v>
      </c>
      <c r="J227" t="s">
        <v>15</v>
      </c>
      <c r="K227" t="s">
        <v>16</v>
      </c>
    </row>
    <row r="228" spans="1:11" x14ac:dyDescent="0.3">
      <c r="A228">
        <v>30163</v>
      </c>
      <c r="B228" t="s">
        <v>19</v>
      </c>
      <c r="C228">
        <v>102.67</v>
      </c>
      <c r="D228">
        <v>21991.467000000001</v>
      </c>
      <c r="E228">
        <v>2636</v>
      </c>
      <c r="F228">
        <v>18.449000000000002</v>
      </c>
      <c r="G228">
        <v>-0.14049542000000001</v>
      </c>
      <c r="H228">
        <v>3.2</v>
      </c>
      <c r="I228">
        <v>738.8</v>
      </c>
      <c r="J228" t="s">
        <v>14</v>
      </c>
      <c r="K228" t="s">
        <v>18</v>
      </c>
    </row>
    <row r="229" spans="1:11" x14ac:dyDescent="0.3">
      <c r="A229">
        <v>42916</v>
      </c>
      <c r="B229" t="s">
        <v>11</v>
      </c>
      <c r="C229">
        <v>102.65</v>
      </c>
      <c r="D229">
        <v>19703.932000000001</v>
      </c>
      <c r="E229">
        <v>3768</v>
      </c>
      <c r="F229">
        <v>53.856999999999999</v>
      </c>
      <c r="G229">
        <v>0.58811296599999996</v>
      </c>
      <c r="H229">
        <v>2.5</v>
      </c>
      <c r="I229">
        <v>1343.8</v>
      </c>
      <c r="J229" t="s">
        <v>22</v>
      </c>
      <c r="K229" t="s">
        <v>16</v>
      </c>
    </row>
    <row r="230" spans="1:11" x14ac:dyDescent="0.3">
      <c r="A230">
        <v>35826</v>
      </c>
      <c r="B230" t="s">
        <v>11</v>
      </c>
      <c r="C230">
        <v>102.58</v>
      </c>
      <c r="D230">
        <v>21135.874</v>
      </c>
      <c r="E230">
        <v>4100</v>
      </c>
      <c r="F230">
        <v>23.788</v>
      </c>
      <c r="G230">
        <v>-0.157768623</v>
      </c>
      <c r="H230">
        <v>1.1000000000000001</v>
      </c>
      <c r="I230">
        <v>2700.4</v>
      </c>
      <c r="J230" t="s">
        <v>12</v>
      </c>
      <c r="K230" t="s">
        <v>18</v>
      </c>
    </row>
    <row r="231" spans="1:11" x14ac:dyDescent="0.3">
      <c r="A231">
        <v>42216</v>
      </c>
      <c r="B231" t="s">
        <v>11</v>
      </c>
      <c r="C231">
        <v>102.54</v>
      </c>
      <c r="D231">
        <v>20175.383000000002</v>
      </c>
      <c r="E231">
        <v>3308</v>
      </c>
      <c r="F231">
        <v>12.722</v>
      </c>
      <c r="G231">
        <v>-3.8091495050000002</v>
      </c>
      <c r="H231">
        <v>1.1000000000000001</v>
      </c>
      <c r="I231">
        <v>2889.3</v>
      </c>
      <c r="J231" t="s">
        <v>14</v>
      </c>
      <c r="K231" t="s">
        <v>17</v>
      </c>
    </row>
    <row r="232" spans="1:11" x14ac:dyDescent="0.3">
      <c r="A232">
        <v>34758</v>
      </c>
      <c r="B232" t="s">
        <v>11</v>
      </c>
      <c r="C232">
        <v>102.43</v>
      </c>
      <c r="D232">
        <v>20714.212</v>
      </c>
      <c r="E232">
        <v>3070</v>
      </c>
      <c r="F232">
        <v>40.664000000000001</v>
      </c>
      <c r="G232">
        <v>0.49213063200000001</v>
      </c>
      <c r="H232">
        <v>2.8</v>
      </c>
      <c r="I232">
        <v>2948</v>
      </c>
      <c r="J232" t="s">
        <v>14</v>
      </c>
      <c r="K232" t="s">
        <v>17</v>
      </c>
    </row>
    <row r="233" spans="1:11" x14ac:dyDescent="0.3">
      <c r="A233">
        <v>29555</v>
      </c>
      <c r="B233" t="s">
        <v>19</v>
      </c>
      <c r="C233">
        <v>102.36</v>
      </c>
      <c r="D233">
        <v>22682.912</v>
      </c>
      <c r="E233">
        <v>4939</v>
      </c>
      <c r="F233">
        <v>43.301000000000002</v>
      </c>
      <c r="G233">
        <v>1.7990347E-2</v>
      </c>
      <c r="H233">
        <v>2.6</v>
      </c>
      <c r="I233">
        <v>763</v>
      </c>
      <c r="J233" t="s">
        <v>14</v>
      </c>
      <c r="K233" t="s">
        <v>17</v>
      </c>
    </row>
    <row r="234" spans="1:11" x14ac:dyDescent="0.3">
      <c r="A234">
        <v>29586</v>
      </c>
      <c r="B234" t="s">
        <v>19</v>
      </c>
      <c r="C234">
        <v>102.33</v>
      </c>
      <c r="D234">
        <v>22671.350999999999</v>
      </c>
      <c r="E234">
        <v>3892</v>
      </c>
      <c r="F234">
        <v>23.539000000000001</v>
      </c>
      <c r="G234">
        <v>-0.83954288600000004</v>
      </c>
      <c r="H234">
        <v>3.3</v>
      </c>
      <c r="I234">
        <v>745</v>
      </c>
      <c r="J234" t="s">
        <v>14</v>
      </c>
      <c r="K234" t="s">
        <v>16</v>
      </c>
    </row>
    <row r="235" spans="1:11" x14ac:dyDescent="0.3">
      <c r="A235">
        <v>33511</v>
      </c>
      <c r="B235" t="s">
        <v>19</v>
      </c>
      <c r="C235">
        <v>102.3</v>
      </c>
      <c r="D235">
        <v>26137.3</v>
      </c>
      <c r="E235">
        <v>2658</v>
      </c>
      <c r="F235">
        <v>17.57</v>
      </c>
      <c r="G235">
        <v>8.0990324000000002E-2</v>
      </c>
      <c r="H235">
        <v>2.6</v>
      </c>
      <c r="I235">
        <v>591.9</v>
      </c>
      <c r="J235" t="s">
        <v>14</v>
      </c>
      <c r="K235" t="s">
        <v>17</v>
      </c>
    </row>
    <row r="236" spans="1:11" x14ac:dyDescent="0.3">
      <c r="A236">
        <v>32812</v>
      </c>
      <c r="B236" t="s">
        <v>11</v>
      </c>
      <c r="C236">
        <v>102.3</v>
      </c>
      <c r="D236">
        <v>19156.61</v>
      </c>
      <c r="E236">
        <v>2646</v>
      </c>
      <c r="F236">
        <v>51.531999999999996</v>
      </c>
      <c r="G236">
        <v>0.27353877199999999</v>
      </c>
      <c r="H236">
        <v>1</v>
      </c>
      <c r="I236">
        <v>3551.6</v>
      </c>
      <c r="J236" t="s">
        <v>14</v>
      </c>
      <c r="K236" t="s">
        <v>16</v>
      </c>
    </row>
    <row r="237" spans="1:11" x14ac:dyDescent="0.3">
      <c r="A237">
        <v>29920</v>
      </c>
      <c r="B237" t="s">
        <v>19</v>
      </c>
      <c r="C237">
        <v>102.18</v>
      </c>
      <c r="D237">
        <v>25337.641</v>
      </c>
      <c r="E237">
        <v>3219</v>
      </c>
      <c r="F237">
        <v>35.552999999999997</v>
      </c>
      <c r="G237">
        <v>0.23477624999999999</v>
      </c>
      <c r="H237">
        <v>3.3</v>
      </c>
      <c r="I237">
        <v>558</v>
      </c>
      <c r="J237" t="s">
        <v>14</v>
      </c>
      <c r="K237" t="s">
        <v>13</v>
      </c>
    </row>
    <row r="238" spans="1:11" x14ac:dyDescent="0.3">
      <c r="A238">
        <v>32020</v>
      </c>
      <c r="B238" t="s">
        <v>11</v>
      </c>
      <c r="C238">
        <v>102.08</v>
      </c>
      <c r="D238">
        <v>29843.224999999999</v>
      </c>
      <c r="E238">
        <v>3469</v>
      </c>
      <c r="F238">
        <v>46.932000000000002</v>
      </c>
      <c r="G238">
        <v>0.28639307899999999</v>
      </c>
      <c r="H238">
        <v>2.1</v>
      </c>
      <c r="I238">
        <v>4160.3</v>
      </c>
      <c r="J238" t="s">
        <v>22</v>
      </c>
      <c r="K238" t="s">
        <v>13</v>
      </c>
    </row>
    <row r="239" spans="1:11" x14ac:dyDescent="0.3">
      <c r="A239">
        <v>42124</v>
      </c>
      <c r="B239" t="s">
        <v>11</v>
      </c>
      <c r="C239">
        <v>102.07</v>
      </c>
      <c r="D239">
        <v>29857.855</v>
      </c>
      <c r="E239">
        <v>4190</v>
      </c>
      <c r="F239">
        <v>53.505000000000003</v>
      </c>
      <c r="G239">
        <v>0.46700308400000001</v>
      </c>
      <c r="H239">
        <v>2.2999999999999998</v>
      </c>
      <c r="I239">
        <v>4666.3</v>
      </c>
      <c r="J239" t="s">
        <v>14</v>
      </c>
      <c r="K239" t="s">
        <v>16</v>
      </c>
    </row>
    <row r="240" spans="1:11" x14ac:dyDescent="0.3">
      <c r="A240">
        <v>40602</v>
      </c>
      <c r="B240" t="s">
        <v>11</v>
      </c>
      <c r="C240">
        <v>102.06</v>
      </c>
      <c r="D240">
        <v>29796.353999999999</v>
      </c>
      <c r="E240">
        <v>4122</v>
      </c>
      <c r="F240">
        <v>16.957999999999998</v>
      </c>
      <c r="G240">
        <v>-0.76170539000000004</v>
      </c>
      <c r="H240">
        <v>1.5</v>
      </c>
      <c r="I240">
        <v>721</v>
      </c>
      <c r="J240" t="s">
        <v>23</v>
      </c>
      <c r="K240" t="s">
        <v>17</v>
      </c>
    </row>
    <row r="241" spans="1:11" x14ac:dyDescent="0.3">
      <c r="A241">
        <v>44255</v>
      </c>
      <c r="B241" t="s">
        <v>11</v>
      </c>
      <c r="C241">
        <v>102.05</v>
      </c>
      <c r="D241">
        <v>20693.579000000002</v>
      </c>
      <c r="E241">
        <v>4896</v>
      </c>
      <c r="F241">
        <v>64.132000000000005</v>
      </c>
      <c r="G241">
        <v>0.62492983199999996</v>
      </c>
      <c r="H241">
        <v>2.5</v>
      </c>
      <c r="I241">
        <v>4529.6000000000004</v>
      </c>
      <c r="J241" t="s">
        <v>15</v>
      </c>
      <c r="K241" t="s">
        <v>16</v>
      </c>
    </row>
    <row r="242" spans="1:11" x14ac:dyDescent="0.3">
      <c r="A242">
        <v>40268</v>
      </c>
      <c r="B242" t="s">
        <v>11</v>
      </c>
      <c r="C242">
        <v>101.98</v>
      </c>
      <c r="D242">
        <v>24456.199000000001</v>
      </c>
      <c r="E242">
        <v>2858</v>
      </c>
      <c r="F242">
        <v>36.137</v>
      </c>
      <c r="G242">
        <v>0.52945734300000002</v>
      </c>
      <c r="H242">
        <v>2.2999999999999998</v>
      </c>
      <c r="I242">
        <v>1380.9</v>
      </c>
      <c r="J242" t="s">
        <v>14</v>
      </c>
      <c r="K242" t="s">
        <v>17</v>
      </c>
    </row>
    <row r="243" spans="1:11" x14ac:dyDescent="0.3">
      <c r="A243">
        <v>39538</v>
      </c>
      <c r="B243" t="s">
        <v>11</v>
      </c>
      <c r="C243">
        <v>101.91</v>
      </c>
      <c r="D243">
        <v>27064.656999999999</v>
      </c>
      <c r="E243">
        <v>4715</v>
      </c>
      <c r="F243">
        <v>17.638999999999999</v>
      </c>
      <c r="G243">
        <v>-1.726288338</v>
      </c>
      <c r="H243">
        <v>1.4</v>
      </c>
      <c r="I243">
        <v>4163.8999999999996</v>
      </c>
      <c r="J243" t="s">
        <v>12</v>
      </c>
      <c r="K243" t="s">
        <v>17</v>
      </c>
    </row>
    <row r="244" spans="1:11" x14ac:dyDescent="0.3">
      <c r="A244">
        <v>40329</v>
      </c>
      <c r="B244" t="s">
        <v>11</v>
      </c>
      <c r="C244">
        <v>101.81</v>
      </c>
      <c r="D244">
        <v>28450.720000000001</v>
      </c>
      <c r="E244">
        <v>3006</v>
      </c>
      <c r="F244">
        <v>16.329000000000001</v>
      </c>
      <c r="G244">
        <v>-1.2115255069999999</v>
      </c>
      <c r="H244">
        <v>1.3</v>
      </c>
      <c r="I244">
        <v>3649.2</v>
      </c>
      <c r="J244" t="s">
        <v>14</v>
      </c>
      <c r="K244" t="s">
        <v>17</v>
      </c>
    </row>
    <row r="245" spans="1:11" x14ac:dyDescent="0.3">
      <c r="A245">
        <v>39263</v>
      </c>
      <c r="B245" t="s">
        <v>11</v>
      </c>
      <c r="C245">
        <v>101.78</v>
      </c>
      <c r="D245">
        <v>28141.727999999999</v>
      </c>
      <c r="E245">
        <v>1193</v>
      </c>
      <c r="F245">
        <v>60.88</v>
      </c>
      <c r="G245">
        <v>9.1721418999999998E-2</v>
      </c>
      <c r="H245">
        <v>1.3</v>
      </c>
      <c r="I245">
        <v>3371.6</v>
      </c>
      <c r="J245" t="s">
        <v>14</v>
      </c>
      <c r="K245" t="s">
        <v>18</v>
      </c>
    </row>
    <row r="246" spans="1:11" x14ac:dyDescent="0.3">
      <c r="A246">
        <v>32447</v>
      </c>
      <c r="B246" t="s">
        <v>11</v>
      </c>
      <c r="C246">
        <v>101.77</v>
      </c>
      <c r="D246">
        <v>27020.254000000001</v>
      </c>
      <c r="E246">
        <v>3151</v>
      </c>
      <c r="F246">
        <v>29.611999999999998</v>
      </c>
      <c r="G246">
        <v>-0.24875050700000001</v>
      </c>
      <c r="H246">
        <v>2.7</v>
      </c>
      <c r="I246">
        <v>4775.6000000000004</v>
      </c>
      <c r="J246" t="s">
        <v>14</v>
      </c>
      <c r="K246" t="s">
        <v>16</v>
      </c>
    </row>
    <row r="247" spans="1:11" x14ac:dyDescent="0.3">
      <c r="A247">
        <v>42886</v>
      </c>
      <c r="B247" t="s">
        <v>11</v>
      </c>
      <c r="C247">
        <v>101.77</v>
      </c>
      <c r="D247">
        <v>22430.665000000001</v>
      </c>
      <c r="E247">
        <v>1735</v>
      </c>
      <c r="F247">
        <v>22.183</v>
      </c>
      <c r="G247">
        <v>0.42510030199999999</v>
      </c>
      <c r="H247">
        <v>2.2000000000000002</v>
      </c>
      <c r="I247">
        <v>3207.1</v>
      </c>
      <c r="J247" t="s">
        <v>21</v>
      </c>
      <c r="K247" t="s">
        <v>16</v>
      </c>
    </row>
    <row r="248" spans="1:11" x14ac:dyDescent="0.3">
      <c r="A248">
        <v>39355</v>
      </c>
      <c r="B248" t="s">
        <v>11</v>
      </c>
      <c r="C248">
        <v>101.74</v>
      </c>
      <c r="D248">
        <v>25379.023000000001</v>
      </c>
      <c r="E248">
        <v>2136</v>
      </c>
      <c r="F248">
        <v>56.198999999999998</v>
      </c>
      <c r="G248">
        <v>0.63015356099999997</v>
      </c>
      <c r="H248">
        <v>2.1</v>
      </c>
      <c r="I248">
        <v>1395.1</v>
      </c>
      <c r="J248" t="s">
        <v>21</v>
      </c>
      <c r="K248" t="s">
        <v>17</v>
      </c>
    </row>
    <row r="249" spans="1:11" x14ac:dyDescent="0.3">
      <c r="A249">
        <v>31593</v>
      </c>
      <c r="B249" t="s">
        <v>11</v>
      </c>
      <c r="C249">
        <v>101.68</v>
      </c>
      <c r="D249">
        <v>23504.963</v>
      </c>
      <c r="E249">
        <v>1131</v>
      </c>
      <c r="F249">
        <v>19.14</v>
      </c>
      <c r="G249">
        <v>-1.733646813</v>
      </c>
      <c r="H249">
        <v>1.7</v>
      </c>
      <c r="I249">
        <v>797.3</v>
      </c>
      <c r="J249" t="s">
        <v>22</v>
      </c>
      <c r="K249" t="s">
        <v>17</v>
      </c>
    </row>
    <row r="250" spans="1:11" x14ac:dyDescent="0.3">
      <c r="A250">
        <v>35946</v>
      </c>
      <c r="B250" t="s">
        <v>11</v>
      </c>
      <c r="C250">
        <v>101.63</v>
      </c>
      <c r="D250">
        <v>36573.292999999998</v>
      </c>
      <c r="E250">
        <v>4797</v>
      </c>
      <c r="F250">
        <v>68.552000000000007</v>
      </c>
      <c r="G250">
        <v>0.58901272000000005</v>
      </c>
      <c r="H250">
        <v>2</v>
      </c>
      <c r="I250">
        <v>1361.9</v>
      </c>
      <c r="J250" t="s">
        <v>15</v>
      </c>
      <c r="K250" t="s">
        <v>17</v>
      </c>
    </row>
    <row r="251" spans="1:11" x14ac:dyDescent="0.3">
      <c r="A251">
        <v>33146</v>
      </c>
      <c r="B251" t="s">
        <v>19</v>
      </c>
      <c r="C251">
        <v>101.57</v>
      </c>
      <c r="D251">
        <v>25498.257000000001</v>
      </c>
      <c r="E251">
        <v>2120</v>
      </c>
      <c r="F251">
        <v>28.327000000000002</v>
      </c>
      <c r="G251">
        <v>0.38941645800000002</v>
      </c>
      <c r="H251">
        <v>5.4</v>
      </c>
      <c r="I251">
        <v>659.1</v>
      </c>
      <c r="J251" t="s">
        <v>14</v>
      </c>
      <c r="K251" t="s">
        <v>17</v>
      </c>
    </row>
    <row r="252" spans="1:11" x14ac:dyDescent="0.3">
      <c r="A252">
        <v>45199</v>
      </c>
      <c r="B252" t="s">
        <v>11</v>
      </c>
      <c r="C252">
        <v>101.55</v>
      </c>
      <c r="D252">
        <v>21183.704000000002</v>
      </c>
      <c r="E252">
        <v>1028</v>
      </c>
      <c r="F252">
        <v>59.314999999999998</v>
      </c>
      <c r="G252">
        <v>3.6179718E-2</v>
      </c>
      <c r="H252">
        <v>2.5</v>
      </c>
      <c r="I252">
        <v>1123.4000000000001</v>
      </c>
      <c r="J252" t="s">
        <v>21</v>
      </c>
      <c r="K252" t="s">
        <v>17</v>
      </c>
    </row>
    <row r="253" spans="1:11" x14ac:dyDescent="0.3">
      <c r="A253">
        <v>39782</v>
      </c>
      <c r="B253" t="s">
        <v>19</v>
      </c>
      <c r="C253">
        <v>101.48</v>
      </c>
      <c r="D253">
        <v>17759.578000000001</v>
      </c>
      <c r="E253">
        <v>1777</v>
      </c>
      <c r="F253">
        <v>36.957000000000001</v>
      </c>
      <c r="G253">
        <v>0.49928295</v>
      </c>
      <c r="H253">
        <v>3.1</v>
      </c>
      <c r="I253">
        <v>724.2</v>
      </c>
      <c r="J253" t="s">
        <v>15</v>
      </c>
      <c r="K253" t="s">
        <v>18</v>
      </c>
    </row>
    <row r="254" spans="1:11" x14ac:dyDescent="0.3">
      <c r="A254">
        <v>29525</v>
      </c>
      <c r="B254" t="s">
        <v>19</v>
      </c>
      <c r="C254">
        <v>101.45</v>
      </c>
      <c r="D254">
        <v>27712.799999999999</v>
      </c>
      <c r="E254">
        <v>4582</v>
      </c>
      <c r="F254">
        <v>42.521999999999998</v>
      </c>
      <c r="G254">
        <v>0.216687832</v>
      </c>
      <c r="H254">
        <v>4.4000000000000004</v>
      </c>
      <c r="I254">
        <v>609.70000000000005</v>
      </c>
      <c r="J254" t="s">
        <v>21</v>
      </c>
      <c r="K254" t="s">
        <v>16</v>
      </c>
    </row>
    <row r="255" spans="1:11" x14ac:dyDescent="0.3">
      <c r="A255">
        <v>31137</v>
      </c>
      <c r="B255" t="s">
        <v>11</v>
      </c>
      <c r="C255">
        <v>101.45</v>
      </c>
      <c r="D255">
        <v>19468.325000000001</v>
      </c>
      <c r="E255">
        <v>4850</v>
      </c>
      <c r="F255">
        <v>36.338999999999999</v>
      </c>
      <c r="G255">
        <v>-1.7254189999999999E-2</v>
      </c>
      <c r="H255">
        <v>1.1000000000000001</v>
      </c>
      <c r="I255">
        <v>2563.9</v>
      </c>
      <c r="J255" t="s">
        <v>14</v>
      </c>
      <c r="K255" t="s">
        <v>18</v>
      </c>
    </row>
    <row r="256" spans="1:11" x14ac:dyDescent="0.3">
      <c r="A256">
        <v>43404</v>
      </c>
      <c r="B256" t="s">
        <v>11</v>
      </c>
      <c r="C256">
        <v>101.44</v>
      </c>
      <c r="D256">
        <v>23895.151999999998</v>
      </c>
      <c r="E256">
        <v>3713</v>
      </c>
      <c r="F256">
        <v>24.614999999999998</v>
      </c>
      <c r="G256">
        <v>-0.58630916099999997</v>
      </c>
      <c r="H256">
        <v>2.5</v>
      </c>
      <c r="I256">
        <v>1229.9000000000001</v>
      </c>
      <c r="J256" t="s">
        <v>22</v>
      </c>
      <c r="K256" t="s">
        <v>16</v>
      </c>
    </row>
    <row r="257" spans="1:11" x14ac:dyDescent="0.3">
      <c r="A257">
        <v>33116</v>
      </c>
      <c r="B257" t="s">
        <v>19</v>
      </c>
      <c r="C257">
        <v>101.33</v>
      </c>
      <c r="D257">
        <v>22168.510999999999</v>
      </c>
      <c r="E257">
        <v>4512</v>
      </c>
      <c r="F257">
        <v>17.295999999999999</v>
      </c>
      <c r="G257">
        <v>-3.3707215999999998E-2</v>
      </c>
      <c r="H257">
        <v>5.3</v>
      </c>
      <c r="I257">
        <v>550.9</v>
      </c>
      <c r="J257" t="s">
        <v>21</v>
      </c>
      <c r="K257" t="s">
        <v>13</v>
      </c>
    </row>
    <row r="258" spans="1:11" x14ac:dyDescent="0.3">
      <c r="A258">
        <v>36341</v>
      </c>
      <c r="B258" t="s">
        <v>11</v>
      </c>
      <c r="C258">
        <v>101.33</v>
      </c>
      <c r="D258">
        <v>21741.998</v>
      </c>
      <c r="E258">
        <v>4072</v>
      </c>
      <c r="F258">
        <v>48.497999999999998</v>
      </c>
      <c r="G258">
        <v>6.1322116000000003E-2</v>
      </c>
      <c r="H258">
        <v>2.6</v>
      </c>
      <c r="I258">
        <v>4843.3</v>
      </c>
      <c r="J258" t="s">
        <v>12</v>
      </c>
      <c r="K258" t="s">
        <v>13</v>
      </c>
    </row>
    <row r="259" spans="1:11" x14ac:dyDescent="0.3">
      <c r="A259">
        <v>32781</v>
      </c>
      <c r="B259" t="s">
        <v>11</v>
      </c>
      <c r="C259">
        <v>101.25</v>
      </c>
      <c r="D259">
        <v>24826.440999999999</v>
      </c>
      <c r="E259">
        <v>4086</v>
      </c>
      <c r="F259">
        <v>37.436</v>
      </c>
      <c r="G259">
        <v>-0.40680094</v>
      </c>
      <c r="H259">
        <v>1.1000000000000001</v>
      </c>
      <c r="I259">
        <v>4358.6000000000004</v>
      </c>
      <c r="J259" t="s">
        <v>12</v>
      </c>
      <c r="K259" t="s">
        <v>13</v>
      </c>
    </row>
    <row r="260" spans="1:11" x14ac:dyDescent="0.3">
      <c r="A260">
        <v>30255</v>
      </c>
      <c r="B260" t="s">
        <v>19</v>
      </c>
      <c r="C260">
        <v>101.22</v>
      </c>
      <c r="D260">
        <v>19711.445</v>
      </c>
      <c r="E260">
        <v>3824</v>
      </c>
      <c r="F260">
        <v>35.905999999999999</v>
      </c>
      <c r="G260">
        <v>-8.1351305999999998E-2</v>
      </c>
      <c r="H260">
        <v>4.0999999999999996</v>
      </c>
      <c r="I260">
        <v>720.2</v>
      </c>
      <c r="J260" t="s">
        <v>14</v>
      </c>
      <c r="K260" t="s">
        <v>16</v>
      </c>
    </row>
    <row r="261" spans="1:11" x14ac:dyDescent="0.3">
      <c r="A261">
        <v>30316</v>
      </c>
      <c r="B261" t="s">
        <v>19</v>
      </c>
      <c r="C261">
        <v>101.16</v>
      </c>
      <c r="D261">
        <v>18895.781999999999</v>
      </c>
      <c r="E261">
        <v>3958</v>
      </c>
      <c r="F261">
        <v>52.01</v>
      </c>
      <c r="G261">
        <v>3.3916555000000001E-2</v>
      </c>
      <c r="H261">
        <v>3.6</v>
      </c>
      <c r="I261">
        <v>744.6</v>
      </c>
      <c r="J261" t="s">
        <v>14</v>
      </c>
      <c r="K261" t="s">
        <v>13</v>
      </c>
    </row>
    <row r="262" spans="1:11" x14ac:dyDescent="0.3">
      <c r="A262">
        <v>44561</v>
      </c>
      <c r="B262" t="s">
        <v>11</v>
      </c>
      <c r="C262">
        <v>101.13</v>
      </c>
      <c r="D262">
        <v>27814.846000000001</v>
      </c>
      <c r="E262">
        <v>1454</v>
      </c>
      <c r="F262">
        <v>32.066000000000003</v>
      </c>
      <c r="G262">
        <v>-7.5500529999999996E-2</v>
      </c>
      <c r="H262">
        <v>2.1</v>
      </c>
      <c r="I262">
        <v>4330.8</v>
      </c>
      <c r="J262" t="s">
        <v>14</v>
      </c>
      <c r="K262" t="s">
        <v>13</v>
      </c>
    </row>
    <row r="263" spans="1:11" x14ac:dyDescent="0.3">
      <c r="A263">
        <v>34577</v>
      </c>
      <c r="B263" t="s">
        <v>11</v>
      </c>
      <c r="C263">
        <v>101.08</v>
      </c>
      <c r="D263">
        <v>29135.916000000001</v>
      </c>
      <c r="E263">
        <v>4325</v>
      </c>
      <c r="F263">
        <v>33.646000000000001</v>
      </c>
      <c r="G263">
        <v>-0.41577007700000002</v>
      </c>
      <c r="H263">
        <v>2.5</v>
      </c>
      <c r="I263">
        <v>1522.2</v>
      </c>
      <c r="J263" t="s">
        <v>14</v>
      </c>
      <c r="K263" t="s">
        <v>18</v>
      </c>
    </row>
    <row r="264" spans="1:11" x14ac:dyDescent="0.3">
      <c r="A264">
        <v>42338</v>
      </c>
      <c r="B264" t="s">
        <v>11</v>
      </c>
      <c r="C264">
        <v>100.91</v>
      </c>
      <c r="D264">
        <v>19083.706999999999</v>
      </c>
      <c r="E264">
        <v>2757</v>
      </c>
      <c r="F264">
        <v>18.41</v>
      </c>
      <c r="G264">
        <v>-0.67539380800000004</v>
      </c>
      <c r="H264">
        <v>2.6</v>
      </c>
      <c r="I264">
        <v>3429.9</v>
      </c>
      <c r="J264" t="s">
        <v>22</v>
      </c>
      <c r="K264" t="s">
        <v>16</v>
      </c>
    </row>
    <row r="265" spans="1:11" x14ac:dyDescent="0.3">
      <c r="A265">
        <v>41486</v>
      </c>
      <c r="B265" t="s">
        <v>11</v>
      </c>
      <c r="C265">
        <v>100.9</v>
      </c>
      <c r="D265">
        <v>25026.218000000001</v>
      </c>
      <c r="E265">
        <v>3198</v>
      </c>
      <c r="F265">
        <v>52.091999999999999</v>
      </c>
      <c r="G265">
        <v>0.68012362699999995</v>
      </c>
      <c r="H265">
        <v>2.5</v>
      </c>
      <c r="I265">
        <v>3451.3</v>
      </c>
      <c r="J265" t="s">
        <v>15</v>
      </c>
      <c r="K265" t="s">
        <v>18</v>
      </c>
    </row>
    <row r="266" spans="1:11" x14ac:dyDescent="0.3">
      <c r="A266">
        <v>41759</v>
      </c>
      <c r="B266" t="s">
        <v>11</v>
      </c>
      <c r="C266">
        <v>100.87</v>
      </c>
      <c r="D266">
        <v>19376.79</v>
      </c>
      <c r="E266">
        <v>1081</v>
      </c>
      <c r="F266">
        <v>28.242000000000001</v>
      </c>
      <c r="G266">
        <v>-1.034912542</v>
      </c>
      <c r="H266">
        <v>2.4</v>
      </c>
      <c r="I266">
        <v>3047.8</v>
      </c>
      <c r="J266" t="s">
        <v>21</v>
      </c>
      <c r="K266" t="s">
        <v>13</v>
      </c>
    </row>
    <row r="267" spans="1:11" x14ac:dyDescent="0.3">
      <c r="A267">
        <v>30894</v>
      </c>
      <c r="B267" t="s">
        <v>11</v>
      </c>
      <c r="C267">
        <v>100.8</v>
      </c>
      <c r="D267">
        <v>30154.998</v>
      </c>
      <c r="E267">
        <v>3560</v>
      </c>
      <c r="F267">
        <v>63.204999999999998</v>
      </c>
      <c r="G267">
        <v>0.33660311700000001</v>
      </c>
      <c r="H267">
        <v>2.9</v>
      </c>
      <c r="I267">
        <v>4633.3999999999996</v>
      </c>
      <c r="J267" t="s">
        <v>14</v>
      </c>
      <c r="K267" t="s">
        <v>16</v>
      </c>
    </row>
    <row r="268" spans="1:11" x14ac:dyDescent="0.3">
      <c r="A268">
        <v>39721</v>
      </c>
      <c r="B268" t="s">
        <v>19</v>
      </c>
      <c r="C268">
        <v>100.68</v>
      </c>
      <c r="D268">
        <v>22644.808000000001</v>
      </c>
      <c r="E268">
        <v>4714</v>
      </c>
      <c r="F268">
        <v>41.133000000000003</v>
      </c>
      <c r="G268">
        <v>-0.195730922</v>
      </c>
      <c r="H268">
        <v>3.8</v>
      </c>
      <c r="I268">
        <v>773.3</v>
      </c>
      <c r="J268" t="s">
        <v>21</v>
      </c>
      <c r="K268" t="s">
        <v>17</v>
      </c>
    </row>
    <row r="269" spans="1:11" x14ac:dyDescent="0.3">
      <c r="A269">
        <v>42674</v>
      </c>
      <c r="B269" t="s">
        <v>11</v>
      </c>
      <c r="C269">
        <v>100.68</v>
      </c>
      <c r="D269">
        <v>24836.526000000002</v>
      </c>
      <c r="E269">
        <v>1592</v>
      </c>
      <c r="F269">
        <v>17.678999999999998</v>
      </c>
      <c r="G269">
        <v>-2.869958708</v>
      </c>
      <c r="H269">
        <v>1.1000000000000001</v>
      </c>
      <c r="I269">
        <v>2768.1</v>
      </c>
      <c r="J269" t="s">
        <v>12</v>
      </c>
      <c r="K269" t="s">
        <v>16</v>
      </c>
    </row>
    <row r="270" spans="1:11" x14ac:dyDescent="0.3">
      <c r="A270">
        <v>36129</v>
      </c>
      <c r="B270" t="s">
        <v>11</v>
      </c>
      <c r="C270">
        <v>100.63</v>
      </c>
      <c r="D270">
        <v>25321.4</v>
      </c>
      <c r="E270">
        <v>4476</v>
      </c>
      <c r="F270">
        <v>48.822000000000003</v>
      </c>
      <c r="G270">
        <v>0.21643931</v>
      </c>
      <c r="H270">
        <v>1.2</v>
      </c>
      <c r="I270">
        <v>4113.3</v>
      </c>
      <c r="J270" t="s">
        <v>14</v>
      </c>
      <c r="K270" t="s">
        <v>17</v>
      </c>
    </row>
    <row r="271" spans="1:11" x14ac:dyDescent="0.3">
      <c r="A271">
        <v>41455</v>
      </c>
      <c r="B271" t="s">
        <v>11</v>
      </c>
      <c r="C271">
        <v>100.58</v>
      </c>
      <c r="D271">
        <v>22003.125</v>
      </c>
      <c r="E271">
        <v>4744</v>
      </c>
      <c r="F271">
        <v>16.663</v>
      </c>
      <c r="G271">
        <v>-1.92486347</v>
      </c>
      <c r="H271">
        <v>1.4</v>
      </c>
      <c r="I271">
        <v>1935.8</v>
      </c>
      <c r="J271" t="s">
        <v>21</v>
      </c>
      <c r="K271" t="s">
        <v>18</v>
      </c>
    </row>
    <row r="272" spans="1:11" x14ac:dyDescent="0.3">
      <c r="A272">
        <v>32904</v>
      </c>
      <c r="B272" t="s">
        <v>11</v>
      </c>
      <c r="C272">
        <v>100.46</v>
      </c>
      <c r="D272">
        <v>28955.16</v>
      </c>
      <c r="E272">
        <v>3035</v>
      </c>
      <c r="F272">
        <v>58.261000000000003</v>
      </c>
      <c r="G272">
        <v>0.48051011799999999</v>
      </c>
      <c r="H272">
        <v>1.9</v>
      </c>
      <c r="I272">
        <v>3868.5</v>
      </c>
      <c r="J272" t="s">
        <v>14</v>
      </c>
      <c r="K272" t="s">
        <v>16</v>
      </c>
    </row>
    <row r="273" spans="1:11" x14ac:dyDescent="0.3">
      <c r="A273">
        <v>39447</v>
      </c>
      <c r="B273" t="s">
        <v>11</v>
      </c>
      <c r="C273">
        <v>100.44</v>
      </c>
      <c r="D273">
        <v>24264.713</v>
      </c>
      <c r="E273">
        <v>2701</v>
      </c>
      <c r="F273">
        <v>56.935000000000002</v>
      </c>
      <c r="G273">
        <v>0.109598665</v>
      </c>
      <c r="H273">
        <v>1.5</v>
      </c>
      <c r="I273">
        <v>3189.4</v>
      </c>
      <c r="J273" t="s">
        <v>12</v>
      </c>
      <c r="K273" t="s">
        <v>18</v>
      </c>
    </row>
    <row r="274" spans="1:11" x14ac:dyDescent="0.3">
      <c r="A274">
        <v>41243</v>
      </c>
      <c r="B274" t="s">
        <v>11</v>
      </c>
      <c r="C274">
        <v>100.42</v>
      </c>
      <c r="D274">
        <v>30897.201000000001</v>
      </c>
      <c r="E274">
        <v>3782</v>
      </c>
      <c r="F274">
        <v>50.073</v>
      </c>
      <c r="G274">
        <v>0.33590957199999999</v>
      </c>
      <c r="H274">
        <v>2.7</v>
      </c>
      <c r="I274">
        <v>727</v>
      </c>
      <c r="J274" t="s">
        <v>21</v>
      </c>
      <c r="K274" t="s">
        <v>13</v>
      </c>
    </row>
    <row r="275" spans="1:11" x14ac:dyDescent="0.3">
      <c r="A275">
        <v>30102</v>
      </c>
      <c r="B275" t="s">
        <v>19</v>
      </c>
      <c r="C275">
        <v>100.4</v>
      </c>
      <c r="D275">
        <v>21996.807000000001</v>
      </c>
      <c r="E275">
        <v>1320</v>
      </c>
      <c r="F275">
        <v>38.164999999999999</v>
      </c>
      <c r="G275">
        <v>3.1809248999999998E-2</v>
      </c>
      <c r="H275">
        <v>4</v>
      </c>
      <c r="I275">
        <v>763.9</v>
      </c>
      <c r="J275" t="s">
        <v>14</v>
      </c>
      <c r="K275" t="s">
        <v>18</v>
      </c>
    </row>
    <row r="276" spans="1:11" x14ac:dyDescent="0.3">
      <c r="A276">
        <v>32993</v>
      </c>
      <c r="B276" t="s">
        <v>19</v>
      </c>
      <c r="C276">
        <v>100.36</v>
      </c>
      <c r="D276">
        <v>17990.744999999999</v>
      </c>
      <c r="E276">
        <v>1922</v>
      </c>
      <c r="F276">
        <v>51.317</v>
      </c>
      <c r="G276">
        <v>0.58820663699999998</v>
      </c>
      <c r="H276">
        <v>2.8</v>
      </c>
      <c r="I276">
        <v>714.8</v>
      </c>
      <c r="J276" t="s">
        <v>14</v>
      </c>
      <c r="K276" t="s">
        <v>16</v>
      </c>
    </row>
    <row r="277" spans="1:11" x14ac:dyDescent="0.3">
      <c r="A277">
        <v>38686</v>
      </c>
      <c r="B277" t="s">
        <v>11</v>
      </c>
      <c r="C277">
        <v>100.17</v>
      </c>
      <c r="D277">
        <v>23911.594000000001</v>
      </c>
      <c r="E277">
        <v>1951</v>
      </c>
      <c r="F277">
        <v>13.609</v>
      </c>
      <c r="G277">
        <v>-3.8666323760000001</v>
      </c>
      <c r="H277">
        <v>1.7</v>
      </c>
      <c r="I277">
        <v>1750.2</v>
      </c>
      <c r="J277" t="s">
        <v>15</v>
      </c>
      <c r="K277" t="s">
        <v>13</v>
      </c>
    </row>
    <row r="278" spans="1:11" x14ac:dyDescent="0.3">
      <c r="A278">
        <v>30132</v>
      </c>
      <c r="B278" t="s">
        <v>19</v>
      </c>
      <c r="C278">
        <v>100.11</v>
      </c>
      <c r="D278">
        <v>23541.530999999999</v>
      </c>
      <c r="E278">
        <v>2342</v>
      </c>
      <c r="F278">
        <v>21.041</v>
      </c>
      <c r="G278">
        <v>-0.81383964600000003</v>
      </c>
      <c r="H278">
        <v>3.8</v>
      </c>
      <c r="I278">
        <v>726.7</v>
      </c>
      <c r="J278" t="s">
        <v>14</v>
      </c>
      <c r="K278" t="s">
        <v>16</v>
      </c>
    </row>
    <row r="279" spans="1:11" x14ac:dyDescent="0.3">
      <c r="A279">
        <v>41364</v>
      </c>
      <c r="B279" t="s">
        <v>11</v>
      </c>
      <c r="C279">
        <v>100.03</v>
      </c>
      <c r="D279">
        <v>24427.300999999999</v>
      </c>
      <c r="E279">
        <v>3054</v>
      </c>
      <c r="F279">
        <v>38.561999999999998</v>
      </c>
      <c r="G279">
        <v>-8.0830869999999999E-2</v>
      </c>
      <c r="H279">
        <v>2.4</v>
      </c>
      <c r="I279">
        <v>2147.1999999999998</v>
      </c>
      <c r="J279" t="s">
        <v>12</v>
      </c>
      <c r="K279" t="s">
        <v>18</v>
      </c>
    </row>
    <row r="280" spans="1:11" x14ac:dyDescent="0.3">
      <c r="A280">
        <v>31624</v>
      </c>
      <c r="B280" t="s">
        <v>11</v>
      </c>
      <c r="C280">
        <v>99.91</v>
      </c>
      <c r="D280">
        <v>25458.804</v>
      </c>
      <c r="E280">
        <v>1600</v>
      </c>
      <c r="F280">
        <v>34.762999999999998</v>
      </c>
      <c r="G280">
        <v>0.44941460700000002</v>
      </c>
      <c r="H280">
        <v>2.2000000000000002</v>
      </c>
      <c r="I280">
        <v>2727</v>
      </c>
      <c r="J280" t="s">
        <v>21</v>
      </c>
      <c r="K280" t="s">
        <v>13</v>
      </c>
    </row>
    <row r="281" spans="1:11" x14ac:dyDescent="0.3">
      <c r="A281">
        <v>44530</v>
      </c>
      <c r="B281" t="s">
        <v>11</v>
      </c>
      <c r="C281">
        <v>99.88</v>
      </c>
      <c r="D281">
        <v>18007.162</v>
      </c>
      <c r="E281">
        <v>3868</v>
      </c>
      <c r="F281">
        <v>34.487000000000002</v>
      </c>
      <c r="G281">
        <v>0.612839621</v>
      </c>
      <c r="H281">
        <v>3</v>
      </c>
      <c r="I281">
        <v>4172.8999999999996</v>
      </c>
      <c r="J281" t="s">
        <v>21</v>
      </c>
      <c r="K281" t="s">
        <v>16</v>
      </c>
    </row>
    <row r="282" spans="1:11" x14ac:dyDescent="0.3">
      <c r="A282">
        <v>37256</v>
      </c>
      <c r="B282" t="s">
        <v>19</v>
      </c>
      <c r="C282">
        <v>99.86</v>
      </c>
      <c r="D282">
        <v>19878.062000000002</v>
      </c>
      <c r="E282">
        <v>4600</v>
      </c>
      <c r="F282">
        <v>25.541</v>
      </c>
      <c r="G282">
        <v>0.142124427</v>
      </c>
      <c r="H282">
        <v>5.4</v>
      </c>
      <c r="I282">
        <v>691.9</v>
      </c>
      <c r="J282" t="s">
        <v>15</v>
      </c>
      <c r="K282" t="s">
        <v>13</v>
      </c>
    </row>
    <row r="283" spans="1:11" x14ac:dyDescent="0.3">
      <c r="A283">
        <v>36007</v>
      </c>
      <c r="B283" t="s">
        <v>11</v>
      </c>
      <c r="C283">
        <v>99.86</v>
      </c>
      <c r="D283">
        <v>28431.300999999999</v>
      </c>
      <c r="E283">
        <v>2430</v>
      </c>
      <c r="F283">
        <v>32.642000000000003</v>
      </c>
      <c r="G283">
        <v>-0.37390478500000002</v>
      </c>
      <c r="H283">
        <v>2.4</v>
      </c>
      <c r="I283">
        <v>4463.8999999999996</v>
      </c>
      <c r="J283" t="s">
        <v>14</v>
      </c>
      <c r="K283" t="s">
        <v>17</v>
      </c>
    </row>
    <row r="284" spans="1:11" x14ac:dyDescent="0.3">
      <c r="A284">
        <v>44834</v>
      </c>
      <c r="B284" t="s">
        <v>11</v>
      </c>
      <c r="C284">
        <v>99.8</v>
      </c>
      <c r="D284">
        <v>23805.26</v>
      </c>
      <c r="E284">
        <v>4629</v>
      </c>
      <c r="F284">
        <v>39.417999999999999</v>
      </c>
      <c r="G284">
        <v>0.66827337799999997</v>
      </c>
      <c r="H284">
        <v>1.8</v>
      </c>
      <c r="I284">
        <v>996</v>
      </c>
      <c r="J284" t="s">
        <v>22</v>
      </c>
      <c r="K284" t="s">
        <v>16</v>
      </c>
    </row>
    <row r="285" spans="1:11" x14ac:dyDescent="0.3">
      <c r="A285">
        <v>36769</v>
      </c>
      <c r="B285" t="s">
        <v>19</v>
      </c>
      <c r="C285">
        <v>99.76</v>
      </c>
      <c r="D285">
        <v>21733.353999999999</v>
      </c>
      <c r="E285">
        <v>1116</v>
      </c>
      <c r="F285">
        <v>60.404000000000003</v>
      </c>
      <c r="G285">
        <v>0.30554267899999998</v>
      </c>
      <c r="H285">
        <v>2.9</v>
      </c>
      <c r="I285">
        <v>690</v>
      </c>
      <c r="J285" t="s">
        <v>14</v>
      </c>
      <c r="K285" t="s">
        <v>16</v>
      </c>
    </row>
    <row r="286" spans="1:11" x14ac:dyDescent="0.3">
      <c r="A286">
        <v>40117</v>
      </c>
      <c r="B286" t="s">
        <v>19</v>
      </c>
      <c r="C286">
        <v>99.73</v>
      </c>
      <c r="D286">
        <v>23556.706999999999</v>
      </c>
      <c r="E286">
        <v>4420</v>
      </c>
      <c r="F286">
        <v>39.613</v>
      </c>
      <c r="G286">
        <v>0.55693837899999998</v>
      </c>
      <c r="H286">
        <v>5.2</v>
      </c>
      <c r="I286">
        <v>626.5</v>
      </c>
      <c r="J286" t="s">
        <v>15</v>
      </c>
      <c r="K286" t="s">
        <v>16</v>
      </c>
    </row>
    <row r="287" spans="1:11" x14ac:dyDescent="0.3">
      <c r="A287">
        <v>33816</v>
      </c>
      <c r="B287" t="s">
        <v>11</v>
      </c>
      <c r="C287">
        <v>99.54</v>
      </c>
      <c r="D287">
        <v>26252.464</v>
      </c>
      <c r="E287">
        <v>3263</v>
      </c>
      <c r="F287">
        <v>62.238999999999997</v>
      </c>
      <c r="G287">
        <v>3.2760809000000002E-2</v>
      </c>
      <c r="H287">
        <v>2.9</v>
      </c>
      <c r="I287">
        <v>3537</v>
      </c>
      <c r="J287" t="s">
        <v>14</v>
      </c>
      <c r="K287" t="s">
        <v>18</v>
      </c>
    </row>
    <row r="288" spans="1:11" x14ac:dyDescent="0.3">
      <c r="A288">
        <v>34515</v>
      </c>
      <c r="B288" t="s">
        <v>11</v>
      </c>
      <c r="C288">
        <v>99.52</v>
      </c>
      <c r="D288">
        <v>26705.759999999998</v>
      </c>
      <c r="E288">
        <v>2683</v>
      </c>
      <c r="F288">
        <v>51.773000000000003</v>
      </c>
      <c r="G288">
        <v>0.409904777</v>
      </c>
      <c r="H288">
        <v>2.2999999999999998</v>
      </c>
      <c r="I288">
        <v>2283</v>
      </c>
      <c r="J288" t="s">
        <v>14</v>
      </c>
      <c r="K288" t="s">
        <v>16</v>
      </c>
    </row>
    <row r="289" spans="1:11" x14ac:dyDescent="0.3">
      <c r="A289">
        <v>42308</v>
      </c>
      <c r="B289" t="s">
        <v>11</v>
      </c>
      <c r="C289">
        <v>99.34</v>
      </c>
      <c r="D289">
        <v>16206.303</v>
      </c>
      <c r="E289">
        <v>2279</v>
      </c>
      <c r="F289">
        <v>30.844000000000001</v>
      </c>
      <c r="G289">
        <v>-0.79846971899999997</v>
      </c>
      <c r="H289">
        <v>1.7</v>
      </c>
      <c r="I289">
        <v>4901.2</v>
      </c>
      <c r="J289" t="s">
        <v>21</v>
      </c>
      <c r="K289" t="s">
        <v>13</v>
      </c>
    </row>
    <row r="290" spans="1:11" x14ac:dyDescent="0.3">
      <c r="A290">
        <v>30650</v>
      </c>
      <c r="B290" t="s">
        <v>11</v>
      </c>
      <c r="C290">
        <v>99.33</v>
      </c>
      <c r="D290">
        <v>22696.806</v>
      </c>
      <c r="E290">
        <v>2969</v>
      </c>
      <c r="F290">
        <v>29.521999999999998</v>
      </c>
      <c r="G290">
        <v>-0.43062800600000001</v>
      </c>
      <c r="H290">
        <v>1.3</v>
      </c>
      <c r="I290">
        <v>2962.9</v>
      </c>
      <c r="J290" t="s">
        <v>14</v>
      </c>
      <c r="K290" t="s">
        <v>17</v>
      </c>
    </row>
    <row r="291" spans="1:11" x14ac:dyDescent="0.3">
      <c r="A291">
        <v>32720</v>
      </c>
      <c r="B291" t="s">
        <v>11</v>
      </c>
      <c r="C291">
        <v>99.31</v>
      </c>
      <c r="D291">
        <v>24038.195</v>
      </c>
      <c r="E291">
        <v>2471</v>
      </c>
      <c r="F291">
        <v>61.545000000000002</v>
      </c>
      <c r="G291">
        <v>0.182175644</v>
      </c>
      <c r="H291">
        <v>1.1000000000000001</v>
      </c>
      <c r="I291">
        <v>2780.4</v>
      </c>
      <c r="J291" t="s">
        <v>14</v>
      </c>
      <c r="K291" t="s">
        <v>13</v>
      </c>
    </row>
    <row r="292" spans="1:11" x14ac:dyDescent="0.3">
      <c r="A292">
        <v>35734</v>
      </c>
      <c r="B292" t="s">
        <v>11</v>
      </c>
      <c r="C292">
        <v>99.28</v>
      </c>
      <c r="D292">
        <v>28256.955999999998</v>
      </c>
      <c r="E292">
        <v>2928</v>
      </c>
      <c r="F292">
        <v>38.045999999999999</v>
      </c>
      <c r="G292">
        <v>-0.59943226599999999</v>
      </c>
      <c r="H292">
        <v>2.6</v>
      </c>
      <c r="I292">
        <v>4257.8999999999996</v>
      </c>
      <c r="J292" t="s">
        <v>12</v>
      </c>
      <c r="K292" t="s">
        <v>16</v>
      </c>
    </row>
    <row r="293" spans="1:11" x14ac:dyDescent="0.3">
      <c r="A293">
        <v>43312</v>
      </c>
      <c r="B293" t="s">
        <v>11</v>
      </c>
      <c r="C293">
        <v>99.2</v>
      </c>
      <c r="D293">
        <v>21501.371999999999</v>
      </c>
      <c r="E293">
        <v>4306</v>
      </c>
      <c r="F293">
        <v>41.523000000000003</v>
      </c>
      <c r="G293">
        <v>-0.63750210699999998</v>
      </c>
      <c r="H293">
        <v>1.8</v>
      </c>
      <c r="I293">
        <v>2925.9</v>
      </c>
      <c r="J293" t="s">
        <v>21</v>
      </c>
      <c r="K293" t="s">
        <v>18</v>
      </c>
    </row>
    <row r="294" spans="1:11" x14ac:dyDescent="0.3">
      <c r="A294">
        <v>37772</v>
      </c>
      <c r="B294" t="s">
        <v>11</v>
      </c>
      <c r="C294">
        <v>99.17</v>
      </c>
      <c r="D294">
        <v>25567.587</v>
      </c>
      <c r="E294">
        <v>1284</v>
      </c>
      <c r="F294">
        <v>40.537999999999997</v>
      </c>
      <c r="G294">
        <v>-0.71189994599999995</v>
      </c>
      <c r="H294">
        <v>1.5</v>
      </c>
      <c r="I294">
        <v>2695.5</v>
      </c>
      <c r="J294" t="s">
        <v>21</v>
      </c>
      <c r="K294" t="s">
        <v>13</v>
      </c>
    </row>
    <row r="295" spans="1:11" x14ac:dyDescent="0.3">
      <c r="A295">
        <v>37468</v>
      </c>
      <c r="B295" t="s">
        <v>11</v>
      </c>
      <c r="C295">
        <v>99.08</v>
      </c>
      <c r="D295">
        <v>32206.366000000002</v>
      </c>
      <c r="E295">
        <v>2205</v>
      </c>
      <c r="F295">
        <v>20.077999999999999</v>
      </c>
      <c r="G295">
        <v>-2.135670884</v>
      </c>
      <c r="H295">
        <v>1.6</v>
      </c>
      <c r="I295">
        <v>2200.9</v>
      </c>
      <c r="J295" t="s">
        <v>14</v>
      </c>
      <c r="K295" t="s">
        <v>16</v>
      </c>
    </row>
    <row r="296" spans="1:11" x14ac:dyDescent="0.3">
      <c r="A296">
        <v>38717</v>
      </c>
      <c r="B296" t="s">
        <v>11</v>
      </c>
      <c r="C296">
        <v>99.06</v>
      </c>
      <c r="D296">
        <v>30493.883999999998</v>
      </c>
      <c r="E296">
        <v>1722</v>
      </c>
      <c r="F296">
        <v>40.156999999999996</v>
      </c>
      <c r="G296">
        <v>0.66110516200000002</v>
      </c>
      <c r="H296">
        <v>2.8</v>
      </c>
      <c r="I296">
        <v>1445.4</v>
      </c>
      <c r="J296" t="s">
        <v>14</v>
      </c>
      <c r="K296" t="s">
        <v>13</v>
      </c>
    </row>
    <row r="297" spans="1:11" x14ac:dyDescent="0.3">
      <c r="A297">
        <v>33481</v>
      </c>
      <c r="B297" t="s">
        <v>19</v>
      </c>
      <c r="C297">
        <v>99.05</v>
      </c>
      <c r="D297">
        <v>18845.678</v>
      </c>
      <c r="E297">
        <v>1516</v>
      </c>
      <c r="F297">
        <v>16.146999999999998</v>
      </c>
      <c r="G297">
        <v>-1.377593361</v>
      </c>
      <c r="H297">
        <v>4.5</v>
      </c>
      <c r="I297">
        <v>759.5</v>
      </c>
      <c r="J297" t="s">
        <v>21</v>
      </c>
      <c r="K297" t="s">
        <v>16</v>
      </c>
    </row>
    <row r="298" spans="1:11" x14ac:dyDescent="0.3">
      <c r="A298">
        <v>41912</v>
      </c>
      <c r="B298" t="s">
        <v>11</v>
      </c>
      <c r="C298">
        <v>99.03</v>
      </c>
      <c r="D298">
        <v>32755.759999999998</v>
      </c>
      <c r="E298">
        <v>2939</v>
      </c>
      <c r="F298">
        <v>15.651</v>
      </c>
      <c r="G298">
        <v>-2.131684876</v>
      </c>
      <c r="H298">
        <v>1.5</v>
      </c>
      <c r="I298">
        <v>4943.6000000000004</v>
      </c>
      <c r="J298" t="s">
        <v>15</v>
      </c>
      <c r="K298" t="s">
        <v>18</v>
      </c>
    </row>
    <row r="299" spans="1:11" x14ac:dyDescent="0.3">
      <c r="A299">
        <v>40086</v>
      </c>
      <c r="B299" t="s">
        <v>19</v>
      </c>
      <c r="C299">
        <v>98.97</v>
      </c>
      <c r="D299">
        <v>24907.434000000001</v>
      </c>
      <c r="E299">
        <v>4462</v>
      </c>
      <c r="F299">
        <v>17.550999999999998</v>
      </c>
      <c r="G299">
        <v>-1.3489259870000001</v>
      </c>
      <c r="H299">
        <v>3</v>
      </c>
      <c r="I299">
        <v>778.3</v>
      </c>
      <c r="J299" t="s">
        <v>14</v>
      </c>
      <c r="K299" t="s">
        <v>18</v>
      </c>
    </row>
    <row r="300" spans="1:11" x14ac:dyDescent="0.3">
      <c r="A300">
        <v>38321</v>
      </c>
      <c r="B300" t="s">
        <v>11</v>
      </c>
      <c r="C300">
        <v>98.93</v>
      </c>
      <c r="D300">
        <v>29064.311000000002</v>
      </c>
      <c r="E300">
        <v>2086</v>
      </c>
      <c r="F300">
        <v>24.128</v>
      </c>
      <c r="G300">
        <v>-1.8162715519999999</v>
      </c>
      <c r="H300">
        <v>2.4</v>
      </c>
      <c r="I300">
        <v>4498.7</v>
      </c>
      <c r="J300" t="s">
        <v>14</v>
      </c>
      <c r="K300" t="s">
        <v>17</v>
      </c>
    </row>
    <row r="301" spans="1:11" x14ac:dyDescent="0.3">
      <c r="A301">
        <v>40755</v>
      </c>
      <c r="B301" t="s">
        <v>11</v>
      </c>
      <c r="C301">
        <v>98.88</v>
      </c>
      <c r="D301">
        <v>35949.014999999999</v>
      </c>
      <c r="E301">
        <v>4489</v>
      </c>
      <c r="F301">
        <v>16.728000000000002</v>
      </c>
      <c r="G301">
        <v>7.8610712999999999E-2</v>
      </c>
      <c r="H301">
        <v>1.6</v>
      </c>
      <c r="I301">
        <v>1991.3</v>
      </c>
      <c r="J301" t="s">
        <v>14</v>
      </c>
      <c r="K301" t="s">
        <v>13</v>
      </c>
    </row>
    <row r="302" spans="1:11" x14ac:dyDescent="0.3">
      <c r="A302">
        <v>29464</v>
      </c>
      <c r="B302" t="s">
        <v>19</v>
      </c>
      <c r="C302">
        <v>98.76</v>
      </c>
      <c r="D302">
        <v>28837.173999999999</v>
      </c>
      <c r="E302">
        <v>2917</v>
      </c>
      <c r="F302">
        <v>55.65</v>
      </c>
      <c r="G302">
        <v>0.37852650500000001</v>
      </c>
      <c r="H302">
        <v>3</v>
      </c>
      <c r="I302">
        <v>734.9</v>
      </c>
      <c r="J302" t="s">
        <v>15</v>
      </c>
      <c r="K302" t="s">
        <v>16</v>
      </c>
    </row>
    <row r="303" spans="1:11" x14ac:dyDescent="0.3">
      <c r="A303">
        <v>29280</v>
      </c>
      <c r="B303" t="s">
        <v>19</v>
      </c>
      <c r="C303">
        <v>98.75</v>
      </c>
      <c r="D303">
        <v>24308.678</v>
      </c>
      <c r="E303">
        <v>3048</v>
      </c>
      <c r="F303">
        <v>45.985999999999997</v>
      </c>
      <c r="G303">
        <v>-0.30959422399999997</v>
      </c>
      <c r="H303">
        <v>4.8</v>
      </c>
      <c r="I303">
        <v>555.9</v>
      </c>
      <c r="J303" t="s">
        <v>15</v>
      </c>
      <c r="K303" t="s">
        <v>16</v>
      </c>
    </row>
    <row r="304" spans="1:11" x14ac:dyDescent="0.3">
      <c r="A304">
        <v>38046</v>
      </c>
      <c r="B304" t="s">
        <v>11</v>
      </c>
      <c r="C304">
        <v>98.73</v>
      </c>
      <c r="D304">
        <v>21886.502</v>
      </c>
      <c r="E304">
        <v>1966</v>
      </c>
      <c r="F304">
        <v>41.055</v>
      </c>
      <c r="G304">
        <v>-2.6768968000000001E-2</v>
      </c>
      <c r="H304">
        <v>2.5</v>
      </c>
      <c r="I304">
        <v>3883.5</v>
      </c>
      <c r="J304" t="s">
        <v>12</v>
      </c>
      <c r="K304" t="s">
        <v>17</v>
      </c>
    </row>
    <row r="305" spans="1:11" x14ac:dyDescent="0.3">
      <c r="A305">
        <v>29372</v>
      </c>
      <c r="B305" t="s">
        <v>19</v>
      </c>
      <c r="C305">
        <v>98.72</v>
      </c>
      <c r="D305">
        <v>23829.233</v>
      </c>
      <c r="E305">
        <v>1319</v>
      </c>
      <c r="F305">
        <v>52.997</v>
      </c>
      <c r="G305">
        <v>0.138196502</v>
      </c>
      <c r="H305">
        <v>5.3</v>
      </c>
      <c r="I305">
        <v>770.4</v>
      </c>
      <c r="J305" t="s">
        <v>21</v>
      </c>
      <c r="K305" t="s">
        <v>17</v>
      </c>
    </row>
    <row r="306" spans="1:11" x14ac:dyDescent="0.3">
      <c r="A306">
        <v>32173</v>
      </c>
      <c r="B306" t="s">
        <v>11</v>
      </c>
      <c r="C306">
        <v>98.72</v>
      </c>
      <c r="D306">
        <v>26480.600999999999</v>
      </c>
      <c r="E306">
        <v>1992</v>
      </c>
      <c r="F306">
        <v>63.174999999999997</v>
      </c>
      <c r="G306">
        <v>0.23974673499999999</v>
      </c>
      <c r="H306">
        <v>2</v>
      </c>
      <c r="I306">
        <v>1657.1</v>
      </c>
      <c r="J306" t="s">
        <v>22</v>
      </c>
      <c r="K306" t="s">
        <v>16</v>
      </c>
    </row>
    <row r="307" spans="1:11" x14ac:dyDescent="0.3">
      <c r="A307">
        <v>31655</v>
      </c>
      <c r="B307" t="s">
        <v>11</v>
      </c>
      <c r="C307">
        <v>98.65</v>
      </c>
      <c r="D307">
        <v>15062.155000000001</v>
      </c>
      <c r="E307">
        <v>2772</v>
      </c>
      <c r="F307">
        <v>38.962000000000003</v>
      </c>
      <c r="G307">
        <v>0.107771675</v>
      </c>
      <c r="H307">
        <v>1.7</v>
      </c>
      <c r="I307">
        <v>4661.6000000000004</v>
      </c>
      <c r="J307" t="s">
        <v>14</v>
      </c>
      <c r="K307" t="s">
        <v>17</v>
      </c>
    </row>
    <row r="308" spans="1:11" x14ac:dyDescent="0.3">
      <c r="A308">
        <v>32050</v>
      </c>
      <c r="B308" t="s">
        <v>11</v>
      </c>
      <c r="C308">
        <v>98.51</v>
      </c>
      <c r="D308">
        <v>21489.735000000001</v>
      </c>
      <c r="E308">
        <v>2888</v>
      </c>
      <c r="F308">
        <v>13.087999999999999</v>
      </c>
      <c r="G308">
        <v>-2.5858801960000002</v>
      </c>
      <c r="H308">
        <v>2.7</v>
      </c>
      <c r="I308">
        <v>3587.9</v>
      </c>
      <c r="J308" t="s">
        <v>21</v>
      </c>
      <c r="K308" t="s">
        <v>13</v>
      </c>
    </row>
    <row r="309" spans="1:11" x14ac:dyDescent="0.3">
      <c r="A309">
        <v>38868</v>
      </c>
      <c r="B309" t="s">
        <v>11</v>
      </c>
      <c r="C309">
        <v>98.5</v>
      </c>
      <c r="D309">
        <v>28409.764999999999</v>
      </c>
      <c r="E309">
        <v>4376</v>
      </c>
      <c r="F309">
        <v>29.864999999999998</v>
      </c>
      <c r="G309">
        <v>0.32037502099999998</v>
      </c>
      <c r="H309">
        <v>1.8</v>
      </c>
      <c r="I309">
        <v>4576.1000000000004</v>
      </c>
      <c r="J309" t="s">
        <v>14</v>
      </c>
      <c r="K309" t="s">
        <v>16</v>
      </c>
    </row>
    <row r="310" spans="1:11" x14ac:dyDescent="0.3">
      <c r="A310">
        <v>41547</v>
      </c>
      <c r="B310" t="s">
        <v>11</v>
      </c>
      <c r="C310">
        <v>98.5</v>
      </c>
      <c r="D310">
        <v>22749.672999999999</v>
      </c>
      <c r="E310">
        <v>1146</v>
      </c>
      <c r="F310">
        <v>53.908999999999999</v>
      </c>
      <c r="G310">
        <v>0.50783728100000003</v>
      </c>
      <c r="H310">
        <v>1.9</v>
      </c>
      <c r="I310">
        <v>611.79999999999995</v>
      </c>
      <c r="J310" t="s">
        <v>22</v>
      </c>
      <c r="K310" t="s">
        <v>16</v>
      </c>
    </row>
    <row r="311" spans="1:11" x14ac:dyDescent="0.3">
      <c r="A311">
        <v>42551</v>
      </c>
      <c r="B311" t="s">
        <v>11</v>
      </c>
      <c r="C311">
        <v>98.5</v>
      </c>
      <c r="D311">
        <v>18099.492999999999</v>
      </c>
      <c r="E311">
        <v>4577</v>
      </c>
      <c r="F311">
        <v>37.661000000000001</v>
      </c>
      <c r="G311">
        <v>-0.70545126300000005</v>
      </c>
      <c r="H311">
        <v>1</v>
      </c>
      <c r="I311">
        <v>3554.2</v>
      </c>
      <c r="J311" t="s">
        <v>12</v>
      </c>
      <c r="K311" t="s">
        <v>18</v>
      </c>
    </row>
    <row r="312" spans="1:11" x14ac:dyDescent="0.3">
      <c r="A312">
        <v>33542</v>
      </c>
      <c r="B312" t="s">
        <v>19</v>
      </c>
      <c r="C312">
        <v>98.48</v>
      </c>
      <c r="D312">
        <v>31535.714</v>
      </c>
      <c r="E312">
        <v>2865</v>
      </c>
      <c r="F312">
        <v>58.914999999999999</v>
      </c>
      <c r="G312">
        <v>0.70177374199999998</v>
      </c>
      <c r="H312">
        <v>3.7</v>
      </c>
      <c r="I312">
        <v>566.70000000000005</v>
      </c>
      <c r="J312" t="s">
        <v>15</v>
      </c>
      <c r="K312" t="s">
        <v>18</v>
      </c>
    </row>
    <row r="313" spans="1:11" x14ac:dyDescent="0.3">
      <c r="A313">
        <v>41820</v>
      </c>
      <c r="B313" t="s">
        <v>11</v>
      </c>
      <c r="C313">
        <v>98.4</v>
      </c>
      <c r="D313">
        <v>31388.383999999998</v>
      </c>
      <c r="E313">
        <v>2920</v>
      </c>
      <c r="F313">
        <v>28.988</v>
      </c>
      <c r="G313">
        <v>-0.42500345</v>
      </c>
      <c r="H313">
        <v>2.2999999999999998</v>
      </c>
      <c r="I313">
        <v>4383.5</v>
      </c>
      <c r="J313" t="s">
        <v>12</v>
      </c>
      <c r="K313" t="s">
        <v>16</v>
      </c>
    </row>
    <row r="314" spans="1:11" x14ac:dyDescent="0.3">
      <c r="A314">
        <v>34334</v>
      </c>
      <c r="B314" t="s">
        <v>11</v>
      </c>
      <c r="C314">
        <v>98.31</v>
      </c>
      <c r="D314">
        <v>34483.964999999997</v>
      </c>
      <c r="E314">
        <v>2955</v>
      </c>
      <c r="F314">
        <v>49.957999999999998</v>
      </c>
      <c r="G314">
        <v>0.72024500599999997</v>
      </c>
      <c r="H314">
        <v>2.7</v>
      </c>
      <c r="I314">
        <v>1015.4</v>
      </c>
      <c r="J314" t="s">
        <v>21</v>
      </c>
      <c r="K314" t="s">
        <v>17</v>
      </c>
    </row>
    <row r="315" spans="1:11" x14ac:dyDescent="0.3">
      <c r="A315">
        <v>32659</v>
      </c>
      <c r="B315" t="s">
        <v>11</v>
      </c>
      <c r="C315">
        <v>98.19</v>
      </c>
      <c r="D315">
        <v>25301.151000000002</v>
      </c>
      <c r="E315">
        <v>2202</v>
      </c>
      <c r="F315">
        <v>54.792000000000002</v>
      </c>
      <c r="G315">
        <v>0.40859979600000002</v>
      </c>
      <c r="H315">
        <v>1.3</v>
      </c>
      <c r="I315">
        <v>2290.5</v>
      </c>
      <c r="J315" t="s">
        <v>15</v>
      </c>
      <c r="K315" t="s">
        <v>17</v>
      </c>
    </row>
    <row r="316" spans="1:11" x14ac:dyDescent="0.3">
      <c r="A316">
        <v>37103</v>
      </c>
      <c r="B316" t="s">
        <v>19</v>
      </c>
      <c r="C316">
        <v>98.14</v>
      </c>
      <c r="D316">
        <v>27219.097000000002</v>
      </c>
      <c r="E316">
        <v>4974</v>
      </c>
      <c r="F316">
        <v>62.128</v>
      </c>
      <c r="G316">
        <v>0.40070499599999998</v>
      </c>
      <c r="H316">
        <v>4.4000000000000004</v>
      </c>
      <c r="I316">
        <v>651</v>
      </c>
      <c r="J316" t="s">
        <v>14</v>
      </c>
      <c r="K316" t="s">
        <v>17</v>
      </c>
    </row>
    <row r="317" spans="1:11" x14ac:dyDescent="0.3">
      <c r="A317">
        <v>32751</v>
      </c>
      <c r="B317" t="s">
        <v>11</v>
      </c>
      <c r="C317">
        <v>98.12</v>
      </c>
      <c r="D317">
        <v>26507.737000000001</v>
      </c>
      <c r="E317">
        <v>4571</v>
      </c>
      <c r="F317">
        <v>52.664999999999999</v>
      </c>
      <c r="G317">
        <v>-0.16861293099999999</v>
      </c>
      <c r="H317">
        <v>2.6</v>
      </c>
      <c r="I317">
        <v>1408.2</v>
      </c>
      <c r="J317" t="s">
        <v>21</v>
      </c>
      <c r="K317" t="s">
        <v>18</v>
      </c>
    </row>
    <row r="318" spans="1:11" x14ac:dyDescent="0.3">
      <c r="A318">
        <v>30528</v>
      </c>
      <c r="B318" t="s">
        <v>11</v>
      </c>
      <c r="C318">
        <v>98.04</v>
      </c>
      <c r="D318">
        <v>24421.758999999998</v>
      </c>
      <c r="E318">
        <v>4888</v>
      </c>
      <c r="F318">
        <v>32.154000000000003</v>
      </c>
      <c r="G318">
        <v>0.416402314</v>
      </c>
      <c r="H318">
        <v>3</v>
      </c>
      <c r="I318">
        <v>426.5</v>
      </c>
      <c r="J318" t="s">
        <v>14</v>
      </c>
      <c r="K318" t="s">
        <v>13</v>
      </c>
    </row>
    <row r="319" spans="1:11" x14ac:dyDescent="0.3">
      <c r="A319">
        <v>31228</v>
      </c>
      <c r="B319" t="s">
        <v>11</v>
      </c>
      <c r="C319">
        <v>98.04</v>
      </c>
      <c r="D319">
        <v>31781.200000000001</v>
      </c>
      <c r="E319">
        <v>3317</v>
      </c>
      <c r="F319">
        <v>47.759</v>
      </c>
      <c r="G319">
        <v>-0.12887623300000001</v>
      </c>
      <c r="H319">
        <v>1.9</v>
      </c>
      <c r="I319">
        <v>3678.1</v>
      </c>
      <c r="J319" t="s">
        <v>22</v>
      </c>
      <c r="K319" t="s">
        <v>13</v>
      </c>
    </row>
    <row r="320" spans="1:11" x14ac:dyDescent="0.3">
      <c r="A320">
        <v>38383</v>
      </c>
      <c r="B320" t="s">
        <v>11</v>
      </c>
      <c r="C320">
        <v>98</v>
      </c>
      <c r="D320">
        <v>20855.025000000001</v>
      </c>
      <c r="E320">
        <v>2383</v>
      </c>
      <c r="F320">
        <v>62.03</v>
      </c>
      <c r="G320">
        <v>0.696324359</v>
      </c>
      <c r="H320">
        <v>1.6</v>
      </c>
      <c r="I320">
        <v>4577.8</v>
      </c>
      <c r="J320" t="s">
        <v>21</v>
      </c>
      <c r="K320" t="s">
        <v>18</v>
      </c>
    </row>
    <row r="321" spans="1:11" x14ac:dyDescent="0.3">
      <c r="A321">
        <v>37072</v>
      </c>
      <c r="B321" t="s">
        <v>19</v>
      </c>
      <c r="C321">
        <v>97.96</v>
      </c>
      <c r="D321">
        <v>21461.652999999998</v>
      </c>
      <c r="E321">
        <v>1385</v>
      </c>
      <c r="F321">
        <v>37.232999999999997</v>
      </c>
      <c r="G321">
        <v>-0.13343002200000001</v>
      </c>
      <c r="H321">
        <v>3.1</v>
      </c>
      <c r="I321">
        <v>623.1</v>
      </c>
      <c r="J321" t="s">
        <v>14</v>
      </c>
      <c r="K321" t="s">
        <v>13</v>
      </c>
    </row>
    <row r="322" spans="1:11" x14ac:dyDescent="0.3">
      <c r="A322">
        <v>39691</v>
      </c>
      <c r="B322" t="s">
        <v>19</v>
      </c>
      <c r="C322">
        <v>97.87</v>
      </c>
      <c r="D322">
        <v>22465.284</v>
      </c>
      <c r="E322">
        <v>4942</v>
      </c>
      <c r="F322">
        <v>49.183999999999997</v>
      </c>
      <c r="G322">
        <v>0.63776838000000002</v>
      </c>
      <c r="H322">
        <v>3.7</v>
      </c>
      <c r="I322">
        <v>702.6</v>
      </c>
      <c r="J322" t="s">
        <v>15</v>
      </c>
      <c r="K322" t="s">
        <v>13</v>
      </c>
    </row>
    <row r="323" spans="1:11" x14ac:dyDescent="0.3">
      <c r="A323">
        <v>44196</v>
      </c>
      <c r="B323" t="s">
        <v>19</v>
      </c>
      <c r="C323">
        <v>97.85</v>
      </c>
      <c r="D323">
        <v>32399.721000000001</v>
      </c>
      <c r="E323">
        <v>1341</v>
      </c>
      <c r="F323">
        <v>27.172000000000001</v>
      </c>
      <c r="G323">
        <v>0.103231267</v>
      </c>
      <c r="H323">
        <v>4.9000000000000004</v>
      </c>
      <c r="I323">
        <v>670.4</v>
      </c>
      <c r="J323" t="s">
        <v>21</v>
      </c>
      <c r="K323" t="s">
        <v>16</v>
      </c>
    </row>
    <row r="324" spans="1:11" x14ac:dyDescent="0.3">
      <c r="A324">
        <v>36799</v>
      </c>
      <c r="B324" t="s">
        <v>19</v>
      </c>
      <c r="C324">
        <v>97.78</v>
      </c>
      <c r="D324">
        <v>33827.271000000001</v>
      </c>
      <c r="E324">
        <v>4737</v>
      </c>
      <c r="F324">
        <v>17.061</v>
      </c>
      <c r="G324">
        <v>-2.5404724220000001</v>
      </c>
      <c r="H324">
        <v>5.7</v>
      </c>
      <c r="I324">
        <v>575.20000000000005</v>
      </c>
      <c r="J324" t="s">
        <v>21</v>
      </c>
      <c r="K324" t="s">
        <v>13</v>
      </c>
    </row>
    <row r="325" spans="1:11" x14ac:dyDescent="0.3">
      <c r="A325">
        <v>41274</v>
      </c>
      <c r="B325" t="s">
        <v>11</v>
      </c>
      <c r="C325">
        <v>97.68</v>
      </c>
      <c r="D325">
        <v>22654.121999999999</v>
      </c>
      <c r="E325">
        <v>1822</v>
      </c>
      <c r="F325">
        <v>19.629000000000001</v>
      </c>
      <c r="G325">
        <v>-1.5509705030000001</v>
      </c>
      <c r="H325">
        <v>1.3</v>
      </c>
      <c r="I325">
        <v>2372.5</v>
      </c>
      <c r="J325" t="s">
        <v>21</v>
      </c>
      <c r="K325" t="s">
        <v>18</v>
      </c>
    </row>
    <row r="326" spans="1:11" x14ac:dyDescent="0.3">
      <c r="A326">
        <v>34120</v>
      </c>
      <c r="B326" t="s">
        <v>11</v>
      </c>
      <c r="C326">
        <v>97.66</v>
      </c>
      <c r="D326">
        <v>20126.592000000001</v>
      </c>
      <c r="E326">
        <v>3891</v>
      </c>
      <c r="F326">
        <v>22.178000000000001</v>
      </c>
      <c r="G326">
        <v>-0.54315086999999995</v>
      </c>
      <c r="H326">
        <v>1.5</v>
      </c>
      <c r="I326">
        <v>1264</v>
      </c>
      <c r="J326" t="s">
        <v>12</v>
      </c>
      <c r="K326" t="s">
        <v>18</v>
      </c>
    </row>
    <row r="327" spans="1:11" x14ac:dyDescent="0.3">
      <c r="A327">
        <v>45077</v>
      </c>
      <c r="B327" t="s">
        <v>11</v>
      </c>
      <c r="C327">
        <v>97.63</v>
      </c>
      <c r="D327">
        <v>16652.973999999998</v>
      </c>
      <c r="E327">
        <v>1692</v>
      </c>
      <c r="F327">
        <v>69.108999999999995</v>
      </c>
      <c r="G327">
        <v>0.38162902100000001</v>
      </c>
      <c r="H327">
        <v>1.5</v>
      </c>
      <c r="I327">
        <v>4090</v>
      </c>
      <c r="J327" t="s">
        <v>12</v>
      </c>
      <c r="K327" t="s">
        <v>16</v>
      </c>
    </row>
    <row r="328" spans="1:11" x14ac:dyDescent="0.3">
      <c r="A328">
        <v>43190</v>
      </c>
      <c r="B328" t="s">
        <v>11</v>
      </c>
      <c r="C328">
        <v>97.55</v>
      </c>
      <c r="D328">
        <v>22231.753000000001</v>
      </c>
      <c r="E328">
        <v>4430</v>
      </c>
      <c r="F328">
        <v>49.860999999999997</v>
      </c>
      <c r="G328">
        <v>-0.16014520400000001</v>
      </c>
      <c r="H328">
        <v>2.8</v>
      </c>
      <c r="I328">
        <v>3652.3</v>
      </c>
      <c r="J328" t="s">
        <v>12</v>
      </c>
      <c r="K328" t="s">
        <v>17</v>
      </c>
    </row>
    <row r="329" spans="1:11" x14ac:dyDescent="0.3">
      <c r="A329">
        <v>44408</v>
      </c>
      <c r="B329" t="s">
        <v>11</v>
      </c>
      <c r="C329">
        <v>97.53</v>
      </c>
      <c r="D329">
        <v>20621.909</v>
      </c>
      <c r="E329">
        <v>1609</v>
      </c>
      <c r="F329">
        <v>42.42</v>
      </c>
      <c r="G329">
        <v>0.55285242800000001</v>
      </c>
      <c r="H329">
        <v>2.6</v>
      </c>
      <c r="I329">
        <v>824.8</v>
      </c>
      <c r="J329" t="s">
        <v>22</v>
      </c>
      <c r="K329" t="s">
        <v>17</v>
      </c>
    </row>
    <row r="330" spans="1:11" x14ac:dyDescent="0.3">
      <c r="A330">
        <v>31836</v>
      </c>
      <c r="B330" t="s">
        <v>11</v>
      </c>
      <c r="C330">
        <v>97.5</v>
      </c>
      <c r="D330">
        <v>22491.215</v>
      </c>
      <c r="E330">
        <v>2318</v>
      </c>
      <c r="F330">
        <v>17.149999999999999</v>
      </c>
      <c r="G330">
        <v>3.1020407999999999E-2</v>
      </c>
      <c r="H330">
        <v>1.2</v>
      </c>
      <c r="I330">
        <v>1255.7</v>
      </c>
      <c r="J330" t="s">
        <v>22</v>
      </c>
      <c r="K330" t="s">
        <v>16</v>
      </c>
    </row>
    <row r="331" spans="1:11" x14ac:dyDescent="0.3">
      <c r="A331">
        <v>35308</v>
      </c>
      <c r="B331" t="s">
        <v>11</v>
      </c>
      <c r="C331">
        <v>97.43</v>
      </c>
      <c r="D331">
        <v>19285.149000000001</v>
      </c>
      <c r="E331">
        <v>4051</v>
      </c>
      <c r="F331">
        <v>47.470999999999997</v>
      </c>
      <c r="G331">
        <v>-0.34876029600000003</v>
      </c>
      <c r="H331">
        <v>2.2999999999999998</v>
      </c>
      <c r="I331">
        <v>1454.6</v>
      </c>
      <c r="J331" t="s">
        <v>21</v>
      </c>
      <c r="K331" t="s">
        <v>18</v>
      </c>
    </row>
    <row r="332" spans="1:11" x14ac:dyDescent="0.3">
      <c r="A332">
        <v>40298</v>
      </c>
      <c r="B332" t="s">
        <v>11</v>
      </c>
      <c r="C332">
        <v>97.4</v>
      </c>
      <c r="D332">
        <v>27008.559000000001</v>
      </c>
      <c r="E332">
        <v>3007</v>
      </c>
      <c r="F332">
        <v>36.112000000000002</v>
      </c>
      <c r="G332">
        <v>-6.9229100000000004E-4</v>
      </c>
      <c r="H332">
        <v>1</v>
      </c>
      <c r="I332">
        <v>940.2</v>
      </c>
      <c r="J332" t="s">
        <v>14</v>
      </c>
      <c r="K332" t="s">
        <v>13</v>
      </c>
    </row>
    <row r="333" spans="1:11" x14ac:dyDescent="0.3">
      <c r="A333">
        <v>33269</v>
      </c>
      <c r="B333" t="s">
        <v>19</v>
      </c>
      <c r="C333">
        <v>97.34</v>
      </c>
      <c r="D333">
        <v>19688.481</v>
      </c>
      <c r="E333">
        <v>1950</v>
      </c>
      <c r="F333">
        <v>26.728000000000002</v>
      </c>
      <c r="G333">
        <v>-1.2039060159999999</v>
      </c>
      <c r="H333">
        <v>4.5</v>
      </c>
      <c r="I333">
        <v>619.1</v>
      </c>
      <c r="J333" t="s">
        <v>14</v>
      </c>
      <c r="K333" t="s">
        <v>18</v>
      </c>
    </row>
    <row r="334" spans="1:11" x14ac:dyDescent="0.3">
      <c r="A334">
        <v>31502</v>
      </c>
      <c r="B334" t="s">
        <v>11</v>
      </c>
      <c r="C334">
        <v>97.34</v>
      </c>
      <c r="D334">
        <v>11901.273999999999</v>
      </c>
      <c r="E334">
        <v>1077</v>
      </c>
      <c r="F334">
        <v>15.952</v>
      </c>
      <c r="G334">
        <v>-0.72022317000000002</v>
      </c>
      <c r="H334">
        <v>1.8</v>
      </c>
      <c r="I334">
        <v>645.20000000000005</v>
      </c>
      <c r="J334" t="s">
        <v>15</v>
      </c>
      <c r="K334" t="s">
        <v>18</v>
      </c>
    </row>
    <row r="335" spans="1:11" x14ac:dyDescent="0.3">
      <c r="A335">
        <v>33297</v>
      </c>
      <c r="B335" t="s">
        <v>19</v>
      </c>
      <c r="C335">
        <v>97.31</v>
      </c>
      <c r="D335">
        <v>27367.962</v>
      </c>
      <c r="E335">
        <v>3336</v>
      </c>
      <c r="F335">
        <v>27.826000000000001</v>
      </c>
      <c r="G335">
        <v>3.9459498000000003E-2</v>
      </c>
      <c r="H335">
        <v>3.8</v>
      </c>
      <c r="I335">
        <v>724.1</v>
      </c>
      <c r="J335" t="s">
        <v>15</v>
      </c>
      <c r="K335" t="s">
        <v>17</v>
      </c>
    </row>
    <row r="336" spans="1:11" x14ac:dyDescent="0.3">
      <c r="A336">
        <v>43890</v>
      </c>
      <c r="B336" t="s">
        <v>11</v>
      </c>
      <c r="C336">
        <v>97.27</v>
      </c>
      <c r="D336">
        <v>20222.297999999999</v>
      </c>
      <c r="E336">
        <v>3081</v>
      </c>
      <c r="F336">
        <v>20.422999999999998</v>
      </c>
      <c r="G336">
        <v>-0.45066836399999999</v>
      </c>
      <c r="H336">
        <v>1.2</v>
      </c>
      <c r="I336">
        <v>4377.1000000000004</v>
      </c>
      <c r="J336" t="s">
        <v>22</v>
      </c>
      <c r="K336" t="s">
        <v>16</v>
      </c>
    </row>
    <row r="337" spans="1:11" x14ac:dyDescent="0.3">
      <c r="A337">
        <v>31897</v>
      </c>
      <c r="B337" t="s">
        <v>11</v>
      </c>
      <c r="C337">
        <v>97.25</v>
      </c>
      <c r="D337">
        <v>26643.756000000001</v>
      </c>
      <c r="E337">
        <v>4597</v>
      </c>
      <c r="F337">
        <v>67.12</v>
      </c>
      <c r="G337">
        <v>0.50719606699999997</v>
      </c>
      <c r="H337">
        <v>2.9</v>
      </c>
      <c r="I337">
        <v>860.8</v>
      </c>
      <c r="J337" t="s">
        <v>14</v>
      </c>
      <c r="K337" t="s">
        <v>18</v>
      </c>
    </row>
    <row r="338" spans="1:11" x14ac:dyDescent="0.3">
      <c r="A338">
        <v>44926</v>
      </c>
      <c r="B338" t="s">
        <v>11</v>
      </c>
      <c r="C338">
        <v>97.18</v>
      </c>
      <c r="D338">
        <v>28776.955999999998</v>
      </c>
      <c r="E338">
        <v>4067</v>
      </c>
      <c r="F338">
        <v>51.796999999999997</v>
      </c>
      <c r="G338">
        <v>0.177481321</v>
      </c>
      <c r="H338">
        <v>2.5</v>
      </c>
      <c r="I338">
        <v>4865.5</v>
      </c>
      <c r="J338" t="s">
        <v>22</v>
      </c>
      <c r="K338" t="s">
        <v>17</v>
      </c>
    </row>
    <row r="339" spans="1:11" x14ac:dyDescent="0.3">
      <c r="A339">
        <v>30224</v>
      </c>
      <c r="B339" t="s">
        <v>19</v>
      </c>
      <c r="C339">
        <v>97.17</v>
      </c>
      <c r="D339">
        <v>24932.513999999999</v>
      </c>
      <c r="E339">
        <v>3832</v>
      </c>
      <c r="F339">
        <v>38.826999999999998</v>
      </c>
      <c r="G339">
        <v>-0.29211631100000002</v>
      </c>
      <c r="H339">
        <v>2.8</v>
      </c>
      <c r="I339">
        <v>776.2</v>
      </c>
      <c r="J339" t="s">
        <v>21</v>
      </c>
      <c r="K339" t="s">
        <v>13</v>
      </c>
    </row>
    <row r="340" spans="1:11" x14ac:dyDescent="0.3">
      <c r="A340">
        <v>33694</v>
      </c>
      <c r="B340" t="s">
        <v>19</v>
      </c>
      <c r="C340">
        <v>97.17</v>
      </c>
      <c r="D340">
        <v>18815.245999999999</v>
      </c>
      <c r="E340">
        <v>4230</v>
      </c>
      <c r="F340">
        <v>58.591999999999999</v>
      </c>
      <c r="G340">
        <v>0.46204260000000003</v>
      </c>
      <c r="H340">
        <v>5.4</v>
      </c>
      <c r="I340">
        <v>783.9</v>
      </c>
      <c r="J340" t="s">
        <v>14</v>
      </c>
      <c r="K340" t="s">
        <v>13</v>
      </c>
    </row>
    <row r="341" spans="1:11" x14ac:dyDescent="0.3">
      <c r="A341">
        <v>35003</v>
      </c>
      <c r="B341" t="s">
        <v>11</v>
      </c>
      <c r="C341">
        <v>97.12</v>
      </c>
      <c r="D341">
        <v>17425.763999999999</v>
      </c>
      <c r="E341">
        <v>4687</v>
      </c>
      <c r="F341">
        <v>21.780999999999999</v>
      </c>
      <c r="G341">
        <v>-0.607042835</v>
      </c>
      <c r="H341">
        <v>1.2</v>
      </c>
      <c r="I341">
        <v>2910.7</v>
      </c>
      <c r="J341" t="s">
        <v>22</v>
      </c>
      <c r="K341" t="s">
        <v>16</v>
      </c>
    </row>
    <row r="342" spans="1:11" x14ac:dyDescent="0.3">
      <c r="A342">
        <v>45260</v>
      </c>
      <c r="B342" t="s">
        <v>11</v>
      </c>
      <c r="C342">
        <v>97.09</v>
      </c>
      <c r="D342">
        <v>16862.288</v>
      </c>
      <c r="E342">
        <v>4850</v>
      </c>
      <c r="F342">
        <v>27.904</v>
      </c>
      <c r="G342">
        <v>0.302178899</v>
      </c>
      <c r="H342">
        <v>2.9</v>
      </c>
      <c r="I342">
        <v>2124.6</v>
      </c>
      <c r="J342" t="s">
        <v>21</v>
      </c>
      <c r="K342" t="s">
        <v>13</v>
      </c>
    </row>
    <row r="343" spans="1:11" x14ac:dyDescent="0.3">
      <c r="A343">
        <v>38656</v>
      </c>
      <c r="B343" t="s">
        <v>11</v>
      </c>
      <c r="C343">
        <v>97.05</v>
      </c>
      <c r="D343">
        <v>23989.037</v>
      </c>
      <c r="E343">
        <v>4962</v>
      </c>
      <c r="F343">
        <v>66.23</v>
      </c>
      <c r="G343">
        <v>0.26253963499999999</v>
      </c>
      <c r="H343">
        <v>1.8</v>
      </c>
      <c r="I343">
        <v>3726.7</v>
      </c>
      <c r="J343" t="s">
        <v>12</v>
      </c>
      <c r="K343" t="s">
        <v>13</v>
      </c>
    </row>
    <row r="344" spans="1:11" x14ac:dyDescent="0.3">
      <c r="A344">
        <v>36922</v>
      </c>
      <c r="B344" t="s">
        <v>19</v>
      </c>
      <c r="C344">
        <v>97.02</v>
      </c>
      <c r="D344">
        <v>35610.781000000003</v>
      </c>
      <c r="E344">
        <v>3291</v>
      </c>
      <c r="F344">
        <v>62.584000000000003</v>
      </c>
      <c r="G344">
        <v>0.19612041399999999</v>
      </c>
      <c r="H344">
        <v>3.1</v>
      </c>
      <c r="I344">
        <v>744.5</v>
      </c>
      <c r="J344" t="s">
        <v>15</v>
      </c>
      <c r="K344" t="s">
        <v>16</v>
      </c>
    </row>
    <row r="345" spans="1:11" x14ac:dyDescent="0.3">
      <c r="A345">
        <v>44804</v>
      </c>
      <c r="B345" t="s">
        <v>11</v>
      </c>
      <c r="C345">
        <v>97</v>
      </c>
      <c r="D345">
        <v>24748.809000000001</v>
      </c>
      <c r="E345">
        <v>3681</v>
      </c>
      <c r="F345">
        <v>13.076000000000001</v>
      </c>
      <c r="G345">
        <v>-2.5957479349999999</v>
      </c>
      <c r="H345">
        <v>3</v>
      </c>
      <c r="I345">
        <v>1739.6</v>
      </c>
      <c r="J345" t="s">
        <v>12</v>
      </c>
      <c r="K345" t="s">
        <v>18</v>
      </c>
    </row>
    <row r="346" spans="1:11" x14ac:dyDescent="0.3">
      <c r="A346">
        <v>30285</v>
      </c>
      <c r="B346" t="s">
        <v>19</v>
      </c>
      <c r="C346">
        <v>96.9</v>
      </c>
      <c r="D346">
        <v>29112.724999999999</v>
      </c>
      <c r="E346">
        <v>2994</v>
      </c>
      <c r="F346">
        <v>50.246000000000002</v>
      </c>
      <c r="G346">
        <v>0.28539585200000001</v>
      </c>
      <c r="H346">
        <v>5.4</v>
      </c>
      <c r="I346">
        <v>102</v>
      </c>
      <c r="J346" t="s">
        <v>12</v>
      </c>
      <c r="K346" t="s">
        <v>13</v>
      </c>
    </row>
    <row r="347" spans="1:11" x14ac:dyDescent="0.3">
      <c r="A347">
        <v>40663</v>
      </c>
      <c r="B347" t="s">
        <v>11</v>
      </c>
      <c r="C347">
        <v>96.73</v>
      </c>
      <c r="D347">
        <v>21163.261999999999</v>
      </c>
      <c r="E347">
        <v>4675</v>
      </c>
      <c r="F347">
        <v>58.582000000000001</v>
      </c>
      <c r="G347">
        <v>0.29097675099999998</v>
      </c>
      <c r="H347">
        <v>2.9</v>
      </c>
      <c r="I347">
        <v>1981.3</v>
      </c>
      <c r="J347" t="s">
        <v>22</v>
      </c>
      <c r="K347" t="s">
        <v>18</v>
      </c>
    </row>
    <row r="348" spans="1:11" x14ac:dyDescent="0.3">
      <c r="A348">
        <v>44712</v>
      </c>
      <c r="B348" t="s">
        <v>11</v>
      </c>
      <c r="C348">
        <v>96.73</v>
      </c>
      <c r="D348">
        <v>25242.608</v>
      </c>
      <c r="E348">
        <v>4028</v>
      </c>
      <c r="F348">
        <v>35.948999999999998</v>
      </c>
      <c r="G348">
        <v>-0.142896882</v>
      </c>
      <c r="H348">
        <v>2.5</v>
      </c>
      <c r="I348">
        <v>1483.3</v>
      </c>
      <c r="J348" t="s">
        <v>14</v>
      </c>
      <c r="K348" t="s">
        <v>13</v>
      </c>
    </row>
    <row r="349" spans="1:11" x14ac:dyDescent="0.3">
      <c r="A349">
        <v>33847</v>
      </c>
      <c r="B349" t="s">
        <v>11</v>
      </c>
      <c r="C349">
        <v>96.7</v>
      </c>
      <c r="D349">
        <v>26732.241000000002</v>
      </c>
      <c r="E349">
        <v>3995</v>
      </c>
      <c r="F349">
        <v>65.665000000000006</v>
      </c>
      <c r="G349">
        <v>5.2173913000000002E-2</v>
      </c>
      <c r="H349">
        <v>1.8</v>
      </c>
      <c r="I349">
        <v>1343.3</v>
      </c>
      <c r="J349" t="s">
        <v>12</v>
      </c>
      <c r="K349" t="s">
        <v>13</v>
      </c>
    </row>
    <row r="350" spans="1:11" x14ac:dyDescent="0.3">
      <c r="A350">
        <v>36556</v>
      </c>
      <c r="B350" t="s">
        <v>11</v>
      </c>
      <c r="C350">
        <v>96.65</v>
      </c>
      <c r="D350">
        <v>21037.396000000001</v>
      </c>
      <c r="E350">
        <v>4502</v>
      </c>
      <c r="F350">
        <v>68.414000000000001</v>
      </c>
      <c r="G350">
        <v>0.62421434200000003</v>
      </c>
      <c r="H350">
        <v>2</v>
      </c>
      <c r="I350">
        <v>4972.5</v>
      </c>
      <c r="J350" t="s">
        <v>21</v>
      </c>
      <c r="K350" t="s">
        <v>16</v>
      </c>
    </row>
    <row r="351" spans="1:11" x14ac:dyDescent="0.3">
      <c r="A351">
        <v>40574</v>
      </c>
      <c r="B351" t="s">
        <v>11</v>
      </c>
      <c r="C351">
        <v>96.65</v>
      </c>
      <c r="D351">
        <v>32255.718000000001</v>
      </c>
      <c r="E351">
        <v>3626</v>
      </c>
      <c r="F351">
        <v>29.875</v>
      </c>
      <c r="G351">
        <v>-0.432937238</v>
      </c>
      <c r="H351">
        <v>1.4</v>
      </c>
      <c r="I351">
        <v>3020.9</v>
      </c>
      <c r="J351" t="s">
        <v>14</v>
      </c>
      <c r="K351" t="s">
        <v>13</v>
      </c>
    </row>
    <row r="352" spans="1:11" x14ac:dyDescent="0.3">
      <c r="A352">
        <v>37407</v>
      </c>
      <c r="B352" t="s">
        <v>11</v>
      </c>
      <c r="C352">
        <v>96.63</v>
      </c>
      <c r="D352">
        <v>22799.777999999998</v>
      </c>
      <c r="E352">
        <v>1762</v>
      </c>
      <c r="F352">
        <v>43.436</v>
      </c>
      <c r="G352">
        <v>-0.25204899200000003</v>
      </c>
      <c r="H352">
        <v>1.3</v>
      </c>
      <c r="I352">
        <v>1524.6</v>
      </c>
      <c r="J352" t="s">
        <v>12</v>
      </c>
      <c r="K352" t="s">
        <v>17</v>
      </c>
    </row>
    <row r="353" spans="1:11" x14ac:dyDescent="0.3">
      <c r="A353">
        <v>34789</v>
      </c>
      <c r="B353" t="s">
        <v>11</v>
      </c>
      <c r="C353">
        <v>96.56</v>
      </c>
      <c r="D353">
        <v>19645.538</v>
      </c>
      <c r="E353">
        <v>1814</v>
      </c>
      <c r="F353">
        <v>14.097</v>
      </c>
      <c r="G353">
        <v>-1.884585373</v>
      </c>
      <c r="H353">
        <v>2.1</v>
      </c>
      <c r="I353">
        <v>3638.1</v>
      </c>
      <c r="J353" t="s">
        <v>12</v>
      </c>
      <c r="K353" t="s">
        <v>18</v>
      </c>
    </row>
    <row r="354" spans="1:11" x14ac:dyDescent="0.3">
      <c r="A354">
        <v>33877</v>
      </c>
      <c r="B354" t="s">
        <v>11</v>
      </c>
      <c r="C354">
        <v>96.49</v>
      </c>
      <c r="D354">
        <v>21599.876</v>
      </c>
      <c r="E354">
        <v>4767</v>
      </c>
      <c r="F354">
        <v>37.497</v>
      </c>
      <c r="G354">
        <v>-0.751206763</v>
      </c>
      <c r="H354">
        <v>1</v>
      </c>
      <c r="I354">
        <v>3627.1</v>
      </c>
      <c r="J354" t="s">
        <v>12</v>
      </c>
      <c r="K354" t="s">
        <v>13</v>
      </c>
    </row>
    <row r="355" spans="1:11" x14ac:dyDescent="0.3">
      <c r="A355">
        <v>30436</v>
      </c>
      <c r="B355" t="s">
        <v>11</v>
      </c>
      <c r="C355">
        <v>96.39</v>
      </c>
      <c r="D355">
        <v>25984.306</v>
      </c>
      <c r="E355">
        <v>4490</v>
      </c>
      <c r="F355">
        <v>25.206</v>
      </c>
      <c r="G355">
        <v>0.48643180200000002</v>
      </c>
      <c r="H355">
        <v>2</v>
      </c>
      <c r="I355">
        <v>3240.4</v>
      </c>
      <c r="J355" t="s">
        <v>15</v>
      </c>
      <c r="K355" t="s">
        <v>18</v>
      </c>
    </row>
    <row r="356" spans="1:11" x14ac:dyDescent="0.3">
      <c r="A356">
        <v>37376</v>
      </c>
      <c r="B356" t="s">
        <v>19</v>
      </c>
      <c r="C356">
        <v>96.3</v>
      </c>
      <c r="D356">
        <v>17849.293000000001</v>
      </c>
      <c r="E356">
        <v>1875</v>
      </c>
      <c r="F356">
        <v>40.146000000000001</v>
      </c>
      <c r="G356">
        <v>-4.6181437999999998E-2</v>
      </c>
      <c r="H356">
        <v>5.2</v>
      </c>
      <c r="I356">
        <v>604.29999999999995</v>
      </c>
      <c r="J356" t="s">
        <v>15</v>
      </c>
      <c r="K356" t="s">
        <v>13</v>
      </c>
    </row>
    <row r="357" spans="1:11" x14ac:dyDescent="0.3">
      <c r="A357">
        <v>37802</v>
      </c>
      <c r="B357" t="s">
        <v>11</v>
      </c>
      <c r="C357">
        <v>96.27</v>
      </c>
      <c r="D357">
        <v>28310.652999999998</v>
      </c>
      <c r="E357">
        <v>1062</v>
      </c>
      <c r="F357">
        <v>62.585999999999999</v>
      </c>
      <c r="G357">
        <v>0.35228325799999999</v>
      </c>
      <c r="H357">
        <v>3</v>
      </c>
      <c r="I357">
        <v>571.6</v>
      </c>
      <c r="J357" t="s">
        <v>22</v>
      </c>
      <c r="K357" t="s">
        <v>17</v>
      </c>
    </row>
    <row r="358" spans="1:11" x14ac:dyDescent="0.3">
      <c r="A358">
        <v>33207</v>
      </c>
      <c r="B358" t="s">
        <v>19</v>
      </c>
      <c r="C358">
        <v>96.22</v>
      </c>
      <c r="D358">
        <v>17246.683000000001</v>
      </c>
      <c r="E358">
        <v>4044</v>
      </c>
      <c r="F358">
        <v>26.602</v>
      </c>
      <c r="G358">
        <v>-2.7140816000000002E-2</v>
      </c>
      <c r="H358">
        <v>3.7</v>
      </c>
      <c r="I358">
        <v>689.8</v>
      </c>
      <c r="J358" t="s">
        <v>21</v>
      </c>
      <c r="K358" t="s">
        <v>18</v>
      </c>
    </row>
    <row r="359" spans="1:11" x14ac:dyDescent="0.3">
      <c r="A359">
        <v>36038</v>
      </c>
      <c r="B359" t="s">
        <v>11</v>
      </c>
      <c r="C359">
        <v>96.17</v>
      </c>
      <c r="D359">
        <v>16936.420999999998</v>
      </c>
      <c r="E359">
        <v>2792</v>
      </c>
      <c r="F359">
        <v>46.167000000000002</v>
      </c>
      <c r="G359">
        <v>0.29295817400000002</v>
      </c>
      <c r="H359">
        <v>2.2999999999999998</v>
      </c>
      <c r="I359">
        <v>2617</v>
      </c>
      <c r="J359" t="s">
        <v>21</v>
      </c>
      <c r="K359" t="s">
        <v>17</v>
      </c>
    </row>
    <row r="360" spans="1:11" x14ac:dyDescent="0.3">
      <c r="A360">
        <v>35673</v>
      </c>
      <c r="B360" t="s">
        <v>11</v>
      </c>
      <c r="C360">
        <v>96.15</v>
      </c>
      <c r="D360">
        <v>30677.828000000001</v>
      </c>
      <c r="E360">
        <v>4870</v>
      </c>
      <c r="F360">
        <v>56.69</v>
      </c>
      <c r="G360">
        <v>0.22527782700000001</v>
      </c>
      <c r="H360">
        <v>2.9</v>
      </c>
      <c r="I360">
        <v>3757.9</v>
      </c>
      <c r="J360" t="s">
        <v>21</v>
      </c>
      <c r="K360" t="s">
        <v>17</v>
      </c>
    </row>
    <row r="361" spans="1:11" x14ac:dyDescent="0.3">
      <c r="A361">
        <v>33755</v>
      </c>
      <c r="B361" t="s">
        <v>11</v>
      </c>
      <c r="C361">
        <v>96.09</v>
      </c>
      <c r="D361">
        <v>27609.707999999999</v>
      </c>
      <c r="E361">
        <v>3275</v>
      </c>
      <c r="F361">
        <v>58.805999999999997</v>
      </c>
      <c r="G361">
        <v>0.34714144800000002</v>
      </c>
      <c r="H361">
        <v>2.1</v>
      </c>
      <c r="I361">
        <v>3257</v>
      </c>
      <c r="J361" t="s">
        <v>22</v>
      </c>
      <c r="K361" t="s">
        <v>18</v>
      </c>
    </row>
    <row r="362" spans="1:11" x14ac:dyDescent="0.3">
      <c r="A362">
        <v>40847</v>
      </c>
      <c r="B362" t="s">
        <v>11</v>
      </c>
      <c r="C362">
        <v>96.09</v>
      </c>
      <c r="D362">
        <v>22003.037</v>
      </c>
      <c r="E362">
        <v>2111</v>
      </c>
      <c r="F362">
        <v>25.978000000000002</v>
      </c>
      <c r="G362">
        <v>-0.140465009</v>
      </c>
      <c r="H362">
        <v>2.5</v>
      </c>
      <c r="I362">
        <v>4210.3999999999996</v>
      </c>
      <c r="J362" t="s">
        <v>12</v>
      </c>
      <c r="K362" t="s">
        <v>16</v>
      </c>
    </row>
    <row r="363" spans="1:11" x14ac:dyDescent="0.3">
      <c r="A363">
        <v>45107</v>
      </c>
      <c r="B363" t="s">
        <v>11</v>
      </c>
      <c r="C363">
        <v>96.04</v>
      </c>
      <c r="D363">
        <v>27716.800999999999</v>
      </c>
      <c r="E363">
        <v>4363</v>
      </c>
      <c r="F363">
        <v>19.782</v>
      </c>
      <c r="G363">
        <v>-2.493529471</v>
      </c>
      <c r="H363">
        <v>3</v>
      </c>
      <c r="I363">
        <v>1995.6</v>
      </c>
      <c r="J363" t="s">
        <v>21</v>
      </c>
      <c r="K363" t="s">
        <v>18</v>
      </c>
    </row>
    <row r="364" spans="1:11" x14ac:dyDescent="0.3">
      <c r="A364">
        <v>45291</v>
      </c>
      <c r="B364" t="s">
        <v>11</v>
      </c>
      <c r="C364">
        <v>95.92</v>
      </c>
      <c r="D364">
        <v>25240.424999999999</v>
      </c>
      <c r="E364">
        <v>2319</v>
      </c>
      <c r="F364">
        <v>13.518000000000001</v>
      </c>
      <c r="G364">
        <v>-1.0642106819999999</v>
      </c>
      <c r="H364">
        <v>2.1</v>
      </c>
      <c r="I364">
        <v>3538.5</v>
      </c>
      <c r="J364" t="s">
        <v>21</v>
      </c>
      <c r="K364" t="s">
        <v>13</v>
      </c>
    </row>
    <row r="365" spans="1:11" x14ac:dyDescent="0.3">
      <c r="A365">
        <v>43769</v>
      </c>
      <c r="B365" t="s">
        <v>11</v>
      </c>
      <c r="C365">
        <v>95.87</v>
      </c>
      <c r="D365">
        <v>26556.251</v>
      </c>
      <c r="E365">
        <v>3089</v>
      </c>
      <c r="F365">
        <v>25.013000000000002</v>
      </c>
      <c r="G365">
        <v>-1.5406388680000001</v>
      </c>
      <c r="H365">
        <v>2.8</v>
      </c>
      <c r="I365">
        <v>4456.8999999999996</v>
      </c>
      <c r="J365" t="s">
        <v>14</v>
      </c>
      <c r="K365" t="s">
        <v>13</v>
      </c>
    </row>
    <row r="366" spans="1:11" x14ac:dyDescent="0.3">
      <c r="A366">
        <v>35155</v>
      </c>
      <c r="B366" t="s">
        <v>11</v>
      </c>
      <c r="C366">
        <v>95.81</v>
      </c>
      <c r="D366">
        <v>25865.904999999999</v>
      </c>
      <c r="E366">
        <v>4694</v>
      </c>
      <c r="F366">
        <v>64.704999999999998</v>
      </c>
      <c r="G366">
        <v>0.54754655699999999</v>
      </c>
      <c r="H366">
        <v>2.2000000000000002</v>
      </c>
      <c r="I366">
        <v>1181.8</v>
      </c>
      <c r="J366" t="s">
        <v>12</v>
      </c>
      <c r="K366" t="s">
        <v>18</v>
      </c>
    </row>
    <row r="367" spans="1:11" x14ac:dyDescent="0.3">
      <c r="A367">
        <v>42004</v>
      </c>
      <c r="B367" t="s">
        <v>11</v>
      </c>
      <c r="C367">
        <v>95.73</v>
      </c>
      <c r="D367">
        <v>25337.592000000001</v>
      </c>
      <c r="E367">
        <v>4070</v>
      </c>
      <c r="F367">
        <v>12.507999999999999</v>
      </c>
      <c r="G367">
        <v>-1.4720179090000001</v>
      </c>
      <c r="H367">
        <v>1.4</v>
      </c>
      <c r="I367">
        <v>3686.7</v>
      </c>
      <c r="J367" t="s">
        <v>15</v>
      </c>
      <c r="K367" t="s">
        <v>18</v>
      </c>
    </row>
    <row r="368" spans="1:11" x14ac:dyDescent="0.3">
      <c r="A368">
        <v>31320</v>
      </c>
      <c r="B368" t="s">
        <v>11</v>
      </c>
      <c r="C368">
        <v>95.62</v>
      </c>
      <c r="D368">
        <v>26808.18</v>
      </c>
      <c r="E368">
        <v>2314</v>
      </c>
      <c r="F368">
        <v>67.894000000000005</v>
      </c>
      <c r="G368">
        <v>0.112145403</v>
      </c>
      <c r="H368">
        <v>2.2999999999999998</v>
      </c>
      <c r="I368">
        <v>3429</v>
      </c>
      <c r="J368" t="s">
        <v>21</v>
      </c>
      <c r="K368" t="s">
        <v>18</v>
      </c>
    </row>
    <row r="369" spans="1:11" x14ac:dyDescent="0.3">
      <c r="A369">
        <v>40482</v>
      </c>
      <c r="B369" t="s">
        <v>11</v>
      </c>
      <c r="C369">
        <v>95.6</v>
      </c>
      <c r="D369">
        <v>21134.951000000001</v>
      </c>
      <c r="E369">
        <v>3808</v>
      </c>
      <c r="F369">
        <v>16.693999999999999</v>
      </c>
      <c r="G369">
        <v>-3.0413322150000002</v>
      </c>
      <c r="H369">
        <v>2</v>
      </c>
      <c r="I369">
        <v>697.4</v>
      </c>
      <c r="J369" t="s">
        <v>15</v>
      </c>
      <c r="K369" t="s">
        <v>13</v>
      </c>
    </row>
    <row r="370" spans="1:11" x14ac:dyDescent="0.3">
      <c r="A370">
        <v>43251</v>
      </c>
      <c r="B370" t="s">
        <v>11</v>
      </c>
      <c r="C370">
        <v>95.53</v>
      </c>
      <c r="D370">
        <v>34823.625999999997</v>
      </c>
      <c r="E370">
        <v>2781</v>
      </c>
      <c r="F370">
        <v>33.383000000000003</v>
      </c>
      <c r="G370">
        <v>0.54183266900000004</v>
      </c>
      <c r="H370">
        <v>2.4</v>
      </c>
      <c r="I370">
        <v>4110.1000000000004</v>
      </c>
      <c r="J370" t="s">
        <v>21</v>
      </c>
      <c r="K370" t="s">
        <v>16</v>
      </c>
    </row>
    <row r="371" spans="1:11" x14ac:dyDescent="0.3">
      <c r="A371">
        <v>34365</v>
      </c>
      <c r="B371" t="s">
        <v>11</v>
      </c>
      <c r="C371">
        <v>95.51</v>
      </c>
      <c r="D371">
        <v>23773.059000000001</v>
      </c>
      <c r="E371">
        <v>4363</v>
      </c>
      <c r="F371">
        <v>49.44</v>
      </c>
      <c r="G371">
        <v>-1.0477346E-2</v>
      </c>
      <c r="H371">
        <v>1.9</v>
      </c>
      <c r="I371">
        <v>1534.6</v>
      </c>
      <c r="J371" t="s">
        <v>14</v>
      </c>
      <c r="K371" t="s">
        <v>13</v>
      </c>
    </row>
    <row r="372" spans="1:11" x14ac:dyDescent="0.3">
      <c r="A372">
        <v>31716</v>
      </c>
      <c r="B372" t="s">
        <v>11</v>
      </c>
      <c r="C372">
        <v>95.48</v>
      </c>
      <c r="D372">
        <v>26785.562999999998</v>
      </c>
      <c r="E372">
        <v>3136</v>
      </c>
      <c r="F372">
        <v>19.518999999999998</v>
      </c>
      <c r="G372">
        <v>-0.73702546199999996</v>
      </c>
      <c r="H372">
        <v>2.2999999999999998</v>
      </c>
      <c r="I372">
        <v>3939.8</v>
      </c>
      <c r="J372" t="s">
        <v>12</v>
      </c>
      <c r="K372" t="s">
        <v>13</v>
      </c>
    </row>
    <row r="373" spans="1:11" x14ac:dyDescent="0.3">
      <c r="A373">
        <v>40025</v>
      </c>
      <c r="B373" t="s">
        <v>19</v>
      </c>
      <c r="C373">
        <v>95.42</v>
      </c>
      <c r="D373">
        <v>24904.919000000002</v>
      </c>
      <c r="E373">
        <v>2823</v>
      </c>
      <c r="F373">
        <v>46.398000000000003</v>
      </c>
      <c r="G373">
        <v>0.25261864699999997</v>
      </c>
      <c r="H373">
        <v>5.8</v>
      </c>
      <c r="I373">
        <v>581.20000000000005</v>
      </c>
      <c r="J373" t="s">
        <v>21</v>
      </c>
      <c r="K373" t="s">
        <v>13</v>
      </c>
    </row>
    <row r="374" spans="1:11" x14ac:dyDescent="0.3">
      <c r="A374">
        <v>42582</v>
      </c>
      <c r="B374" t="s">
        <v>11</v>
      </c>
      <c r="C374">
        <v>95.38</v>
      </c>
      <c r="D374">
        <v>16483.088</v>
      </c>
      <c r="E374">
        <v>3901</v>
      </c>
      <c r="F374">
        <v>65.277000000000001</v>
      </c>
      <c r="G374">
        <v>0.42305865799999998</v>
      </c>
      <c r="H374">
        <v>2.9</v>
      </c>
      <c r="I374">
        <v>2203.5</v>
      </c>
      <c r="J374" t="s">
        <v>12</v>
      </c>
      <c r="K374" t="s">
        <v>18</v>
      </c>
    </row>
    <row r="375" spans="1:11" x14ac:dyDescent="0.3">
      <c r="A375">
        <v>42825</v>
      </c>
      <c r="B375" t="s">
        <v>11</v>
      </c>
      <c r="C375">
        <v>95.37</v>
      </c>
      <c r="D375">
        <v>26832.991000000002</v>
      </c>
      <c r="E375">
        <v>4798</v>
      </c>
      <c r="F375">
        <v>53.323999999999998</v>
      </c>
      <c r="G375">
        <v>7.7394794000000003E-2</v>
      </c>
      <c r="H375">
        <v>2.2000000000000002</v>
      </c>
      <c r="I375">
        <v>1241.0999999999999</v>
      </c>
      <c r="J375" t="s">
        <v>12</v>
      </c>
      <c r="K375" t="s">
        <v>16</v>
      </c>
    </row>
    <row r="376" spans="1:11" x14ac:dyDescent="0.3">
      <c r="A376">
        <v>35489</v>
      </c>
      <c r="B376" t="s">
        <v>11</v>
      </c>
      <c r="C376">
        <v>95.36</v>
      </c>
      <c r="D376">
        <v>20310.875</v>
      </c>
      <c r="E376">
        <v>4876</v>
      </c>
      <c r="F376">
        <v>34.86</v>
      </c>
      <c r="G376">
        <v>-6.5978199999999999E-3</v>
      </c>
      <c r="H376">
        <v>2.5</v>
      </c>
      <c r="J376" t="s">
        <v>15</v>
      </c>
      <c r="K376" t="s">
        <v>17</v>
      </c>
    </row>
    <row r="377" spans="1:11" x14ac:dyDescent="0.3">
      <c r="A377">
        <v>35489</v>
      </c>
      <c r="B377" t="s">
        <v>11</v>
      </c>
      <c r="C377">
        <v>95.36</v>
      </c>
      <c r="D377">
        <v>20310.875</v>
      </c>
      <c r="E377">
        <v>4876</v>
      </c>
      <c r="F377">
        <v>34.86</v>
      </c>
      <c r="G377">
        <v>-6.5978199999999999E-3</v>
      </c>
      <c r="H377">
        <v>2.5</v>
      </c>
      <c r="I377">
        <v>2652.3</v>
      </c>
      <c r="J377" t="s">
        <v>15</v>
      </c>
      <c r="K377" t="s">
        <v>17</v>
      </c>
    </row>
    <row r="378" spans="1:11" x14ac:dyDescent="0.3">
      <c r="A378">
        <v>41973</v>
      </c>
      <c r="B378" t="s">
        <v>11</v>
      </c>
      <c r="C378">
        <v>95.33</v>
      </c>
      <c r="D378">
        <v>30896.486000000001</v>
      </c>
      <c r="E378">
        <v>1745</v>
      </c>
      <c r="F378">
        <v>30.92</v>
      </c>
      <c r="G378">
        <v>-0.80857050500000005</v>
      </c>
      <c r="H378">
        <v>2.9</v>
      </c>
      <c r="I378">
        <v>2510.5</v>
      </c>
      <c r="J378" t="s">
        <v>14</v>
      </c>
      <c r="K378" t="s">
        <v>13</v>
      </c>
    </row>
    <row r="379" spans="1:11" x14ac:dyDescent="0.3">
      <c r="A379">
        <v>39294</v>
      </c>
      <c r="B379" t="s">
        <v>11</v>
      </c>
      <c r="C379">
        <v>95.32</v>
      </c>
      <c r="D379">
        <v>24938.766</v>
      </c>
      <c r="E379">
        <v>3549</v>
      </c>
      <c r="F379">
        <v>55.448</v>
      </c>
      <c r="G379">
        <v>-9.7965661999999995E-2</v>
      </c>
      <c r="H379">
        <v>1.6</v>
      </c>
      <c r="I379">
        <v>1987.9</v>
      </c>
      <c r="J379" t="s">
        <v>22</v>
      </c>
      <c r="K379" t="s">
        <v>13</v>
      </c>
    </row>
    <row r="380" spans="1:11" x14ac:dyDescent="0.3">
      <c r="A380">
        <v>36191</v>
      </c>
      <c r="B380" t="s">
        <v>11</v>
      </c>
      <c r="C380">
        <v>95.29</v>
      </c>
      <c r="D380">
        <v>21423.481</v>
      </c>
      <c r="E380">
        <v>2645</v>
      </c>
      <c r="F380">
        <v>35.802999999999997</v>
      </c>
      <c r="G380">
        <v>-0.14113342500000001</v>
      </c>
      <c r="H380">
        <v>1.4</v>
      </c>
      <c r="I380">
        <v>1450.8</v>
      </c>
      <c r="J380" t="s">
        <v>12</v>
      </c>
      <c r="K380" t="s">
        <v>17</v>
      </c>
    </row>
    <row r="381" spans="1:11" x14ac:dyDescent="0.3">
      <c r="A381">
        <v>37315</v>
      </c>
      <c r="B381" t="s">
        <v>19</v>
      </c>
      <c r="C381">
        <v>95.26</v>
      </c>
      <c r="D381">
        <v>18761.083999999999</v>
      </c>
      <c r="E381">
        <v>1938</v>
      </c>
      <c r="F381">
        <v>56.18</v>
      </c>
      <c r="G381">
        <v>0.52301530799999996</v>
      </c>
      <c r="H381">
        <v>3.1</v>
      </c>
      <c r="I381">
        <v>688.2</v>
      </c>
      <c r="J381" t="s">
        <v>15</v>
      </c>
      <c r="K381" t="s">
        <v>16</v>
      </c>
    </row>
    <row r="382" spans="1:11" x14ac:dyDescent="0.3">
      <c r="A382">
        <v>32111</v>
      </c>
      <c r="B382" t="s">
        <v>11</v>
      </c>
      <c r="C382">
        <v>95.24</v>
      </c>
      <c r="D382">
        <v>23039.458999999999</v>
      </c>
      <c r="E382">
        <v>1574</v>
      </c>
      <c r="F382">
        <v>65.471000000000004</v>
      </c>
      <c r="G382">
        <v>0.245559103</v>
      </c>
      <c r="H382">
        <v>1.9</v>
      </c>
      <c r="I382">
        <v>1831.1</v>
      </c>
      <c r="J382" t="s">
        <v>12</v>
      </c>
      <c r="K382" t="s">
        <v>17</v>
      </c>
    </row>
    <row r="383" spans="1:11" x14ac:dyDescent="0.3">
      <c r="A383">
        <v>42247</v>
      </c>
      <c r="B383" t="s">
        <v>11</v>
      </c>
      <c r="C383">
        <v>95.21</v>
      </c>
      <c r="D383">
        <v>28430.257000000001</v>
      </c>
      <c r="E383">
        <v>1804</v>
      </c>
      <c r="F383">
        <v>26.815999999999999</v>
      </c>
      <c r="G383">
        <v>0.52558174199999996</v>
      </c>
      <c r="H383">
        <v>1.7</v>
      </c>
      <c r="I383">
        <v>1487</v>
      </c>
      <c r="J383" t="s">
        <v>12</v>
      </c>
      <c r="K383" t="s">
        <v>16</v>
      </c>
    </row>
    <row r="384" spans="1:11" x14ac:dyDescent="0.3">
      <c r="A384">
        <v>29617</v>
      </c>
      <c r="B384" t="s">
        <v>19</v>
      </c>
      <c r="C384">
        <v>95.2</v>
      </c>
      <c r="D384">
        <v>26209.811000000002</v>
      </c>
      <c r="E384">
        <v>3026</v>
      </c>
      <c r="F384">
        <v>32.25</v>
      </c>
      <c r="G384">
        <v>0.27010852699999999</v>
      </c>
      <c r="H384">
        <v>5.9</v>
      </c>
      <c r="I384">
        <v>325</v>
      </c>
      <c r="J384" t="s">
        <v>15</v>
      </c>
      <c r="K384" t="s">
        <v>18</v>
      </c>
    </row>
    <row r="385" spans="1:11" x14ac:dyDescent="0.3">
      <c r="A385">
        <v>35185</v>
      </c>
      <c r="B385" t="s">
        <v>11</v>
      </c>
      <c r="C385">
        <v>95.18</v>
      </c>
      <c r="D385">
        <v>26926.587</v>
      </c>
      <c r="E385">
        <v>2639</v>
      </c>
      <c r="F385">
        <v>19.236000000000001</v>
      </c>
      <c r="G385">
        <v>-2.3637450609999999</v>
      </c>
      <c r="H385">
        <v>1.5</v>
      </c>
      <c r="I385">
        <v>3618.7</v>
      </c>
      <c r="J385" t="s">
        <v>12</v>
      </c>
      <c r="K385" t="s">
        <v>13</v>
      </c>
    </row>
    <row r="386" spans="1:11" x14ac:dyDescent="0.3">
      <c r="A386">
        <v>34638</v>
      </c>
      <c r="B386" t="s">
        <v>11</v>
      </c>
      <c r="C386">
        <v>95.05</v>
      </c>
      <c r="D386">
        <v>32267.67</v>
      </c>
      <c r="E386">
        <v>3919</v>
      </c>
      <c r="F386">
        <v>69.805999999999997</v>
      </c>
      <c r="G386">
        <v>0.63988768900000004</v>
      </c>
      <c r="H386">
        <v>2.6</v>
      </c>
      <c r="I386">
        <v>3282.5</v>
      </c>
      <c r="J386" t="s">
        <v>14</v>
      </c>
      <c r="K386" t="s">
        <v>16</v>
      </c>
    </row>
    <row r="387" spans="1:11" x14ac:dyDescent="0.3">
      <c r="A387">
        <v>32202</v>
      </c>
      <c r="B387" t="s">
        <v>11</v>
      </c>
      <c r="C387">
        <v>94.99</v>
      </c>
      <c r="D387">
        <v>26305.276000000002</v>
      </c>
      <c r="E387">
        <v>3712</v>
      </c>
      <c r="F387">
        <v>54.49</v>
      </c>
      <c r="G387">
        <v>-0.15938704300000001</v>
      </c>
      <c r="H387">
        <v>1.6</v>
      </c>
      <c r="I387">
        <v>2833.1</v>
      </c>
      <c r="J387" t="s">
        <v>22</v>
      </c>
      <c r="K387" t="s">
        <v>17</v>
      </c>
    </row>
    <row r="388" spans="1:11" x14ac:dyDescent="0.3">
      <c r="A388">
        <v>39416</v>
      </c>
      <c r="B388" t="s">
        <v>11</v>
      </c>
      <c r="C388">
        <v>94.84</v>
      </c>
      <c r="D388">
        <v>29875.598999999998</v>
      </c>
      <c r="E388">
        <v>4293</v>
      </c>
      <c r="F388">
        <v>50.695</v>
      </c>
      <c r="G388">
        <v>-0.126304369</v>
      </c>
      <c r="H388">
        <v>1.6</v>
      </c>
      <c r="I388">
        <v>1518.4</v>
      </c>
      <c r="J388" t="s">
        <v>14</v>
      </c>
      <c r="K388" t="s">
        <v>13</v>
      </c>
    </row>
    <row r="389" spans="1:11" x14ac:dyDescent="0.3">
      <c r="A389">
        <v>40178</v>
      </c>
      <c r="B389" t="s">
        <v>19</v>
      </c>
      <c r="C389">
        <v>94.83</v>
      </c>
      <c r="D389">
        <v>20863.845000000001</v>
      </c>
      <c r="E389">
        <v>1832</v>
      </c>
      <c r="F389">
        <v>37.003</v>
      </c>
      <c r="G389">
        <v>-0.45971948200000001</v>
      </c>
      <c r="H389">
        <v>5</v>
      </c>
      <c r="I389">
        <v>594.5</v>
      </c>
      <c r="J389" t="s">
        <v>21</v>
      </c>
      <c r="K389" t="s">
        <v>18</v>
      </c>
    </row>
    <row r="390" spans="1:11" x14ac:dyDescent="0.3">
      <c r="A390">
        <v>44227</v>
      </c>
      <c r="B390" t="s">
        <v>11</v>
      </c>
      <c r="C390">
        <v>94.79</v>
      </c>
      <c r="D390">
        <v>25386.842000000001</v>
      </c>
      <c r="E390">
        <v>3074</v>
      </c>
      <c r="F390">
        <v>24.053999999999998</v>
      </c>
      <c r="G390">
        <v>-1.239378066</v>
      </c>
      <c r="H390">
        <v>1.8</v>
      </c>
      <c r="I390">
        <v>681.2</v>
      </c>
      <c r="J390" t="s">
        <v>21</v>
      </c>
      <c r="K390" t="s">
        <v>18</v>
      </c>
    </row>
    <row r="391" spans="1:11" x14ac:dyDescent="0.3">
      <c r="A391">
        <v>42400</v>
      </c>
      <c r="B391" t="s">
        <v>11</v>
      </c>
      <c r="C391">
        <v>94.6</v>
      </c>
      <c r="D391">
        <v>23652.966</v>
      </c>
      <c r="E391">
        <v>4297</v>
      </c>
      <c r="F391">
        <v>28.183</v>
      </c>
      <c r="G391">
        <v>-0.184898698</v>
      </c>
      <c r="H391">
        <v>1.5</v>
      </c>
      <c r="I391">
        <v>3720.9</v>
      </c>
      <c r="J391" t="s">
        <v>12</v>
      </c>
      <c r="K391" t="s">
        <v>18</v>
      </c>
    </row>
    <row r="392" spans="1:11" x14ac:dyDescent="0.3">
      <c r="A392">
        <v>34000</v>
      </c>
      <c r="B392" t="s">
        <v>11</v>
      </c>
      <c r="C392">
        <v>94.44</v>
      </c>
      <c r="D392">
        <v>34328.873</v>
      </c>
      <c r="E392">
        <v>4332</v>
      </c>
      <c r="F392">
        <v>47.362000000000002</v>
      </c>
      <c r="G392">
        <v>0.28153371900000002</v>
      </c>
      <c r="H392">
        <v>1.1000000000000001</v>
      </c>
      <c r="I392">
        <v>556.79999999999995</v>
      </c>
      <c r="J392" t="s">
        <v>21</v>
      </c>
      <c r="K392" t="s">
        <v>13</v>
      </c>
    </row>
    <row r="393" spans="1:11" x14ac:dyDescent="0.3">
      <c r="A393">
        <v>34424</v>
      </c>
      <c r="B393" t="s">
        <v>11</v>
      </c>
      <c r="C393">
        <v>94.32</v>
      </c>
      <c r="D393">
        <v>20552.428</v>
      </c>
      <c r="E393">
        <v>2834</v>
      </c>
      <c r="F393">
        <v>16.658999999999999</v>
      </c>
      <c r="G393">
        <v>-0.93619064799999996</v>
      </c>
      <c r="H393">
        <v>2</v>
      </c>
      <c r="I393">
        <v>3244.6</v>
      </c>
      <c r="J393" t="s">
        <v>12</v>
      </c>
      <c r="K393" t="s">
        <v>18</v>
      </c>
    </row>
    <row r="394" spans="1:11" x14ac:dyDescent="0.3">
      <c r="A394">
        <v>35461</v>
      </c>
      <c r="B394" t="s">
        <v>11</v>
      </c>
      <c r="C394">
        <v>94.26</v>
      </c>
      <c r="D394">
        <v>18111.652999999998</v>
      </c>
      <c r="E394">
        <v>3935</v>
      </c>
      <c r="F394">
        <v>35.090000000000003</v>
      </c>
      <c r="G394">
        <v>-0.944884583</v>
      </c>
      <c r="H394">
        <v>1.7</v>
      </c>
      <c r="I394">
        <v>854.4</v>
      </c>
      <c r="J394" t="s">
        <v>22</v>
      </c>
      <c r="K394" t="s">
        <v>16</v>
      </c>
    </row>
    <row r="395" spans="1:11" x14ac:dyDescent="0.3">
      <c r="A395">
        <v>36738</v>
      </c>
      <c r="B395" t="s">
        <v>19</v>
      </c>
      <c r="C395">
        <v>94.2</v>
      </c>
      <c r="D395">
        <v>22625.273000000001</v>
      </c>
      <c r="E395">
        <v>3360</v>
      </c>
      <c r="F395">
        <v>41.948</v>
      </c>
      <c r="G395">
        <v>-0.47101172899999999</v>
      </c>
      <c r="H395">
        <v>3.5</v>
      </c>
      <c r="I395">
        <v>745</v>
      </c>
      <c r="J395" t="s">
        <v>15</v>
      </c>
      <c r="K395" t="s">
        <v>16</v>
      </c>
    </row>
    <row r="396" spans="1:11" x14ac:dyDescent="0.3">
      <c r="A396">
        <v>43281</v>
      </c>
      <c r="B396" t="s">
        <v>11</v>
      </c>
      <c r="C396">
        <v>94.14</v>
      </c>
      <c r="D396">
        <v>25176.317999999999</v>
      </c>
      <c r="E396">
        <v>2301</v>
      </c>
      <c r="F396">
        <v>67.994</v>
      </c>
      <c r="G396">
        <v>0.50903020899999996</v>
      </c>
      <c r="H396">
        <v>2.8</v>
      </c>
      <c r="I396">
        <v>4811.6000000000004</v>
      </c>
      <c r="J396" t="s">
        <v>21</v>
      </c>
      <c r="K396" t="s">
        <v>16</v>
      </c>
    </row>
    <row r="397" spans="1:11" x14ac:dyDescent="0.3">
      <c r="A397">
        <v>34181</v>
      </c>
      <c r="B397" t="s">
        <v>11</v>
      </c>
      <c r="D397">
        <v>30792.977999999999</v>
      </c>
      <c r="E397">
        <v>1129</v>
      </c>
      <c r="F397">
        <v>20.77</v>
      </c>
      <c r="G397">
        <v>-0.80409244099999999</v>
      </c>
      <c r="H397">
        <v>2</v>
      </c>
      <c r="I397">
        <v>632.9</v>
      </c>
      <c r="J397" t="s">
        <v>12</v>
      </c>
      <c r="K397" t="s">
        <v>17</v>
      </c>
    </row>
    <row r="398" spans="1:11" x14ac:dyDescent="0.3">
      <c r="A398">
        <v>34181</v>
      </c>
      <c r="B398" t="s">
        <v>11</v>
      </c>
      <c r="C398">
        <v>94.13</v>
      </c>
      <c r="D398">
        <v>30792.977999999999</v>
      </c>
      <c r="E398">
        <v>1129</v>
      </c>
      <c r="F398">
        <v>20.77</v>
      </c>
      <c r="G398">
        <v>-0.80409244099999999</v>
      </c>
      <c r="H398">
        <v>2</v>
      </c>
      <c r="I398">
        <v>632.9</v>
      </c>
      <c r="J398" t="s">
        <v>12</v>
      </c>
      <c r="K398" t="s">
        <v>17</v>
      </c>
    </row>
    <row r="399" spans="1:11" x14ac:dyDescent="0.3">
      <c r="A399">
        <v>38929</v>
      </c>
      <c r="B399" t="s">
        <v>11</v>
      </c>
      <c r="C399">
        <v>94.09</v>
      </c>
      <c r="D399">
        <v>26620.831999999999</v>
      </c>
      <c r="E399">
        <v>2500</v>
      </c>
      <c r="F399">
        <v>59.156999999999996</v>
      </c>
      <c r="G399">
        <v>0.43698970500000001</v>
      </c>
      <c r="H399">
        <v>2.9</v>
      </c>
      <c r="I399">
        <v>1381.8</v>
      </c>
      <c r="J399" t="s">
        <v>12</v>
      </c>
      <c r="K399" t="s">
        <v>16</v>
      </c>
    </row>
    <row r="400" spans="1:11" x14ac:dyDescent="0.3">
      <c r="A400">
        <v>29890</v>
      </c>
      <c r="B400" t="s">
        <v>19</v>
      </c>
      <c r="C400">
        <v>94.06</v>
      </c>
      <c r="D400">
        <v>23871.117999999999</v>
      </c>
      <c r="E400">
        <v>2673</v>
      </c>
      <c r="F400">
        <v>27.206</v>
      </c>
      <c r="G400">
        <v>-1.227192531</v>
      </c>
      <c r="H400">
        <v>4.7</v>
      </c>
      <c r="I400">
        <v>648.1</v>
      </c>
      <c r="J400" t="s">
        <v>21</v>
      </c>
      <c r="K400" t="s">
        <v>18</v>
      </c>
    </row>
    <row r="401" spans="1:11" x14ac:dyDescent="0.3">
      <c r="A401">
        <v>40056</v>
      </c>
      <c r="B401" t="s">
        <v>19</v>
      </c>
      <c r="C401">
        <v>94.06</v>
      </c>
      <c r="D401">
        <v>19987.352999999999</v>
      </c>
      <c r="E401">
        <v>2201</v>
      </c>
      <c r="F401">
        <v>41.225999999999999</v>
      </c>
      <c r="G401">
        <v>-0.12545481</v>
      </c>
      <c r="H401">
        <v>5.4</v>
      </c>
      <c r="I401">
        <v>613.6</v>
      </c>
      <c r="J401" t="s">
        <v>21</v>
      </c>
      <c r="K401" t="s">
        <v>16</v>
      </c>
    </row>
    <row r="402" spans="1:11" x14ac:dyDescent="0.3">
      <c r="A402">
        <v>34089</v>
      </c>
      <c r="B402" t="s">
        <v>11</v>
      </c>
      <c r="C402">
        <v>93.96</v>
      </c>
      <c r="D402">
        <v>28282.768</v>
      </c>
      <c r="E402">
        <v>3371</v>
      </c>
      <c r="F402">
        <v>34.223999999999997</v>
      </c>
      <c r="G402">
        <v>-0.53187821400000002</v>
      </c>
      <c r="H402">
        <v>1</v>
      </c>
      <c r="I402">
        <v>2832.8</v>
      </c>
      <c r="J402" t="s">
        <v>14</v>
      </c>
      <c r="K402" t="s">
        <v>13</v>
      </c>
    </row>
    <row r="403" spans="1:11" x14ac:dyDescent="0.3">
      <c r="A403">
        <v>40633</v>
      </c>
      <c r="B403" t="s">
        <v>11</v>
      </c>
      <c r="C403">
        <v>93.96</v>
      </c>
      <c r="D403">
        <v>35765.911999999997</v>
      </c>
      <c r="E403">
        <v>4680</v>
      </c>
      <c r="F403">
        <v>41.536000000000001</v>
      </c>
      <c r="G403">
        <v>0.59172765800000005</v>
      </c>
      <c r="H403">
        <v>2.2000000000000002</v>
      </c>
      <c r="I403">
        <v>3506.8</v>
      </c>
      <c r="J403" t="s">
        <v>14</v>
      </c>
      <c r="K403" t="s">
        <v>13</v>
      </c>
    </row>
    <row r="404" spans="1:11" x14ac:dyDescent="0.3">
      <c r="A404">
        <v>36068</v>
      </c>
      <c r="B404" t="s">
        <v>11</v>
      </c>
      <c r="C404">
        <v>93.91</v>
      </c>
      <c r="D404">
        <v>22640.341</v>
      </c>
      <c r="E404">
        <v>3861</v>
      </c>
      <c r="F404">
        <v>20.573</v>
      </c>
      <c r="G404">
        <v>-1.244057746</v>
      </c>
      <c r="H404">
        <v>1.2</v>
      </c>
      <c r="I404">
        <v>883.9</v>
      </c>
      <c r="J404" t="s">
        <v>22</v>
      </c>
      <c r="K404" t="s">
        <v>16</v>
      </c>
    </row>
    <row r="405" spans="1:11" x14ac:dyDescent="0.3">
      <c r="A405">
        <v>43677</v>
      </c>
      <c r="B405" t="s">
        <v>11</v>
      </c>
      <c r="C405">
        <v>93.82</v>
      </c>
      <c r="D405">
        <v>33224.839</v>
      </c>
      <c r="E405">
        <v>4217</v>
      </c>
      <c r="F405">
        <v>50.627000000000002</v>
      </c>
      <c r="G405">
        <v>0.51022181799999999</v>
      </c>
      <c r="H405">
        <v>1.8</v>
      </c>
      <c r="I405">
        <v>2426.3000000000002</v>
      </c>
      <c r="J405" t="s">
        <v>12</v>
      </c>
      <c r="K405" t="s">
        <v>18</v>
      </c>
    </row>
    <row r="406" spans="1:11" x14ac:dyDescent="0.3">
      <c r="A406">
        <v>35885</v>
      </c>
      <c r="B406" t="s">
        <v>11</v>
      </c>
      <c r="C406">
        <v>93.79</v>
      </c>
      <c r="D406">
        <v>22573.182000000001</v>
      </c>
      <c r="E406">
        <v>4367</v>
      </c>
      <c r="F406">
        <v>32.362000000000002</v>
      </c>
      <c r="G406">
        <v>0.51041344799999999</v>
      </c>
      <c r="H406">
        <v>2.1</v>
      </c>
      <c r="I406">
        <v>4060.1</v>
      </c>
      <c r="J406" t="s">
        <v>14</v>
      </c>
      <c r="K406" t="s">
        <v>18</v>
      </c>
    </row>
    <row r="407" spans="1:11" x14ac:dyDescent="0.3">
      <c r="A407">
        <v>34303</v>
      </c>
      <c r="B407" t="s">
        <v>11</v>
      </c>
      <c r="C407">
        <v>93.71</v>
      </c>
      <c r="D407">
        <v>29110.300999999999</v>
      </c>
      <c r="E407">
        <v>3802</v>
      </c>
      <c r="F407">
        <v>13.976000000000001</v>
      </c>
      <c r="G407">
        <v>-0.53541785900000005</v>
      </c>
      <c r="H407">
        <v>1.7</v>
      </c>
      <c r="I407">
        <v>2119.9</v>
      </c>
      <c r="J407" t="s">
        <v>21</v>
      </c>
      <c r="K407" t="s">
        <v>16</v>
      </c>
    </row>
    <row r="408" spans="1:11" x14ac:dyDescent="0.3">
      <c r="A408">
        <v>32932</v>
      </c>
      <c r="B408" t="s">
        <v>19</v>
      </c>
      <c r="C408">
        <v>93.69</v>
      </c>
      <c r="D408">
        <v>20453.062999999998</v>
      </c>
      <c r="E408">
        <v>1477</v>
      </c>
      <c r="F408">
        <v>44.401000000000003</v>
      </c>
      <c r="G408">
        <v>0.49805184600000002</v>
      </c>
      <c r="H408">
        <v>4.9000000000000004</v>
      </c>
      <c r="I408">
        <v>754.8</v>
      </c>
      <c r="J408" t="s">
        <v>15</v>
      </c>
      <c r="K408" t="s">
        <v>13</v>
      </c>
    </row>
    <row r="409" spans="1:11" x14ac:dyDescent="0.3">
      <c r="A409">
        <v>31412</v>
      </c>
      <c r="B409" t="s">
        <v>11</v>
      </c>
      <c r="C409">
        <v>93.5</v>
      </c>
      <c r="D409">
        <v>32690.183000000001</v>
      </c>
      <c r="E409">
        <v>3052</v>
      </c>
      <c r="F409">
        <v>49.411000000000001</v>
      </c>
      <c r="G409">
        <v>0.74517819900000004</v>
      </c>
      <c r="H409">
        <v>2.7</v>
      </c>
      <c r="I409">
        <v>4207.3999999999996</v>
      </c>
      <c r="J409" t="s">
        <v>12</v>
      </c>
      <c r="K409" t="s">
        <v>13</v>
      </c>
    </row>
    <row r="410" spans="1:11" x14ac:dyDescent="0.3">
      <c r="A410">
        <v>32081</v>
      </c>
      <c r="B410" t="s">
        <v>11</v>
      </c>
      <c r="C410">
        <v>93.41</v>
      </c>
      <c r="D410">
        <v>23361.688999999998</v>
      </c>
      <c r="E410">
        <v>2046</v>
      </c>
      <c r="F410">
        <v>49.393999999999998</v>
      </c>
      <c r="G410">
        <v>0.735028546</v>
      </c>
      <c r="H410">
        <v>1.1000000000000001</v>
      </c>
      <c r="I410">
        <v>1038</v>
      </c>
      <c r="J410" t="s">
        <v>21</v>
      </c>
      <c r="K410" t="s">
        <v>18</v>
      </c>
    </row>
    <row r="411" spans="1:11" x14ac:dyDescent="0.3">
      <c r="A411">
        <v>42490</v>
      </c>
      <c r="B411" t="s">
        <v>11</v>
      </c>
      <c r="C411">
        <v>93.38</v>
      </c>
      <c r="D411">
        <v>25370.473999999998</v>
      </c>
      <c r="E411">
        <v>2890</v>
      </c>
      <c r="F411">
        <v>58.258000000000003</v>
      </c>
      <c r="G411">
        <v>0.47348003700000002</v>
      </c>
      <c r="H411">
        <v>2.4</v>
      </c>
      <c r="I411">
        <v>2565.8000000000002</v>
      </c>
      <c r="J411" t="s">
        <v>15</v>
      </c>
      <c r="K411" t="s">
        <v>17</v>
      </c>
    </row>
    <row r="412" spans="1:11" x14ac:dyDescent="0.3">
      <c r="A412">
        <v>30681</v>
      </c>
      <c r="B412" t="s">
        <v>11</v>
      </c>
      <c r="C412">
        <v>93.36</v>
      </c>
      <c r="D412">
        <v>30285.611000000001</v>
      </c>
      <c r="E412">
        <v>1333</v>
      </c>
      <c r="F412">
        <v>66.542000000000002</v>
      </c>
      <c r="G412">
        <v>0.55634035599999998</v>
      </c>
      <c r="H412">
        <v>3</v>
      </c>
      <c r="I412">
        <v>1436.7</v>
      </c>
      <c r="J412" t="s">
        <v>15</v>
      </c>
      <c r="K412" t="s">
        <v>18</v>
      </c>
    </row>
    <row r="413" spans="1:11" x14ac:dyDescent="0.3">
      <c r="A413">
        <v>31532</v>
      </c>
      <c r="B413" t="s">
        <v>11</v>
      </c>
      <c r="C413">
        <v>93.35</v>
      </c>
      <c r="D413">
        <v>29109.512999999999</v>
      </c>
      <c r="E413">
        <v>4481</v>
      </c>
      <c r="F413">
        <v>47.52</v>
      </c>
      <c r="G413">
        <v>0.66430976399999997</v>
      </c>
      <c r="H413">
        <v>2.7</v>
      </c>
      <c r="I413">
        <v>1345.2</v>
      </c>
      <c r="J413" t="s">
        <v>12</v>
      </c>
      <c r="K413" t="s">
        <v>17</v>
      </c>
    </row>
    <row r="414" spans="1:11" x14ac:dyDescent="0.3">
      <c r="A414">
        <v>32567</v>
      </c>
      <c r="B414" t="s">
        <v>11</v>
      </c>
      <c r="C414">
        <v>93.34</v>
      </c>
      <c r="D414">
        <v>24627.77</v>
      </c>
      <c r="E414">
        <v>2669</v>
      </c>
      <c r="F414">
        <v>19.634</v>
      </c>
      <c r="G414">
        <v>0.23413466399999999</v>
      </c>
      <c r="H414">
        <v>1.3</v>
      </c>
      <c r="I414">
        <v>4723.8</v>
      </c>
      <c r="J414" t="s">
        <v>14</v>
      </c>
      <c r="K414" t="s">
        <v>16</v>
      </c>
    </row>
    <row r="415" spans="1:11" x14ac:dyDescent="0.3">
      <c r="A415">
        <v>33785</v>
      </c>
      <c r="B415" t="s">
        <v>11</v>
      </c>
      <c r="C415">
        <v>93.3</v>
      </c>
      <c r="D415">
        <v>26484.922999999999</v>
      </c>
      <c r="E415">
        <v>2900</v>
      </c>
      <c r="F415">
        <v>60.2</v>
      </c>
      <c r="G415">
        <v>2.3156145999999999E-2</v>
      </c>
      <c r="H415">
        <v>1.8</v>
      </c>
      <c r="I415">
        <v>1259.5</v>
      </c>
      <c r="J415" t="s">
        <v>22</v>
      </c>
      <c r="K415" t="s">
        <v>17</v>
      </c>
    </row>
    <row r="416" spans="1:11" x14ac:dyDescent="0.3">
      <c r="A416">
        <v>31443</v>
      </c>
      <c r="B416" t="s">
        <v>11</v>
      </c>
      <c r="C416">
        <v>93.22</v>
      </c>
      <c r="D416">
        <v>24820.87</v>
      </c>
      <c r="E416">
        <v>3898</v>
      </c>
      <c r="F416">
        <v>15.465999999999999</v>
      </c>
      <c r="G416">
        <v>-2.1948144319999998</v>
      </c>
      <c r="H416">
        <v>1.8</v>
      </c>
      <c r="I416">
        <v>1845.3</v>
      </c>
      <c r="J416" t="s">
        <v>14</v>
      </c>
      <c r="K416" t="s">
        <v>18</v>
      </c>
    </row>
    <row r="417" spans="1:11" x14ac:dyDescent="0.3">
      <c r="A417">
        <v>38503</v>
      </c>
      <c r="B417" t="s">
        <v>11</v>
      </c>
      <c r="C417">
        <v>93.14</v>
      </c>
      <c r="D417">
        <v>24895.491999999998</v>
      </c>
      <c r="E417">
        <v>2759</v>
      </c>
      <c r="F417">
        <v>16.123000000000001</v>
      </c>
      <c r="G417">
        <v>-2.9880295229999998</v>
      </c>
      <c r="H417">
        <v>1.2</v>
      </c>
      <c r="I417">
        <v>4493.1000000000004</v>
      </c>
      <c r="J417" t="s">
        <v>22</v>
      </c>
      <c r="K417" t="s">
        <v>17</v>
      </c>
    </row>
    <row r="418" spans="1:11" x14ac:dyDescent="0.3">
      <c r="A418">
        <v>29767</v>
      </c>
      <c r="B418" t="s">
        <v>19</v>
      </c>
      <c r="C418">
        <v>92.96</v>
      </c>
      <c r="D418">
        <v>26571.237000000001</v>
      </c>
      <c r="E418">
        <v>3039</v>
      </c>
      <c r="F418">
        <v>27.88</v>
      </c>
      <c r="G418">
        <v>-0.98181492100000001</v>
      </c>
      <c r="H418">
        <v>4.3</v>
      </c>
      <c r="I418">
        <v>677.6</v>
      </c>
      <c r="J418" t="s">
        <v>21</v>
      </c>
      <c r="K418" t="s">
        <v>17</v>
      </c>
    </row>
    <row r="419" spans="1:11" x14ac:dyDescent="0.3">
      <c r="A419">
        <v>33969</v>
      </c>
      <c r="B419" t="s">
        <v>11</v>
      </c>
      <c r="C419">
        <v>92.96</v>
      </c>
      <c r="D419">
        <v>21428.242999999999</v>
      </c>
      <c r="E419">
        <v>4719</v>
      </c>
      <c r="F419">
        <v>34.027999999999999</v>
      </c>
      <c r="G419">
        <v>-0.359703773</v>
      </c>
      <c r="H419">
        <v>1.2</v>
      </c>
      <c r="I419">
        <v>1281.4000000000001</v>
      </c>
      <c r="J419" t="s">
        <v>15</v>
      </c>
      <c r="K419" t="s">
        <v>13</v>
      </c>
    </row>
    <row r="420" spans="1:11" x14ac:dyDescent="0.3">
      <c r="A420">
        <v>38107</v>
      </c>
      <c r="B420" t="s">
        <v>11</v>
      </c>
      <c r="C420">
        <v>92.83</v>
      </c>
      <c r="D420">
        <v>22534.994999999999</v>
      </c>
      <c r="E420">
        <v>2107</v>
      </c>
      <c r="F420">
        <v>62.703000000000003</v>
      </c>
      <c r="G420">
        <v>0.26666985599999998</v>
      </c>
      <c r="H420">
        <v>1.5</v>
      </c>
      <c r="I420">
        <v>2846.4</v>
      </c>
      <c r="J420" t="s">
        <v>15</v>
      </c>
      <c r="K420" t="s">
        <v>17</v>
      </c>
    </row>
    <row r="421" spans="1:11" x14ac:dyDescent="0.3">
      <c r="A421">
        <v>34668</v>
      </c>
      <c r="B421" t="s">
        <v>11</v>
      </c>
      <c r="C421">
        <v>92.77</v>
      </c>
      <c r="D421">
        <v>23676.716</v>
      </c>
      <c r="E421">
        <v>3597</v>
      </c>
      <c r="F421">
        <v>38.832000000000001</v>
      </c>
      <c r="G421">
        <v>-0.79764112099999995</v>
      </c>
      <c r="H421">
        <v>2.4</v>
      </c>
      <c r="I421">
        <v>3018.9</v>
      </c>
      <c r="J421" t="s">
        <v>14</v>
      </c>
      <c r="K421" t="s">
        <v>17</v>
      </c>
    </row>
    <row r="422" spans="1:11" x14ac:dyDescent="0.3">
      <c r="A422">
        <v>39903</v>
      </c>
      <c r="B422" t="s">
        <v>19</v>
      </c>
      <c r="C422">
        <v>92.67</v>
      </c>
      <c r="D422">
        <v>26554.538</v>
      </c>
      <c r="E422">
        <v>4451</v>
      </c>
      <c r="F422">
        <v>56.149000000000001</v>
      </c>
      <c r="G422">
        <v>-8.3527756999999994E-2</v>
      </c>
      <c r="H422">
        <v>5.6</v>
      </c>
      <c r="I422">
        <v>608.29999999999995</v>
      </c>
      <c r="J422" t="s">
        <v>21</v>
      </c>
      <c r="K422" t="s">
        <v>13</v>
      </c>
    </row>
    <row r="423" spans="1:11" x14ac:dyDescent="0.3">
      <c r="A423">
        <v>30406</v>
      </c>
      <c r="B423" t="s">
        <v>11</v>
      </c>
      <c r="C423">
        <v>92.67</v>
      </c>
      <c r="D423">
        <v>18359.07</v>
      </c>
      <c r="E423">
        <v>3038</v>
      </c>
      <c r="F423">
        <v>12.945</v>
      </c>
      <c r="G423">
        <v>9.7334880000000002E-3</v>
      </c>
      <c r="H423">
        <v>1.5</v>
      </c>
      <c r="I423">
        <v>3533.5</v>
      </c>
      <c r="J423" t="s">
        <v>21</v>
      </c>
      <c r="K423" t="s">
        <v>17</v>
      </c>
    </row>
    <row r="424" spans="1:11" x14ac:dyDescent="0.3">
      <c r="A424">
        <v>30406</v>
      </c>
      <c r="B424" t="s">
        <v>11</v>
      </c>
      <c r="C424">
        <v>92.67</v>
      </c>
      <c r="D424">
        <v>18359.07</v>
      </c>
      <c r="E424">
        <v>3038</v>
      </c>
      <c r="F424">
        <v>12.945</v>
      </c>
      <c r="G424">
        <v>9.7334880000000002E-3</v>
      </c>
      <c r="I424">
        <v>3533.5</v>
      </c>
      <c r="J424" t="s">
        <v>21</v>
      </c>
      <c r="K424" t="s">
        <v>17</v>
      </c>
    </row>
    <row r="425" spans="1:11" x14ac:dyDescent="0.3">
      <c r="A425">
        <v>38352</v>
      </c>
      <c r="B425" t="s">
        <v>11</v>
      </c>
      <c r="C425">
        <v>92.64</v>
      </c>
      <c r="D425">
        <v>28148.144</v>
      </c>
      <c r="E425">
        <v>2724</v>
      </c>
      <c r="F425">
        <v>18.837</v>
      </c>
      <c r="G425">
        <v>-0.28088336800000002</v>
      </c>
      <c r="H425">
        <v>2.2999999999999998</v>
      </c>
      <c r="I425">
        <v>3875.7</v>
      </c>
      <c r="J425" t="s">
        <v>21</v>
      </c>
      <c r="K425" t="s">
        <v>18</v>
      </c>
    </row>
    <row r="426" spans="1:11" x14ac:dyDescent="0.3">
      <c r="A426">
        <v>43465</v>
      </c>
      <c r="B426" t="s">
        <v>11</v>
      </c>
      <c r="C426">
        <v>92.6</v>
      </c>
      <c r="D426">
        <v>28787.539000000001</v>
      </c>
      <c r="E426">
        <v>3076</v>
      </c>
      <c r="F426">
        <v>33.948999999999998</v>
      </c>
      <c r="G426">
        <v>1.8851810000000001E-3</v>
      </c>
      <c r="H426">
        <v>1.1000000000000001</v>
      </c>
      <c r="I426">
        <v>1777.1</v>
      </c>
      <c r="J426" t="s">
        <v>15</v>
      </c>
      <c r="K426" t="s">
        <v>18</v>
      </c>
    </row>
    <row r="427" spans="1:11" x14ac:dyDescent="0.3">
      <c r="A427">
        <v>33358</v>
      </c>
      <c r="B427" t="s">
        <v>19</v>
      </c>
      <c r="C427">
        <v>92.57</v>
      </c>
      <c r="D427">
        <v>32749.671999999999</v>
      </c>
      <c r="E427">
        <v>3243</v>
      </c>
      <c r="F427">
        <v>36.536999999999999</v>
      </c>
      <c r="G427">
        <v>-0.41530503299999999</v>
      </c>
      <c r="H427">
        <v>2.9</v>
      </c>
      <c r="I427">
        <v>564</v>
      </c>
      <c r="J427" t="s">
        <v>22</v>
      </c>
      <c r="K427" t="s">
        <v>16</v>
      </c>
    </row>
    <row r="428" spans="1:11" x14ac:dyDescent="0.3">
      <c r="A428">
        <v>43921</v>
      </c>
      <c r="B428" t="s">
        <v>11</v>
      </c>
      <c r="C428">
        <v>92.51</v>
      </c>
      <c r="D428">
        <v>16967.768</v>
      </c>
      <c r="E428">
        <v>4088</v>
      </c>
      <c r="F428">
        <v>50.295000000000002</v>
      </c>
      <c r="G428">
        <v>0.59393577900000005</v>
      </c>
      <c r="H428">
        <v>2.6</v>
      </c>
      <c r="I428">
        <v>4479.6000000000004</v>
      </c>
      <c r="J428" t="s">
        <v>12</v>
      </c>
      <c r="K428" t="s">
        <v>18</v>
      </c>
    </row>
    <row r="429" spans="1:11" x14ac:dyDescent="0.3">
      <c r="A429">
        <v>38837</v>
      </c>
      <c r="B429" t="s">
        <v>11</v>
      </c>
      <c r="C429">
        <v>92.4</v>
      </c>
      <c r="D429">
        <v>25105.019</v>
      </c>
      <c r="E429">
        <v>3332</v>
      </c>
      <c r="F429">
        <v>20.297000000000001</v>
      </c>
      <c r="G429">
        <v>-1.5948169679999999</v>
      </c>
      <c r="H429">
        <v>1.4</v>
      </c>
      <c r="I429">
        <v>2433.1</v>
      </c>
      <c r="J429" t="s">
        <v>21</v>
      </c>
      <c r="K429" t="s">
        <v>17</v>
      </c>
    </row>
    <row r="430" spans="1:11" x14ac:dyDescent="0.3">
      <c r="A430">
        <v>38807</v>
      </c>
      <c r="B430" t="s">
        <v>11</v>
      </c>
      <c r="C430">
        <v>92.33</v>
      </c>
      <c r="D430">
        <v>31527.394</v>
      </c>
      <c r="E430">
        <v>3717</v>
      </c>
      <c r="F430">
        <v>52.667000000000002</v>
      </c>
      <c r="G430">
        <v>-3.3227637999999997E-2</v>
      </c>
      <c r="H430">
        <v>2.7</v>
      </c>
      <c r="I430">
        <v>1501.6</v>
      </c>
      <c r="J430" t="s">
        <v>14</v>
      </c>
      <c r="K430" t="s">
        <v>17</v>
      </c>
    </row>
    <row r="431" spans="1:11" x14ac:dyDescent="0.3">
      <c r="A431">
        <v>36160</v>
      </c>
      <c r="B431" t="s">
        <v>11</v>
      </c>
      <c r="C431">
        <v>92.2</v>
      </c>
      <c r="D431">
        <v>19611.276000000002</v>
      </c>
      <c r="E431">
        <v>4417</v>
      </c>
      <c r="F431">
        <v>40.856000000000002</v>
      </c>
      <c r="G431">
        <v>-0.19497748200000001</v>
      </c>
      <c r="H431">
        <v>2.2000000000000002</v>
      </c>
      <c r="I431">
        <v>4549.2</v>
      </c>
      <c r="J431" t="s">
        <v>14</v>
      </c>
      <c r="K431" t="s">
        <v>13</v>
      </c>
    </row>
    <row r="432" spans="1:11" x14ac:dyDescent="0.3">
      <c r="A432">
        <v>39994</v>
      </c>
      <c r="B432" t="s">
        <v>19</v>
      </c>
      <c r="C432">
        <v>91.9</v>
      </c>
      <c r="D432">
        <v>24200.307000000001</v>
      </c>
      <c r="E432">
        <v>4547</v>
      </c>
      <c r="F432">
        <v>34.677</v>
      </c>
      <c r="G432">
        <v>-7.1372956000000001E-2</v>
      </c>
      <c r="H432">
        <v>3.6</v>
      </c>
      <c r="I432">
        <v>558.79999999999995</v>
      </c>
      <c r="J432" t="s">
        <v>14</v>
      </c>
      <c r="K432" t="s">
        <v>16</v>
      </c>
    </row>
    <row r="433" spans="1:11" x14ac:dyDescent="0.3">
      <c r="A433">
        <v>33572</v>
      </c>
      <c r="B433" t="s">
        <v>19</v>
      </c>
      <c r="C433">
        <v>91.89</v>
      </c>
      <c r="D433">
        <v>16962.583999999999</v>
      </c>
      <c r="E433">
        <v>3912</v>
      </c>
      <c r="F433">
        <v>21.323</v>
      </c>
      <c r="G433">
        <v>-1.762978943</v>
      </c>
      <c r="H433">
        <v>3.8</v>
      </c>
      <c r="I433">
        <v>604.79999999999995</v>
      </c>
      <c r="J433" t="s">
        <v>14</v>
      </c>
      <c r="K433" t="s">
        <v>17</v>
      </c>
    </row>
    <row r="434" spans="1:11" x14ac:dyDescent="0.3">
      <c r="A434">
        <v>30467</v>
      </c>
      <c r="B434" t="s">
        <v>11</v>
      </c>
      <c r="C434">
        <v>91.81</v>
      </c>
      <c r="D434">
        <v>28692.332999999999</v>
      </c>
      <c r="E434">
        <v>4677</v>
      </c>
      <c r="F434">
        <v>14.63</v>
      </c>
      <c r="G434">
        <v>-0.72289815400000001</v>
      </c>
      <c r="H434">
        <v>2.2999999999999998</v>
      </c>
      <c r="I434">
        <v>908.1</v>
      </c>
      <c r="J434" t="s">
        <v>21</v>
      </c>
      <c r="K434" t="s">
        <v>17</v>
      </c>
    </row>
    <row r="435" spans="1:11" x14ac:dyDescent="0.3">
      <c r="A435">
        <v>42521</v>
      </c>
      <c r="B435" t="s">
        <v>11</v>
      </c>
      <c r="C435">
        <v>91.77</v>
      </c>
      <c r="D435">
        <v>33143.078000000001</v>
      </c>
      <c r="E435">
        <v>2523</v>
      </c>
      <c r="F435">
        <v>64.228999999999999</v>
      </c>
      <c r="G435">
        <v>9.2964237000000005E-2</v>
      </c>
      <c r="H435">
        <v>2.1</v>
      </c>
      <c r="I435">
        <v>1420.6</v>
      </c>
      <c r="J435" t="s">
        <v>14</v>
      </c>
      <c r="K435" t="s">
        <v>17</v>
      </c>
    </row>
    <row r="436" spans="1:11" x14ac:dyDescent="0.3">
      <c r="A436">
        <v>37225</v>
      </c>
      <c r="B436" t="s">
        <v>19</v>
      </c>
      <c r="C436">
        <v>91.57</v>
      </c>
      <c r="D436">
        <v>8793.6630000000005</v>
      </c>
      <c r="E436">
        <v>3394</v>
      </c>
      <c r="F436">
        <v>21.911000000000001</v>
      </c>
      <c r="G436">
        <v>8.3063302000000006E-2</v>
      </c>
      <c r="H436">
        <v>4.8</v>
      </c>
      <c r="I436">
        <v>653.1</v>
      </c>
      <c r="J436" t="s">
        <v>15</v>
      </c>
      <c r="K436" t="s">
        <v>13</v>
      </c>
    </row>
    <row r="437" spans="1:11" x14ac:dyDescent="0.3">
      <c r="A437">
        <v>38411</v>
      </c>
      <c r="B437" t="s">
        <v>11</v>
      </c>
      <c r="C437">
        <v>91.52</v>
      </c>
      <c r="D437">
        <v>22199.095000000001</v>
      </c>
      <c r="E437">
        <v>3608</v>
      </c>
      <c r="F437">
        <v>37.970999999999997</v>
      </c>
      <c r="G437">
        <v>-0.633615127</v>
      </c>
      <c r="H437">
        <v>1.4</v>
      </c>
      <c r="I437">
        <v>3914.4</v>
      </c>
      <c r="J437" t="s">
        <v>14</v>
      </c>
      <c r="K437" t="s">
        <v>18</v>
      </c>
    </row>
    <row r="438" spans="1:11" x14ac:dyDescent="0.3">
      <c r="A438">
        <v>32873</v>
      </c>
      <c r="B438" t="s">
        <v>11</v>
      </c>
      <c r="C438">
        <v>91.47</v>
      </c>
      <c r="D438">
        <v>28759.665000000001</v>
      </c>
      <c r="E438">
        <v>2312</v>
      </c>
      <c r="F438">
        <v>30.265999999999998</v>
      </c>
      <c r="G438">
        <v>5.9274433000000001E-2</v>
      </c>
      <c r="H438">
        <v>1</v>
      </c>
      <c r="I438">
        <v>4358.3</v>
      </c>
      <c r="J438" t="s">
        <v>21</v>
      </c>
      <c r="K438" t="s">
        <v>13</v>
      </c>
    </row>
    <row r="439" spans="1:11" x14ac:dyDescent="0.3">
      <c r="A439">
        <v>30833</v>
      </c>
      <c r="B439" t="s">
        <v>11</v>
      </c>
      <c r="C439">
        <v>91.44</v>
      </c>
      <c r="D439">
        <v>21615.39</v>
      </c>
      <c r="E439">
        <v>3635</v>
      </c>
      <c r="F439">
        <v>32.523000000000003</v>
      </c>
      <c r="G439">
        <v>0.41263106100000002</v>
      </c>
      <c r="H439">
        <v>2.2000000000000002</v>
      </c>
      <c r="I439">
        <v>851.8</v>
      </c>
      <c r="J439" t="s">
        <v>21</v>
      </c>
      <c r="K439" t="s">
        <v>13</v>
      </c>
    </row>
    <row r="440" spans="1:11" x14ac:dyDescent="0.3">
      <c r="A440">
        <v>32628</v>
      </c>
      <c r="B440" t="s">
        <v>11</v>
      </c>
      <c r="C440">
        <v>91.22</v>
      </c>
      <c r="D440">
        <v>24867.431</v>
      </c>
      <c r="E440">
        <v>3438</v>
      </c>
      <c r="F440">
        <v>32.404000000000003</v>
      </c>
      <c r="G440">
        <v>-0.38566226399999998</v>
      </c>
      <c r="H440">
        <v>1.4</v>
      </c>
      <c r="I440">
        <v>1003.1</v>
      </c>
      <c r="J440" t="s">
        <v>15</v>
      </c>
      <c r="K440" t="s">
        <v>16</v>
      </c>
    </row>
    <row r="441" spans="1:11" x14ac:dyDescent="0.3">
      <c r="A441">
        <v>39599</v>
      </c>
      <c r="B441" t="s">
        <v>19</v>
      </c>
      <c r="C441">
        <v>91.19</v>
      </c>
      <c r="D441">
        <v>20888.898000000001</v>
      </c>
      <c r="E441">
        <v>4335</v>
      </c>
      <c r="F441">
        <v>56.646999999999998</v>
      </c>
      <c r="G441">
        <v>0.64474729500000005</v>
      </c>
      <c r="H441">
        <v>4.8</v>
      </c>
      <c r="I441">
        <v>572.70000000000005</v>
      </c>
      <c r="J441" t="s">
        <v>14</v>
      </c>
      <c r="K441" t="s">
        <v>17</v>
      </c>
    </row>
    <row r="442" spans="1:11" x14ac:dyDescent="0.3">
      <c r="A442">
        <v>33724</v>
      </c>
      <c r="B442" t="s">
        <v>11</v>
      </c>
      <c r="C442">
        <v>91.18</v>
      </c>
      <c r="D442">
        <v>18397.717000000001</v>
      </c>
      <c r="E442">
        <v>1814</v>
      </c>
      <c r="F442">
        <v>38.392000000000003</v>
      </c>
      <c r="G442">
        <v>-0.51752969400000004</v>
      </c>
      <c r="H442">
        <v>2.5</v>
      </c>
      <c r="I442">
        <v>804.6</v>
      </c>
      <c r="J442" t="s">
        <v>22</v>
      </c>
      <c r="K442" t="s">
        <v>13</v>
      </c>
    </row>
    <row r="443" spans="1:11" x14ac:dyDescent="0.3">
      <c r="A443">
        <v>38990</v>
      </c>
      <c r="B443" t="s">
        <v>11</v>
      </c>
      <c r="C443">
        <v>91.13</v>
      </c>
      <c r="D443">
        <v>25484.98</v>
      </c>
      <c r="E443">
        <v>4215</v>
      </c>
      <c r="F443">
        <v>24.721</v>
      </c>
      <c r="G443">
        <v>-0.15966182600000001</v>
      </c>
      <c r="H443">
        <v>1.8</v>
      </c>
      <c r="I443">
        <v>3636.8</v>
      </c>
      <c r="J443" t="s">
        <v>12</v>
      </c>
      <c r="K443" t="s">
        <v>16</v>
      </c>
    </row>
    <row r="444" spans="1:11" x14ac:dyDescent="0.3">
      <c r="A444">
        <v>39568</v>
      </c>
      <c r="B444" t="s">
        <v>19</v>
      </c>
      <c r="C444">
        <v>91.05</v>
      </c>
      <c r="D444">
        <v>22181.377</v>
      </c>
      <c r="E444">
        <v>2920</v>
      </c>
      <c r="F444">
        <v>20.123999999999999</v>
      </c>
      <c r="G444">
        <v>-0.99493142499999998</v>
      </c>
      <c r="H444">
        <v>5.5</v>
      </c>
      <c r="I444">
        <v>669.4</v>
      </c>
      <c r="J444" t="s">
        <v>14</v>
      </c>
      <c r="K444" t="s">
        <v>18</v>
      </c>
    </row>
    <row r="445" spans="1:11" x14ac:dyDescent="0.3">
      <c r="A445">
        <v>40908</v>
      </c>
      <c r="B445" t="s">
        <v>11</v>
      </c>
      <c r="C445">
        <v>91.01</v>
      </c>
      <c r="D445">
        <v>22371.224999999999</v>
      </c>
      <c r="E445">
        <v>2311</v>
      </c>
      <c r="F445">
        <v>59.101999999999997</v>
      </c>
      <c r="G445">
        <v>0.512740686</v>
      </c>
      <c r="H445">
        <v>1.4</v>
      </c>
      <c r="I445">
        <v>1652.9</v>
      </c>
      <c r="J445" t="s">
        <v>22</v>
      </c>
      <c r="K445" t="s">
        <v>13</v>
      </c>
    </row>
    <row r="446" spans="1:11" x14ac:dyDescent="0.3">
      <c r="A446">
        <v>35976</v>
      </c>
      <c r="B446" t="s">
        <v>11</v>
      </c>
      <c r="C446">
        <v>90.88</v>
      </c>
      <c r="D446">
        <v>15663.674000000001</v>
      </c>
      <c r="E446">
        <v>3826</v>
      </c>
      <c r="F446">
        <v>44.847000000000001</v>
      </c>
      <c r="G446">
        <v>-0.52857493300000002</v>
      </c>
      <c r="H446">
        <v>1.5</v>
      </c>
      <c r="I446">
        <v>4341.5</v>
      </c>
      <c r="J446" t="s">
        <v>22</v>
      </c>
      <c r="K446" t="s">
        <v>18</v>
      </c>
    </row>
    <row r="447" spans="1:11" x14ac:dyDescent="0.3">
      <c r="A447">
        <v>43039</v>
      </c>
      <c r="B447" t="s">
        <v>11</v>
      </c>
      <c r="C447">
        <v>90.87</v>
      </c>
      <c r="D447">
        <v>27520.233</v>
      </c>
      <c r="E447">
        <v>3573</v>
      </c>
      <c r="F447">
        <v>67.644999999999996</v>
      </c>
      <c r="G447">
        <v>0.16268756000000001</v>
      </c>
      <c r="H447">
        <v>2.4</v>
      </c>
      <c r="I447">
        <v>4263.3999999999996</v>
      </c>
      <c r="J447" t="s">
        <v>14</v>
      </c>
      <c r="K447" t="s">
        <v>16</v>
      </c>
    </row>
    <row r="448" spans="1:11" x14ac:dyDescent="0.3">
      <c r="A448">
        <v>44895</v>
      </c>
      <c r="B448" t="s">
        <v>11</v>
      </c>
      <c r="C448">
        <v>90.87</v>
      </c>
      <c r="D448">
        <v>22116.143</v>
      </c>
      <c r="E448">
        <v>1129</v>
      </c>
      <c r="F448">
        <v>42.603999999999999</v>
      </c>
      <c r="G448">
        <v>-0.60508402999999999</v>
      </c>
      <c r="H448">
        <v>1.7</v>
      </c>
      <c r="I448">
        <v>1201.5</v>
      </c>
      <c r="J448" t="s">
        <v>14</v>
      </c>
      <c r="K448" t="s">
        <v>18</v>
      </c>
    </row>
    <row r="449" spans="1:11" x14ac:dyDescent="0.3">
      <c r="A449">
        <v>33389</v>
      </c>
      <c r="B449" t="s">
        <v>19</v>
      </c>
      <c r="C449">
        <v>90.72</v>
      </c>
      <c r="D449">
        <v>21083.734</v>
      </c>
      <c r="E449">
        <v>3645</v>
      </c>
      <c r="F449">
        <v>52.558999999999997</v>
      </c>
      <c r="G449">
        <v>0.30483837200000002</v>
      </c>
      <c r="H449">
        <v>3.2</v>
      </c>
      <c r="I449">
        <v>750</v>
      </c>
      <c r="J449" t="s">
        <v>15</v>
      </c>
      <c r="K449" t="s">
        <v>16</v>
      </c>
    </row>
    <row r="450" spans="1:11" x14ac:dyDescent="0.3">
      <c r="A450">
        <v>29798</v>
      </c>
      <c r="B450" t="s">
        <v>19</v>
      </c>
      <c r="C450">
        <v>90.55</v>
      </c>
      <c r="D450">
        <v>20459.88</v>
      </c>
      <c r="E450">
        <v>1009</v>
      </c>
      <c r="F450">
        <v>39.886000000000003</v>
      </c>
      <c r="G450">
        <v>0.30100787200000001</v>
      </c>
      <c r="H450">
        <v>5.6</v>
      </c>
      <c r="I450">
        <v>638.20000000000005</v>
      </c>
      <c r="J450" t="s">
        <v>21</v>
      </c>
      <c r="K450" t="s">
        <v>16</v>
      </c>
    </row>
    <row r="451" spans="1:11" x14ac:dyDescent="0.3">
      <c r="A451">
        <v>31867</v>
      </c>
      <c r="B451" t="s">
        <v>11</v>
      </c>
      <c r="C451">
        <v>90.47</v>
      </c>
      <c r="D451">
        <v>29577.010999999999</v>
      </c>
      <c r="E451">
        <v>1615</v>
      </c>
      <c r="F451">
        <v>33.076999999999998</v>
      </c>
      <c r="G451">
        <v>0.481512834</v>
      </c>
      <c r="H451">
        <v>1.6</v>
      </c>
      <c r="I451">
        <v>1260</v>
      </c>
      <c r="J451" t="s">
        <v>22</v>
      </c>
      <c r="K451" t="s">
        <v>18</v>
      </c>
    </row>
    <row r="452" spans="1:11" x14ac:dyDescent="0.3">
      <c r="A452">
        <v>30559</v>
      </c>
      <c r="B452" t="s">
        <v>11</v>
      </c>
      <c r="C452">
        <v>90.36</v>
      </c>
      <c r="D452">
        <v>23494.482</v>
      </c>
      <c r="E452">
        <v>2604</v>
      </c>
      <c r="F452">
        <v>59.05</v>
      </c>
      <c r="G452">
        <v>0.455478408</v>
      </c>
      <c r="H452">
        <v>2.4</v>
      </c>
      <c r="I452">
        <v>4120.2</v>
      </c>
      <c r="J452" t="s">
        <v>22</v>
      </c>
      <c r="K452" t="s">
        <v>17</v>
      </c>
    </row>
    <row r="453" spans="1:11" x14ac:dyDescent="0.3">
      <c r="A453">
        <v>32842</v>
      </c>
      <c r="B453" t="s">
        <v>11</v>
      </c>
      <c r="C453">
        <v>90.34</v>
      </c>
      <c r="D453">
        <v>30714.114000000001</v>
      </c>
      <c r="E453">
        <v>2692</v>
      </c>
      <c r="F453">
        <v>28.472000000000001</v>
      </c>
      <c r="G453">
        <v>-0.80991851599999998</v>
      </c>
      <c r="H453">
        <v>1.6</v>
      </c>
      <c r="I453">
        <v>4265.8</v>
      </c>
      <c r="J453" t="s">
        <v>14</v>
      </c>
      <c r="K453" t="s">
        <v>13</v>
      </c>
    </row>
    <row r="454" spans="1:11" x14ac:dyDescent="0.3">
      <c r="A454">
        <v>36280</v>
      </c>
      <c r="B454" t="s">
        <v>11</v>
      </c>
      <c r="C454">
        <v>90.21</v>
      </c>
      <c r="D454">
        <v>26082.293000000001</v>
      </c>
      <c r="E454">
        <v>4030</v>
      </c>
      <c r="F454">
        <v>48.658000000000001</v>
      </c>
      <c r="G454">
        <v>-0.30621891600000001</v>
      </c>
      <c r="H454">
        <v>2.6</v>
      </c>
      <c r="I454">
        <v>2275.8000000000002</v>
      </c>
      <c r="J454" t="s">
        <v>14</v>
      </c>
      <c r="K454" t="s">
        <v>16</v>
      </c>
    </row>
    <row r="455" spans="1:11" x14ac:dyDescent="0.3">
      <c r="A455">
        <v>40451</v>
      </c>
      <c r="B455" t="s">
        <v>11</v>
      </c>
      <c r="C455">
        <v>90.1</v>
      </c>
      <c r="D455">
        <v>25488.38</v>
      </c>
      <c r="E455">
        <v>4125</v>
      </c>
      <c r="F455">
        <v>67.465999999999994</v>
      </c>
      <c r="G455">
        <v>0.119882608</v>
      </c>
      <c r="H455">
        <v>1.1000000000000001</v>
      </c>
      <c r="I455">
        <v>1699.7</v>
      </c>
      <c r="J455" t="s">
        <v>21</v>
      </c>
      <c r="K455" t="s">
        <v>17</v>
      </c>
    </row>
    <row r="456" spans="1:11" x14ac:dyDescent="0.3">
      <c r="A456">
        <v>42643</v>
      </c>
      <c r="B456" t="s">
        <v>11</v>
      </c>
      <c r="C456">
        <v>89.98</v>
      </c>
      <c r="D456">
        <v>26920.327000000001</v>
      </c>
      <c r="E456">
        <v>2303</v>
      </c>
      <c r="F456">
        <v>68.417000000000002</v>
      </c>
      <c r="G456">
        <v>0.49743484799999999</v>
      </c>
      <c r="H456">
        <v>2.6</v>
      </c>
      <c r="I456">
        <v>1290.5999999999999</v>
      </c>
      <c r="J456" t="s">
        <v>21</v>
      </c>
      <c r="K456" t="s">
        <v>18</v>
      </c>
    </row>
    <row r="457" spans="1:11" x14ac:dyDescent="0.3">
      <c r="A457">
        <v>41333</v>
      </c>
      <c r="B457" t="s">
        <v>11</v>
      </c>
      <c r="C457">
        <v>89.51</v>
      </c>
      <c r="D457">
        <v>31769.362000000001</v>
      </c>
      <c r="E457">
        <v>3001</v>
      </c>
      <c r="F457">
        <v>41.679000000000002</v>
      </c>
      <c r="G457">
        <v>-0.53655317999999996</v>
      </c>
      <c r="H457">
        <v>2.4</v>
      </c>
      <c r="I457">
        <v>647.5</v>
      </c>
      <c r="J457" t="s">
        <v>22</v>
      </c>
      <c r="K457" t="s">
        <v>17</v>
      </c>
    </row>
    <row r="458" spans="1:11" x14ac:dyDescent="0.3">
      <c r="A458">
        <v>43434</v>
      </c>
      <c r="B458" t="s">
        <v>11</v>
      </c>
      <c r="C458">
        <v>89.37</v>
      </c>
      <c r="D458">
        <v>28070.833999999999</v>
      </c>
      <c r="E458">
        <v>1441</v>
      </c>
      <c r="F458">
        <v>33.884999999999998</v>
      </c>
      <c r="G458">
        <v>0.27357237699999998</v>
      </c>
      <c r="H458">
        <v>3</v>
      </c>
      <c r="I458">
        <v>3088.7</v>
      </c>
      <c r="J458" t="s">
        <v>15</v>
      </c>
      <c r="K458" t="s">
        <v>18</v>
      </c>
    </row>
    <row r="459" spans="1:11" x14ac:dyDescent="0.3">
      <c r="A459">
        <v>42855</v>
      </c>
      <c r="B459" t="s">
        <v>11</v>
      </c>
      <c r="C459">
        <v>89.19</v>
      </c>
      <c r="D459">
        <v>20300.600999999999</v>
      </c>
      <c r="E459">
        <v>1127</v>
      </c>
      <c r="F459">
        <v>12.753</v>
      </c>
      <c r="G459">
        <v>-3.1812906769999998</v>
      </c>
      <c r="H459">
        <v>2.2999999999999998</v>
      </c>
      <c r="I459">
        <v>3369.7</v>
      </c>
      <c r="J459" t="s">
        <v>15</v>
      </c>
      <c r="K459" t="s">
        <v>18</v>
      </c>
    </row>
    <row r="460" spans="1:11" x14ac:dyDescent="0.3">
      <c r="A460">
        <v>31259</v>
      </c>
      <c r="B460" t="s">
        <v>11</v>
      </c>
      <c r="C460">
        <v>89.06</v>
      </c>
      <c r="D460">
        <v>24639.949000000001</v>
      </c>
      <c r="E460">
        <v>2851</v>
      </c>
      <c r="F460">
        <v>30.443999999999999</v>
      </c>
      <c r="G460">
        <v>-0.56874917899999999</v>
      </c>
      <c r="H460">
        <v>1.1000000000000001</v>
      </c>
      <c r="I460">
        <v>2445.3000000000002</v>
      </c>
      <c r="J460" t="s">
        <v>21</v>
      </c>
      <c r="K460" t="s">
        <v>18</v>
      </c>
    </row>
    <row r="461" spans="1:11" x14ac:dyDescent="0.3">
      <c r="A461">
        <v>34850</v>
      </c>
      <c r="B461" t="s">
        <v>11</v>
      </c>
      <c r="C461">
        <v>88.83</v>
      </c>
      <c r="D461">
        <v>23882.686000000002</v>
      </c>
      <c r="E461">
        <v>3349</v>
      </c>
      <c r="F461">
        <v>68.412999999999997</v>
      </c>
      <c r="G461">
        <v>0.38877114000000002</v>
      </c>
      <c r="H461">
        <v>2</v>
      </c>
      <c r="I461">
        <v>1309.8</v>
      </c>
      <c r="J461" t="s">
        <v>22</v>
      </c>
      <c r="K461" t="s">
        <v>13</v>
      </c>
    </row>
    <row r="462" spans="1:11" x14ac:dyDescent="0.3">
      <c r="A462">
        <v>43220</v>
      </c>
      <c r="B462" t="s">
        <v>11</v>
      </c>
      <c r="C462">
        <v>88.72</v>
      </c>
      <c r="D462">
        <v>19010.611000000001</v>
      </c>
      <c r="E462">
        <v>4272</v>
      </c>
      <c r="F462">
        <v>15.295</v>
      </c>
      <c r="G462">
        <v>-2.2599542330000002</v>
      </c>
      <c r="H462">
        <v>1.1000000000000001</v>
      </c>
      <c r="I462">
        <v>4266.8999999999996</v>
      </c>
      <c r="J462" t="s">
        <v>22</v>
      </c>
      <c r="K462" t="s">
        <v>17</v>
      </c>
    </row>
    <row r="463" spans="1:11" x14ac:dyDescent="0.3">
      <c r="A463">
        <v>36099</v>
      </c>
      <c r="B463" t="s">
        <v>11</v>
      </c>
      <c r="C463">
        <v>88.54</v>
      </c>
      <c r="D463">
        <v>30444.753000000001</v>
      </c>
      <c r="E463">
        <v>2636</v>
      </c>
      <c r="F463">
        <v>38.255000000000003</v>
      </c>
      <c r="G463">
        <v>0.46221409000000002</v>
      </c>
      <c r="H463">
        <v>1.1000000000000001</v>
      </c>
      <c r="I463">
        <v>2268.8000000000002</v>
      </c>
      <c r="J463" t="s">
        <v>21</v>
      </c>
      <c r="K463" t="s">
        <v>18</v>
      </c>
    </row>
    <row r="464" spans="1:11" x14ac:dyDescent="0.3">
      <c r="A464">
        <v>45046</v>
      </c>
      <c r="B464" t="s">
        <v>11</v>
      </c>
      <c r="C464">
        <v>88.45</v>
      </c>
      <c r="D464">
        <v>28756.936000000002</v>
      </c>
      <c r="E464">
        <v>3866</v>
      </c>
      <c r="F464">
        <v>42.734999999999999</v>
      </c>
      <c r="G464">
        <v>-0.34149994099999997</v>
      </c>
      <c r="H464">
        <v>1.2</v>
      </c>
      <c r="I464">
        <v>1783.1</v>
      </c>
      <c r="J464" t="s">
        <v>12</v>
      </c>
      <c r="K464" t="s">
        <v>13</v>
      </c>
    </row>
    <row r="465" spans="1:11" x14ac:dyDescent="0.3">
      <c r="A465">
        <v>33328</v>
      </c>
      <c r="B465" t="s">
        <v>19</v>
      </c>
      <c r="C465">
        <v>88.31</v>
      </c>
      <c r="D465">
        <v>20402.879000000001</v>
      </c>
      <c r="E465">
        <v>2277</v>
      </c>
      <c r="F465">
        <v>51.710999999999999</v>
      </c>
      <c r="G465">
        <v>0.46189398799999998</v>
      </c>
      <c r="H465">
        <v>5.7</v>
      </c>
      <c r="I465">
        <v>559.4</v>
      </c>
      <c r="J465" t="s">
        <v>15</v>
      </c>
      <c r="K465" t="s">
        <v>16</v>
      </c>
    </row>
    <row r="466" spans="1:11" x14ac:dyDescent="0.3">
      <c r="A466">
        <v>34880</v>
      </c>
      <c r="B466" t="s">
        <v>11</v>
      </c>
      <c r="C466">
        <v>88.29</v>
      </c>
      <c r="D466">
        <v>28570.002</v>
      </c>
      <c r="E466">
        <v>1362</v>
      </c>
      <c r="F466">
        <v>34.783999999999999</v>
      </c>
      <c r="G466">
        <v>-0.96679507799999997</v>
      </c>
      <c r="H466">
        <v>1.7</v>
      </c>
      <c r="I466">
        <v>2767</v>
      </c>
      <c r="J466" t="s">
        <v>22</v>
      </c>
      <c r="K466" t="s">
        <v>16</v>
      </c>
    </row>
    <row r="467" spans="1:11" x14ac:dyDescent="0.3">
      <c r="A467">
        <v>41517</v>
      </c>
      <c r="B467" t="s">
        <v>11</v>
      </c>
      <c r="C467">
        <v>88.19</v>
      </c>
      <c r="D467">
        <v>25234.902999999998</v>
      </c>
      <c r="E467">
        <v>4156</v>
      </c>
      <c r="F467">
        <v>26.532</v>
      </c>
      <c r="G467">
        <v>-0.963364993</v>
      </c>
      <c r="H467">
        <v>1.8</v>
      </c>
      <c r="I467">
        <v>1577.5</v>
      </c>
      <c r="J467" t="s">
        <v>22</v>
      </c>
      <c r="K467" t="s">
        <v>17</v>
      </c>
    </row>
    <row r="468" spans="1:11" x14ac:dyDescent="0.3">
      <c r="A468">
        <v>31351</v>
      </c>
      <c r="B468" t="s">
        <v>11</v>
      </c>
      <c r="C468">
        <v>88.14</v>
      </c>
      <c r="D468">
        <v>21774.401000000002</v>
      </c>
      <c r="E468">
        <v>1724</v>
      </c>
      <c r="F468">
        <v>60.13</v>
      </c>
      <c r="G468">
        <v>-0.129120239</v>
      </c>
      <c r="H468">
        <v>2.5</v>
      </c>
      <c r="I468">
        <v>4702.3</v>
      </c>
      <c r="J468" t="s">
        <v>22</v>
      </c>
      <c r="K468" t="s">
        <v>18</v>
      </c>
    </row>
    <row r="469" spans="1:11" x14ac:dyDescent="0.3">
      <c r="A469">
        <v>41851</v>
      </c>
      <c r="B469" t="s">
        <v>11</v>
      </c>
      <c r="C469">
        <v>88.13</v>
      </c>
      <c r="D469">
        <v>26661.57</v>
      </c>
      <c r="E469">
        <v>3862</v>
      </c>
      <c r="F469">
        <v>20.262</v>
      </c>
      <c r="G469">
        <v>-0.43065837499999998</v>
      </c>
      <c r="H469">
        <v>1.8</v>
      </c>
      <c r="I469">
        <v>3152.2</v>
      </c>
      <c r="J469" t="s">
        <v>14</v>
      </c>
      <c r="K469" t="s">
        <v>17</v>
      </c>
    </row>
    <row r="470" spans="1:11" x14ac:dyDescent="0.3">
      <c r="A470">
        <v>43524</v>
      </c>
      <c r="B470" t="s">
        <v>11</v>
      </c>
      <c r="C470">
        <v>88.1</v>
      </c>
      <c r="D470">
        <v>22120.909</v>
      </c>
      <c r="E470">
        <v>3657</v>
      </c>
      <c r="F470">
        <v>57.018999999999998</v>
      </c>
      <c r="G470">
        <v>0.72751188200000005</v>
      </c>
      <c r="H470">
        <v>1.6</v>
      </c>
      <c r="I470">
        <v>3135.6</v>
      </c>
      <c r="J470" t="s">
        <v>22</v>
      </c>
      <c r="K470" t="s">
        <v>17</v>
      </c>
    </row>
    <row r="471" spans="1:11" x14ac:dyDescent="0.3">
      <c r="A471">
        <v>44742</v>
      </c>
      <c r="B471" t="s">
        <v>11</v>
      </c>
      <c r="C471">
        <v>88.1</v>
      </c>
      <c r="D471">
        <v>20845.249</v>
      </c>
      <c r="E471">
        <v>4547</v>
      </c>
      <c r="F471">
        <v>43.293999999999997</v>
      </c>
      <c r="G471">
        <v>0.169653994</v>
      </c>
      <c r="H471">
        <v>2.1</v>
      </c>
      <c r="I471">
        <v>1565.7</v>
      </c>
      <c r="J471" t="s">
        <v>12</v>
      </c>
      <c r="K471" t="s">
        <v>18</v>
      </c>
    </row>
    <row r="472" spans="1:11" x14ac:dyDescent="0.3">
      <c r="A472">
        <v>36830</v>
      </c>
      <c r="B472" t="s">
        <v>19</v>
      </c>
      <c r="C472">
        <v>87.85</v>
      </c>
      <c r="D472">
        <v>27024.909</v>
      </c>
      <c r="E472">
        <v>1936</v>
      </c>
      <c r="F472">
        <v>35.021000000000001</v>
      </c>
      <c r="G472">
        <v>0.51283515599999996</v>
      </c>
      <c r="H472">
        <v>3.4</v>
      </c>
      <c r="I472">
        <v>570.20000000000005</v>
      </c>
      <c r="J472" t="s">
        <v>14</v>
      </c>
      <c r="K472" t="s">
        <v>18</v>
      </c>
    </row>
    <row r="473" spans="1:11" x14ac:dyDescent="0.3">
      <c r="A473">
        <v>29494</v>
      </c>
      <c r="B473" t="s">
        <v>19</v>
      </c>
      <c r="C473">
        <v>87.68</v>
      </c>
      <c r="D473">
        <v>22652.628000000001</v>
      </c>
      <c r="E473">
        <v>1138</v>
      </c>
      <c r="F473">
        <v>33.308</v>
      </c>
      <c r="G473">
        <v>-0.67076978499999995</v>
      </c>
      <c r="H473">
        <v>5.2</v>
      </c>
      <c r="I473">
        <v>705.6</v>
      </c>
      <c r="J473" t="s">
        <v>21</v>
      </c>
      <c r="K473" t="s">
        <v>17</v>
      </c>
    </row>
    <row r="474" spans="1:11" x14ac:dyDescent="0.3">
      <c r="A474">
        <v>39478</v>
      </c>
      <c r="B474" t="s">
        <v>11</v>
      </c>
      <c r="C474">
        <v>87.63</v>
      </c>
      <c r="D474">
        <v>20872.513999999999</v>
      </c>
      <c r="E474">
        <v>1946</v>
      </c>
      <c r="F474">
        <v>61.563000000000002</v>
      </c>
      <c r="G474">
        <v>7.5175024000000007E-2</v>
      </c>
      <c r="H474">
        <v>1.3</v>
      </c>
      <c r="I474">
        <v>1722.2</v>
      </c>
      <c r="J474" t="s">
        <v>14</v>
      </c>
      <c r="K474" t="s">
        <v>16</v>
      </c>
    </row>
    <row r="475" spans="1:11" x14ac:dyDescent="0.3">
      <c r="A475">
        <v>39478</v>
      </c>
      <c r="B475" t="s">
        <v>11</v>
      </c>
      <c r="C475">
        <v>87.63</v>
      </c>
      <c r="D475">
        <v>20872.513999999999</v>
      </c>
      <c r="E475">
        <v>1946</v>
      </c>
      <c r="F475">
        <v>61.563000000000002</v>
      </c>
      <c r="G475">
        <v>7.5175024000000007E-2</v>
      </c>
      <c r="H475">
        <v>1.3</v>
      </c>
      <c r="I475">
        <v>1722.2</v>
      </c>
      <c r="J475" t="s">
        <v>14</v>
      </c>
      <c r="K475" t="s">
        <v>16</v>
      </c>
    </row>
    <row r="476" spans="1:11" x14ac:dyDescent="0.3">
      <c r="A476">
        <v>32294</v>
      </c>
      <c r="B476" t="s">
        <v>11</v>
      </c>
      <c r="C476">
        <v>87.51</v>
      </c>
      <c r="D476">
        <v>17923.146000000001</v>
      </c>
      <c r="E476">
        <v>4054</v>
      </c>
      <c r="F476">
        <v>16.353999999999999</v>
      </c>
      <c r="G476">
        <v>-2.9649015529999998</v>
      </c>
      <c r="H476">
        <v>1.4</v>
      </c>
      <c r="I476">
        <v>3663.4</v>
      </c>
      <c r="J476" t="s">
        <v>14</v>
      </c>
      <c r="K476" t="s">
        <v>16</v>
      </c>
    </row>
    <row r="477" spans="1:11" x14ac:dyDescent="0.3">
      <c r="A477">
        <v>30347</v>
      </c>
      <c r="B477" t="s">
        <v>19</v>
      </c>
      <c r="C477">
        <v>87.49</v>
      </c>
      <c r="D477">
        <v>26044.317999999999</v>
      </c>
      <c r="E477">
        <v>2943</v>
      </c>
      <c r="F477">
        <v>22.286999999999999</v>
      </c>
      <c r="G477">
        <v>-1.333647418</v>
      </c>
      <c r="H477">
        <v>3.2</v>
      </c>
      <c r="I477">
        <v>589</v>
      </c>
      <c r="J477" t="s">
        <v>21</v>
      </c>
      <c r="K477" t="s">
        <v>18</v>
      </c>
    </row>
    <row r="478" spans="1:11" x14ac:dyDescent="0.3">
      <c r="A478">
        <v>44074</v>
      </c>
      <c r="B478" t="s">
        <v>11</v>
      </c>
      <c r="C478">
        <v>87.47</v>
      </c>
      <c r="D478">
        <v>19592.259999999998</v>
      </c>
      <c r="E478">
        <v>1587</v>
      </c>
      <c r="F478">
        <v>53.866</v>
      </c>
      <c r="G478">
        <v>0.342479486</v>
      </c>
      <c r="H478">
        <v>3</v>
      </c>
      <c r="I478">
        <v>4972.7</v>
      </c>
      <c r="J478" t="s">
        <v>22</v>
      </c>
      <c r="K478" t="s">
        <v>18</v>
      </c>
    </row>
    <row r="479" spans="1:11" x14ac:dyDescent="0.3">
      <c r="A479">
        <v>39082</v>
      </c>
      <c r="B479" t="s">
        <v>11</v>
      </c>
      <c r="C479">
        <v>87.4</v>
      </c>
      <c r="D479">
        <v>35461.936000000002</v>
      </c>
      <c r="E479">
        <v>3065</v>
      </c>
      <c r="F479">
        <v>70.373999999999995</v>
      </c>
      <c r="G479">
        <v>0.81507374899999996</v>
      </c>
      <c r="H479">
        <v>1.5</v>
      </c>
      <c r="I479">
        <v>3474.2</v>
      </c>
      <c r="J479" t="s">
        <v>22</v>
      </c>
      <c r="K479" t="s">
        <v>18</v>
      </c>
    </row>
    <row r="480" spans="1:11" x14ac:dyDescent="0.3">
      <c r="A480">
        <v>29676</v>
      </c>
      <c r="B480" t="s">
        <v>19</v>
      </c>
      <c r="C480">
        <v>87.32</v>
      </c>
      <c r="D480">
        <v>16375.411</v>
      </c>
      <c r="E480">
        <v>4744</v>
      </c>
      <c r="F480">
        <v>15.784000000000001</v>
      </c>
      <c r="G480">
        <v>-0.95710846400000005</v>
      </c>
      <c r="H480">
        <v>4.4000000000000004</v>
      </c>
      <c r="I480">
        <v>654</v>
      </c>
      <c r="J480" t="s">
        <v>21</v>
      </c>
      <c r="K480" t="s">
        <v>13</v>
      </c>
    </row>
    <row r="481" spans="1:11" x14ac:dyDescent="0.3">
      <c r="A481">
        <v>30772</v>
      </c>
      <c r="B481" t="s">
        <v>11</v>
      </c>
      <c r="C481">
        <v>87.26</v>
      </c>
      <c r="D481">
        <v>26620.42</v>
      </c>
      <c r="E481">
        <v>4530</v>
      </c>
      <c r="F481">
        <v>48.29</v>
      </c>
      <c r="G481">
        <v>0.63655001</v>
      </c>
      <c r="H481">
        <v>1.4</v>
      </c>
      <c r="I481">
        <v>3822.1</v>
      </c>
      <c r="J481" t="s">
        <v>14</v>
      </c>
      <c r="K481" t="s">
        <v>13</v>
      </c>
    </row>
    <row r="482" spans="1:11" x14ac:dyDescent="0.3">
      <c r="A482">
        <v>37955</v>
      </c>
      <c r="B482" t="s">
        <v>11</v>
      </c>
      <c r="C482">
        <v>87.23</v>
      </c>
      <c r="D482">
        <v>24241.075000000001</v>
      </c>
      <c r="E482">
        <v>4953</v>
      </c>
      <c r="F482">
        <v>56.683999999999997</v>
      </c>
      <c r="G482">
        <v>0.57153694200000005</v>
      </c>
      <c r="H482">
        <v>2.5</v>
      </c>
      <c r="I482">
        <v>3949</v>
      </c>
      <c r="J482" t="s">
        <v>14</v>
      </c>
      <c r="K482" t="s">
        <v>16</v>
      </c>
    </row>
    <row r="483" spans="1:11" x14ac:dyDescent="0.3">
      <c r="A483">
        <v>30986</v>
      </c>
      <c r="B483" t="s">
        <v>11</v>
      </c>
      <c r="C483">
        <v>87.16</v>
      </c>
      <c r="D483">
        <v>23453.937999999998</v>
      </c>
      <c r="E483">
        <v>3965</v>
      </c>
      <c r="F483">
        <v>70.082999999999998</v>
      </c>
      <c r="G483">
        <v>0.240457743</v>
      </c>
      <c r="H483">
        <v>2</v>
      </c>
      <c r="I483">
        <v>1740.9</v>
      </c>
      <c r="J483" t="s">
        <v>22</v>
      </c>
      <c r="K483" t="s">
        <v>13</v>
      </c>
    </row>
    <row r="484" spans="1:11" x14ac:dyDescent="0.3">
      <c r="A484">
        <v>39113</v>
      </c>
      <c r="B484" t="s">
        <v>11</v>
      </c>
      <c r="C484">
        <v>87.03</v>
      </c>
      <c r="D484">
        <v>19969.913</v>
      </c>
      <c r="E484">
        <v>1768</v>
      </c>
      <c r="F484">
        <v>51.756</v>
      </c>
      <c r="G484">
        <v>-0.35972640900000002</v>
      </c>
      <c r="H484">
        <v>2.8</v>
      </c>
      <c r="I484">
        <v>4080.9</v>
      </c>
      <c r="J484" t="s">
        <v>22</v>
      </c>
      <c r="K484" t="s">
        <v>16</v>
      </c>
    </row>
    <row r="485" spans="1:11" x14ac:dyDescent="0.3">
      <c r="A485">
        <v>43373</v>
      </c>
      <c r="B485" t="s">
        <v>11</v>
      </c>
      <c r="C485">
        <v>86.88</v>
      </c>
      <c r="D485">
        <v>24438.36</v>
      </c>
      <c r="E485">
        <v>3051</v>
      </c>
      <c r="F485">
        <v>39.046999999999997</v>
      </c>
      <c r="G485">
        <v>3.7109125E-2</v>
      </c>
      <c r="H485">
        <v>1.7</v>
      </c>
      <c r="I485">
        <v>2331.1999999999998</v>
      </c>
      <c r="J485" t="s">
        <v>14</v>
      </c>
      <c r="K485" t="s">
        <v>16</v>
      </c>
    </row>
    <row r="486" spans="1:11" x14ac:dyDescent="0.3">
      <c r="A486">
        <v>38564</v>
      </c>
      <c r="B486" t="s">
        <v>11</v>
      </c>
      <c r="C486">
        <v>86.75</v>
      </c>
      <c r="D486">
        <v>31388.324000000001</v>
      </c>
      <c r="E486">
        <v>1989</v>
      </c>
      <c r="F486">
        <v>38.503</v>
      </c>
      <c r="G486">
        <v>-0.65548139100000002</v>
      </c>
      <c r="H486">
        <v>1</v>
      </c>
      <c r="I486">
        <v>3353.9</v>
      </c>
      <c r="J486" t="s">
        <v>14</v>
      </c>
      <c r="K486" t="s">
        <v>13</v>
      </c>
    </row>
    <row r="487" spans="1:11" x14ac:dyDescent="0.3">
      <c r="A487">
        <v>35520</v>
      </c>
      <c r="B487" t="s">
        <v>11</v>
      </c>
      <c r="C487">
        <v>86.74</v>
      </c>
      <c r="D487">
        <v>27575.175999999999</v>
      </c>
      <c r="E487">
        <v>2863</v>
      </c>
      <c r="F487">
        <v>32.241999999999997</v>
      </c>
      <c r="G487">
        <v>-8.1198436999999998E-2</v>
      </c>
      <c r="H487">
        <v>2.6</v>
      </c>
      <c r="I487">
        <v>3035.7</v>
      </c>
      <c r="J487" t="s">
        <v>22</v>
      </c>
      <c r="K487" t="s">
        <v>17</v>
      </c>
    </row>
    <row r="488" spans="1:11" x14ac:dyDescent="0.3">
      <c r="A488">
        <v>29706</v>
      </c>
      <c r="B488" t="s">
        <v>19</v>
      </c>
      <c r="C488">
        <v>86.71</v>
      </c>
      <c r="D488">
        <v>22188.562000000002</v>
      </c>
      <c r="E488">
        <v>1901</v>
      </c>
      <c r="F488">
        <v>15.685</v>
      </c>
      <c r="G488">
        <v>-6.3117629999999997E-3</v>
      </c>
      <c r="H488">
        <v>2.8</v>
      </c>
      <c r="I488">
        <v>657.1</v>
      </c>
      <c r="J488" t="s">
        <v>15</v>
      </c>
      <c r="K488" t="s">
        <v>17</v>
      </c>
    </row>
    <row r="489" spans="1:11" x14ac:dyDescent="0.3">
      <c r="A489">
        <v>44500</v>
      </c>
      <c r="B489" t="s">
        <v>11</v>
      </c>
      <c r="C489">
        <v>86.7</v>
      </c>
      <c r="D489">
        <v>34547.082999999999</v>
      </c>
      <c r="E489">
        <v>3040</v>
      </c>
      <c r="F489">
        <v>13.352</v>
      </c>
      <c r="G489">
        <v>-3.5654583579999999</v>
      </c>
      <c r="H489">
        <v>2.8</v>
      </c>
      <c r="I489">
        <v>4875.6000000000004</v>
      </c>
      <c r="J489" t="s">
        <v>12</v>
      </c>
      <c r="K489" t="s">
        <v>18</v>
      </c>
    </row>
    <row r="490" spans="1:11" x14ac:dyDescent="0.3">
      <c r="A490">
        <v>40939</v>
      </c>
      <c r="B490" t="s">
        <v>11</v>
      </c>
      <c r="C490">
        <v>86.59</v>
      </c>
      <c r="D490">
        <v>21204.337</v>
      </c>
      <c r="E490">
        <v>4191</v>
      </c>
      <c r="F490">
        <v>66.394999999999996</v>
      </c>
      <c r="G490">
        <v>0.10984260899999999</v>
      </c>
      <c r="H490">
        <v>1.9</v>
      </c>
      <c r="I490">
        <v>3106.8</v>
      </c>
      <c r="J490" t="s">
        <v>22</v>
      </c>
      <c r="K490" t="s">
        <v>16</v>
      </c>
    </row>
    <row r="491" spans="1:11" x14ac:dyDescent="0.3">
      <c r="A491">
        <v>37346</v>
      </c>
      <c r="B491" t="s">
        <v>19</v>
      </c>
      <c r="C491">
        <v>86.55</v>
      </c>
      <c r="D491">
        <v>33162.057000000001</v>
      </c>
      <c r="E491">
        <v>1954</v>
      </c>
      <c r="F491">
        <v>42</v>
      </c>
      <c r="G491">
        <v>-0.33761904799999998</v>
      </c>
      <c r="H491">
        <v>5.6</v>
      </c>
      <c r="I491">
        <v>714.5</v>
      </c>
      <c r="J491" t="s">
        <v>21</v>
      </c>
      <c r="K491" t="s">
        <v>16</v>
      </c>
    </row>
    <row r="492" spans="1:11" x14ac:dyDescent="0.3">
      <c r="A492">
        <v>44286</v>
      </c>
      <c r="B492" t="s">
        <v>11</v>
      </c>
      <c r="C492">
        <v>86.55</v>
      </c>
      <c r="D492">
        <v>32615.62</v>
      </c>
      <c r="E492">
        <v>4358</v>
      </c>
      <c r="F492">
        <v>29.17</v>
      </c>
      <c r="G492">
        <v>-1.198560165</v>
      </c>
      <c r="H492">
        <v>2.1</v>
      </c>
      <c r="I492">
        <v>3310.6</v>
      </c>
      <c r="J492" t="s">
        <v>12</v>
      </c>
      <c r="K492" t="s">
        <v>16</v>
      </c>
    </row>
    <row r="493" spans="1:11" x14ac:dyDescent="0.3">
      <c r="A493">
        <v>43585</v>
      </c>
      <c r="B493" t="s">
        <v>11</v>
      </c>
      <c r="C493">
        <v>86.48</v>
      </c>
      <c r="D493">
        <v>13490.394</v>
      </c>
      <c r="E493">
        <v>1804</v>
      </c>
      <c r="F493">
        <v>60.186</v>
      </c>
      <c r="G493">
        <v>0.39093809200000001</v>
      </c>
      <c r="H493">
        <v>1.8</v>
      </c>
      <c r="I493">
        <v>2122.8000000000002</v>
      </c>
      <c r="J493" t="s">
        <v>22</v>
      </c>
      <c r="K493" t="s">
        <v>13</v>
      </c>
    </row>
    <row r="494" spans="1:11" x14ac:dyDescent="0.3">
      <c r="A494">
        <v>37287</v>
      </c>
      <c r="B494" t="s">
        <v>19</v>
      </c>
      <c r="C494">
        <v>86.3</v>
      </c>
      <c r="D494">
        <v>23737.159</v>
      </c>
      <c r="E494">
        <v>3687</v>
      </c>
      <c r="F494">
        <v>26.797000000000001</v>
      </c>
      <c r="G494">
        <v>4.6870917999999998E-2</v>
      </c>
      <c r="H494">
        <v>3.5</v>
      </c>
      <c r="I494">
        <v>697.6</v>
      </c>
      <c r="J494" t="s">
        <v>14</v>
      </c>
      <c r="K494" t="s">
        <v>18</v>
      </c>
    </row>
    <row r="495" spans="1:11" x14ac:dyDescent="0.3">
      <c r="A495">
        <v>38199</v>
      </c>
      <c r="B495" t="s">
        <v>11</v>
      </c>
      <c r="C495">
        <v>86.14</v>
      </c>
      <c r="D495">
        <v>26785.077000000001</v>
      </c>
      <c r="E495">
        <v>1147</v>
      </c>
      <c r="F495">
        <v>60.496000000000002</v>
      </c>
      <c r="G495">
        <v>0.402605131</v>
      </c>
      <c r="H495">
        <v>1.7</v>
      </c>
      <c r="I495">
        <v>3301</v>
      </c>
      <c r="J495" t="s">
        <v>14</v>
      </c>
      <c r="K495" t="s">
        <v>18</v>
      </c>
    </row>
    <row r="496" spans="1:11" x14ac:dyDescent="0.3">
      <c r="A496">
        <v>41943</v>
      </c>
      <c r="B496" t="s">
        <v>11</v>
      </c>
      <c r="C496">
        <v>85.9</v>
      </c>
      <c r="D496">
        <v>25578.373</v>
      </c>
      <c r="E496">
        <v>4594</v>
      </c>
      <c r="F496">
        <v>55.920999999999999</v>
      </c>
      <c r="G496">
        <v>0.72012303099999997</v>
      </c>
      <c r="H496">
        <v>2.2000000000000002</v>
      </c>
      <c r="I496">
        <v>3905.6</v>
      </c>
      <c r="J496" t="s">
        <v>14</v>
      </c>
      <c r="K496" t="s">
        <v>16</v>
      </c>
    </row>
    <row r="497" spans="1:11" x14ac:dyDescent="0.3">
      <c r="A497">
        <v>35581</v>
      </c>
      <c r="B497" t="s">
        <v>11</v>
      </c>
      <c r="C497">
        <v>85.47</v>
      </c>
      <c r="D497">
        <v>27575.238000000001</v>
      </c>
      <c r="E497">
        <v>4177</v>
      </c>
      <c r="F497">
        <v>21.44</v>
      </c>
      <c r="G497">
        <v>-1.0476679099999999</v>
      </c>
      <c r="H497">
        <v>2.8</v>
      </c>
      <c r="I497">
        <v>3603.5</v>
      </c>
      <c r="J497" t="s">
        <v>21</v>
      </c>
      <c r="K497" t="s">
        <v>16</v>
      </c>
    </row>
    <row r="498" spans="1:11" x14ac:dyDescent="0.3">
      <c r="A498">
        <v>40877</v>
      </c>
      <c r="B498" t="s">
        <v>11</v>
      </c>
      <c r="C498">
        <v>85.31</v>
      </c>
      <c r="D498">
        <v>14380.521000000001</v>
      </c>
      <c r="E498">
        <v>4149</v>
      </c>
      <c r="F498">
        <v>28.797999999999998</v>
      </c>
      <c r="G498">
        <v>9.7923467E-2</v>
      </c>
      <c r="H498">
        <v>1.6</v>
      </c>
      <c r="I498">
        <v>4296.7</v>
      </c>
      <c r="J498" t="s">
        <v>15</v>
      </c>
      <c r="K498" t="s">
        <v>13</v>
      </c>
    </row>
    <row r="499" spans="1:11" x14ac:dyDescent="0.3">
      <c r="A499">
        <v>44469</v>
      </c>
      <c r="B499" t="s">
        <v>11</v>
      </c>
      <c r="C499">
        <v>85</v>
      </c>
      <c r="D499">
        <v>29630.887999999999</v>
      </c>
      <c r="E499">
        <v>2772</v>
      </c>
      <c r="F499">
        <v>60.957999999999998</v>
      </c>
      <c r="G499">
        <v>0.54033925000000005</v>
      </c>
      <c r="H499">
        <v>1</v>
      </c>
      <c r="I499">
        <v>845.4</v>
      </c>
      <c r="J499" t="s">
        <v>14</v>
      </c>
      <c r="K499" t="s">
        <v>18</v>
      </c>
    </row>
    <row r="500" spans="1:11" x14ac:dyDescent="0.3">
      <c r="A500">
        <v>39141</v>
      </c>
      <c r="B500" t="s">
        <v>11</v>
      </c>
      <c r="C500">
        <v>84.87</v>
      </c>
      <c r="D500">
        <v>18929.057000000001</v>
      </c>
      <c r="E500">
        <v>3637</v>
      </c>
      <c r="F500">
        <v>60.551000000000002</v>
      </c>
      <c r="G500">
        <v>0.145249459</v>
      </c>
      <c r="H500">
        <v>2</v>
      </c>
      <c r="I500">
        <v>1754.6</v>
      </c>
      <c r="J500" t="s">
        <v>14</v>
      </c>
      <c r="K500" t="s">
        <v>13</v>
      </c>
    </row>
    <row r="501" spans="1:11" x14ac:dyDescent="0.3">
      <c r="A501">
        <v>31471</v>
      </c>
      <c r="B501" t="s">
        <v>11</v>
      </c>
      <c r="C501">
        <v>84.79</v>
      </c>
      <c r="D501">
        <v>32823.218000000001</v>
      </c>
      <c r="E501">
        <v>4450</v>
      </c>
      <c r="F501">
        <v>27.440999999999999</v>
      </c>
      <c r="G501">
        <v>0.43639080200000002</v>
      </c>
      <c r="H501">
        <v>1.4</v>
      </c>
      <c r="I501">
        <v>2517.6999999999998</v>
      </c>
      <c r="J501" t="s">
        <v>15</v>
      </c>
      <c r="K501" t="s">
        <v>16</v>
      </c>
    </row>
    <row r="502" spans="1:11" x14ac:dyDescent="0.3">
      <c r="A502">
        <v>31958</v>
      </c>
      <c r="B502" t="s">
        <v>11</v>
      </c>
      <c r="C502">
        <v>84.67</v>
      </c>
      <c r="D502">
        <v>27566.337</v>
      </c>
      <c r="E502">
        <v>4762</v>
      </c>
      <c r="F502">
        <v>51.863</v>
      </c>
      <c r="G502">
        <v>1.1298999000000001E-2</v>
      </c>
      <c r="H502">
        <v>3</v>
      </c>
      <c r="I502">
        <v>3495.1</v>
      </c>
      <c r="J502" t="s">
        <v>12</v>
      </c>
      <c r="K502" t="s">
        <v>17</v>
      </c>
    </row>
    <row r="503" spans="1:11" x14ac:dyDescent="0.3">
      <c r="A503">
        <v>36433</v>
      </c>
      <c r="B503" t="s">
        <v>11</v>
      </c>
      <c r="C503">
        <v>84.66</v>
      </c>
      <c r="D503">
        <v>14874.287</v>
      </c>
      <c r="E503">
        <v>3418</v>
      </c>
      <c r="F503">
        <v>14.789</v>
      </c>
      <c r="G503">
        <v>-1.3948880930000001</v>
      </c>
      <c r="H503">
        <v>2.6</v>
      </c>
      <c r="I503">
        <v>876.8</v>
      </c>
      <c r="J503" t="s">
        <v>15</v>
      </c>
      <c r="K503" t="s">
        <v>16</v>
      </c>
    </row>
    <row r="504" spans="1:11" x14ac:dyDescent="0.3">
      <c r="A504">
        <v>44439</v>
      </c>
      <c r="B504" t="s">
        <v>11</v>
      </c>
      <c r="C504">
        <v>84.62</v>
      </c>
      <c r="D504">
        <v>18086.001</v>
      </c>
      <c r="E504">
        <v>3315</v>
      </c>
      <c r="F504">
        <v>28.02</v>
      </c>
      <c r="G504">
        <v>-0.51391863000000004</v>
      </c>
      <c r="H504">
        <v>1.7</v>
      </c>
      <c r="I504">
        <v>2035.6</v>
      </c>
      <c r="J504" t="s">
        <v>22</v>
      </c>
      <c r="K504" t="s">
        <v>16</v>
      </c>
    </row>
    <row r="505" spans="1:11" x14ac:dyDescent="0.3">
      <c r="A505">
        <v>38168</v>
      </c>
      <c r="B505" t="s">
        <v>11</v>
      </c>
      <c r="C505">
        <v>84.6</v>
      </c>
      <c r="D505">
        <v>29248.01</v>
      </c>
      <c r="E505">
        <v>1688</v>
      </c>
      <c r="F505">
        <v>36.14</v>
      </c>
      <c r="G505">
        <v>-0.919839513</v>
      </c>
      <c r="H505">
        <v>2.6</v>
      </c>
      <c r="I505">
        <v>3525.9</v>
      </c>
      <c r="J505" t="s">
        <v>14</v>
      </c>
      <c r="K505" t="s">
        <v>18</v>
      </c>
    </row>
    <row r="506" spans="1:11" x14ac:dyDescent="0.3">
      <c r="A506">
        <v>37986</v>
      </c>
      <c r="B506" t="s">
        <v>11</v>
      </c>
      <c r="C506">
        <v>84.51</v>
      </c>
      <c r="D506">
        <v>27941.585999999999</v>
      </c>
      <c r="E506">
        <v>2492</v>
      </c>
      <c r="F506">
        <v>34.918999999999997</v>
      </c>
      <c r="G506">
        <v>-0.62329963600000005</v>
      </c>
      <c r="H506">
        <v>2.4</v>
      </c>
      <c r="I506">
        <v>3137.9</v>
      </c>
      <c r="J506" t="s">
        <v>21</v>
      </c>
      <c r="K506" t="s">
        <v>18</v>
      </c>
    </row>
    <row r="507" spans="1:11" x14ac:dyDescent="0.3">
      <c r="A507">
        <v>43646</v>
      </c>
      <c r="B507" t="s">
        <v>11</v>
      </c>
      <c r="C507">
        <v>84.5</v>
      </c>
      <c r="D507">
        <v>31834.370999999999</v>
      </c>
      <c r="E507">
        <v>3885</v>
      </c>
      <c r="F507">
        <v>24.795999999999999</v>
      </c>
      <c r="G507">
        <v>-1.4931440549999999</v>
      </c>
      <c r="H507">
        <v>2.5</v>
      </c>
      <c r="I507">
        <v>688.8</v>
      </c>
      <c r="J507" t="s">
        <v>12</v>
      </c>
      <c r="K507" t="s">
        <v>16</v>
      </c>
    </row>
    <row r="508" spans="1:11" x14ac:dyDescent="0.3">
      <c r="A508">
        <v>44135</v>
      </c>
      <c r="B508" t="s">
        <v>19</v>
      </c>
      <c r="C508">
        <v>84.48</v>
      </c>
      <c r="D508">
        <v>29408.199000000001</v>
      </c>
      <c r="E508">
        <v>4700</v>
      </c>
      <c r="F508">
        <v>53.027999999999999</v>
      </c>
      <c r="G508">
        <v>0.67854718300000005</v>
      </c>
      <c r="H508">
        <v>3.6</v>
      </c>
      <c r="I508">
        <v>214</v>
      </c>
      <c r="J508" t="s">
        <v>12</v>
      </c>
      <c r="K508" t="s">
        <v>17</v>
      </c>
    </row>
    <row r="509" spans="1:11" x14ac:dyDescent="0.3">
      <c r="A509">
        <v>36981</v>
      </c>
      <c r="B509" t="s">
        <v>19</v>
      </c>
      <c r="C509">
        <v>84.42</v>
      </c>
      <c r="D509">
        <v>17403.150000000001</v>
      </c>
      <c r="E509">
        <v>2625</v>
      </c>
      <c r="F509">
        <v>46.555</v>
      </c>
      <c r="G509">
        <v>0.41853721399999999</v>
      </c>
      <c r="H509">
        <v>3.5</v>
      </c>
      <c r="I509">
        <v>683.5</v>
      </c>
      <c r="J509" t="s">
        <v>14</v>
      </c>
      <c r="K509" t="s">
        <v>18</v>
      </c>
    </row>
    <row r="510" spans="1:11" x14ac:dyDescent="0.3">
      <c r="A510">
        <v>35430</v>
      </c>
      <c r="B510" t="s">
        <v>11</v>
      </c>
      <c r="C510">
        <v>84.2</v>
      </c>
      <c r="D510">
        <v>30269.01</v>
      </c>
      <c r="E510">
        <v>4204</v>
      </c>
      <c r="F510">
        <v>68.245999999999995</v>
      </c>
      <c r="G510">
        <v>0.57172581499999997</v>
      </c>
      <c r="H510">
        <v>2.2999999999999998</v>
      </c>
      <c r="I510">
        <v>4065.5</v>
      </c>
      <c r="J510" t="s">
        <v>14</v>
      </c>
      <c r="K510" t="s">
        <v>16</v>
      </c>
    </row>
    <row r="511" spans="1:11" x14ac:dyDescent="0.3">
      <c r="A511">
        <v>40512</v>
      </c>
      <c r="B511" t="s">
        <v>11</v>
      </c>
      <c r="C511">
        <v>83.87</v>
      </c>
      <c r="D511">
        <v>25122.550999999999</v>
      </c>
      <c r="E511">
        <v>4310</v>
      </c>
      <c r="F511">
        <v>67.897000000000006</v>
      </c>
      <c r="G511">
        <v>0.75412757600000002</v>
      </c>
      <c r="H511">
        <v>2.2000000000000002</v>
      </c>
      <c r="I511">
        <v>4448.8999999999996</v>
      </c>
      <c r="J511" t="s">
        <v>12</v>
      </c>
      <c r="K511" t="s">
        <v>17</v>
      </c>
    </row>
    <row r="512" spans="1:11" x14ac:dyDescent="0.3">
      <c r="A512">
        <v>38748</v>
      </c>
      <c r="B512" t="s">
        <v>11</v>
      </c>
      <c r="C512">
        <v>83.82</v>
      </c>
      <c r="D512">
        <v>29127.081999999999</v>
      </c>
      <c r="E512">
        <v>4389</v>
      </c>
      <c r="F512">
        <v>52.387999999999998</v>
      </c>
      <c r="G512">
        <v>0.233469497</v>
      </c>
      <c r="H512">
        <v>1.9</v>
      </c>
      <c r="I512">
        <v>1940.4</v>
      </c>
      <c r="J512" t="s">
        <v>21</v>
      </c>
      <c r="K512" t="s">
        <v>18</v>
      </c>
    </row>
    <row r="513" spans="1:11" x14ac:dyDescent="0.3">
      <c r="A513">
        <v>42947</v>
      </c>
      <c r="B513" t="s">
        <v>11</v>
      </c>
      <c r="C513">
        <v>83.82</v>
      </c>
      <c r="D513">
        <v>24686.605</v>
      </c>
      <c r="E513">
        <v>4953</v>
      </c>
      <c r="F513">
        <v>51.15</v>
      </c>
      <c r="G513">
        <v>-5.2922775999999998E-2</v>
      </c>
      <c r="H513">
        <v>2.6</v>
      </c>
      <c r="I513">
        <v>3676.7</v>
      </c>
      <c r="J513" t="s">
        <v>15</v>
      </c>
      <c r="K513" t="s">
        <v>18</v>
      </c>
    </row>
    <row r="514" spans="1:11" x14ac:dyDescent="0.3">
      <c r="A514">
        <v>41578</v>
      </c>
      <c r="B514" t="s">
        <v>11</v>
      </c>
      <c r="C514">
        <v>83.66</v>
      </c>
      <c r="D514">
        <v>28114.25</v>
      </c>
      <c r="E514">
        <v>4695</v>
      </c>
      <c r="F514">
        <v>60.207000000000001</v>
      </c>
      <c r="G514">
        <v>0.104605777</v>
      </c>
      <c r="H514">
        <v>1.3</v>
      </c>
      <c r="I514">
        <v>3939.4</v>
      </c>
      <c r="J514" t="s">
        <v>21</v>
      </c>
      <c r="K514" t="s">
        <v>16</v>
      </c>
    </row>
    <row r="515" spans="1:11" x14ac:dyDescent="0.3">
      <c r="A515">
        <v>39172</v>
      </c>
      <c r="B515" t="s">
        <v>11</v>
      </c>
      <c r="C515">
        <v>83.63</v>
      </c>
      <c r="D515">
        <v>30790.554</v>
      </c>
      <c r="E515">
        <v>2394</v>
      </c>
      <c r="F515">
        <v>29.588000000000001</v>
      </c>
      <c r="G515">
        <v>-1.046471543</v>
      </c>
      <c r="H515">
        <v>2</v>
      </c>
      <c r="I515">
        <v>3620</v>
      </c>
      <c r="J515" t="s">
        <v>22</v>
      </c>
      <c r="K515" t="s">
        <v>16</v>
      </c>
    </row>
    <row r="516" spans="1:11" x14ac:dyDescent="0.3">
      <c r="A516">
        <v>35124</v>
      </c>
      <c r="B516" t="s">
        <v>11</v>
      </c>
      <c r="C516">
        <v>83.44</v>
      </c>
      <c r="D516">
        <v>18771.306</v>
      </c>
      <c r="E516">
        <v>4040</v>
      </c>
      <c r="F516">
        <v>29.276</v>
      </c>
      <c r="G516">
        <v>-0.33536002199999998</v>
      </c>
      <c r="H516">
        <v>2.2999999999999998</v>
      </c>
      <c r="I516">
        <v>2044.2</v>
      </c>
      <c r="J516" t="s">
        <v>15</v>
      </c>
      <c r="K516" t="s">
        <v>18</v>
      </c>
    </row>
    <row r="517" spans="1:11" x14ac:dyDescent="0.3">
      <c r="A517">
        <v>39813</v>
      </c>
      <c r="B517" t="s">
        <v>19</v>
      </c>
      <c r="C517">
        <v>83.26</v>
      </c>
      <c r="D517">
        <v>17962.681</v>
      </c>
      <c r="E517">
        <v>2481</v>
      </c>
      <c r="F517">
        <v>38.25</v>
      </c>
      <c r="G517">
        <v>3.3803922E-2</v>
      </c>
      <c r="H517">
        <v>4.4000000000000004</v>
      </c>
      <c r="I517">
        <v>668</v>
      </c>
      <c r="J517" t="s">
        <v>21</v>
      </c>
      <c r="K517" t="s">
        <v>17</v>
      </c>
    </row>
    <row r="518" spans="1:11" x14ac:dyDescent="0.3">
      <c r="A518">
        <v>44043</v>
      </c>
      <c r="B518" t="s">
        <v>11</v>
      </c>
      <c r="C518">
        <v>83.13</v>
      </c>
      <c r="D518">
        <v>21767.135999999999</v>
      </c>
      <c r="E518">
        <v>2401</v>
      </c>
      <c r="F518">
        <v>35.417999999999999</v>
      </c>
      <c r="G518">
        <v>-0.40888813600000001</v>
      </c>
      <c r="H518">
        <v>2.2000000000000002</v>
      </c>
      <c r="I518">
        <v>4109.3</v>
      </c>
      <c r="J518" t="s">
        <v>14</v>
      </c>
      <c r="K518" t="s">
        <v>13</v>
      </c>
    </row>
    <row r="519" spans="1:11" x14ac:dyDescent="0.3">
      <c r="A519">
        <v>32416</v>
      </c>
      <c r="B519" t="s">
        <v>11</v>
      </c>
      <c r="C519">
        <v>83.01</v>
      </c>
      <c r="D519">
        <v>24193.571</v>
      </c>
      <c r="E519">
        <v>4687</v>
      </c>
      <c r="F519">
        <v>36.978000000000002</v>
      </c>
      <c r="G519">
        <v>0.64359889699999995</v>
      </c>
      <c r="H519">
        <v>2.9</v>
      </c>
      <c r="I519">
        <v>4602.5</v>
      </c>
      <c r="J519" t="s">
        <v>21</v>
      </c>
      <c r="K519" t="s">
        <v>18</v>
      </c>
    </row>
    <row r="520" spans="1:11" x14ac:dyDescent="0.3">
      <c r="A520">
        <v>29433</v>
      </c>
      <c r="B520" t="s">
        <v>19</v>
      </c>
      <c r="C520">
        <v>82.45</v>
      </c>
      <c r="D520">
        <v>32896.063999999998</v>
      </c>
      <c r="E520">
        <v>2828</v>
      </c>
      <c r="F520">
        <v>34.585000000000001</v>
      </c>
      <c r="G520">
        <v>0.41309816399999999</v>
      </c>
      <c r="H520">
        <v>2.9</v>
      </c>
      <c r="I520">
        <v>729.6</v>
      </c>
      <c r="J520" t="s">
        <v>15</v>
      </c>
      <c r="K520" t="s">
        <v>18</v>
      </c>
    </row>
    <row r="521" spans="1:11" x14ac:dyDescent="0.3">
      <c r="A521">
        <v>32689</v>
      </c>
      <c r="B521" t="s">
        <v>11</v>
      </c>
      <c r="C521">
        <v>82.38</v>
      </c>
      <c r="D521">
        <v>37316.211000000003</v>
      </c>
      <c r="E521">
        <v>3601</v>
      </c>
      <c r="F521">
        <v>50.332999999999998</v>
      </c>
      <c r="G521">
        <v>-8.8589991000000007E-2</v>
      </c>
      <c r="H521">
        <v>2.5</v>
      </c>
      <c r="I521">
        <v>3003.3</v>
      </c>
      <c r="J521" t="s">
        <v>21</v>
      </c>
      <c r="K521" t="s">
        <v>18</v>
      </c>
    </row>
    <row r="522" spans="1:11" x14ac:dyDescent="0.3">
      <c r="A522">
        <v>44620</v>
      </c>
      <c r="B522" t="s">
        <v>11</v>
      </c>
      <c r="C522">
        <v>82.04</v>
      </c>
      <c r="D522">
        <v>22564.373</v>
      </c>
      <c r="E522">
        <v>2708</v>
      </c>
      <c r="F522">
        <v>19.713000000000001</v>
      </c>
      <c r="G522">
        <v>0.309034647</v>
      </c>
      <c r="H522">
        <v>1.5</v>
      </c>
      <c r="I522">
        <v>925.6</v>
      </c>
      <c r="J522" t="s">
        <v>14</v>
      </c>
      <c r="K522" t="s">
        <v>16</v>
      </c>
    </row>
    <row r="523" spans="1:11" x14ac:dyDescent="0.3">
      <c r="A523">
        <v>32477</v>
      </c>
      <c r="B523" t="s">
        <v>11</v>
      </c>
      <c r="C523">
        <v>81.69</v>
      </c>
      <c r="D523">
        <v>34430.93</v>
      </c>
      <c r="E523">
        <v>4110</v>
      </c>
      <c r="F523">
        <v>40.688000000000002</v>
      </c>
      <c r="G523">
        <v>0.27221785300000001</v>
      </c>
      <c r="H523">
        <v>2.1</v>
      </c>
      <c r="I523">
        <v>1997.8</v>
      </c>
      <c r="J523" t="s">
        <v>12</v>
      </c>
      <c r="K523" t="s">
        <v>13</v>
      </c>
    </row>
    <row r="524" spans="1:11" x14ac:dyDescent="0.3">
      <c r="A524">
        <v>33663</v>
      </c>
      <c r="B524" t="s">
        <v>19</v>
      </c>
      <c r="C524">
        <v>81.069999999999993</v>
      </c>
      <c r="D524">
        <v>28909.114000000001</v>
      </c>
      <c r="E524">
        <v>2932</v>
      </c>
      <c r="F524">
        <v>31.52</v>
      </c>
      <c r="G524">
        <v>-9.9111674999999996E-2</v>
      </c>
      <c r="H524">
        <v>4.5</v>
      </c>
      <c r="I524">
        <v>686.1</v>
      </c>
      <c r="J524" t="s">
        <v>15</v>
      </c>
      <c r="K524" t="s">
        <v>13</v>
      </c>
    </row>
    <row r="525" spans="1:11" x14ac:dyDescent="0.3">
      <c r="A525">
        <v>38960</v>
      </c>
      <c r="B525" t="s">
        <v>11</v>
      </c>
      <c r="C525">
        <v>80.48</v>
      </c>
      <c r="D525">
        <v>24349.285</v>
      </c>
      <c r="E525">
        <v>1285</v>
      </c>
      <c r="F525">
        <v>28.667999999999999</v>
      </c>
      <c r="G525">
        <v>-1.0635203010000001</v>
      </c>
      <c r="H525">
        <v>2.5</v>
      </c>
      <c r="I525">
        <v>889.5</v>
      </c>
      <c r="J525" t="s">
        <v>21</v>
      </c>
      <c r="K525" t="s">
        <v>16</v>
      </c>
    </row>
    <row r="526" spans="1:11" x14ac:dyDescent="0.3">
      <c r="A526">
        <v>37195</v>
      </c>
      <c r="B526" t="s">
        <v>19</v>
      </c>
      <c r="C526">
        <v>80.03</v>
      </c>
      <c r="D526">
        <v>24702.373</v>
      </c>
      <c r="E526">
        <v>1417</v>
      </c>
      <c r="F526">
        <v>20.091000000000001</v>
      </c>
      <c r="G526">
        <v>-0.57413767400000004</v>
      </c>
      <c r="H526">
        <v>3.1</v>
      </c>
      <c r="I526">
        <v>759.5</v>
      </c>
      <c r="J526" t="s">
        <v>14</v>
      </c>
      <c r="K526" t="s">
        <v>17</v>
      </c>
    </row>
    <row r="527" spans="1:11" x14ac:dyDescent="0.3">
      <c r="A527">
        <v>41060</v>
      </c>
      <c r="B527" t="s">
        <v>11</v>
      </c>
      <c r="C527">
        <v>79.8</v>
      </c>
      <c r="D527">
        <v>29752.118999999999</v>
      </c>
      <c r="E527">
        <v>1451</v>
      </c>
      <c r="F527">
        <v>40.133000000000003</v>
      </c>
      <c r="G527">
        <v>0.223905514</v>
      </c>
      <c r="H527">
        <v>1.6</v>
      </c>
      <c r="I527">
        <v>1997.3</v>
      </c>
      <c r="J527" t="s">
        <v>21</v>
      </c>
      <c r="K527" t="s">
        <v>17</v>
      </c>
    </row>
    <row r="528" spans="1:11" x14ac:dyDescent="0.3">
      <c r="A528">
        <v>41060</v>
      </c>
      <c r="B528" t="s">
        <v>11</v>
      </c>
      <c r="C528">
        <v>79.8</v>
      </c>
      <c r="D528">
        <v>29752.118999999999</v>
      </c>
      <c r="E528">
        <v>1451</v>
      </c>
      <c r="F528">
        <v>40.133000000000003</v>
      </c>
      <c r="G528">
        <v>0.223905514</v>
      </c>
      <c r="H528">
        <v>1.6</v>
      </c>
      <c r="I528">
        <v>1997.3</v>
      </c>
      <c r="J528" t="s">
        <v>21</v>
      </c>
      <c r="K528" t="s">
        <v>17</v>
      </c>
    </row>
    <row r="529" spans="1:11" x14ac:dyDescent="0.3">
      <c r="A529">
        <v>30955</v>
      </c>
      <c r="B529" t="s">
        <v>11</v>
      </c>
      <c r="C529">
        <v>79.2</v>
      </c>
      <c r="D529">
        <v>20803.912</v>
      </c>
      <c r="E529">
        <v>4391</v>
      </c>
      <c r="F529">
        <v>53.231000000000002</v>
      </c>
      <c r="G529">
        <v>0.22740508400000001</v>
      </c>
      <c r="H529">
        <v>2.5</v>
      </c>
      <c r="I529">
        <v>2936.6</v>
      </c>
      <c r="J529" t="s">
        <v>15</v>
      </c>
      <c r="K529" t="s">
        <v>16</v>
      </c>
    </row>
    <row r="530" spans="1:11" x14ac:dyDescent="0.3">
      <c r="A530">
        <v>39872</v>
      </c>
      <c r="B530" t="s">
        <v>19</v>
      </c>
      <c r="C530">
        <v>79.12</v>
      </c>
      <c r="D530">
        <v>23932.763999999999</v>
      </c>
      <c r="E530">
        <v>3209</v>
      </c>
      <c r="F530">
        <v>60.838999999999999</v>
      </c>
      <c r="G530">
        <v>0.62814970699999995</v>
      </c>
      <c r="H530">
        <v>3.8</v>
      </c>
      <c r="I530">
        <v>564.79999999999995</v>
      </c>
      <c r="J530" t="s">
        <v>15</v>
      </c>
      <c r="K530" t="s">
        <v>13</v>
      </c>
    </row>
    <row r="531" spans="1:11" x14ac:dyDescent="0.3">
      <c r="A531">
        <v>41182</v>
      </c>
      <c r="B531" t="s">
        <v>11</v>
      </c>
      <c r="C531">
        <v>78.489999999999995</v>
      </c>
      <c r="D531">
        <v>18398.833999999999</v>
      </c>
      <c r="E531">
        <v>3516</v>
      </c>
      <c r="F531">
        <v>47.503</v>
      </c>
      <c r="G531">
        <v>-0.45845525500000001</v>
      </c>
      <c r="H531">
        <v>1.9</v>
      </c>
      <c r="I531">
        <v>4974.5</v>
      </c>
      <c r="J531" t="s">
        <v>14</v>
      </c>
      <c r="K531" t="s">
        <v>17</v>
      </c>
    </row>
    <row r="532" spans="1:11" x14ac:dyDescent="0.3">
      <c r="A532">
        <v>41639</v>
      </c>
      <c r="B532" t="s">
        <v>11</v>
      </c>
      <c r="C532">
        <v>78.14</v>
      </c>
      <c r="D532">
        <v>24288.102999999999</v>
      </c>
      <c r="E532">
        <v>1914</v>
      </c>
      <c r="F532">
        <v>44.545000000000002</v>
      </c>
      <c r="G532">
        <v>-0.32742170799999998</v>
      </c>
      <c r="H532">
        <v>3</v>
      </c>
      <c r="I532">
        <v>3930.3</v>
      </c>
      <c r="J532" t="s">
        <v>15</v>
      </c>
      <c r="K532" t="s">
        <v>16</v>
      </c>
    </row>
    <row r="533" spans="1:11" x14ac:dyDescent="0.3">
      <c r="A533">
        <v>32598</v>
      </c>
      <c r="B533" t="s">
        <v>11</v>
      </c>
      <c r="C533">
        <v>77.540000000000006</v>
      </c>
      <c r="D533">
        <v>15406.144</v>
      </c>
      <c r="E533">
        <v>3626</v>
      </c>
      <c r="F533">
        <v>44.901000000000003</v>
      </c>
      <c r="G533">
        <v>0.56272688800000004</v>
      </c>
      <c r="H533">
        <v>1</v>
      </c>
      <c r="I533">
        <v>4436.2</v>
      </c>
      <c r="J533" t="s">
        <v>12</v>
      </c>
      <c r="K533" t="s">
        <v>13</v>
      </c>
    </row>
    <row r="534" spans="1:11" x14ac:dyDescent="0.3">
      <c r="A534">
        <v>31290</v>
      </c>
      <c r="B534" t="s">
        <v>11</v>
      </c>
      <c r="C534">
        <v>76.28</v>
      </c>
      <c r="D534">
        <v>30017.664000000001</v>
      </c>
      <c r="E534">
        <v>3845</v>
      </c>
      <c r="F534">
        <v>60.28</v>
      </c>
      <c r="G534">
        <v>0.49495686799999999</v>
      </c>
      <c r="H534">
        <v>2.8</v>
      </c>
      <c r="I534">
        <v>2511.6</v>
      </c>
      <c r="J534" t="s">
        <v>22</v>
      </c>
      <c r="K534" t="s">
        <v>13</v>
      </c>
    </row>
    <row r="535" spans="1:11" x14ac:dyDescent="0.3">
      <c r="A535">
        <v>35246</v>
      </c>
      <c r="B535" t="s">
        <v>11</v>
      </c>
      <c r="C535">
        <v>75.19</v>
      </c>
      <c r="D535">
        <v>25768.626</v>
      </c>
      <c r="E535">
        <v>3730</v>
      </c>
      <c r="F535">
        <v>30.71</v>
      </c>
      <c r="G535">
        <v>-1.2124063819999999</v>
      </c>
      <c r="H535">
        <v>1.1000000000000001</v>
      </c>
      <c r="I535">
        <v>2286.6999999999998</v>
      </c>
      <c r="J535" t="s">
        <v>14</v>
      </c>
      <c r="K535" t="s">
        <v>13</v>
      </c>
    </row>
    <row r="536" spans="1:11" x14ac:dyDescent="0.3">
      <c r="A536">
        <v>38260</v>
      </c>
      <c r="B536" t="s">
        <v>11</v>
      </c>
      <c r="C536">
        <v>73.900000000000006</v>
      </c>
      <c r="D536">
        <v>29497.999</v>
      </c>
      <c r="E536">
        <v>1341</v>
      </c>
      <c r="F536">
        <v>45.765000000000001</v>
      </c>
      <c r="G536">
        <v>-0.24206271200000001</v>
      </c>
      <c r="H536">
        <v>1.3</v>
      </c>
      <c r="I536">
        <v>1301.8</v>
      </c>
      <c r="J536" t="s">
        <v>12</v>
      </c>
      <c r="K536"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F9DE-C9DA-40B2-9170-9CC25796FAD2}">
  <dimension ref="A1:M536"/>
  <sheetViews>
    <sheetView workbookViewId="0">
      <selection activeCell="D4" sqref="D4"/>
    </sheetView>
  </sheetViews>
  <sheetFormatPr defaultRowHeight="14.4" x14ac:dyDescent="0.3"/>
  <cols>
    <col min="1" max="1" width="11.88671875" style="3" bestFit="1" customWidth="1"/>
    <col min="2" max="2" width="11.44140625" bestFit="1" customWidth="1"/>
    <col min="3" max="3" width="12.44140625" bestFit="1" customWidth="1"/>
    <col min="4" max="4" width="22.5546875" bestFit="1" customWidth="1"/>
    <col min="5" max="5" width="10" bestFit="1" customWidth="1"/>
    <col min="6" max="6" width="24.109375" bestFit="1" customWidth="1"/>
    <col min="7" max="7" width="7" bestFit="1" customWidth="1"/>
    <col min="8" max="8" width="14.21875" bestFit="1" customWidth="1"/>
    <col min="9" max="9" width="20.77734375" bestFit="1" customWidth="1"/>
    <col min="10" max="10" width="18.44140625" bestFit="1" customWidth="1"/>
    <col min="11" max="11" width="15.6640625" bestFit="1" customWidth="1"/>
    <col min="12" max="12" width="15.33203125" bestFit="1" customWidth="1"/>
  </cols>
  <sheetData>
    <row r="1" spans="1:13" x14ac:dyDescent="0.3">
      <c r="A1" s="3" t="s">
        <v>0</v>
      </c>
      <c r="B1" t="s">
        <v>1</v>
      </c>
      <c r="C1" t="s">
        <v>44</v>
      </c>
      <c r="D1" t="s">
        <v>2</v>
      </c>
      <c r="E1" t="s">
        <v>3</v>
      </c>
      <c r="F1" t="s">
        <v>4</v>
      </c>
      <c r="G1" t="s">
        <v>5</v>
      </c>
      <c r="H1" t="s">
        <v>6</v>
      </c>
      <c r="I1" t="s">
        <v>7</v>
      </c>
      <c r="J1" t="s">
        <v>8</v>
      </c>
      <c r="K1" t="s">
        <v>24</v>
      </c>
      <c r="L1" t="s">
        <v>9</v>
      </c>
      <c r="M1" t="s">
        <v>10</v>
      </c>
    </row>
    <row r="2" spans="1:13" x14ac:dyDescent="0.3">
      <c r="A2" s="3">
        <v>30863</v>
      </c>
      <c r="B2" t="s">
        <v>11</v>
      </c>
      <c r="C2">
        <f>IF(UPPER(Historical_automobile_sales3[[#This Row],[Recession]])="NO", 0, 1)</f>
        <v>0</v>
      </c>
      <c r="D2">
        <v>127.42</v>
      </c>
      <c r="E2">
        <v>28058.381000000001</v>
      </c>
      <c r="F2">
        <v>2570</v>
      </c>
      <c r="G2">
        <v>41.93</v>
      </c>
      <c r="H2">
        <v>0.22435010699999999</v>
      </c>
      <c r="I2">
        <v>2.4</v>
      </c>
      <c r="J2">
        <v>2194.6</v>
      </c>
      <c r="K2" t="s">
        <v>21</v>
      </c>
      <c r="L2" t="s">
        <v>15</v>
      </c>
      <c r="M2" t="s">
        <v>16</v>
      </c>
    </row>
    <row r="3" spans="1:13" x14ac:dyDescent="0.3">
      <c r="A3" s="3">
        <v>29829</v>
      </c>
      <c r="B3" t="s">
        <v>19</v>
      </c>
      <c r="C3">
        <f>IF(UPPER(Historical_automobile_sales3[[#This Row],[Recession]])="NO", 0, 1)</f>
        <v>1</v>
      </c>
      <c r="D3">
        <v>123.03</v>
      </c>
      <c r="E3">
        <v>17938.481</v>
      </c>
      <c r="F3">
        <v>1260</v>
      </c>
      <c r="G3">
        <v>29.138000000000002</v>
      </c>
      <c r="H3">
        <v>-0.36886539899999998</v>
      </c>
      <c r="I3">
        <v>3.7</v>
      </c>
      <c r="J3">
        <v>779.5</v>
      </c>
      <c r="K3" t="s">
        <v>12</v>
      </c>
      <c r="L3" t="s">
        <v>15</v>
      </c>
      <c r="M3" t="s">
        <v>16</v>
      </c>
    </row>
    <row r="4" spans="1:13" x14ac:dyDescent="0.3">
      <c r="A4" s="3">
        <v>41121</v>
      </c>
      <c r="B4" t="s">
        <v>11</v>
      </c>
      <c r="C4">
        <f>IF(UPPER(Historical_automobile_sales3[[#This Row],[Recession]])="NO", 0, 1)</f>
        <v>0</v>
      </c>
      <c r="D4">
        <v>122.12</v>
      </c>
      <c r="E4">
        <v>20507.927</v>
      </c>
      <c r="F4">
        <v>1164</v>
      </c>
      <c r="G4">
        <v>49.648000000000003</v>
      </c>
      <c r="H4">
        <v>0.484168547</v>
      </c>
      <c r="I4">
        <v>2.6</v>
      </c>
      <c r="J4">
        <v>4127.2</v>
      </c>
      <c r="K4" t="s">
        <v>12</v>
      </c>
      <c r="L4" t="s">
        <v>21</v>
      </c>
      <c r="M4" t="s">
        <v>16</v>
      </c>
    </row>
    <row r="5" spans="1:13" x14ac:dyDescent="0.3">
      <c r="A5" s="3">
        <v>30712</v>
      </c>
      <c r="B5" t="s">
        <v>11</v>
      </c>
      <c r="C5">
        <f>IF(UPPER(Historical_automobile_sales3[[#This Row],[Recession]])="NO", 0, 1)</f>
        <v>0</v>
      </c>
      <c r="D5">
        <v>121.91</v>
      </c>
      <c r="E5">
        <v>26718.091</v>
      </c>
      <c r="F5">
        <v>2908</v>
      </c>
      <c r="G5">
        <v>35.527000000000001</v>
      </c>
      <c r="H5">
        <v>-0.872998002</v>
      </c>
      <c r="I5">
        <v>1.2</v>
      </c>
      <c r="J5">
        <v>3284.7</v>
      </c>
      <c r="K5" t="s">
        <v>21</v>
      </c>
      <c r="L5" t="s">
        <v>15</v>
      </c>
      <c r="M5" t="s">
        <v>16</v>
      </c>
    </row>
    <row r="6" spans="1:13" x14ac:dyDescent="0.3">
      <c r="A6" s="3">
        <v>34212</v>
      </c>
      <c r="B6" t="s">
        <v>11</v>
      </c>
      <c r="C6">
        <f>IF(UPPER(Historical_automobile_sales3[[#This Row],[Recession]])="NO", 0, 1)</f>
        <v>0</v>
      </c>
      <c r="D6">
        <v>119.11</v>
      </c>
      <c r="E6">
        <v>20896.588</v>
      </c>
      <c r="F6">
        <v>4482</v>
      </c>
      <c r="G6">
        <v>64.126000000000005</v>
      </c>
      <c r="H6">
        <v>0.67610641500000002</v>
      </c>
      <c r="I6">
        <v>1.6</v>
      </c>
      <c r="J6">
        <v>1283.4000000000001</v>
      </c>
      <c r="K6" t="s">
        <v>12</v>
      </c>
      <c r="L6" t="s">
        <v>14</v>
      </c>
      <c r="M6" t="s">
        <v>16</v>
      </c>
    </row>
    <row r="7" spans="1:13" x14ac:dyDescent="0.3">
      <c r="A7" s="3">
        <v>34150</v>
      </c>
      <c r="B7" t="s">
        <v>11</v>
      </c>
      <c r="C7">
        <f>IF(UPPER(Historical_automobile_sales3[[#This Row],[Recession]])="NO", 0, 1)</f>
        <v>0</v>
      </c>
      <c r="D7">
        <v>118.47</v>
      </c>
      <c r="E7">
        <v>28935.422999999999</v>
      </c>
      <c r="F7">
        <v>4756</v>
      </c>
      <c r="G7">
        <v>37.470999999999997</v>
      </c>
      <c r="H7">
        <v>0.40812895300000002</v>
      </c>
      <c r="I7">
        <v>2.7</v>
      </c>
      <c r="J7">
        <v>918.7</v>
      </c>
      <c r="K7" t="s">
        <v>14</v>
      </c>
      <c r="L7" t="s">
        <v>12</v>
      </c>
      <c r="M7" t="s">
        <v>16</v>
      </c>
    </row>
    <row r="8" spans="1:13" x14ac:dyDescent="0.3">
      <c r="A8" s="3">
        <v>40421</v>
      </c>
      <c r="B8" t="s">
        <v>11</v>
      </c>
      <c r="C8">
        <f>IF(UPPER(Historical_automobile_sales3[[#This Row],[Recession]])="NO", 0, 1)</f>
        <v>0</v>
      </c>
      <c r="D8">
        <v>118.15</v>
      </c>
      <c r="E8">
        <v>25062.962</v>
      </c>
      <c r="F8">
        <v>1327</v>
      </c>
      <c r="G8">
        <v>59.378</v>
      </c>
      <c r="H8">
        <v>0.68106032500000002</v>
      </c>
      <c r="I8">
        <v>1.9</v>
      </c>
      <c r="J8">
        <v>686.2</v>
      </c>
      <c r="K8" t="s">
        <v>21</v>
      </c>
      <c r="L8" t="s">
        <v>15</v>
      </c>
      <c r="M8" t="s">
        <v>16</v>
      </c>
    </row>
    <row r="9" spans="1:13" x14ac:dyDescent="0.3">
      <c r="A9" s="3">
        <v>41213</v>
      </c>
      <c r="B9" t="s">
        <v>11</v>
      </c>
      <c r="C9">
        <f>IF(UPPER(Historical_automobile_sales3[[#This Row],[Recession]])="NO", 0, 1)</f>
        <v>0</v>
      </c>
      <c r="D9">
        <v>117.68</v>
      </c>
      <c r="E9">
        <v>34157.294000000002</v>
      </c>
      <c r="F9">
        <v>1909</v>
      </c>
      <c r="G9">
        <v>33.253</v>
      </c>
      <c r="H9">
        <v>-0.42853276400000001</v>
      </c>
      <c r="I9">
        <v>2.2000000000000002</v>
      </c>
      <c r="J9">
        <v>1619.5</v>
      </c>
      <c r="K9" t="s">
        <v>22</v>
      </c>
      <c r="L9" t="s">
        <v>14</v>
      </c>
      <c r="M9" t="s">
        <v>16</v>
      </c>
    </row>
    <row r="10" spans="1:13" x14ac:dyDescent="0.3">
      <c r="A10" s="3">
        <v>31563</v>
      </c>
      <c r="B10" t="s">
        <v>11</v>
      </c>
      <c r="C10">
        <f>IF(UPPER(Historical_automobile_sales3[[#This Row],[Recession]])="NO", 0, 1)</f>
        <v>0</v>
      </c>
      <c r="D10">
        <v>117.38</v>
      </c>
      <c r="E10">
        <v>25435.235000000001</v>
      </c>
      <c r="F10">
        <v>3621</v>
      </c>
      <c r="G10">
        <v>52.322000000000003</v>
      </c>
      <c r="H10">
        <v>9.1777837000000001E-2</v>
      </c>
      <c r="I10">
        <v>1.4</v>
      </c>
      <c r="J10">
        <v>2778.2</v>
      </c>
      <c r="K10" t="s">
        <v>22</v>
      </c>
      <c r="L10" t="s">
        <v>14</v>
      </c>
      <c r="M10" t="s">
        <v>16</v>
      </c>
    </row>
    <row r="11" spans="1:13" x14ac:dyDescent="0.3">
      <c r="A11" s="3">
        <v>35064</v>
      </c>
      <c r="B11" t="s">
        <v>11</v>
      </c>
      <c r="C11">
        <f>IF(UPPER(Historical_automobile_sales3[[#This Row],[Recession]])="NO", 0, 1)</f>
        <v>0</v>
      </c>
      <c r="D11">
        <v>117.21</v>
      </c>
      <c r="E11">
        <v>29281.993999999999</v>
      </c>
      <c r="F11">
        <v>4281</v>
      </c>
      <c r="G11">
        <v>56.36</v>
      </c>
      <c r="H11">
        <v>0.754187367</v>
      </c>
      <c r="I11">
        <v>2.9</v>
      </c>
      <c r="J11">
        <v>3235.2</v>
      </c>
      <c r="K11" t="s">
        <v>21</v>
      </c>
      <c r="L11" t="s">
        <v>20</v>
      </c>
      <c r="M11" t="s">
        <v>16</v>
      </c>
    </row>
    <row r="12" spans="1:13" x14ac:dyDescent="0.3">
      <c r="A12" s="3">
        <v>36372</v>
      </c>
      <c r="B12" t="s">
        <v>11</v>
      </c>
      <c r="C12">
        <f>IF(UPPER(Historical_automobile_sales3[[#This Row],[Recession]])="NO", 0, 1)</f>
        <v>0</v>
      </c>
      <c r="D12">
        <v>117.02</v>
      </c>
      <c r="E12">
        <v>35719.72</v>
      </c>
      <c r="F12">
        <v>2854</v>
      </c>
      <c r="G12">
        <v>24.175999999999998</v>
      </c>
      <c r="H12">
        <v>-1.006039047</v>
      </c>
      <c r="I12">
        <v>2.2999999999999998</v>
      </c>
      <c r="J12">
        <v>843.3</v>
      </c>
      <c r="K12" t="s">
        <v>22</v>
      </c>
      <c r="L12" t="s">
        <v>14</v>
      </c>
      <c r="M12" t="s">
        <v>16</v>
      </c>
    </row>
    <row r="13" spans="1:13" x14ac:dyDescent="0.3">
      <c r="A13" s="3">
        <v>35338</v>
      </c>
      <c r="B13" t="s">
        <v>11</v>
      </c>
      <c r="C13">
        <f>IF(UPPER(Historical_automobile_sales3[[#This Row],[Recession]])="NO", 0, 1)</f>
        <v>0</v>
      </c>
      <c r="D13">
        <v>116.38</v>
      </c>
      <c r="E13">
        <v>26788.937000000002</v>
      </c>
      <c r="F13">
        <v>1355</v>
      </c>
      <c r="G13">
        <v>60.448999999999998</v>
      </c>
      <c r="H13">
        <v>0.21469337799999999</v>
      </c>
      <c r="I13">
        <v>1.4</v>
      </c>
      <c r="J13">
        <v>2801.1</v>
      </c>
      <c r="K13" t="s">
        <v>14</v>
      </c>
      <c r="L13" t="s">
        <v>12</v>
      </c>
      <c r="M13" t="s">
        <v>16</v>
      </c>
    </row>
    <row r="14" spans="1:13" x14ac:dyDescent="0.3">
      <c r="A14" s="3">
        <v>31777</v>
      </c>
      <c r="B14" t="s">
        <v>11</v>
      </c>
      <c r="C14">
        <f>IF(UPPER(Historical_automobile_sales3[[#This Row],[Recession]])="NO", 0, 1)</f>
        <v>0</v>
      </c>
      <c r="D14">
        <v>116.14</v>
      </c>
      <c r="E14">
        <v>22408.649000000001</v>
      </c>
      <c r="F14">
        <v>3343</v>
      </c>
      <c r="G14">
        <v>56.067999999999998</v>
      </c>
      <c r="H14">
        <v>0.34367196999999999</v>
      </c>
      <c r="I14">
        <v>2.4</v>
      </c>
      <c r="J14">
        <v>3455</v>
      </c>
      <c r="K14" t="s">
        <v>14</v>
      </c>
      <c r="L14" t="s">
        <v>12</v>
      </c>
      <c r="M14" t="s">
        <v>16</v>
      </c>
    </row>
    <row r="15" spans="1:13" x14ac:dyDescent="0.3">
      <c r="A15" s="3">
        <v>41029</v>
      </c>
      <c r="B15" t="s">
        <v>11</v>
      </c>
      <c r="C15">
        <f>IF(UPPER(Historical_automobile_sales3[[#This Row],[Recession]])="NO", 0, 1)</f>
        <v>0</v>
      </c>
      <c r="D15">
        <v>115.86</v>
      </c>
      <c r="E15">
        <v>34380.853999999999</v>
      </c>
      <c r="F15">
        <v>4983</v>
      </c>
      <c r="G15">
        <v>31.146999999999998</v>
      </c>
      <c r="H15">
        <v>-1.088612065</v>
      </c>
      <c r="I15">
        <v>2</v>
      </c>
      <c r="J15">
        <v>4423.5</v>
      </c>
      <c r="K15" t="s">
        <v>21</v>
      </c>
      <c r="L15" t="s">
        <v>12</v>
      </c>
      <c r="M15" t="s">
        <v>16</v>
      </c>
    </row>
    <row r="16" spans="1:13" x14ac:dyDescent="0.3">
      <c r="A16" s="3">
        <v>34819</v>
      </c>
      <c r="B16" t="s">
        <v>11</v>
      </c>
      <c r="C16">
        <f>IF(UPPER(Historical_automobile_sales3[[#This Row],[Recession]])="NO", 0, 1)</f>
        <v>0</v>
      </c>
      <c r="D16">
        <v>115.49</v>
      </c>
      <c r="E16">
        <v>27412.362000000001</v>
      </c>
      <c r="F16">
        <v>1345</v>
      </c>
      <c r="G16">
        <v>41.816000000000003</v>
      </c>
      <c r="H16">
        <v>0.66288023699999998</v>
      </c>
      <c r="I16">
        <v>2.9</v>
      </c>
      <c r="J16">
        <v>21147</v>
      </c>
      <c r="K16" t="s">
        <v>14</v>
      </c>
      <c r="L16" t="s">
        <v>14</v>
      </c>
      <c r="M16" t="s">
        <v>16</v>
      </c>
    </row>
    <row r="17" spans="1:13" x14ac:dyDescent="0.3">
      <c r="A17" s="3">
        <v>39233</v>
      </c>
      <c r="B17" t="s">
        <v>11</v>
      </c>
      <c r="C17">
        <f>IF(UPPER(Historical_automobile_sales3[[#This Row],[Recession]])="NO", 0, 1)</f>
        <v>0</v>
      </c>
      <c r="D17">
        <v>114.95</v>
      </c>
      <c r="E17">
        <v>28120.598999999998</v>
      </c>
      <c r="F17">
        <v>4057</v>
      </c>
      <c r="G17">
        <v>55.295999999999999</v>
      </c>
      <c r="H17">
        <v>0.75893373799999997</v>
      </c>
      <c r="I17">
        <v>1.1000000000000001</v>
      </c>
      <c r="J17">
        <v>4714.6000000000004</v>
      </c>
      <c r="K17" t="s">
        <v>15</v>
      </c>
      <c r="L17" t="s">
        <v>22</v>
      </c>
      <c r="M17" t="s">
        <v>16</v>
      </c>
    </row>
    <row r="18" spans="1:13" x14ac:dyDescent="0.3">
      <c r="A18" s="3">
        <v>38230</v>
      </c>
      <c r="B18" t="s">
        <v>11</v>
      </c>
      <c r="C18">
        <f>IF(UPPER(Historical_automobile_sales3[[#This Row],[Recession]])="NO", 0, 1)</f>
        <v>0</v>
      </c>
      <c r="D18">
        <v>114.44</v>
      </c>
      <c r="E18">
        <v>21535.452000000001</v>
      </c>
      <c r="F18">
        <v>4701</v>
      </c>
      <c r="G18">
        <v>56.843000000000004</v>
      </c>
      <c r="H18">
        <v>-6.4264729000000007E-2</v>
      </c>
      <c r="I18">
        <v>1.5</v>
      </c>
      <c r="J18">
        <v>3841.4</v>
      </c>
      <c r="K18" t="s">
        <v>22</v>
      </c>
      <c r="L18" t="s">
        <v>12</v>
      </c>
      <c r="M18" t="s">
        <v>16</v>
      </c>
    </row>
    <row r="19" spans="1:13" x14ac:dyDescent="0.3">
      <c r="A19" s="3">
        <v>31016</v>
      </c>
      <c r="B19" t="s">
        <v>11</v>
      </c>
      <c r="C19">
        <f>IF(UPPER(Historical_automobile_sales3[[#This Row],[Recession]])="NO", 0, 1)</f>
        <v>0</v>
      </c>
      <c r="D19">
        <v>113.34</v>
      </c>
      <c r="E19">
        <v>26656.316999999999</v>
      </c>
      <c r="F19">
        <v>4643</v>
      </c>
      <c r="G19">
        <v>20.126000000000001</v>
      </c>
      <c r="H19">
        <v>-2.4822120640000001</v>
      </c>
      <c r="I19">
        <v>1.5</v>
      </c>
      <c r="J19">
        <v>2182.8000000000002</v>
      </c>
      <c r="K19" t="s">
        <v>14</v>
      </c>
      <c r="L19" t="s">
        <v>21</v>
      </c>
      <c r="M19" t="s">
        <v>16</v>
      </c>
    </row>
    <row r="20" spans="1:13" x14ac:dyDescent="0.3">
      <c r="A20" s="3">
        <v>44651</v>
      </c>
      <c r="B20" t="s">
        <v>11</v>
      </c>
      <c r="C20">
        <f>IF(UPPER(Historical_automobile_sales3[[#This Row],[Recession]])="NO", 0, 1)</f>
        <v>0</v>
      </c>
      <c r="D20">
        <v>113.11</v>
      </c>
      <c r="E20">
        <v>22038.03</v>
      </c>
      <c r="F20">
        <v>4472</v>
      </c>
      <c r="G20">
        <v>36.491</v>
      </c>
      <c r="H20">
        <v>0.45978460399999999</v>
      </c>
      <c r="I20">
        <v>1.2</v>
      </c>
      <c r="J20">
        <v>2258.9</v>
      </c>
      <c r="K20" t="s">
        <v>22</v>
      </c>
      <c r="L20" t="s">
        <v>20</v>
      </c>
      <c r="M20" t="s">
        <v>16</v>
      </c>
    </row>
    <row r="21" spans="1:13" x14ac:dyDescent="0.3">
      <c r="A21" s="3">
        <v>35795</v>
      </c>
      <c r="B21" t="s">
        <v>11</v>
      </c>
      <c r="C21">
        <f>IF(UPPER(Historical_automobile_sales3[[#This Row],[Recession]])="NO", 0, 1)</f>
        <v>0</v>
      </c>
      <c r="D21">
        <v>112.75</v>
      </c>
      <c r="E21">
        <v>28794.846000000001</v>
      </c>
      <c r="F21">
        <v>1050</v>
      </c>
      <c r="G21">
        <v>27.541</v>
      </c>
      <c r="H21">
        <v>-9.0555897999999996E-2</v>
      </c>
      <c r="I21">
        <v>2.4</v>
      </c>
      <c r="J21">
        <v>4289.8</v>
      </c>
      <c r="K21" t="s">
        <v>14</v>
      </c>
      <c r="L21" t="s">
        <v>21</v>
      </c>
      <c r="M21" t="s">
        <v>16</v>
      </c>
    </row>
    <row r="22" spans="1:13" x14ac:dyDescent="0.3">
      <c r="A22" s="3">
        <v>36494</v>
      </c>
      <c r="B22" t="s">
        <v>11</v>
      </c>
      <c r="C22">
        <f>IF(UPPER(Historical_automobile_sales3[[#This Row],[Recession]])="NO", 0, 1)</f>
        <v>0</v>
      </c>
      <c r="D22">
        <v>112.65</v>
      </c>
      <c r="E22">
        <v>21691.067999999999</v>
      </c>
      <c r="F22">
        <v>2934</v>
      </c>
      <c r="G22">
        <v>43.994999999999997</v>
      </c>
      <c r="H22">
        <v>8.8941925000000005E-2</v>
      </c>
      <c r="I22">
        <v>2.9</v>
      </c>
      <c r="J22">
        <v>4114.5</v>
      </c>
      <c r="K22" t="s">
        <v>12</v>
      </c>
      <c r="L22" t="s">
        <v>14</v>
      </c>
      <c r="M22" t="s">
        <v>16</v>
      </c>
    </row>
    <row r="23" spans="1:13" x14ac:dyDescent="0.3">
      <c r="A23" s="3">
        <v>38017</v>
      </c>
      <c r="B23" t="s">
        <v>11</v>
      </c>
      <c r="C23">
        <f>IF(UPPER(Historical_automobile_sales3[[#This Row],[Recession]])="NO", 0, 1)</f>
        <v>0</v>
      </c>
      <c r="D23">
        <v>112.46</v>
      </c>
      <c r="E23">
        <v>26404.958999999999</v>
      </c>
      <c r="F23">
        <v>4120</v>
      </c>
      <c r="G23">
        <v>42.154000000000003</v>
      </c>
      <c r="H23">
        <v>0.171632585</v>
      </c>
      <c r="I23">
        <v>2.4</v>
      </c>
      <c r="J23">
        <v>4017.6</v>
      </c>
      <c r="K23" t="s">
        <v>14</v>
      </c>
      <c r="L23" t="s">
        <v>22</v>
      </c>
      <c r="M23" t="s">
        <v>16</v>
      </c>
    </row>
    <row r="24" spans="1:13" x14ac:dyDescent="0.3">
      <c r="A24" s="3">
        <v>44165</v>
      </c>
      <c r="B24" t="s">
        <v>19</v>
      </c>
      <c r="C24">
        <f>IF(UPPER(Historical_automobile_sales3[[#This Row],[Recession]])="NO", 0, 1)</f>
        <v>1</v>
      </c>
      <c r="D24">
        <v>112.39</v>
      </c>
      <c r="E24">
        <v>24960.136999999999</v>
      </c>
      <c r="F24">
        <v>4945</v>
      </c>
      <c r="G24">
        <v>24.367000000000001</v>
      </c>
      <c r="H24">
        <v>-1.17622194</v>
      </c>
      <c r="I24">
        <v>4.2</v>
      </c>
      <c r="J24">
        <v>597.1</v>
      </c>
      <c r="K24" t="s">
        <v>14</v>
      </c>
      <c r="L24" t="s">
        <v>14</v>
      </c>
      <c r="M24" t="s">
        <v>16</v>
      </c>
    </row>
    <row r="25" spans="1:13" x14ac:dyDescent="0.3">
      <c r="A25" s="3">
        <v>33908</v>
      </c>
      <c r="B25" t="s">
        <v>11</v>
      </c>
      <c r="C25">
        <f>IF(UPPER(Historical_automobile_sales3[[#This Row],[Recession]])="NO", 0, 1)</f>
        <v>0</v>
      </c>
      <c r="D25">
        <v>111.07</v>
      </c>
      <c r="E25">
        <v>26161.268</v>
      </c>
      <c r="F25">
        <v>3062</v>
      </c>
      <c r="G25">
        <v>30.994</v>
      </c>
      <c r="H25">
        <v>-0.20981480299999999</v>
      </c>
      <c r="I25">
        <v>2.6</v>
      </c>
      <c r="J25">
        <v>1566.7</v>
      </c>
      <c r="K25" t="s">
        <v>22</v>
      </c>
      <c r="L25" t="s">
        <v>22</v>
      </c>
      <c r="M25" t="s">
        <v>16</v>
      </c>
    </row>
    <row r="26" spans="1:13" x14ac:dyDescent="0.3">
      <c r="A26" s="3">
        <v>33085</v>
      </c>
      <c r="B26" t="s">
        <v>19</v>
      </c>
      <c r="C26">
        <f>IF(UPPER(Historical_automobile_sales3[[#This Row],[Recession]])="NO", 0, 1)</f>
        <v>1</v>
      </c>
      <c r="D26">
        <v>111.04</v>
      </c>
      <c r="E26">
        <v>20047.317999999999</v>
      </c>
      <c r="F26">
        <v>3597</v>
      </c>
      <c r="G26">
        <v>17.879000000000001</v>
      </c>
      <c r="H26">
        <v>-2.4327423229999998</v>
      </c>
      <c r="I26">
        <v>5.5</v>
      </c>
      <c r="J26">
        <v>605.29999999999995</v>
      </c>
      <c r="K26" t="s">
        <v>12</v>
      </c>
      <c r="L26" t="s">
        <v>14</v>
      </c>
      <c r="M26" t="s">
        <v>16</v>
      </c>
    </row>
    <row r="27" spans="1:13" x14ac:dyDescent="0.3">
      <c r="A27" s="3">
        <v>36219</v>
      </c>
      <c r="B27" t="s">
        <v>11</v>
      </c>
      <c r="C27">
        <f>IF(UPPER(Historical_automobile_sales3[[#This Row],[Recession]])="NO", 0, 1)</f>
        <v>0</v>
      </c>
      <c r="D27">
        <v>110.75</v>
      </c>
      <c r="E27">
        <v>28397.989000000001</v>
      </c>
      <c r="F27">
        <v>3467</v>
      </c>
      <c r="G27">
        <v>70.143000000000001</v>
      </c>
      <c r="H27">
        <v>0.48957130399999998</v>
      </c>
      <c r="I27">
        <v>2</v>
      </c>
      <c r="J27">
        <v>845.2</v>
      </c>
      <c r="K27" t="s">
        <v>22</v>
      </c>
      <c r="L27" t="s">
        <v>12</v>
      </c>
      <c r="M27" t="s">
        <v>16</v>
      </c>
    </row>
    <row r="28" spans="1:13" x14ac:dyDescent="0.3">
      <c r="A28" s="3">
        <v>34911</v>
      </c>
      <c r="B28" t="s">
        <v>11</v>
      </c>
      <c r="C28">
        <f>IF(UPPER(Historical_automobile_sales3[[#This Row],[Recession]])="NO", 0, 1)</f>
        <v>0</v>
      </c>
      <c r="D28">
        <v>109.42</v>
      </c>
      <c r="E28">
        <v>27366.187999999998</v>
      </c>
      <c r="F28">
        <v>3443</v>
      </c>
      <c r="G28">
        <v>14.762</v>
      </c>
      <c r="H28">
        <v>-1.356320282</v>
      </c>
      <c r="I28">
        <v>2.8</v>
      </c>
      <c r="J28">
        <v>2375.9</v>
      </c>
      <c r="K28" t="s">
        <v>22</v>
      </c>
      <c r="L28" t="s">
        <v>12</v>
      </c>
      <c r="M28" t="s">
        <v>16</v>
      </c>
    </row>
    <row r="29" spans="1:13" x14ac:dyDescent="0.3">
      <c r="A29" s="3">
        <v>41790</v>
      </c>
      <c r="B29" t="s">
        <v>11</v>
      </c>
      <c r="C29">
        <f>IF(UPPER(Historical_automobile_sales3[[#This Row],[Recession]])="NO", 0, 1)</f>
        <v>0</v>
      </c>
      <c r="D29">
        <v>109.17</v>
      </c>
      <c r="E29">
        <v>17329.429</v>
      </c>
      <c r="F29">
        <v>1513</v>
      </c>
      <c r="G29">
        <v>41.308</v>
      </c>
      <c r="H29">
        <v>0.31630676899999999</v>
      </c>
      <c r="I29">
        <v>2.4</v>
      </c>
      <c r="J29">
        <v>3319.4</v>
      </c>
      <c r="K29" t="s">
        <v>12</v>
      </c>
      <c r="L29" t="s">
        <v>12</v>
      </c>
      <c r="M29" t="s">
        <v>16</v>
      </c>
    </row>
    <row r="30" spans="1:13" x14ac:dyDescent="0.3">
      <c r="A30" s="3">
        <v>33603</v>
      </c>
      <c r="B30" t="s">
        <v>19</v>
      </c>
      <c r="C30">
        <f>IF(UPPER(Historical_automobile_sales3[[#This Row],[Recession]])="NO", 0, 1)</f>
        <v>1</v>
      </c>
      <c r="D30">
        <v>108.62</v>
      </c>
      <c r="E30">
        <v>25923.169000000002</v>
      </c>
      <c r="F30">
        <v>2141</v>
      </c>
      <c r="G30">
        <v>40.588999999999999</v>
      </c>
      <c r="H30">
        <v>0.47466062199999998</v>
      </c>
      <c r="I30">
        <v>5.4</v>
      </c>
      <c r="J30">
        <v>736.3</v>
      </c>
      <c r="K30" t="s">
        <v>14</v>
      </c>
      <c r="L30" t="s">
        <v>21</v>
      </c>
      <c r="M30" t="s">
        <v>16</v>
      </c>
    </row>
    <row r="31" spans="1:13" x14ac:dyDescent="0.3">
      <c r="A31" s="3">
        <v>36464</v>
      </c>
      <c r="B31" t="s">
        <v>11</v>
      </c>
      <c r="C31">
        <f>IF(UPPER(Historical_automobile_sales3[[#This Row],[Recession]])="NO", 0, 1)</f>
        <v>0</v>
      </c>
      <c r="D31">
        <v>108.61</v>
      </c>
      <c r="E31">
        <v>25932.272000000001</v>
      </c>
      <c r="F31">
        <v>1935</v>
      </c>
      <c r="G31">
        <v>40.082000000000001</v>
      </c>
      <c r="H31">
        <v>0.63103138599999997</v>
      </c>
      <c r="I31">
        <v>2.9</v>
      </c>
      <c r="J31">
        <v>2214</v>
      </c>
      <c r="K31" t="s">
        <v>22</v>
      </c>
      <c r="L31" t="s">
        <v>14</v>
      </c>
      <c r="M31" t="s">
        <v>16</v>
      </c>
    </row>
    <row r="32" spans="1:13" x14ac:dyDescent="0.3">
      <c r="A32" s="3">
        <v>33054</v>
      </c>
      <c r="B32" t="s">
        <v>19</v>
      </c>
      <c r="C32">
        <f>IF(UPPER(Historical_automobile_sales3[[#This Row],[Recession]])="NO", 0, 1)</f>
        <v>1</v>
      </c>
      <c r="D32">
        <v>108.2</v>
      </c>
      <c r="E32">
        <v>35952.277999999998</v>
      </c>
      <c r="F32">
        <v>3204</v>
      </c>
      <c r="G32">
        <v>61.374000000000002</v>
      </c>
      <c r="H32">
        <v>0.239238114</v>
      </c>
      <c r="I32">
        <v>2.6</v>
      </c>
      <c r="J32">
        <v>570.9</v>
      </c>
      <c r="K32" t="s">
        <v>15</v>
      </c>
      <c r="L32" t="s">
        <v>21</v>
      </c>
      <c r="M32" t="s">
        <v>16</v>
      </c>
    </row>
    <row r="33" spans="1:13" x14ac:dyDescent="0.3">
      <c r="A33" s="3">
        <v>30041</v>
      </c>
      <c r="B33" t="s">
        <v>19</v>
      </c>
      <c r="C33">
        <f>IF(UPPER(Historical_automobile_sales3[[#This Row],[Recession]])="NO", 0, 1)</f>
        <v>1</v>
      </c>
      <c r="D33">
        <v>108.05</v>
      </c>
      <c r="E33">
        <v>19245.031999999999</v>
      </c>
      <c r="F33">
        <v>4713</v>
      </c>
      <c r="G33">
        <v>53.83</v>
      </c>
      <c r="H33">
        <v>0.56122979799999995</v>
      </c>
      <c r="I33">
        <v>5</v>
      </c>
      <c r="J33">
        <v>751.4</v>
      </c>
      <c r="K33" t="s">
        <v>22</v>
      </c>
      <c r="L33" t="s">
        <v>14</v>
      </c>
      <c r="M33" t="s">
        <v>16</v>
      </c>
    </row>
    <row r="34" spans="1:13" x14ac:dyDescent="0.3">
      <c r="A34" s="3">
        <v>45016</v>
      </c>
      <c r="B34" t="s">
        <v>11</v>
      </c>
      <c r="C34">
        <f>IF(UPPER(Historical_automobile_sales3[[#This Row],[Recession]])="NO", 0, 1)</f>
        <v>0</v>
      </c>
      <c r="D34">
        <v>107.73</v>
      </c>
      <c r="E34">
        <v>25496.662</v>
      </c>
      <c r="F34">
        <v>4776</v>
      </c>
      <c r="G34">
        <v>57.329000000000001</v>
      </c>
      <c r="H34">
        <v>-1.081477E-3</v>
      </c>
      <c r="I34">
        <v>2.6</v>
      </c>
      <c r="J34">
        <v>2499.1</v>
      </c>
      <c r="K34" t="s">
        <v>22</v>
      </c>
      <c r="L34" t="s">
        <v>15</v>
      </c>
      <c r="M34" t="s">
        <v>16</v>
      </c>
    </row>
    <row r="35" spans="1:13" x14ac:dyDescent="0.3">
      <c r="A35" s="3">
        <v>37621</v>
      </c>
      <c r="B35" t="s">
        <v>11</v>
      </c>
      <c r="C35">
        <f>IF(UPPER(Historical_automobile_sales3[[#This Row],[Recession]])="NO", 0, 1)</f>
        <v>0</v>
      </c>
      <c r="D35">
        <v>107.68</v>
      </c>
      <c r="E35">
        <v>27310.517</v>
      </c>
      <c r="F35">
        <v>1709</v>
      </c>
      <c r="G35">
        <v>63.371000000000002</v>
      </c>
      <c r="H35">
        <v>0.550346373</v>
      </c>
      <c r="I35">
        <v>1.9</v>
      </c>
      <c r="J35">
        <v>3461.9</v>
      </c>
      <c r="K35" t="s">
        <v>14</v>
      </c>
      <c r="L35" t="s">
        <v>23</v>
      </c>
      <c r="M35" t="s">
        <v>16</v>
      </c>
    </row>
    <row r="36" spans="1:13" x14ac:dyDescent="0.3">
      <c r="A36" s="3">
        <v>40786</v>
      </c>
      <c r="B36" t="s">
        <v>11</v>
      </c>
      <c r="C36">
        <f>IF(UPPER(Historical_automobile_sales3[[#This Row],[Recession]])="NO", 0, 1)</f>
        <v>0</v>
      </c>
      <c r="D36">
        <v>107.68</v>
      </c>
      <c r="E36">
        <v>20958.508999999998</v>
      </c>
      <c r="F36">
        <v>4874</v>
      </c>
      <c r="G36">
        <v>35.866999999999997</v>
      </c>
      <c r="H36">
        <v>0.53361028200000005</v>
      </c>
      <c r="I36">
        <v>1.1000000000000001</v>
      </c>
      <c r="J36">
        <v>4545.6000000000004</v>
      </c>
      <c r="K36" t="s">
        <v>21</v>
      </c>
      <c r="L36" t="s">
        <v>22</v>
      </c>
      <c r="M36" t="s">
        <v>16</v>
      </c>
    </row>
    <row r="37" spans="1:13" x14ac:dyDescent="0.3">
      <c r="A37" s="3">
        <v>29311</v>
      </c>
      <c r="B37" t="s">
        <v>19</v>
      </c>
      <c r="C37">
        <f>IF(UPPER(Historical_automobile_sales3[[#This Row],[Recession]])="NO", 0, 1)</f>
        <v>1</v>
      </c>
      <c r="D37">
        <v>107.48</v>
      </c>
      <c r="E37">
        <v>28238.442999999999</v>
      </c>
      <c r="F37">
        <v>3137</v>
      </c>
      <c r="G37">
        <v>35.140999999999998</v>
      </c>
      <c r="H37">
        <v>-0.30861387000000001</v>
      </c>
      <c r="I37">
        <v>3.4</v>
      </c>
      <c r="J37">
        <v>620</v>
      </c>
      <c r="K37" t="s">
        <v>15</v>
      </c>
      <c r="L37" t="s">
        <v>14</v>
      </c>
      <c r="M37" t="s">
        <v>16</v>
      </c>
    </row>
    <row r="38" spans="1:13" x14ac:dyDescent="0.3">
      <c r="A38" s="3">
        <v>43555</v>
      </c>
      <c r="B38" t="s">
        <v>11</v>
      </c>
      <c r="C38">
        <f>IF(UPPER(Historical_automobile_sales3[[#This Row],[Recession]])="NO", 0, 1)</f>
        <v>0</v>
      </c>
      <c r="D38">
        <v>107.34</v>
      </c>
      <c r="E38">
        <v>23624.741999999998</v>
      </c>
      <c r="F38">
        <v>4798</v>
      </c>
      <c r="G38">
        <v>36.656999999999996</v>
      </c>
      <c r="H38">
        <v>-0.55547371599999995</v>
      </c>
      <c r="I38">
        <v>1.6</v>
      </c>
      <c r="J38">
        <v>3178.4</v>
      </c>
      <c r="K38" t="s">
        <v>21</v>
      </c>
      <c r="L38" t="s">
        <v>21</v>
      </c>
      <c r="M38" t="s">
        <v>16</v>
      </c>
    </row>
    <row r="39" spans="1:13" x14ac:dyDescent="0.3">
      <c r="A39" s="3">
        <v>34699</v>
      </c>
      <c r="B39" t="s">
        <v>11</v>
      </c>
      <c r="C39">
        <f>IF(UPPER(Historical_automobile_sales3[[#This Row],[Recession]])="NO", 0, 1)</f>
        <v>0</v>
      </c>
      <c r="D39">
        <v>107.31</v>
      </c>
      <c r="E39">
        <v>38600.845999999998</v>
      </c>
      <c r="F39">
        <v>4205</v>
      </c>
      <c r="G39">
        <v>52.42</v>
      </c>
      <c r="H39">
        <v>0.25921403999999998</v>
      </c>
      <c r="I39">
        <v>1.3</v>
      </c>
      <c r="J39">
        <v>2392.8000000000002</v>
      </c>
      <c r="K39" t="s">
        <v>14</v>
      </c>
      <c r="L39" t="s">
        <v>21</v>
      </c>
      <c r="M39" t="s">
        <v>16</v>
      </c>
    </row>
    <row r="40" spans="1:13" x14ac:dyDescent="0.3">
      <c r="A40" s="3">
        <v>29982</v>
      </c>
      <c r="B40" t="s">
        <v>19</v>
      </c>
      <c r="C40">
        <f>IF(UPPER(Historical_automobile_sales3[[#This Row],[Recession]])="NO", 0, 1)</f>
        <v>1</v>
      </c>
      <c r="D40">
        <v>106.92</v>
      </c>
      <c r="E40">
        <v>22278.085999999999</v>
      </c>
      <c r="F40">
        <v>3060</v>
      </c>
      <c r="G40">
        <v>55.755000000000003</v>
      </c>
      <c r="H40">
        <v>-2.7064837000000001E-2</v>
      </c>
      <c r="I40">
        <v>5.3</v>
      </c>
      <c r="J40">
        <v>466</v>
      </c>
      <c r="K40" t="s">
        <v>21</v>
      </c>
      <c r="L40" t="s">
        <v>21</v>
      </c>
      <c r="M40" t="s">
        <v>16</v>
      </c>
    </row>
    <row r="41" spans="1:13" x14ac:dyDescent="0.3">
      <c r="A41" s="3">
        <v>31746</v>
      </c>
      <c r="B41" t="s">
        <v>11</v>
      </c>
      <c r="C41">
        <f>IF(UPPER(Historical_automobile_sales3[[#This Row],[Recession]])="NO", 0, 1)</f>
        <v>0</v>
      </c>
      <c r="D41">
        <v>106.67</v>
      </c>
      <c r="E41">
        <v>32389.47</v>
      </c>
      <c r="F41">
        <v>3449</v>
      </c>
      <c r="G41">
        <v>36.798999999999999</v>
      </c>
      <c r="H41">
        <v>0.46957797800000001</v>
      </c>
      <c r="I41">
        <v>1.2</v>
      </c>
      <c r="J41">
        <v>2365.6999999999998</v>
      </c>
      <c r="K41" t="s">
        <v>14</v>
      </c>
      <c r="L41" t="s">
        <v>22</v>
      </c>
      <c r="M41" t="s">
        <v>16</v>
      </c>
    </row>
    <row r="42" spans="1:13" x14ac:dyDescent="0.3">
      <c r="A42" s="3">
        <v>30589</v>
      </c>
      <c r="B42" t="s">
        <v>11</v>
      </c>
      <c r="C42">
        <f>IF(UPPER(Historical_automobile_sales3[[#This Row],[Recession]])="NO", 0, 1)</f>
        <v>0</v>
      </c>
      <c r="D42">
        <v>106.57</v>
      </c>
      <c r="E42">
        <v>17607.39</v>
      </c>
      <c r="F42">
        <v>3365</v>
      </c>
      <c r="G42">
        <v>45.679000000000002</v>
      </c>
      <c r="H42">
        <v>-0.29271656600000001</v>
      </c>
      <c r="I42">
        <v>1.7</v>
      </c>
      <c r="J42">
        <v>4199.6000000000004</v>
      </c>
      <c r="K42" t="s">
        <v>14</v>
      </c>
      <c r="L42" t="s">
        <v>12</v>
      </c>
      <c r="M42" t="s">
        <v>16</v>
      </c>
    </row>
    <row r="43" spans="1:13" x14ac:dyDescent="0.3">
      <c r="A43" s="3">
        <v>37894</v>
      </c>
      <c r="B43" t="s">
        <v>11</v>
      </c>
      <c r="C43">
        <f>IF(UPPER(Historical_automobile_sales3[[#This Row],[Recession]])="NO", 0, 1)</f>
        <v>0</v>
      </c>
      <c r="D43">
        <v>106</v>
      </c>
      <c r="E43">
        <v>35665.167000000001</v>
      </c>
      <c r="F43">
        <v>3713</v>
      </c>
      <c r="G43">
        <v>29.074999999999999</v>
      </c>
      <c r="H43">
        <v>-0.17864144500000001</v>
      </c>
      <c r="I43">
        <v>2.9</v>
      </c>
      <c r="J43">
        <v>2981.3</v>
      </c>
      <c r="K43" t="s">
        <v>12</v>
      </c>
      <c r="L43" t="s">
        <v>22</v>
      </c>
      <c r="M43" t="s">
        <v>16</v>
      </c>
    </row>
    <row r="44" spans="1:13" x14ac:dyDescent="0.3">
      <c r="A44" s="3">
        <v>32324</v>
      </c>
      <c r="B44" t="s">
        <v>11</v>
      </c>
      <c r="C44">
        <f>IF(UPPER(Historical_automobile_sales3[[#This Row],[Recession]])="NO", 0, 1)</f>
        <v>0</v>
      </c>
      <c r="D44">
        <v>105.71</v>
      </c>
      <c r="E44">
        <v>22896.773000000001</v>
      </c>
      <c r="F44">
        <v>1502</v>
      </c>
      <c r="G44">
        <v>43.47</v>
      </c>
      <c r="H44">
        <v>0.62378651900000004</v>
      </c>
      <c r="I44">
        <v>2.1</v>
      </c>
      <c r="J44">
        <v>4224.3</v>
      </c>
      <c r="K44" t="s">
        <v>12</v>
      </c>
      <c r="L44" t="s">
        <v>14</v>
      </c>
      <c r="M44" t="s">
        <v>16</v>
      </c>
    </row>
    <row r="45" spans="1:13" x14ac:dyDescent="0.3">
      <c r="A45" s="3">
        <v>33938</v>
      </c>
      <c r="B45" t="s">
        <v>11</v>
      </c>
      <c r="C45">
        <f>IF(UPPER(Historical_automobile_sales3[[#This Row],[Recession]])="NO", 0, 1)</f>
        <v>0</v>
      </c>
      <c r="D45">
        <v>105.57</v>
      </c>
      <c r="E45">
        <v>26465.362000000001</v>
      </c>
      <c r="F45">
        <v>4228</v>
      </c>
      <c r="G45">
        <v>46.268000000000001</v>
      </c>
      <c r="H45">
        <v>0.33012016900000002</v>
      </c>
      <c r="I45">
        <v>1.4</v>
      </c>
      <c r="J45">
        <v>1069.5999999999999</v>
      </c>
      <c r="K45" t="s">
        <v>22</v>
      </c>
      <c r="L45" t="s">
        <v>15</v>
      </c>
      <c r="M45" t="s">
        <v>16</v>
      </c>
    </row>
    <row r="46" spans="1:13" x14ac:dyDescent="0.3">
      <c r="A46" s="3">
        <v>42429</v>
      </c>
      <c r="B46" t="s">
        <v>11</v>
      </c>
      <c r="C46">
        <f>IF(UPPER(Historical_automobile_sales3[[#This Row],[Recession]])="NO", 0, 1)</f>
        <v>0</v>
      </c>
      <c r="D46">
        <v>105.14</v>
      </c>
      <c r="E46">
        <v>28587.710999999999</v>
      </c>
      <c r="F46">
        <v>2076</v>
      </c>
      <c r="G46">
        <v>61.377000000000002</v>
      </c>
      <c r="H46">
        <v>0.54082147999999997</v>
      </c>
      <c r="I46">
        <v>2.8</v>
      </c>
      <c r="J46">
        <v>3179.8</v>
      </c>
      <c r="K46" t="s">
        <v>14</v>
      </c>
      <c r="L46" t="s">
        <v>14</v>
      </c>
      <c r="M46" t="s">
        <v>16</v>
      </c>
    </row>
    <row r="47" spans="1:13" x14ac:dyDescent="0.3">
      <c r="A47" s="3">
        <v>32263</v>
      </c>
      <c r="B47" t="s">
        <v>11</v>
      </c>
      <c r="C47">
        <f>IF(UPPER(Historical_automobile_sales3[[#This Row],[Recession]])="NO", 0, 1)</f>
        <v>0</v>
      </c>
      <c r="D47">
        <v>105.08</v>
      </c>
      <c r="E47">
        <v>23827.063999999998</v>
      </c>
      <c r="F47">
        <v>2248</v>
      </c>
      <c r="G47">
        <v>64.841999999999999</v>
      </c>
      <c r="H47">
        <v>0.69939236900000001</v>
      </c>
      <c r="I47">
        <v>2.5</v>
      </c>
      <c r="J47">
        <v>2131.5</v>
      </c>
      <c r="K47" t="s">
        <v>12</v>
      </c>
      <c r="L47" t="s">
        <v>12</v>
      </c>
      <c r="M47" t="s">
        <v>16</v>
      </c>
    </row>
    <row r="48" spans="1:13" x14ac:dyDescent="0.3">
      <c r="A48" s="3">
        <v>35033</v>
      </c>
      <c r="B48" t="s">
        <v>11</v>
      </c>
      <c r="C48">
        <f>IF(UPPER(Historical_automobile_sales3[[#This Row],[Recession]])="NO", 0, 1)</f>
        <v>0</v>
      </c>
      <c r="D48">
        <v>105.02</v>
      </c>
      <c r="E48">
        <v>22767.424999999999</v>
      </c>
      <c r="F48">
        <v>4005</v>
      </c>
      <c r="G48">
        <v>13.853999999999999</v>
      </c>
      <c r="H48">
        <v>-0.57218131900000002</v>
      </c>
      <c r="I48">
        <v>1</v>
      </c>
      <c r="J48">
        <v>1060</v>
      </c>
      <c r="K48" t="s">
        <v>12</v>
      </c>
      <c r="L48" t="s">
        <v>12</v>
      </c>
      <c r="M48" t="s">
        <v>16</v>
      </c>
    </row>
    <row r="49" spans="1:13" x14ac:dyDescent="0.3">
      <c r="A49" s="3">
        <v>32386</v>
      </c>
      <c r="B49" t="s">
        <v>11</v>
      </c>
      <c r="C49">
        <f>IF(UPPER(Historical_automobile_sales3[[#This Row],[Recession]])="NO", 0, 1)</f>
        <v>0</v>
      </c>
      <c r="D49">
        <v>104.7</v>
      </c>
      <c r="E49">
        <v>20988.614000000001</v>
      </c>
      <c r="F49">
        <v>1820</v>
      </c>
      <c r="G49">
        <v>13.179</v>
      </c>
      <c r="H49">
        <v>-0.574019273</v>
      </c>
      <c r="I49">
        <v>2.1</v>
      </c>
      <c r="J49">
        <v>1913.7</v>
      </c>
      <c r="K49" t="s">
        <v>15</v>
      </c>
      <c r="L49" t="s">
        <v>14</v>
      </c>
      <c r="M49" t="s">
        <v>16</v>
      </c>
    </row>
    <row r="50" spans="1:13" x14ac:dyDescent="0.3">
      <c r="A50" s="3">
        <v>42035</v>
      </c>
      <c r="B50" t="s">
        <v>11</v>
      </c>
      <c r="C50">
        <f>IF(UPPER(Historical_automobile_sales3[[#This Row],[Recession]])="NO", 0, 1)</f>
        <v>0</v>
      </c>
      <c r="D50">
        <v>104.62</v>
      </c>
      <c r="E50">
        <v>35303.74</v>
      </c>
      <c r="F50">
        <v>2409</v>
      </c>
      <c r="G50">
        <v>42.145000000000003</v>
      </c>
      <c r="H50">
        <v>0.70321509100000001</v>
      </c>
      <c r="I50">
        <v>2.4</v>
      </c>
      <c r="J50">
        <v>2275</v>
      </c>
      <c r="K50" t="s">
        <v>22</v>
      </c>
      <c r="L50" t="s">
        <v>14</v>
      </c>
      <c r="M50" t="s">
        <v>16</v>
      </c>
    </row>
    <row r="51" spans="1:13" x14ac:dyDescent="0.3">
      <c r="A51" s="3">
        <v>41305</v>
      </c>
      <c r="B51" t="s">
        <v>11</v>
      </c>
      <c r="C51">
        <f>IF(UPPER(Historical_automobile_sales3[[#This Row],[Recession]])="NO", 0, 1)</f>
        <v>0</v>
      </c>
      <c r="D51">
        <v>104.51</v>
      </c>
      <c r="E51">
        <v>16434.327000000001</v>
      </c>
      <c r="F51">
        <v>1943</v>
      </c>
      <c r="G51">
        <v>64.042000000000002</v>
      </c>
      <c r="H51">
        <v>0.69349801700000002</v>
      </c>
      <c r="I51">
        <v>2.7</v>
      </c>
      <c r="J51">
        <v>1125.2</v>
      </c>
      <c r="K51" t="s">
        <v>22</v>
      </c>
      <c r="L51" t="s">
        <v>14</v>
      </c>
      <c r="M51" t="s">
        <v>16</v>
      </c>
    </row>
    <row r="52" spans="1:13" x14ac:dyDescent="0.3">
      <c r="A52" s="3">
        <v>43069</v>
      </c>
      <c r="B52" t="s">
        <v>11</v>
      </c>
      <c r="C52">
        <f>IF(UPPER(Historical_automobile_sales3[[#This Row],[Recession]])="NO", 0, 1)</f>
        <v>0</v>
      </c>
      <c r="D52">
        <v>104.36</v>
      </c>
      <c r="E52">
        <v>22348.712</v>
      </c>
      <c r="F52">
        <v>1520</v>
      </c>
      <c r="G52">
        <v>53.247</v>
      </c>
      <c r="H52">
        <v>-0.27040020999999997</v>
      </c>
      <c r="I52">
        <v>1.7</v>
      </c>
      <c r="J52">
        <v>1301.0999999999999</v>
      </c>
      <c r="K52" t="s">
        <v>12</v>
      </c>
      <c r="L52" t="s">
        <v>14</v>
      </c>
      <c r="M52" t="s">
        <v>16</v>
      </c>
    </row>
    <row r="53" spans="1:13" x14ac:dyDescent="0.3">
      <c r="A53" s="3">
        <v>39844</v>
      </c>
      <c r="B53" t="s">
        <v>19</v>
      </c>
      <c r="C53">
        <f>IF(UPPER(Historical_automobile_sales3[[#This Row],[Recession]])="NO", 0, 1)</f>
        <v>1</v>
      </c>
      <c r="D53">
        <v>104.28</v>
      </c>
      <c r="E53">
        <v>21407.778999999999</v>
      </c>
      <c r="F53">
        <v>2901</v>
      </c>
      <c r="G53">
        <v>22.623000000000001</v>
      </c>
      <c r="H53">
        <v>-0.69075719400000002</v>
      </c>
      <c r="I53">
        <v>2.6</v>
      </c>
      <c r="J53">
        <v>698.3</v>
      </c>
      <c r="K53" t="s">
        <v>15</v>
      </c>
      <c r="L53" t="s">
        <v>14</v>
      </c>
      <c r="M53" t="s">
        <v>16</v>
      </c>
    </row>
    <row r="54" spans="1:13" x14ac:dyDescent="0.3">
      <c r="A54" s="3">
        <v>45138</v>
      </c>
      <c r="B54" t="s">
        <v>11</v>
      </c>
      <c r="C54">
        <f>IF(UPPER(Historical_automobile_sales3[[#This Row],[Recession]])="NO", 0, 1)</f>
        <v>0</v>
      </c>
      <c r="D54">
        <v>104.25</v>
      </c>
      <c r="E54">
        <v>21686.881000000001</v>
      </c>
      <c r="F54">
        <v>2394</v>
      </c>
      <c r="G54">
        <v>13.483000000000001</v>
      </c>
      <c r="H54">
        <v>-0.46718089400000001</v>
      </c>
      <c r="I54">
        <v>2.5</v>
      </c>
      <c r="J54">
        <v>1876.4</v>
      </c>
      <c r="K54" t="s">
        <v>14</v>
      </c>
      <c r="L54" t="s">
        <v>21</v>
      </c>
      <c r="M54" t="s">
        <v>16</v>
      </c>
    </row>
    <row r="55" spans="1:13" x14ac:dyDescent="0.3">
      <c r="A55" s="3">
        <v>39021</v>
      </c>
      <c r="B55" t="s">
        <v>11</v>
      </c>
      <c r="C55">
        <f>IF(UPPER(Historical_automobile_sales3[[#This Row],[Recession]])="NO", 0, 1)</f>
        <v>0</v>
      </c>
      <c r="D55">
        <v>104.24</v>
      </c>
      <c r="E55">
        <v>27975.785</v>
      </c>
      <c r="F55">
        <v>4495</v>
      </c>
      <c r="G55">
        <v>68.031999999999996</v>
      </c>
      <c r="H55">
        <v>0.63662688099999998</v>
      </c>
      <c r="I55">
        <v>2.4</v>
      </c>
      <c r="J55">
        <v>2246.5</v>
      </c>
      <c r="K55" t="s">
        <v>14</v>
      </c>
      <c r="L55" t="s">
        <v>12</v>
      </c>
      <c r="M55" t="s">
        <v>16</v>
      </c>
    </row>
    <row r="56" spans="1:13" x14ac:dyDescent="0.3">
      <c r="A56" s="3">
        <v>37741</v>
      </c>
      <c r="B56" t="s">
        <v>11</v>
      </c>
      <c r="C56">
        <f>IF(UPPER(Historical_automobile_sales3[[#This Row],[Recession]])="NO", 0, 1)</f>
        <v>0</v>
      </c>
      <c r="D56">
        <v>104.12</v>
      </c>
      <c r="E56">
        <v>23073.432000000001</v>
      </c>
      <c r="F56">
        <v>3224</v>
      </c>
      <c r="G56">
        <v>69.397000000000006</v>
      </c>
      <c r="H56">
        <v>0.43318875499999998</v>
      </c>
      <c r="I56">
        <v>2.7</v>
      </c>
      <c r="J56">
        <v>1513.4</v>
      </c>
      <c r="K56" t="s">
        <v>21</v>
      </c>
      <c r="L56" t="s">
        <v>14</v>
      </c>
      <c r="M56" t="s">
        <v>16</v>
      </c>
    </row>
    <row r="57" spans="1:13" x14ac:dyDescent="0.3">
      <c r="A57" s="3">
        <v>44865</v>
      </c>
      <c r="B57" t="s">
        <v>11</v>
      </c>
      <c r="C57">
        <f>IF(UPPER(Historical_automobile_sales3[[#This Row],[Recession]])="NO", 0, 1)</f>
        <v>0</v>
      </c>
      <c r="D57">
        <v>103.84</v>
      </c>
      <c r="E57">
        <v>20462.182000000001</v>
      </c>
      <c r="F57">
        <v>2599</v>
      </c>
      <c r="G57">
        <v>68.382999999999996</v>
      </c>
      <c r="H57">
        <v>0.42357018600000002</v>
      </c>
      <c r="I57">
        <v>1.8</v>
      </c>
      <c r="J57">
        <v>1291.2</v>
      </c>
      <c r="K57" t="s">
        <v>14</v>
      </c>
      <c r="L57" t="s">
        <v>12</v>
      </c>
      <c r="M57" t="s">
        <v>16</v>
      </c>
    </row>
    <row r="58" spans="1:13" x14ac:dyDescent="0.3">
      <c r="A58" s="3">
        <v>42978</v>
      </c>
      <c r="B58" t="s">
        <v>11</v>
      </c>
      <c r="C58">
        <f>IF(UPPER(Historical_automobile_sales3[[#This Row],[Recession]])="NO", 0, 1)</f>
        <v>0</v>
      </c>
      <c r="D58">
        <v>103.75</v>
      </c>
      <c r="E58">
        <v>29775.712</v>
      </c>
      <c r="F58">
        <v>4186</v>
      </c>
      <c r="G58">
        <v>68.531000000000006</v>
      </c>
      <c r="H58">
        <v>0.253622448</v>
      </c>
      <c r="I58">
        <v>2</v>
      </c>
      <c r="J58">
        <v>2567.6</v>
      </c>
      <c r="K58" t="s">
        <v>15</v>
      </c>
      <c r="L58" t="s">
        <v>14</v>
      </c>
      <c r="M58" t="s">
        <v>16</v>
      </c>
    </row>
    <row r="59" spans="1:13" x14ac:dyDescent="0.3">
      <c r="A59" s="3">
        <v>35399</v>
      </c>
      <c r="B59" t="s">
        <v>11</v>
      </c>
      <c r="C59">
        <f>IF(UPPER(Historical_automobile_sales3[[#This Row],[Recession]])="NO", 0, 1)</f>
        <v>0</v>
      </c>
      <c r="D59">
        <v>103.66</v>
      </c>
      <c r="E59">
        <v>30415.256000000001</v>
      </c>
      <c r="F59">
        <v>2347</v>
      </c>
      <c r="G59">
        <v>29.228000000000002</v>
      </c>
      <c r="H59">
        <v>-1.380354455</v>
      </c>
      <c r="I59">
        <v>1.9</v>
      </c>
      <c r="J59">
        <v>628.4</v>
      </c>
      <c r="K59" t="s">
        <v>12</v>
      </c>
      <c r="L59" t="s">
        <v>15</v>
      </c>
      <c r="M59" t="s">
        <v>16</v>
      </c>
    </row>
    <row r="60" spans="1:13" x14ac:dyDescent="0.3">
      <c r="A60" s="3">
        <v>36311</v>
      </c>
      <c r="B60" t="s">
        <v>11</v>
      </c>
      <c r="C60">
        <f>IF(UPPER(Historical_automobile_sales3[[#This Row],[Recession]])="NO", 0, 1)</f>
        <v>0</v>
      </c>
      <c r="D60">
        <v>103.52</v>
      </c>
      <c r="E60">
        <v>25227.859</v>
      </c>
      <c r="F60">
        <v>3872</v>
      </c>
      <c r="G60">
        <v>45.524000000000001</v>
      </c>
      <c r="H60">
        <v>-6.8842808000000005E-2</v>
      </c>
      <c r="I60">
        <v>1.8</v>
      </c>
      <c r="J60">
        <v>2951.8</v>
      </c>
      <c r="K60" t="s">
        <v>21</v>
      </c>
      <c r="L60" t="s">
        <v>14</v>
      </c>
      <c r="M60" t="s">
        <v>16</v>
      </c>
    </row>
    <row r="61" spans="1:13" x14ac:dyDescent="0.3">
      <c r="A61" s="3">
        <v>30741</v>
      </c>
      <c r="B61" t="s">
        <v>11</v>
      </c>
      <c r="C61">
        <f>IF(UPPER(Historical_automobile_sales3[[#This Row],[Recession]])="NO", 0, 1)</f>
        <v>0</v>
      </c>
      <c r="D61">
        <v>103.4</v>
      </c>
      <c r="E61">
        <v>16184.799000000001</v>
      </c>
      <c r="F61">
        <v>1375</v>
      </c>
      <c r="G61">
        <v>17.550999999999998</v>
      </c>
      <c r="H61">
        <v>-1.024215144</v>
      </c>
      <c r="I61">
        <v>1.4</v>
      </c>
      <c r="J61">
        <v>3844.2</v>
      </c>
      <c r="K61" t="s">
        <v>12</v>
      </c>
      <c r="L61" t="s">
        <v>14</v>
      </c>
      <c r="M61" t="s">
        <v>16</v>
      </c>
    </row>
    <row r="62" spans="1:13" x14ac:dyDescent="0.3">
      <c r="A62" s="3">
        <v>45169</v>
      </c>
      <c r="B62" t="s">
        <v>11</v>
      </c>
      <c r="C62">
        <f>IF(UPPER(Historical_automobile_sales3[[#This Row],[Recession]])="NO", 0, 1)</f>
        <v>0</v>
      </c>
      <c r="D62">
        <v>103.36</v>
      </c>
      <c r="E62">
        <v>27852.992999999999</v>
      </c>
      <c r="F62">
        <v>1793</v>
      </c>
      <c r="G62">
        <v>57.168999999999997</v>
      </c>
      <c r="H62">
        <v>0.76415539899999996</v>
      </c>
      <c r="I62">
        <v>2.6</v>
      </c>
      <c r="J62">
        <v>1579.6</v>
      </c>
      <c r="K62" t="s">
        <v>21</v>
      </c>
      <c r="L62" t="s">
        <v>22</v>
      </c>
      <c r="M62" t="s">
        <v>16</v>
      </c>
    </row>
    <row r="63" spans="1:13" x14ac:dyDescent="0.3">
      <c r="A63" s="3">
        <v>38533</v>
      </c>
      <c r="B63" t="s">
        <v>11</v>
      </c>
      <c r="C63">
        <f>IF(UPPER(Historical_automobile_sales3[[#This Row],[Recession]])="NO", 0, 1)</f>
        <v>0</v>
      </c>
      <c r="D63">
        <v>102.76</v>
      </c>
      <c r="E63">
        <v>25586.636999999999</v>
      </c>
      <c r="F63">
        <v>4212</v>
      </c>
      <c r="G63">
        <v>63.741</v>
      </c>
      <c r="H63">
        <v>0.74705448600000002</v>
      </c>
      <c r="I63">
        <v>1.4</v>
      </c>
      <c r="J63">
        <v>3116.2</v>
      </c>
      <c r="K63" t="s">
        <v>12</v>
      </c>
      <c r="L63" t="s">
        <v>15</v>
      </c>
      <c r="M63" t="s">
        <v>16</v>
      </c>
    </row>
    <row r="64" spans="1:13" x14ac:dyDescent="0.3">
      <c r="A64" s="3">
        <v>42916</v>
      </c>
      <c r="B64" t="s">
        <v>11</v>
      </c>
      <c r="C64">
        <f>IF(UPPER(Historical_automobile_sales3[[#This Row],[Recession]])="NO", 0, 1)</f>
        <v>0</v>
      </c>
      <c r="D64">
        <v>102.65</v>
      </c>
      <c r="E64">
        <v>19703.932000000001</v>
      </c>
      <c r="F64">
        <v>3768</v>
      </c>
      <c r="G64">
        <v>53.856999999999999</v>
      </c>
      <c r="H64">
        <v>0.58811296599999996</v>
      </c>
      <c r="I64">
        <v>2.5</v>
      </c>
      <c r="J64">
        <v>1343.8</v>
      </c>
      <c r="K64" t="s">
        <v>12</v>
      </c>
      <c r="L64" t="s">
        <v>22</v>
      </c>
      <c r="M64" t="s">
        <v>16</v>
      </c>
    </row>
    <row r="65" spans="1:13" x14ac:dyDescent="0.3">
      <c r="A65" s="3">
        <v>29586</v>
      </c>
      <c r="B65" t="s">
        <v>19</v>
      </c>
      <c r="C65">
        <f>IF(UPPER(Historical_automobile_sales3[[#This Row],[Recession]])="NO", 0, 1)</f>
        <v>1</v>
      </c>
      <c r="D65">
        <v>102.33</v>
      </c>
      <c r="E65">
        <v>22671.350999999999</v>
      </c>
      <c r="F65">
        <v>3892</v>
      </c>
      <c r="G65">
        <v>23.539000000000001</v>
      </c>
      <c r="H65">
        <v>-0.83954288600000004</v>
      </c>
      <c r="I65">
        <v>3.3</v>
      </c>
      <c r="J65">
        <v>745</v>
      </c>
      <c r="K65" t="s">
        <v>12</v>
      </c>
      <c r="L65" t="s">
        <v>14</v>
      </c>
      <c r="M65" t="s">
        <v>16</v>
      </c>
    </row>
    <row r="66" spans="1:13" x14ac:dyDescent="0.3">
      <c r="A66" s="3">
        <v>32812</v>
      </c>
      <c r="B66" t="s">
        <v>11</v>
      </c>
      <c r="C66">
        <f>IF(UPPER(Historical_automobile_sales3[[#This Row],[Recession]])="NO", 0, 1)</f>
        <v>0</v>
      </c>
      <c r="D66">
        <v>102.3</v>
      </c>
      <c r="E66">
        <v>19156.61</v>
      </c>
      <c r="F66">
        <v>2646</v>
      </c>
      <c r="G66">
        <v>51.531999999999996</v>
      </c>
      <c r="H66">
        <v>0.27353877199999999</v>
      </c>
      <c r="I66">
        <v>1</v>
      </c>
      <c r="J66">
        <v>3551.6</v>
      </c>
      <c r="K66" t="s">
        <v>21</v>
      </c>
      <c r="L66" t="s">
        <v>14</v>
      </c>
      <c r="M66" t="s">
        <v>16</v>
      </c>
    </row>
    <row r="67" spans="1:13" x14ac:dyDescent="0.3">
      <c r="A67" s="3">
        <v>42124</v>
      </c>
      <c r="B67" t="s">
        <v>11</v>
      </c>
      <c r="C67">
        <f>IF(UPPER(Historical_automobile_sales3[[#This Row],[Recession]])="NO", 0, 1)</f>
        <v>0</v>
      </c>
      <c r="D67">
        <v>102.07</v>
      </c>
      <c r="E67">
        <v>29857.855</v>
      </c>
      <c r="F67">
        <v>4190</v>
      </c>
      <c r="G67">
        <v>53.505000000000003</v>
      </c>
      <c r="H67">
        <v>0.46700308400000001</v>
      </c>
      <c r="I67">
        <v>2.2999999999999998</v>
      </c>
      <c r="J67">
        <v>4666.3</v>
      </c>
      <c r="K67" t="s">
        <v>21</v>
      </c>
      <c r="L67" t="s">
        <v>14</v>
      </c>
      <c r="M67" t="s">
        <v>16</v>
      </c>
    </row>
    <row r="68" spans="1:13" x14ac:dyDescent="0.3">
      <c r="A68" s="3">
        <v>44255</v>
      </c>
      <c r="B68" t="s">
        <v>11</v>
      </c>
      <c r="C68">
        <f>IF(UPPER(Historical_automobile_sales3[[#This Row],[Recession]])="NO", 0, 1)</f>
        <v>0</v>
      </c>
      <c r="D68">
        <v>102.05</v>
      </c>
      <c r="E68">
        <v>20693.579000000002</v>
      </c>
      <c r="F68">
        <v>4896</v>
      </c>
      <c r="G68">
        <v>64.132000000000005</v>
      </c>
      <c r="H68">
        <v>0.62492983199999996</v>
      </c>
      <c r="I68">
        <v>2.5</v>
      </c>
      <c r="J68">
        <v>4529.6000000000004</v>
      </c>
      <c r="K68" t="s">
        <v>12</v>
      </c>
      <c r="L68" t="s">
        <v>15</v>
      </c>
      <c r="M68" t="s">
        <v>16</v>
      </c>
    </row>
    <row r="69" spans="1:13" x14ac:dyDescent="0.3">
      <c r="A69" s="3">
        <v>32447</v>
      </c>
      <c r="B69" t="s">
        <v>11</v>
      </c>
      <c r="C69">
        <f>IF(UPPER(Historical_automobile_sales3[[#This Row],[Recession]])="NO", 0, 1)</f>
        <v>0</v>
      </c>
      <c r="D69">
        <v>101.77</v>
      </c>
      <c r="E69">
        <v>27020.254000000001</v>
      </c>
      <c r="F69">
        <v>3151</v>
      </c>
      <c r="G69">
        <v>29.611999999999998</v>
      </c>
      <c r="H69">
        <v>-0.24875050700000001</v>
      </c>
      <c r="I69">
        <v>2.7</v>
      </c>
      <c r="J69">
        <v>4775.6000000000004</v>
      </c>
      <c r="K69" t="s">
        <v>21</v>
      </c>
      <c r="L69" t="s">
        <v>14</v>
      </c>
      <c r="M69" t="s">
        <v>16</v>
      </c>
    </row>
    <row r="70" spans="1:13" x14ac:dyDescent="0.3">
      <c r="A70" s="3">
        <v>42886</v>
      </c>
      <c r="B70" t="s">
        <v>11</v>
      </c>
      <c r="C70">
        <f>IF(UPPER(Historical_automobile_sales3[[#This Row],[Recession]])="NO", 0, 1)</f>
        <v>0</v>
      </c>
      <c r="D70">
        <v>101.77</v>
      </c>
      <c r="E70">
        <v>22430.665000000001</v>
      </c>
      <c r="F70">
        <v>1735</v>
      </c>
      <c r="G70">
        <v>22.183</v>
      </c>
      <c r="H70">
        <v>0.42510030199999999</v>
      </c>
      <c r="I70">
        <v>2.2000000000000002</v>
      </c>
      <c r="J70">
        <v>3207.1</v>
      </c>
      <c r="K70" t="s">
        <v>15</v>
      </c>
      <c r="L70" t="s">
        <v>21</v>
      </c>
      <c r="M70" t="s">
        <v>16</v>
      </c>
    </row>
    <row r="71" spans="1:13" x14ac:dyDescent="0.3">
      <c r="A71" s="3">
        <v>29525</v>
      </c>
      <c r="B71" t="s">
        <v>19</v>
      </c>
      <c r="C71">
        <f>IF(UPPER(Historical_automobile_sales3[[#This Row],[Recession]])="NO", 0, 1)</f>
        <v>1</v>
      </c>
      <c r="D71">
        <v>101.45</v>
      </c>
      <c r="E71">
        <v>27712.799999999999</v>
      </c>
      <c r="F71">
        <v>4582</v>
      </c>
      <c r="G71">
        <v>42.521999999999998</v>
      </c>
      <c r="H71">
        <v>0.216687832</v>
      </c>
      <c r="I71">
        <v>4.4000000000000004</v>
      </c>
      <c r="J71">
        <v>609.70000000000005</v>
      </c>
      <c r="K71" t="s">
        <v>22</v>
      </c>
      <c r="L71" t="s">
        <v>21</v>
      </c>
      <c r="M71" t="s">
        <v>16</v>
      </c>
    </row>
    <row r="72" spans="1:13" x14ac:dyDescent="0.3">
      <c r="A72" s="3">
        <v>43404</v>
      </c>
      <c r="B72" t="s">
        <v>11</v>
      </c>
      <c r="C72">
        <f>IF(UPPER(Historical_automobile_sales3[[#This Row],[Recession]])="NO", 0, 1)</f>
        <v>0</v>
      </c>
      <c r="D72">
        <v>101.44</v>
      </c>
      <c r="E72">
        <v>23895.151999999998</v>
      </c>
      <c r="F72">
        <v>3713</v>
      </c>
      <c r="G72">
        <v>24.614999999999998</v>
      </c>
      <c r="H72">
        <v>-0.58630916099999997</v>
      </c>
      <c r="I72">
        <v>2.5</v>
      </c>
      <c r="J72">
        <v>1229.9000000000001</v>
      </c>
      <c r="K72" t="s">
        <v>22</v>
      </c>
      <c r="L72" t="s">
        <v>22</v>
      </c>
      <c r="M72" t="s">
        <v>16</v>
      </c>
    </row>
    <row r="73" spans="1:13" x14ac:dyDescent="0.3">
      <c r="A73" s="3">
        <v>30255</v>
      </c>
      <c r="B73" t="s">
        <v>19</v>
      </c>
      <c r="C73">
        <f>IF(UPPER(Historical_automobile_sales3[[#This Row],[Recession]])="NO", 0, 1)</f>
        <v>1</v>
      </c>
      <c r="D73">
        <v>101.22</v>
      </c>
      <c r="E73">
        <v>19711.445</v>
      </c>
      <c r="F73">
        <v>3824</v>
      </c>
      <c r="G73">
        <v>35.905999999999999</v>
      </c>
      <c r="H73">
        <v>-8.1351305999999998E-2</v>
      </c>
      <c r="I73">
        <v>4.0999999999999996</v>
      </c>
      <c r="J73">
        <v>720.2</v>
      </c>
      <c r="K73" t="s">
        <v>21</v>
      </c>
      <c r="L73" t="s">
        <v>14</v>
      </c>
      <c r="M73" t="s">
        <v>16</v>
      </c>
    </row>
    <row r="74" spans="1:13" x14ac:dyDescent="0.3">
      <c r="A74" s="3">
        <v>42338</v>
      </c>
      <c r="B74" t="s">
        <v>11</v>
      </c>
      <c r="C74">
        <f>IF(UPPER(Historical_automobile_sales3[[#This Row],[Recession]])="NO", 0, 1)</f>
        <v>0</v>
      </c>
      <c r="D74">
        <v>100.91</v>
      </c>
      <c r="E74">
        <v>19083.706999999999</v>
      </c>
      <c r="F74">
        <v>2757</v>
      </c>
      <c r="G74">
        <v>18.41</v>
      </c>
      <c r="H74">
        <v>-0.67539380800000004</v>
      </c>
      <c r="I74">
        <v>2.6</v>
      </c>
      <c r="J74">
        <v>3429.9</v>
      </c>
      <c r="K74" t="s">
        <v>14</v>
      </c>
      <c r="L74" t="s">
        <v>22</v>
      </c>
      <c r="M74" t="s">
        <v>16</v>
      </c>
    </row>
    <row r="75" spans="1:13" x14ac:dyDescent="0.3">
      <c r="A75" s="3">
        <v>30894</v>
      </c>
      <c r="B75" t="s">
        <v>11</v>
      </c>
      <c r="C75">
        <f>IF(UPPER(Historical_automobile_sales3[[#This Row],[Recession]])="NO", 0, 1)</f>
        <v>0</v>
      </c>
      <c r="D75">
        <v>100.8</v>
      </c>
      <c r="E75">
        <v>30154.998</v>
      </c>
      <c r="F75">
        <v>3560</v>
      </c>
      <c r="G75">
        <v>63.204999999999998</v>
      </c>
      <c r="H75">
        <v>0.33660311700000001</v>
      </c>
      <c r="I75">
        <v>2.9</v>
      </c>
      <c r="J75">
        <v>4633.3999999999996</v>
      </c>
      <c r="K75" t="s">
        <v>22</v>
      </c>
      <c r="L75" t="s">
        <v>14</v>
      </c>
      <c r="M75" t="s">
        <v>16</v>
      </c>
    </row>
    <row r="76" spans="1:13" x14ac:dyDescent="0.3">
      <c r="A76" s="3">
        <v>42674</v>
      </c>
      <c r="B76" t="s">
        <v>11</v>
      </c>
      <c r="C76">
        <f>IF(UPPER(Historical_automobile_sales3[[#This Row],[Recession]])="NO", 0, 1)</f>
        <v>0</v>
      </c>
      <c r="D76">
        <v>100.68</v>
      </c>
      <c r="E76">
        <v>24836.526000000002</v>
      </c>
      <c r="F76">
        <v>1592</v>
      </c>
      <c r="G76">
        <v>17.678999999999998</v>
      </c>
      <c r="H76">
        <v>-2.869958708</v>
      </c>
      <c r="I76">
        <v>1.1000000000000001</v>
      </c>
      <c r="J76">
        <v>2768.1</v>
      </c>
      <c r="K76" t="s">
        <v>14</v>
      </c>
      <c r="L76" t="s">
        <v>12</v>
      </c>
      <c r="M76" t="s">
        <v>16</v>
      </c>
    </row>
    <row r="77" spans="1:13" x14ac:dyDescent="0.3">
      <c r="A77" s="3">
        <v>32904</v>
      </c>
      <c r="B77" t="s">
        <v>11</v>
      </c>
      <c r="C77">
        <f>IF(UPPER(Historical_automobile_sales3[[#This Row],[Recession]])="NO", 0, 1)</f>
        <v>0</v>
      </c>
      <c r="D77">
        <v>100.46</v>
      </c>
      <c r="E77">
        <v>28955.16</v>
      </c>
      <c r="F77">
        <v>3035</v>
      </c>
      <c r="G77">
        <v>58.261000000000003</v>
      </c>
      <c r="H77">
        <v>0.48051011799999999</v>
      </c>
      <c r="I77">
        <v>1.9</v>
      </c>
      <c r="J77">
        <v>3868.5</v>
      </c>
      <c r="K77" t="s">
        <v>14</v>
      </c>
      <c r="L77" t="s">
        <v>14</v>
      </c>
      <c r="M77" t="s">
        <v>16</v>
      </c>
    </row>
    <row r="78" spans="1:13" x14ac:dyDescent="0.3">
      <c r="A78" s="3">
        <v>32993</v>
      </c>
      <c r="B78" t="s">
        <v>19</v>
      </c>
      <c r="C78">
        <f>IF(UPPER(Historical_automobile_sales3[[#This Row],[Recession]])="NO", 0, 1)</f>
        <v>1</v>
      </c>
      <c r="D78">
        <v>100.36</v>
      </c>
      <c r="E78">
        <v>17990.744999999999</v>
      </c>
      <c r="F78">
        <v>1922</v>
      </c>
      <c r="G78">
        <v>51.317</v>
      </c>
      <c r="H78">
        <v>0.58820663699999998</v>
      </c>
      <c r="I78">
        <v>2.8</v>
      </c>
      <c r="J78">
        <v>714.8</v>
      </c>
      <c r="K78" t="s">
        <v>15</v>
      </c>
      <c r="L78" t="s">
        <v>14</v>
      </c>
      <c r="M78" t="s">
        <v>16</v>
      </c>
    </row>
    <row r="79" spans="1:13" x14ac:dyDescent="0.3">
      <c r="A79" s="3">
        <v>30132</v>
      </c>
      <c r="B79" t="s">
        <v>19</v>
      </c>
      <c r="C79">
        <f>IF(UPPER(Historical_automobile_sales3[[#This Row],[Recession]])="NO", 0, 1)</f>
        <v>1</v>
      </c>
      <c r="D79">
        <v>100.11</v>
      </c>
      <c r="E79">
        <v>23541.530999999999</v>
      </c>
      <c r="F79">
        <v>2342</v>
      </c>
      <c r="G79">
        <v>21.041</v>
      </c>
      <c r="H79">
        <v>-0.81383964600000003</v>
      </c>
      <c r="I79">
        <v>3.8</v>
      </c>
      <c r="J79">
        <v>726.7</v>
      </c>
      <c r="K79" t="s">
        <v>21</v>
      </c>
      <c r="L79" t="s">
        <v>14</v>
      </c>
      <c r="M79" t="s">
        <v>16</v>
      </c>
    </row>
    <row r="80" spans="1:13" x14ac:dyDescent="0.3">
      <c r="A80" s="3">
        <v>44530</v>
      </c>
      <c r="B80" t="s">
        <v>11</v>
      </c>
      <c r="C80">
        <f>IF(UPPER(Historical_automobile_sales3[[#This Row],[Recession]])="NO", 0, 1)</f>
        <v>0</v>
      </c>
      <c r="D80">
        <v>99.88</v>
      </c>
      <c r="E80">
        <v>18007.162</v>
      </c>
      <c r="F80">
        <v>3868</v>
      </c>
      <c r="G80">
        <v>34.487000000000002</v>
      </c>
      <c r="H80">
        <v>0.612839621</v>
      </c>
      <c r="I80">
        <v>3</v>
      </c>
      <c r="J80">
        <v>4172.8999999999996</v>
      </c>
      <c r="K80" t="s">
        <v>12</v>
      </c>
      <c r="L80" t="s">
        <v>21</v>
      </c>
      <c r="M80" t="s">
        <v>16</v>
      </c>
    </row>
    <row r="81" spans="1:13" x14ac:dyDescent="0.3">
      <c r="A81" s="3">
        <v>44834</v>
      </c>
      <c r="B81" t="s">
        <v>11</v>
      </c>
      <c r="C81">
        <f>IF(UPPER(Historical_automobile_sales3[[#This Row],[Recession]])="NO", 0, 1)</f>
        <v>0</v>
      </c>
      <c r="D81">
        <v>99.8</v>
      </c>
      <c r="E81">
        <v>23805.26</v>
      </c>
      <c r="F81">
        <v>4629</v>
      </c>
      <c r="G81">
        <v>39.417999999999999</v>
      </c>
      <c r="H81">
        <v>0.66827337799999997</v>
      </c>
      <c r="I81">
        <v>1.8</v>
      </c>
      <c r="J81">
        <v>996</v>
      </c>
      <c r="K81" t="s">
        <v>14</v>
      </c>
      <c r="L81" t="s">
        <v>22</v>
      </c>
      <c r="M81" t="s">
        <v>16</v>
      </c>
    </row>
    <row r="82" spans="1:13" x14ac:dyDescent="0.3">
      <c r="A82" s="3">
        <v>36769</v>
      </c>
      <c r="B82" t="s">
        <v>19</v>
      </c>
      <c r="C82">
        <f>IF(UPPER(Historical_automobile_sales3[[#This Row],[Recession]])="NO", 0, 1)</f>
        <v>1</v>
      </c>
      <c r="D82">
        <v>99.76</v>
      </c>
      <c r="E82">
        <v>21733.353999999999</v>
      </c>
      <c r="F82">
        <v>1116</v>
      </c>
      <c r="G82">
        <v>60.404000000000003</v>
      </c>
      <c r="H82">
        <v>0.30554267899999998</v>
      </c>
      <c r="I82">
        <v>2.9</v>
      </c>
      <c r="J82">
        <v>690</v>
      </c>
      <c r="K82" t="s">
        <v>14</v>
      </c>
      <c r="L82" t="s">
        <v>14</v>
      </c>
      <c r="M82" t="s">
        <v>16</v>
      </c>
    </row>
    <row r="83" spans="1:13" x14ac:dyDescent="0.3">
      <c r="A83" s="3">
        <v>40117</v>
      </c>
      <c r="B83" t="s">
        <v>19</v>
      </c>
      <c r="C83">
        <f>IF(UPPER(Historical_automobile_sales3[[#This Row],[Recession]])="NO", 0, 1)</f>
        <v>1</v>
      </c>
      <c r="D83">
        <v>99.73</v>
      </c>
      <c r="E83">
        <v>23556.706999999999</v>
      </c>
      <c r="F83">
        <v>4420</v>
      </c>
      <c r="G83">
        <v>39.613</v>
      </c>
      <c r="H83">
        <v>0.55693837899999998</v>
      </c>
      <c r="I83">
        <v>5.2</v>
      </c>
      <c r="J83">
        <v>626.5</v>
      </c>
      <c r="K83" t="s">
        <v>15</v>
      </c>
      <c r="L83" t="s">
        <v>15</v>
      </c>
      <c r="M83" t="s">
        <v>16</v>
      </c>
    </row>
    <row r="84" spans="1:13" x14ac:dyDescent="0.3">
      <c r="A84" s="3">
        <v>34515</v>
      </c>
      <c r="B84" t="s">
        <v>11</v>
      </c>
      <c r="C84">
        <f>IF(UPPER(Historical_automobile_sales3[[#This Row],[Recession]])="NO", 0, 1)</f>
        <v>0</v>
      </c>
      <c r="D84">
        <v>99.52</v>
      </c>
      <c r="E84">
        <v>26705.759999999998</v>
      </c>
      <c r="F84">
        <v>2683</v>
      </c>
      <c r="G84">
        <v>51.773000000000003</v>
      </c>
      <c r="H84">
        <v>0.409904777</v>
      </c>
      <c r="I84">
        <v>2.2999999999999998</v>
      </c>
      <c r="J84">
        <v>2283</v>
      </c>
      <c r="K84" t="s">
        <v>21</v>
      </c>
      <c r="L84" t="s">
        <v>14</v>
      </c>
      <c r="M84" t="s">
        <v>16</v>
      </c>
    </row>
    <row r="85" spans="1:13" x14ac:dyDescent="0.3">
      <c r="A85" s="3">
        <v>35734</v>
      </c>
      <c r="B85" t="s">
        <v>11</v>
      </c>
      <c r="C85">
        <f>IF(UPPER(Historical_automobile_sales3[[#This Row],[Recession]])="NO", 0, 1)</f>
        <v>0</v>
      </c>
      <c r="D85">
        <v>99.28</v>
      </c>
      <c r="E85">
        <v>28256.955999999998</v>
      </c>
      <c r="F85">
        <v>2928</v>
      </c>
      <c r="G85">
        <v>38.045999999999999</v>
      </c>
      <c r="H85">
        <v>-0.59943226599999999</v>
      </c>
      <c r="I85">
        <v>2.6</v>
      </c>
      <c r="J85">
        <v>4257.8999999999996</v>
      </c>
      <c r="K85" t="s">
        <v>12</v>
      </c>
      <c r="L85" t="s">
        <v>12</v>
      </c>
      <c r="M85" t="s">
        <v>16</v>
      </c>
    </row>
    <row r="86" spans="1:13" x14ac:dyDescent="0.3">
      <c r="A86" s="3">
        <v>37468</v>
      </c>
      <c r="B86" t="s">
        <v>11</v>
      </c>
      <c r="C86">
        <f>IF(UPPER(Historical_automobile_sales3[[#This Row],[Recession]])="NO", 0, 1)</f>
        <v>0</v>
      </c>
      <c r="D86">
        <v>99.08</v>
      </c>
      <c r="E86">
        <v>32206.366000000002</v>
      </c>
      <c r="F86">
        <v>2205</v>
      </c>
      <c r="G86">
        <v>20.077999999999999</v>
      </c>
      <c r="H86">
        <v>-2.135670884</v>
      </c>
      <c r="I86">
        <v>1.6</v>
      </c>
      <c r="J86">
        <v>2200.9</v>
      </c>
      <c r="K86" t="s">
        <v>21</v>
      </c>
      <c r="L86" t="s">
        <v>14</v>
      </c>
      <c r="M86" t="s">
        <v>16</v>
      </c>
    </row>
    <row r="87" spans="1:13" x14ac:dyDescent="0.3">
      <c r="A87" s="3">
        <v>33481</v>
      </c>
      <c r="B87" t="s">
        <v>19</v>
      </c>
      <c r="C87">
        <f>IF(UPPER(Historical_automobile_sales3[[#This Row],[Recession]])="NO", 0, 1)</f>
        <v>1</v>
      </c>
      <c r="D87">
        <v>99.05</v>
      </c>
      <c r="E87">
        <v>18845.678</v>
      </c>
      <c r="F87">
        <v>1516</v>
      </c>
      <c r="G87">
        <v>16.146999999999998</v>
      </c>
      <c r="H87">
        <v>-1.377593361</v>
      </c>
      <c r="I87">
        <v>4.5</v>
      </c>
      <c r="J87">
        <v>759.5</v>
      </c>
      <c r="K87" t="s">
        <v>14</v>
      </c>
      <c r="L87" t="s">
        <v>21</v>
      </c>
      <c r="M87" t="s">
        <v>16</v>
      </c>
    </row>
    <row r="88" spans="1:13" x14ac:dyDescent="0.3">
      <c r="A88" s="3">
        <v>29464</v>
      </c>
      <c r="B88" t="s">
        <v>19</v>
      </c>
      <c r="C88">
        <f>IF(UPPER(Historical_automobile_sales3[[#This Row],[Recession]])="NO", 0, 1)</f>
        <v>1</v>
      </c>
      <c r="D88">
        <v>98.76</v>
      </c>
      <c r="E88">
        <v>28837.173999999999</v>
      </c>
      <c r="F88">
        <v>2917</v>
      </c>
      <c r="G88">
        <v>55.65</v>
      </c>
      <c r="H88">
        <v>0.37852650500000001</v>
      </c>
      <c r="I88">
        <v>3</v>
      </c>
      <c r="J88">
        <v>734.9</v>
      </c>
      <c r="K88" t="s">
        <v>22</v>
      </c>
      <c r="L88" t="s">
        <v>15</v>
      </c>
      <c r="M88" t="s">
        <v>16</v>
      </c>
    </row>
    <row r="89" spans="1:13" x14ac:dyDescent="0.3">
      <c r="A89" s="3">
        <v>29280</v>
      </c>
      <c r="B89" t="s">
        <v>19</v>
      </c>
      <c r="C89">
        <f>IF(UPPER(Historical_automobile_sales3[[#This Row],[Recession]])="NO", 0, 1)</f>
        <v>1</v>
      </c>
      <c r="D89">
        <v>98.75</v>
      </c>
      <c r="E89">
        <v>24308.678</v>
      </c>
      <c r="F89">
        <v>3048</v>
      </c>
      <c r="G89">
        <v>45.985999999999997</v>
      </c>
      <c r="H89">
        <v>-0.30959422399999997</v>
      </c>
      <c r="I89">
        <v>4.8</v>
      </c>
      <c r="J89">
        <v>555.9</v>
      </c>
      <c r="K89" t="s">
        <v>14</v>
      </c>
      <c r="L89" t="s">
        <v>15</v>
      </c>
      <c r="M89" t="s">
        <v>16</v>
      </c>
    </row>
    <row r="90" spans="1:13" x14ac:dyDescent="0.3">
      <c r="A90" s="3">
        <v>32173</v>
      </c>
      <c r="B90" t="s">
        <v>11</v>
      </c>
      <c r="C90">
        <f>IF(UPPER(Historical_automobile_sales3[[#This Row],[Recession]])="NO", 0, 1)</f>
        <v>0</v>
      </c>
      <c r="D90">
        <v>98.72</v>
      </c>
      <c r="E90">
        <v>26480.600999999999</v>
      </c>
      <c r="F90">
        <v>1992</v>
      </c>
      <c r="G90">
        <v>63.174999999999997</v>
      </c>
      <c r="H90">
        <v>0.23974673499999999</v>
      </c>
      <c r="I90">
        <v>2</v>
      </c>
      <c r="J90">
        <v>1657.1</v>
      </c>
      <c r="K90" t="s">
        <v>14</v>
      </c>
      <c r="L90" t="s">
        <v>22</v>
      </c>
      <c r="M90" t="s">
        <v>16</v>
      </c>
    </row>
    <row r="91" spans="1:13" x14ac:dyDescent="0.3">
      <c r="A91" s="3">
        <v>38868</v>
      </c>
      <c r="B91" t="s">
        <v>11</v>
      </c>
      <c r="C91">
        <f>IF(UPPER(Historical_automobile_sales3[[#This Row],[Recession]])="NO", 0, 1)</f>
        <v>0</v>
      </c>
      <c r="D91">
        <v>98.5</v>
      </c>
      <c r="E91">
        <v>28409.764999999999</v>
      </c>
      <c r="F91">
        <v>4376</v>
      </c>
      <c r="G91">
        <v>29.864999999999998</v>
      </c>
      <c r="H91">
        <v>0.32037502099999998</v>
      </c>
      <c r="I91">
        <v>1.8</v>
      </c>
      <c r="J91">
        <v>4576.1000000000004</v>
      </c>
      <c r="K91" t="s">
        <v>12</v>
      </c>
      <c r="L91" t="s">
        <v>14</v>
      </c>
      <c r="M91" t="s">
        <v>16</v>
      </c>
    </row>
    <row r="92" spans="1:13" x14ac:dyDescent="0.3">
      <c r="A92" s="3">
        <v>41547</v>
      </c>
      <c r="B92" t="s">
        <v>11</v>
      </c>
      <c r="C92">
        <f>IF(UPPER(Historical_automobile_sales3[[#This Row],[Recession]])="NO", 0, 1)</f>
        <v>0</v>
      </c>
      <c r="D92">
        <v>98.5</v>
      </c>
      <c r="E92">
        <v>22749.672999999999</v>
      </c>
      <c r="F92">
        <v>1146</v>
      </c>
      <c r="G92">
        <v>53.908999999999999</v>
      </c>
      <c r="H92">
        <v>0.50783728100000003</v>
      </c>
      <c r="I92">
        <v>1.9</v>
      </c>
      <c r="J92">
        <v>611.79999999999995</v>
      </c>
      <c r="K92" t="s">
        <v>14</v>
      </c>
      <c r="L92" t="s">
        <v>22</v>
      </c>
      <c r="M92" t="s">
        <v>16</v>
      </c>
    </row>
    <row r="93" spans="1:13" x14ac:dyDescent="0.3">
      <c r="A93" s="3">
        <v>41820</v>
      </c>
      <c r="B93" t="s">
        <v>11</v>
      </c>
      <c r="C93">
        <f>IF(UPPER(Historical_automobile_sales3[[#This Row],[Recession]])="NO", 0, 1)</f>
        <v>0</v>
      </c>
      <c r="D93">
        <v>98.4</v>
      </c>
      <c r="E93">
        <v>31388.383999999998</v>
      </c>
      <c r="F93">
        <v>2920</v>
      </c>
      <c r="G93">
        <v>28.988</v>
      </c>
      <c r="H93">
        <v>-0.42500345</v>
      </c>
      <c r="I93">
        <v>2.2999999999999998</v>
      </c>
      <c r="J93">
        <v>4383.5</v>
      </c>
      <c r="K93" t="s">
        <v>21</v>
      </c>
      <c r="L93" t="s">
        <v>12</v>
      </c>
      <c r="M93" t="s">
        <v>16</v>
      </c>
    </row>
    <row r="94" spans="1:13" x14ac:dyDescent="0.3">
      <c r="A94" s="3">
        <v>44196</v>
      </c>
      <c r="B94" t="s">
        <v>19</v>
      </c>
      <c r="C94">
        <f>IF(UPPER(Historical_automobile_sales3[[#This Row],[Recession]])="NO", 0, 1)</f>
        <v>1</v>
      </c>
      <c r="D94">
        <v>97.85</v>
      </c>
      <c r="E94">
        <v>32399.721000000001</v>
      </c>
      <c r="F94">
        <v>1341</v>
      </c>
      <c r="G94">
        <v>27.172000000000001</v>
      </c>
      <c r="H94">
        <v>0.103231267</v>
      </c>
      <c r="I94">
        <v>4.9000000000000004</v>
      </c>
      <c r="J94">
        <v>670.4</v>
      </c>
      <c r="K94" t="s">
        <v>21</v>
      </c>
      <c r="L94" t="s">
        <v>21</v>
      </c>
      <c r="M94" t="s">
        <v>16</v>
      </c>
    </row>
    <row r="95" spans="1:13" x14ac:dyDescent="0.3">
      <c r="A95" s="3">
        <v>45077</v>
      </c>
      <c r="B95" t="s">
        <v>11</v>
      </c>
      <c r="C95">
        <f>IF(UPPER(Historical_automobile_sales3[[#This Row],[Recession]])="NO", 0, 1)</f>
        <v>0</v>
      </c>
      <c r="D95">
        <v>97.63</v>
      </c>
      <c r="E95">
        <v>16652.973999999998</v>
      </c>
      <c r="F95">
        <v>1692</v>
      </c>
      <c r="G95">
        <v>69.108999999999995</v>
      </c>
      <c r="H95">
        <v>0.38162902100000001</v>
      </c>
      <c r="I95">
        <v>1.5</v>
      </c>
      <c r="J95">
        <v>4090</v>
      </c>
      <c r="K95" t="s">
        <v>14</v>
      </c>
      <c r="L95" t="s">
        <v>12</v>
      </c>
      <c r="M95" t="s">
        <v>16</v>
      </c>
    </row>
    <row r="96" spans="1:13" x14ac:dyDescent="0.3">
      <c r="A96" s="3">
        <v>31836</v>
      </c>
      <c r="B96" t="s">
        <v>11</v>
      </c>
      <c r="C96">
        <f>IF(UPPER(Historical_automobile_sales3[[#This Row],[Recession]])="NO", 0, 1)</f>
        <v>0</v>
      </c>
      <c r="D96">
        <v>97.5</v>
      </c>
      <c r="E96">
        <v>22491.215</v>
      </c>
      <c r="F96">
        <v>2318</v>
      </c>
      <c r="G96">
        <v>17.149999999999999</v>
      </c>
      <c r="H96">
        <v>3.1020407999999999E-2</v>
      </c>
      <c r="I96">
        <v>1.2</v>
      </c>
      <c r="J96">
        <v>1255.7</v>
      </c>
      <c r="K96" t="s">
        <v>22</v>
      </c>
      <c r="L96" t="s">
        <v>22</v>
      </c>
      <c r="M96" t="s">
        <v>16</v>
      </c>
    </row>
    <row r="97" spans="1:13" x14ac:dyDescent="0.3">
      <c r="A97" s="3">
        <v>43890</v>
      </c>
      <c r="B97" t="s">
        <v>11</v>
      </c>
      <c r="C97">
        <f>IF(UPPER(Historical_automobile_sales3[[#This Row],[Recession]])="NO", 0, 1)</f>
        <v>0</v>
      </c>
      <c r="D97">
        <v>97.27</v>
      </c>
      <c r="E97">
        <v>20222.297999999999</v>
      </c>
      <c r="F97">
        <v>3081</v>
      </c>
      <c r="G97">
        <v>20.422999999999998</v>
      </c>
      <c r="H97">
        <v>-0.45066836399999999</v>
      </c>
      <c r="I97">
        <v>1.2</v>
      </c>
      <c r="J97">
        <v>4377.1000000000004</v>
      </c>
      <c r="K97" t="s">
        <v>21</v>
      </c>
      <c r="L97" t="s">
        <v>22</v>
      </c>
      <c r="M97" t="s">
        <v>16</v>
      </c>
    </row>
    <row r="98" spans="1:13" x14ac:dyDescent="0.3">
      <c r="A98" s="3">
        <v>35003</v>
      </c>
      <c r="B98" t="s">
        <v>11</v>
      </c>
      <c r="C98">
        <f>IF(UPPER(Historical_automobile_sales3[[#This Row],[Recession]])="NO", 0, 1)</f>
        <v>0</v>
      </c>
      <c r="D98">
        <v>97.12</v>
      </c>
      <c r="E98">
        <v>17425.763999999999</v>
      </c>
      <c r="F98">
        <v>4687</v>
      </c>
      <c r="G98">
        <v>21.780999999999999</v>
      </c>
      <c r="H98">
        <v>-0.607042835</v>
      </c>
      <c r="I98">
        <v>1.2</v>
      </c>
      <c r="J98">
        <v>2910.7</v>
      </c>
      <c r="K98" t="s">
        <v>21</v>
      </c>
      <c r="L98" t="s">
        <v>22</v>
      </c>
      <c r="M98" t="s">
        <v>16</v>
      </c>
    </row>
    <row r="99" spans="1:13" x14ac:dyDescent="0.3">
      <c r="A99" s="3">
        <v>36922</v>
      </c>
      <c r="B99" t="s">
        <v>19</v>
      </c>
      <c r="C99">
        <f>IF(UPPER(Historical_automobile_sales3[[#This Row],[Recession]])="NO", 0, 1)</f>
        <v>1</v>
      </c>
      <c r="D99">
        <v>97.02</v>
      </c>
      <c r="E99">
        <v>35610.781000000003</v>
      </c>
      <c r="F99">
        <v>3291</v>
      </c>
      <c r="G99">
        <v>62.584000000000003</v>
      </c>
      <c r="H99">
        <v>0.19612041399999999</v>
      </c>
      <c r="I99">
        <v>3.1</v>
      </c>
      <c r="J99">
        <v>744.5</v>
      </c>
      <c r="K99" t="s">
        <v>14</v>
      </c>
      <c r="L99" t="s">
        <v>15</v>
      </c>
      <c r="M99" t="s">
        <v>16</v>
      </c>
    </row>
    <row r="100" spans="1:13" x14ac:dyDescent="0.3">
      <c r="A100" s="3">
        <v>36556</v>
      </c>
      <c r="B100" t="s">
        <v>11</v>
      </c>
      <c r="C100">
        <f>IF(UPPER(Historical_automobile_sales3[[#This Row],[Recession]])="NO", 0, 1)</f>
        <v>0</v>
      </c>
      <c r="D100">
        <v>96.65</v>
      </c>
      <c r="E100">
        <v>21037.396000000001</v>
      </c>
      <c r="F100">
        <v>4502</v>
      </c>
      <c r="G100">
        <v>68.414000000000001</v>
      </c>
      <c r="H100">
        <v>0.62421434200000003</v>
      </c>
      <c r="I100">
        <v>2</v>
      </c>
      <c r="J100">
        <v>4972.5</v>
      </c>
      <c r="K100" t="s">
        <v>15</v>
      </c>
      <c r="L100" t="s">
        <v>21</v>
      </c>
      <c r="M100" t="s">
        <v>16</v>
      </c>
    </row>
    <row r="101" spans="1:13" x14ac:dyDescent="0.3">
      <c r="A101" s="3">
        <v>40847</v>
      </c>
      <c r="B101" t="s">
        <v>11</v>
      </c>
      <c r="C101">
        <f>IF(UPPER(Historical_automobile_sales3[[#This Row],[Recession]])="NO", 0, 1)</f>
        <v>0</v>
      </c>
      <c r="D101">
        <v>96.09</v>
      </c>
      <c r="E101">
        <v>22003.037</v>
      </c>
      <c r="F101">
        <v>2111</v>
      </c>
      <c r="G101">
        <v>25.978000000000002</v>
      </c>
      <c r="H101">
        <v>-0.140465009</v>
      </c>
      <c r="I101">
        <v>2.5</v>
      </c>
      <c r="J101">
        <v>4210.3999999999996</v>
      </c>
      <c r="K101" t="s">
        <v>15</v>
      </c>
      <c r="L101" t="s">
        <v>12</v>
      </c>
      <c r="M101" t="s">
        <v>16</v>
      </c>
    </row>
    <row r="102" spans="1:13" x14ac:dyDescent="0.3">
      <c r="A102" s="3">
        <v>43251</v>
      </c>
      <c r="B102" t="s">
        <v>11</v>
      </c>
      <c r="C102">
        <f>IF(UPPER(Historical_automobile_sales3[[#This Row],[Recession]])="NO", 0, 1)</f>
        <v>0</v>
      </c>
      <c r="D102">
        <v>95.53</v>
      </c>
      <c r="E102">
        <v>34823.625999999997</v>
      </c>
      <c r="F102">
        <v>2781</v>
      </c>
      <c r="G102">
        <v>33.383000000000003</v>
      </c>
      <c r="H102">
        <v>0.54183266900000004</v>
      </c>
      <c r="I102">
        <v>2.4</v>
      </c>
      <c r="J102">
        <v>4110.1000000000004</v>
      </c>
      <c r="K102" t="s">
        <v>22</v>
      </c>
      <c r="L102" t="s">
        <v>21</v>
      </c>
      <c r="M102" t="s">
        <v>16</v>
      </c>
    </row>
    <row r="103" spans="1:13" x14ac:dyDescent="0.3">
      <c r="A103" s="3">
        <v>42825</v>
      </c>
      <c r="B103" t="s">
        <v>11</v>
      </c>
      <c r="C103">
        <f>IF(UPPER(Historical_automobile_sales3[[#This Row],[Recession]])="NO", 0, 1)</f>
        <v>0</v>
      </c>
      <c r="D103">
        <v>95.37</v>
      </c>
      <c r="E103">
        <v>26832.991000000002</v>
      </c>
      <c r="F103">
        <v>4798</v>
      </c>
      <c r="G103">
        <v>53.323999999999998</v>
      </c>
      <c r="H103">
        <v>7.7394794000000003E-2</v>
      </c>
      <c r="I103">
        <v>2.2000000000000002</v>
      </c>
      <c r="J103">
        <v>1241.0999999999999</v>
      </c>
      <c r="K103" t="s">
        <v>14</v>
      </c>
      <c r="L103" t="s">
        <v>12</v>
      </c>
      <c r="M103" t="s">
        <v>16</v>
      </c>
    </row>
    <row r="104" spans="1:13" x14ac:dyDescent="0.3">
      <c r="A104" s="3">
        <v>37315</v>
      </c>
      <c r="B104" t="s">
        <v>19</v>
      </c>
      <c r="C104">
        <f>IF(UPPER(Historical_automobile_sales3[[#This Row],[Recession]])="NO", 0, 1)</f>
        <v>1</v>
      </c>
      <c r="D104">
        <v>95.26</v>
      </c>
      <c r="E104">
        <v>18761.083999999999</v>
      </c>
      <c r="F104">
        <v>1938</v>
      </c>
      <c r="G104">
        <v>56.18</v>
      </c>
      <c r="H104">
        <v>0.52301530799999996</v>
      </c>
      <c r="I104">
        <v>3.1</v>
      </c>
      <c r="J104">
        <v>688.2</v>
      </c>
      <c r="K104" t="s">
        <v>15</v>
      </c>
      <c r="L104" t="s">
        <v>15</v>
      </c>
      <c r="M104" t="s">
        <v>16</v>
      </c>
    </row>
    <row r="105" spans="1:13" x14ac:dyDescent="0.3">
      <c r="A105" s="3">
        <v>42247</v>
      </c>
      <c r="B105" t="s">
        <v>11</v>
      </c>
      <c r="C105">
        <f>IF(UPPER(Historical_automobile_sales3[[#This Row],[Recession]])="NO", 0, 1)</f>
        <v>0</v>
      </c>
      <c r="D105">
        <v>95.21</v>
      </c>
      <c r="E105">
        <v>28430.257000000001</v>
      </c>
      <c r="F105">
        <v>1804</v>
      </c>
      <c r="G105">
        <v>26.815999999999999</v>
      </c>
      <c r="H105">
        <v>0.52558174199999996</v>
      </c>
      <c r="I105">
        <v>1.7</v>
      </c>
      <c r="J105">
        <v>1487</v>
      </c>
      <c r="K105" t="s">
        <v>21</v>
      </c>
      <c r="L105" t="s">
        <v>12</v>
      </c>
      <c r="M105" t="s">
        <v>16</v>
      </c>
    </row>
    <row r="106" spans="1:13" x14ac:dyDescent="0.3">
      <c r="A106" s="3">
        <v>34638</v>
      </c>
      <c r="B106" t="s">
        <v>11</v>
      </c>
      <c r="C106">
        <f>IF(UPPER(Historical_automobile_sales3[[#This Row],[Recession]])="NO", 0, 1)</f>
        <v>0</v>
      </c>
      <c r="D106">
        <v>95.05</v>
      </c>
      <c r="E106">
        <v>32267.67</v>
      </c>
      <c r="F106">
        <v>3919</v>
      </c>
      <c r="G106">
        <v>69.805999999999997</v>
      </c>
      <c r="H106">
        <v>0.63988768900000004</v>
      </c>
      <c r="I106">
        <v>2.6</v>
      </c>
      <c r="J106">
        <v>3282.5</v>
      </c>
      <c r="K106" t="s">
        <v>14</v>
      </c>
      <c r="L106" t="s">
        <v>14</v>
      </c>
      <c r="M106" t="s">
        <v>16</v>
      </c>
    </row>
    <row r="107" spans="1:13" x14ac:dyDescent="0.3">
      <c r="A107" s="3">
        <v>35461</v>
      </c>
      <c r="B107" t="s">
        <v>11</v>
      </c>
      <c r="C107">
        <f>IF(UPPER(Historical_automobile_sales3[[#This Row],[Recession]])="NO", 0, 1)</f>
        <v>0</v>
      </c>
      <c r="D107">
        <v>94.26</v>
      </c>
      <c r="E107">
        <v>18111.652999999998</v>
      </c>
      <c r="F107">
        <v>3935</v>
      </c>
      <c r="G107">
        <v>35.090000000000003</v>
      </c>
      <c r="H107">
        <v>-0.944884583</v>
      </c>
      <c r="I107">
        <v>1.7</v>
      </c>
      <c r="J107">
        <v>854.4</v>
      </c>
      <c r="K107" t="s">
        <v>15</v>
      </c>
      <c r="L107" t="s">
        <v>22</v>
      </c>
      <c r="M107" t="s">
        <v>16</v>
      </c>
    </row>
    <row r="108" spans="1:13" x14ac:dyDescent="0.3">
      <c r="A108" s="3">
        <v>36738</v>
      </c>
      <c r="B108" t="s">
        <v>19</v>
      </c>
      <c r="C108">
        <f>IF(UPPER(Historical_automobile_sales3[[#This Row],[Recession]])="NO", 0, 1)</f>
        <v>1</v>
      </c>
      <c r="D108">
        <v>94.2</v>
      </c>
      <c r="E108">
        <v>22625.273000000001</v>
      </c>
      <c r="F108">
        <v>3360</v>
      </c>
      <c r="G108">
        <v>41.948</v>
      </c>
      <c r="H108">
        <v>-0.47101172899999999</v>
      </c>
      <c r="I108">
        <v>3.5</v>
      </c>
      <c r="J108">
        <v>745</v>
      </c>
      <c r="K108" t="s">
        <v>14</v>
      </c>
      <c r="L108" t="s">
        <v>15</v>
      </c>
      <c r="M108" t="s">
        <v>16</v>
      </c>
    </row>
    <row r="109" spans="1:13" x14ac:dyDescent="0.3">
      <c r="A109" s="3">
        <v>43281</v>
      </c>
      <c r="B109" t="s">
        <v>11</v>
      </c>
      <c r="C109">
        <f>IF(UPPER(Historical_automobile_sales3[[#This Row],[Recession]])="NO", 0, 1)</f>
        <v>0</v>
      </c>
      <c r="D109">
        <v>94.14</v>
      </c>
      <c r="E109">
        <v>25176.317999999999</v>
      </c>
      <c r="F109">
        <v>2301</v>
      </c>
      <c r="G109">
        <v>67.994</v>
      </c>
      <c r="H109">
        <v>0.50903020899999996</v>
      </c>
      <c r="I109">
        <v>2.8</v>
      </c>
      <c r="J109">
        <v>4811.6000000000004</v>
      </c>
      <c r="K109" t="s">
        <v>14</v>
      </c>
      <c r="L109" t="s">
        <v>21</v>
      </c>
      <c r="M109" t="s">
        <v>16</v>
      </c>
    </row>
    <row r="110" spans="1:13" x14ac:dyDescent="0.3">
      <c r="A110" s="3">
        <v>38929</v>
      </c>
      <c r="B110" t="s">
        <v>11</v>
      </c>
      <c r="C110">
        <f>IF(UPPER(Historical_automobile_sales3[[#This Row],[Recession]])="NO", 0, 1)</f>
        <v>0</v>
      </c>
      <c r="D110">
        <v>94.09</v>
      </c>
      <c r="E110">
        <v>26620.831999999999</v>
      </c>
      <c r="F110">
        <v>2500</v>
      </c>
      <c r="G110">
        <v>59.156999999999996</v>
      </c>
      <c r="H110">
        <v>0.43698970500000001</v>
      </c>
      <c r="I110">
        <v>2.9</v>
      </c>
      <c r="J110">
        <v>1381.8</v>
      </c>
      <c r="K110" t="s">
        <v>15</v>
      </c>
      <c r="L110" t="s">
        <v>12</v>
      </c>
      <c r="M110" t="s">
        <v>16</v>
      </c>
    </row>
    <row r="111" spans="1:13" x14ac:dyDescent="0.3">
      <c r="A111" s="3">
        <v>40056</v>
      </c>
      <c r="B111" t="s">
        <v>19</v>
      </c>
      <c r="C111">
        <f>IF(UPPER(Historical_automobile_sales3[[#This Row],[Recession]])="NO", 0, 1)</f>
        <v>1</v>
      </c>
      <c r="D111">
        <v>94.06</v>
      </c>
      <c r="E111">
        <v>19987.352999999999</v>
      </c>
      <c r="F111">
        <v>2201</v>
      </c>
      <c r="G111">
        <v>41.225999999999999</v>
      </c>
      <c r="H111">
        <v>-0.12545481</v>
      </c>
      <c r="I111">
        <v>5.4</v>
      </c>
      <c r="J111">
        <v>613.6</v>
      </c>
      <c r="K111" t="s">
        <v>22</v>
      </c>
      <c r="L111" t="s">
        <v>21</v>
      </c>
      <c r="M111" t="s">
        <v>16</v>
      </c>
    </row>
    <row r="112" spans="1:13" x14ac:dyDescent="0.3">
      <c r="A112" s="3">
        <v>36068</v>
      </c>
      <c r="B112" t="s">
        <v>11</v>
      </c>
      <c r="C112">
        <f>IF(UPPER(Historical_automobile_sales3[[#This Row],[Recession]])="NO", 0, 1)</f>
        <v>0</v>
      </c>
      <c r="D112">
        <v>93.91</v>
      </c>
      <c r="E112">
        <v>22640.341</v>
      </c>
      <c r="F112">
        <v>3861</v>
      </c>
      <c r="G112">
        <v>20.573</v>
      </c>
      <c r="H112">
        <v>-1.244057746</v>
      </c>
      <c r="I112">
        <v>1.2</v>
      </c>
      <c r="J112">
        <v>883.9</v>
      </c>
      <c r="K112" t="s">
        <v>12</v>
      </c>
      <c r="L112" t="s">
        <v>22</v>
      </c>
      <c r="M112" t="s">
        <v>16</v>
      </c>
    </row>
    <row r="113" spans="1:13" x14ac:dyDescent="0.3">
      <c r="A113" s="3">
        <v>34303</v>
      </c>
      <c r="B113" t="s">
        <v>11</v>
      </c>
      <c r="C113">
        <f>IF(UPPER(Historical_automobile_sales3[[#This Row],[Recession]])="NO", 0, 1)</f>
        <v>0</v>
      </c>
      <c r="D113">
        <v>93.71</v>
      </c>
      <c r="E113">
        <v>29110.300999999999</v>
      </c>
      <c r="F113">
        <v>3802</v>
      </c>
      <c r="G113">
        <v>13.976000000000001</v>
      </c>
      <c r="H113">
        <v>-0.53541785900000005</v>
      </c>
      <c r="I113">
        <v>1.7</v>
      </c>
      <c r="J113">
        <v>2119.9</v>
      </c>
      <c r="K113" t="s">
        <v>14</v>
      </c>
      <c r="L113" t="s">
        <v>21</v>
      </c>
      <c r="M113" t="s">
        <v>16</v>
      </c>
    </row>
    <row r="114" spans="1:13" x14ac:dyDescent="0.3">
      <c r="A114" s="3">
        <v>32567</v>
      </c>
      <c r="B114" t="s">
        <v>11</v>
      </c>
      <c r="C114">
        <f>IF(UPPER(Historical_automobile_sales3[[#This Row],[Recession]])="NO", 0, 1)</f>
        <v>0</v>
      </c>
      <c r="D114">
        <v>93.34</v>
      </c>
      <c r="E114">
        <v>24627.77</v>
      </c>
      <c r="F114">
        <v>2669</v>
      </c>
      <c r="G114">
        <v>19.634</v>
      </c>
      <c r="H114">
        <v>0.23413466399999999</v>
      </c>
      <c r="I114">
        <v>1.3</v>
      </c>
      <c r="J114">
        <v>4723.8</v>
      </c>
      <c r="K114" t="s">
        <v>21</v>
      </c>
      <c r="L114" t="s">
        <v>14</v>
      </c>
      <c r="M114" t="s">
        <v>16</v>
      </c>
    </row>
    <row r="115" spans="1:13" x14ac:dyDescent="0.3">
      <c r="A115" s="3">
        <v>33358</v>
      </c>
      <c r="B115" t="s">
        <v>19</v>
      </c>
      <c r="C115">
        <f>IF(UPPER(Historical_automobile_sales3[[#This Row],[Recession]])="NO", 0, 1)</f>
        <v>1</v>
      </c>
      <c r="D115">
        <v>92.57</v>
      </c>
      <c r="E115">
        <v>32749.671999999999</v>
      </c>
      <c r="F115">
        <v>3243</v>
      </c>
      <c r="G115">
        <v>36.536999999999999</v>
      </c>
      <c r="H115">
        <v>-0.41530503299999999</v>
      </c>
      <c r="I115">
        <v>2.9</v>
      </c>
      <c r="J115">
        <v>564</v>
      </c>
      <c r="K115" t="s">
        <v>21</v>
      </c>
      <c r="L115" t="s">
        <v>22</v>
      </c>
      <c r="M115" t="s">
        <v>16</v>
      </c>
    </row>
    <row r="116" spans="1:13" x14ac:dyDescent="0.3">
      <c r="A116" s="3">
        <v>39994</v>
      </c>
      <c r="B116" t="s">
        <v>19</v>
      </c>
      <c r="C116">
        <f>IF(UPPER(Historical_automobile_sales3[[#This Row],[Recession]])="NO", 0, 1)</f>
        <v>1</v>
      </c>
      <c r="D116">
        <v>91.9</v>
      </c>
      <c r="E116">
        <v>24200.307000000001</v>
      </c>
      <c r="F116">
        <v>4547</v>
      </c>
      <c r="G116">
        <v>34.677</v>
      </c>
      <c r="H116">
        <v>-7.1372956000000001E-2</v>
      </c>
      <c r="I116">
        <v>3.6</v>
      </c>
      <c r="J116">
        <v>558.79999999999995</v>
      </c>
      <c r="K116" t="s">
        <v>21</v>
      </c>
      <c r="L116" t="s">
        <v>14</v>
      </c>
      <c r="M116" t="s">
        <v>16</v>
      </c>
    </row>
    <row r="117" spans="1:13" x14ac:dyDescent="0.3">
      <c r="A117" s="3">
        <v>32628</v>
      </c>
      <c r="B117" t="s">
        <v>11</v>
      </c>
      <c r="C117">
        <f>IF(UPPER(Historical_automobile_sales3[[#This Row],[Recession]])="NO", 0, 1)</f>
        <v>0</v>
      </c>
      <c r="D117">
        <v>91.22</v>
      </c>
      <c r="E117">
        <v>24867.431</v>
      </c>
      <c r="F117">
        <v>3438</v>
      </c>
      <c r="G117">
        <v>32.404000000000003</v>
      </c>
      <c r="H117">
        <v>-0.38566226399999998</v>
      </c>
      <c r="I117">
        <v>1.4</v>
      </c>
      <c r="J117">
        <v>1003.1</v>
      </c>
      <c r="K117" t="s">
        <v>12</v>
      </c>
      <c r="L117" t="s">
        <v>15</v>
      </c>
      <c r="M117" t="s">
        <v>16</v>
      </c>
    </row>
    <row r="118" spans="1:13" x14ac:dyDescent="0.3">
      <c r="A118" s="3">
        <v>38990</v>
      </c>
      <c r="B118" t="s">
        <v>11</v>
      </c>
      <c r="C118">
        <f>IF(UPPER(Historical_automobile_sales3[[#This Row],[Recession]])="NO", 0, 1)</f>
        <v>0</v>
      </c>
      <c r="D118">
        <v>91.13</v>
      </c>
      <c r="E118">
        <v>25484.98</v>
      </c>
      <c r="F118">
        <v>4215</v>
      </c>
      <c r="G118">
        <v>24.721</v>
      </c>
      <c r="H118">
        <v>-0.15966182600000001</v>
      </c>
      <c r="I118">
        <v>1.8</v>
      </c>
      <c r="J118">
        <v>3636.8</v>
      </c>
      <c r="K118" t="s">
        <v>15</v>
      </c>
      <c r="L118" t="s">
        <v>12</v>
      </c>
      <c r="M118" t="s">
        <v>16</v>
      </c>
    </row>
    <row r="119" spans="1:13" x14ac:dyDescent="0.3">
      <c r="A119" s="3">
        <v>43039</v>
      </c>
      <c r="B119" t="s">
        <v>11</v>
      </c>
      <c r="C119">
        <f>IF(UPPER(Historical_automobile_sales3[[#This Row],[Recession]])="NO", 0, 1)</f>
        <v>0</v>
      </c>
      <c r="D119">
        <v>90.87</v>
      </c>
      <c r="E119">
        <v>27520.233</v>
      </c>
      <c r="F119">
        <v>3573</v>
      </c>
      <c r="G119">
        <v>67.644999999999996</v>
      </c>
      <c r="H119">
        <v>0.16268756000000001</v>
      </c>
      <c r="I119">
        <v>2.4</v>
      </c>
      <c r="J119">
        <v>4263.3999999999996</v>
      </c>
      <c r="K119" t="s">
        <v>21</v>
      </c>
      <c r="L119" t="s">
        <v>14</v>
      </c>
      <c r="M119" t="s">
        <v>16</v>
      </c>
    </row>
    <row r="120" spans="1:13" x14ac:dyDescent="0.3">
      <c r="A120" s="3">
        <v>33389</v>
      </c>
      <c r="B120" t="s">
        <v>19</v>
      </c>
      <c r="C120">
        <f>IF(UPPER(Historical_automobile_sales3[[#This Row],[Recession]])="NO", 0, 1)</f>
        <v>1</v>
      </c>
      <c r="D120">
        <v>90.72</v>
      </c>
      <c r="E120">
        <v>21083.734</v>
      </c>
      <c r="F120">
        <v>3645</v>
      </c>
      <c r="G120">
        <v>52.558999999999997</v>
      </c>
      <c r="H120">
        <v>0.30483837200000002</v>
      </c>
      <c r="I120">
        <v>3.2</v>
      </c>
      <c r="J120">
        <v>750</v>
      </c>
      <c r="K120" t="s">
        <v>14</v>
      </c>
      <c r="L120" t="s">
        <v>15</v>
      </c>
      <c r="M120" t="s">
        <v>16</v>
      </c>
    </row>
    <row r="121" spans="1:13" x14ac:dyDescent="0.3">
      <c r="A121" s="3">
        <v>29798</v>
      </c>
      <c r="B121" t="s">
        <v>19</v>
      </c>
      <c r="C121">
        <f>IF(UPPER(Historical_automobile_sales3[[#This Row],[Recession]])="NO", 0, 1)</f>
        <v>1</v>
      </c>
      <c r="D121">
        <v>90.55</v>
      </c>
      <c r="E121">
        <v>20459.88</v>
      </c>
      <c r="F121">
        <v>1009</v>
      </c>
      <c r="G121">
        <v>39.886000000000003</v>
      </c>
      <c r="H121">
        <v>0.30100787200000001</v>
      </c>
      <c r="I121">
        <v>5.6</v>
      </c>
      <c r="J121">
        <v>638.20000000000005</v>
      </c>
      <c r="K121" t="s">
        <v>12</v>
      </c>
      <c r="L121" t="s">
        <v>21</v>
      </c>
      <c r="M121" t="s">
        <v>16</v>
      </c>
    </row>
    <row r="122" spans="1:13" x14ac:dyDescent="0.3">
      <c r="A122" s="3">
        <v>36280</v>
      </c>
      <c r="B122" t="s">
        <v>11</v>
      </c>
      <c r="C122">
        <f>IF(UPPER(Historical_automobile_sales3[[#This Row],[Recession]])="NO", 0, 1)</f>
        <v>0</v>
      </c>
      <c r="D122">
        <v>90.21</v>
      </c>
      <c r="E122">
        <v>26082.293000000001</v>
      </c>
      <c r="F122">
        <v>4030</v>
      </c>
      <c r="G122">
        <v>48.658000000000001</v>
      </c>
      <c r="H122">
        <v>-0.30621891600000001</v>
      </c>
      <c r="I122">
        <v>2.6</v>
      </c>
      <c r="J122">
        <v>2275.8000000000002</v>
      </c>
      <c r="K122" t="s">
        <v>15</v>
      </c>
      <c r="L122" t="s">
        <v>14</v>
      </c>
      <c r="M122" t="s">
        <v>16</v>
      </c>
    </row>
    <row r="123" spans="1:13" x14ac:dyDescent="0.3">
      <c r="A123" s="3">
        <v>33328</v>
      </c>
      <c r="B123" t="s">
        <v>19</v>
      </c>
      <c r="C123">
        <f>IF(UPPER(Historical_automobile_sales3[[#This Row],[Recession]])="NO", 0, 1)</f>
        <v>1</v>
      </c>
      <c r="D123">
        <v>88.31</v>
      </c>
      <c r="E123">
        <v>20402.879000000001</v>
      </c>
      <c r="F123">
        <v>2277</v>
      </c>
      <c r="G123">
        <v>51.710999999999999</v>
      </c>
      <c r="H123">
        <v>0.46189398799999998</v>
      </c>
      <c r="I123">
        <v>5.7</v>
      </c>
      <c r="J123">
        <v>559.4</v>
      </c>
      <c r="K123" t="s">
        <v>14</v>
      </c>
      <c r="L123" t="s">
        <v>15</v>
      </c>
      <c r="M123" t="s">
        <v>16</v>
      </c>
    </row>
    <row r="124" spans="1:13" x14ac:dyDescent="0.3">
      <c r="A124" s="3">
        <v>34880</v>
      </c>
      <c r="B124" t="s">
        <v>11</v>
      </c>
      <c r="C124">
        <f>IF(UPPER(Historical_automobile_sales3[[#This Row],[Recession]])="NO", 0, 1)</f>
        <v>0</v>
      </c>
      <c r="D124">
        <v>88.29</v>
      </c>
      <c r="E124">
        <v>28570.002</v>
      </c>
      <c r="F124">
        <v>1362</v>
      </c>
      <c r="G124">
        <v>34.783999999999999</v>
      </c>
      <c r="H124">
        <v>-0.96679507799999997</v>
      </c>
      <c r="I124">
        <v>1.7</v>
      </c>
      <c r="J124">
        <v>2767</v>
      </c>
      <c r="K124" t="s">
        <v>14</v>
      </c>
      <c r="L124" t="s">
        <v>22</v>
      </c>
      <c r="M124" t="s">
        <v>16</v>
      </c>
    </row>
    <row r="125" spans="1:13" x14ac:dyDescent="0.3">
      <c r="A125" s="3">
        <v>39478</v>
      </c>
      <c r="B125" t="s">
        <v>11</v>
      </c>
      <c r="C125">
        <f>IF(UPPER(Historical_automobile_sales3[[#This Row],[Recession]])="NO", 0, 1)</f>
        <v>0</v>
      </c>
      <c r="D125">
        <v>87.63</v>
      </c>
      <c r="E125">
        <v>20872.513999999999</v>
      </c>
      <c r="F125">
        <v>1946</v>
      </c>
      <c r="G125">
        <v>61.563000000000002</v>
      </c>
      <c r="H125">
        <v>7.5175024000000007E-2</v>
      </c>
      <c r="I125">
        <v>1.3</v>
      </c>
      <c r="J125">
        <v>1722.2</v>
      </c>
      <c r="K125" t="s">
        <v>15</v>
      </c>
      <c r="L125" t="s">
        <v>14</v>
      </c>
      <c r="M125" t="s">
        <v>16</v>
      </c>
    </row>
    <row r="126" spans="1:13" x14ac:dyDescent="0.3">
      <c r="A126" s="3">
        <v>39478</v>
      </c>
      <c r="B126" t="s">
        <v>11</v>
      </c>
      <c r="C126">
        <f>IF(UPPER(Historical_automobile_sales3[[#This Row],[Recession]])="NO", 0, 1)</f>
        <v>0</v>
      </c>
      <c r="D126">
        <v>87.63</v>
      </c>
      <c r="E126">
        <v>20872.513999999999</v>
      </c>
      <c r="F126">
        <v>1946</v>
      </c>
      <c r="G126">
        <v>61.563000000000002</v>
      </c>
      <c r="H126">
        <v>7.5175024000000007E-2</v>
      </c>
      <c r="I126">
        <v>1.3</v>
      </c>
      <c r="J126">
        <v>1722.2</v>
      </c>
      <c r="K126" t="s">
        <v>14</v>
      </c>
      <c r="L126" t="s">
        <v>14</v>
      </c>
      <c r="M126" t="s">
        <v>16</v>
      </c>
    </row>
    <row r="127" spans="1:13" x14ac:dyDescent="0.3">
      <c r="A127" s="3">
        <v>32294</v>
      </c>
      <c r="B127" t="s">
        <v>11</v>
      </c>
      <c r="C127">
        <f>IF(UPPER(Historical_automobile_sales3[[#This Row],[Recession]])="NO", 0, 1)</f>
        <v>0</v>
      </c>
      <c r="D127">
        <v>87.51</v>
      </c>
      <c r="E127">
        <v>17923.146000000001</v>
      </c>
      <c r="F127">
        <v>4054</v>
      </c>
      <c r="G127">
        <v>16.353999999999999</v>
      </c>
      <c r="H127">
        <v>-2.9649015529999998</v>
      </c>
      <c r="I127">
        <v>1.4</v>
      </c>
      <c r="J127">
        <v>3663.4</v>
      </c>
      <c r="K127" t="s">
        <v>21</v>
      </c>
      <c r="L127" t="s">
        <v>14</v>
      </c>
      <c r="M127" t="s">
        <v>16</v>
      </c>
    </row>
    <row r="128" spans="1:13" x14ac:dyDescent="0.3">
      <c r="A128" s="3">
        <v>37955</v>
      </c>
      <c r="B128" t="s">
        <v>11</v>
      </c>
      <c r="C128">
        <f>IF(UPPER(Historical_automobile_sales3[[#This Row],[Recession]])="NO", 0, 1)</f>
        <v>0</v>
      </c>
      <c r="D128">
        <v>87.23</v>
      </c>
      <c r="E128">
        <v>24241.075000000001</v>
      </c>
      <c r="F128">
        <v>4953</v>
      </c>
      <c r="G128">
        <v>56.683999999999997</v>
      </c>
      <c r="H128">
        <v>0.57153694200000005</v>
      </c>
      <c r="I128">
        <v>2.5</v>
      </c>
      <c r="J128">
        <v>3949</v>
      </c>
      <c r="K128" t="s">
        <v>12</v>
      </c>
      <c r="L128" t="s">
        <v>14</v>
      </c>
      <c r="M128" t="s">
        <v>16</v>
      </c>
    </row>
    <row r="129" spans="1:13" x14ac:dyDescent="0.3">
      <c r="A129" s="3">
        <v>39113</v>
      </c>
      <c r="B129" t="s">
        <v>11</v>
      </c>
      <c r="C129">
        <f>IF(UPPER(Historical_automobile_sales3[[#This Row],[Recession]])="NO", 0, 1)</f>
        <v>0</v>
      </c>
      <c r="D129">
        <v>87.03</v>
      </c>
      <c r="E129">
        <v>19969.913</v>
      </c>
      <c r="F129">
        <v>1768</v>
      </c>
      <c r="G129">
        <v>51.756</v>
      </c>
      <c r="H129">
        <v>-0.35972640900000002</v>
      </c>
      <c r="I129">
        <v>2.8</v>
      </c>
      <c r="J129">
        <v>4080.9</v>
      </c>
      <c r="K129" t="s">
        <v>14</v>
      </c>
      <c r="L129" t="s">
        <v>22</v>
      </c>
      <c r="M129" t="s">
        <v>16</v>
      </c>
    </row>
    <row r="130" spans="1:13" x14ac:dyDescent="0.3">
      <c r="A130" s="3">
        <v>43373</v>
      </c>
      <c r="B130" t="s">
        <v>11</v>
      </c>
      <c r="C130">
        <f>IF(UPPER(Historical_automobile_sales3[[#This Row],[Recession]])="NO", 0, 1)</f>
        <v>0</v>
      </c>
      <c r="D130">
        <v>86.88</v>
      </c>
      <c r="E130">
        <v>24438.36</v>
      </c>
      <c r="F130">
        <v>3051</v>
      </c>
      <c r="G130">
        <v>39.046999999999997</v>
      </c>
      <c r="H130">
        <v>3.7109125E-2</v>
      </c>
      <c r="I130">
        <v>1.7</v>
      </c>
      <c r="J130">
        <v>2331.1999999999998</v>
      </c>
      <c r="K130" t="s">
        <v>21</v>
      </c>
      <c r="L130" t="s">
        <v>14</v>
      </c>
      <c r="M130" t="s">
        <v>16</v>
      </c>
    </row>
    <row r="131" spans="1:13" x14ac:dyDescent="0.3">
      <c r="A131" s="3">
        <v>40939</v>
      </c>
      <c r="B131" t="s">
        <v>11</v>
      </c>
      <c r="C131">
        <f>IF(UPPER(Historical_automobile_sales3[[#This Row],[Recession]])="NO", 0, 1)</f>
        <v>0</v>
      </c>
      <c r="D131">
        <v>86.59</v>
      </c>
      <c r="E131">
        <v>21204.337</v>
      </c>
      <c r="F131">
        <v>4191</v>
      </c>
      <c r="G131">
        <v>66.394999999999996</v>
      </c>
      <c r="H131">
        <v>0.10984260899999999</v>
      </c>
      <c r="I131">
        <v>1.9</v>
      </c>
      <c r="J131">
        <v>3106.8</v>
      </c>
      <c r="K131" t="s">
        <v>15</v>
      </c>
      <c r="L131" t="s">
        <v>22</v>
      </c>
      <c r="M131" t="s">
        <v>16</v>
      </c>
    </row>
    <row r="132" spans="1:13" x14ac:dyDescent="0.3">
      <c r="A132" s="3">
        <v>37346</v>
      </c>
      <c r="B132" t="s">
        <v>19</v>
      </c>
      <c r="C132">
        <f>IF(UPPER(Historical_automobile_sales3[[#This Row],[Recession]])="NO", 0, 1)</f>
        <v>1</v>
      </c>
      <c r="D132">
        <v>86.55</v>
      </c>
      <c r="E132">
        <v>33162.057000000001</v>
      </c>
      <c r="F132">
        <v>1954</v>
      </c>
      <c r="G132">
        <v>42</v>
      </c>
      <c r="H132">
        <v>-0.33761904799999998</v>
      </c>
      <c r="I132">
        <v>5.6</v>
      </c>
      <c r="J132">
        <v>714.5</v>
      </c>
      <c r="K132" t="s">
        <v>22</v>
      </c>
      <c r="L132" t="s">
        <v>21</v>
      </c>
      <c r="M132" t="s">
        <v>16</v>
      </c>
    </row>
    <row r="133" spans="1:13" x14ac:dyDescent="0.3">
      <c r="A133" s="3">
        <v>44286</v>
      </c>
      <c r="B133" t="s">
        <v>11</v>
      </c>
      <c r="C133">
        <f>IF(UPPER(Historical_automobile_sales3[[#This Row],[Recession]])="NO", 0, 1)</f>
        <v>0</v>
      </c>
      <c r="D133">
        <v>86.55</v>
      </c>
      <c r="E133">
        <v>32615.62</v>
      </c>
      <c r="F133">
        <v>4358</v>
      </c>
      <c r="G133">
        <v>29.17</v>
      </c>
      <c r="H133">
        <v>-1.198560165</v>
      </c>
      <c r="I133">
        <v>2.1</v>
      </c>
      <c r="J133">
        <v>3310.6</v>
      </c>
      <c r="K133" t="s">
        <v>12</v>
      </c>
      <c r="L133" t="s">
        <v>12</v>
      </c>
      <c r="M133" t="s">
        <v>16</v>
      </c>
    </row>
    <row r="134" spans="1:13" x14ac:dyDescent="0.3">
      <c r="A134" s="3">
        <v>41943</v>
      </c>
      <c r="B134" t="s">
        <v>11</v>
      </c>
      <c r="C134">
        <f>IF(UPPER(Historical_automobile_sales3[[#This Row],[Recession]])="NO", 0, 1)</f>
        <v>0</v>
      </c>
      <c r="D134">
        <v>85.9</v>
      </c>
      <c r="E134">
        <v>25578.373</v>
      </c>
      <c r="F134">
        <v>4594</v>
      </c>
      <c r="G134">
        <v>55.920999999999999</v>
      </c>
      <c r="H134">
        <v>0.72012303099999997</v>
      </c>
      <c r="I134">
        <v>2.2000000000000002</v>
      </c>
      <c r="J134">
        <v>3905.6</v>
      </c>
      <c r="K134" t="s">
        <v>15</v>
      </c>
      <c r="L134" t="s">
        <v>14</v>
      </c>
      <c r="M134" t="s">
        <v>16</v>
      </c>
    </row>
    <row r="135" spans="1:13" x14ac:dyDescent="0.3">
      <c r="A135" s="3">
        <v>35581</v>
      </c>
      <c r="B135" t="s">
        <v>11</v>
      </c>
      <c r="C135">
        <f>IF(UPPER(Historical_automobile_sales3[[#This Row],[Recession]])="NO", 0, 1)</f>
        <v>0</v>
      </c>
      <c r="D135">
        <v>85.47</v>
      </c>
      <c r="E135">
        <v>27575.238000000001</v>
      </c>
      <c r="F135">
        <v>4177</v>
      </c>
      <c r="G135">
        <v>21.44</v>
      </c>
      <c r="H135">
        <v>-1.0476679099999999</v>
      </c>
      <c r="I135">
        <v>2.8</v>
      </c>
      <c r="J135">
        <v>3603.5</v>
      </c>
      <c r="K135" t="s">
        <v>15</v>
      </c>
      <c r="L135" t="s">
        <v>21</v>
      </c>
      <c r="M135" t="s">
        <v>16</v>
      </c>
    </row>
    <row r="136" spans="1:13" x14ac:dyDescent="0.3">
      <c r="A136" s="3">
        <v>31471</v>
      </c>
      <c r="B136" t="s">
        <v>11</v>
      </c>
      <c r="C136">
        <f>IF(UPPER(Historical_automobile_sales3[[#This Row],[Recession]])="NO", 0, 1)</f>
        <v>0</v>
      </c>
      <c r="D136">
        <v>84.79</v>
      </c>
      <c r="E136">
        <v>32823.218000000001</v>
      </c>
      <c r="F136">
        <v>4450</v>
      </c>
      <c r="G136">
        <v>27.440999999999999</v>
      </c>
      <c r="H136">
        <v>0.43639080200000002</v>
      </c>
      <c r="I136">
        <v>1.4</v>
      </c>
      <c r="J136">
        <v>2517.6999999999998</v>
      </c>
      <c r="K136" t="s">
        <v>12</v>
      </c>
      <c r="L136" t="s">
        <v>15</v>
      </c>
      <c r="M136" t="s">
        <v>16</v>
      </c>
    </row>
    <row r="137" spans="1:13" x14ac:dyDescent="0.3">
      <c r="A137" s="3">
        <v>36433</v>
      </c>
      <c r="B137" t="s">
        <v>11</v>
      </c>
      <c r="C137">
        <f>IF(UPPER(Historical_automobile_sales3[[#This Row],[Recession]])="NO", 0, 1)</f>
        <v>0</v>
      </c>
      <c r="D137">
        <v>84.66</v>
      </c>
      <c r="E137">
        <v>14874.287</v>
      </c>
      <c r="F137">
        <v>3418</v>
      </c>
      <c r="G137">
        <v>14.789</v>
      </c>
      <c r="H137">
        <v>-1.3948880930000001</v>
      </c>
      <c r="I137">
        <v>2.6</v>
      </c>
      <c r="J137">
        <v>876.8</v>
      </c>
      <c r="K137" t="s">
        <v>15</v>
      </c>
      <c r="L137" t="s">
        <v>15</v>
      </c>
      <c r="M137" t="s">
        <v>16</v>
      </c>
    </row>
    <row r="138" spans="1:13" x14ac:dyDescent="0.3">
      <c r="A138" s="3">
        <v>44439</v>
      </c>
      <c r="B138" t="s">
        <v>11</v>
      </c>
      <c r="C138">
        <f>IF(UPPER(Historical_automobile_sales3[[#This Row],[Recession]])="NO", 0, 1)</f>
        <v>0</v>
      </c>
      <c r="D138">
        <v>84.62</v>
      </c>
      <c r="E138">
        <v>18086.001</v>
      </c>
      <c r="F138">
        <v>3315</v>
      </c>
      <c r="G138">
        <v>28.02</v>
      </c>
      <c r="H138">
        <v>-0.51391863000000004</v>
      </c>
      <c r="I138">
        <v>1.7</v>
      </c>
      <c r="J138">
        <v>2035.6</v>
      </c>
      <c r="K138" t="s">
        <v>12</v>
      </c>
      <c r="L138" t="s">
        <v>22</v>
      </c>
      <c r="M138" t="s">
        <v>16</v>
      </c>
    </row>
    <row r="139" spans="1:13" x14ac:dyDescent="0.3">
      <c r="A139" s="3">
        <v>43646</v>
      </c>
      <c r="B139" t="s">
        <v>11</v>
      </c>
      <c r="C139">
        <f>IF(UPPER(Historical_automobile_sales3[[#This Row],[Recession]])="NO", 0, 1)</f>
        <v>0</v>
      </c>
      <c r="D139">
        <v>84.5</v>
      </c>
      <c r="E139">
        <v>31834.370999999999</v>
      </c>
      <c r="F139">
        <v>3885</v>
      </c>
      <c r="G139">
        <v>24.795999999999999</v>
      </c>
      <c r="H139">
        <v>-1.4931440549999999</v>
      </c>
      <c r="I139">
        <v>2.5</v>
      </c>
      <c r="J139">
        <v>688.8</v>
      </c>
      <c r="K139" t="s">
        <v>21</v>
      </c>
      <c r="L139" t="s">
        <v>12</v>
      </c>
      <c r="M139" t="s">
        <v>16</v>
      </c>
    </row>
    <row r="140" spans="1:13" x14ac:dyDescent="0.3">
      <c r="A140" s="3">
        <v>35430</v>
      </c>
      <c r="B140" t="s">
        <v>11</v>
      </c>
      <c r="C140">
        <f>IF(UPPER(Historical_automobile_sales3[[#This Row],[Recession]])="NO", 0, 1)</f>
        <v>0</v>
      </c>
      <c r="D140">
        <v>84.2</v>
      </c>
      <c r="E140">
        <v>30269.01</v>
      </c>
      <c r="F140">
        <v>4204</v>
      </c>
      <c r="G140">
        <v>68.245999999999995</v>
      </c>
      <c r="H140">
        <v>0.57172581499999997</v>
      </c>
      <c r="I140">
        <v>2.2999999999999998</v>
      </c>
      <c r="J140">
        <v>4065.5</v>
      </c>
      <c r="K140" t="s">
        <v>21</v>
      </c>
      <c r="L140" t="s">
        <v>14</v>
      </c>
      <c r="M140" t="s">
        <v>16</v>
      </c>
    </row>
    <row r="141" spans="1:13" x14ac:dyDescent="0.3">
      <c r="A141" s="3">
        <v>41578</v>
      </c>
      <c r="B141" t="s">
        <v>11</v>
      </c>
      <c r="C141">
        <f>IF(UPPER(Historical_automobile_sales3[[#This Row],[Recession]])="NO", 0, 1)</f>
        <v>0</v>
      </c>
      <c r="D141">
        <v>83.66</v>
      </c>
      <c r="E141">
        <v>28114.25</v>
      </c>
      <c r="F141">
        <v>4695</v>
      </c>
      <c r="G141">
        <v>60.207000000000001</v>
      </c>
      <c r="H141">
        <v>0.104605777</v>
      </c>
      <c r="I141">
        <v>1.3</v>
      </c>
      <c r="J141">
        <v>3939.4</v>
      </c>
      <c r="K141" t="s">
        <v>14</v>
      </c>
      <c r="L141" t="s">
        <v>21</v>
      </c>
      <c r="M141" t="s">
        <v>16</v>
      </c>
    </row>
    <row r="142" spans="1:13" x14ac:dyDescent="0.3">
      <c r="A142" s="3">
        <v>39172</v>
      </c>
      <c r="B142" t="s">
        <v>11</v>
      </c>
      <c r="C142">
        <f>IF(UPPER(Historical_automobile_sales3[[#This Row],[Recession]])="NO", 0, 1)</f>
        <v>0</v>
      </c>
      <c r="D142">
        <v>83.63</v>
      </c>
      <c r="E142">
        <v>30790.554</v>
      </c>
      <c r="F142">
        <v>2394</v>
      </c>
      <c r="G142">
        <v>29.588000000000001</v>
      </c>
      <c r="H142">
        <v>-1.046471543</v>
      </c>
      <c r="I142">
        <v>2</v>
      </c>
      <c r="J142">
        <v>3620</v>
      </c>
      <c r="K142" t="s">
        <v>21</v>
      </c>
      <c r="L142" t="s">
        <v>22</v>
      </c>
      <c r="M142" t="s">
        <v>16</v>
      </c>
    </row>
    <row r="143" spans="1:13" x14ac:dyDescent="0.3">
      <c r="A143" s="3">
        <v>44620</v>
      </c>
      <c r="B143" t="s">
        <v>11</v>
      </c>
      <c r="C143">
        <f>IF(UPPER(Historical_automobile_sales3[[#This Row],[Recession]])="NO", 0, 1)</f>
        <v>0</v>
      </c>
      <c r="D143">
        <v>82.04</v>
      </c>
      <c r="E143">
        <v>22564.373</v>
      </c>
      <c r="F143">
        <v>2708</v>
      </c>
      <c r="G143">
        <v>19.713000000000001</v>
      </c>
      <c r="H143">
        <v>0.309034647</v>
      </c>
      <c r="I143">
        <v>1.5</v>
      </c>
      <c r="J143">
        <v>925.6</v>
      </c>
      <c r="K143" t="s">
        <v>22</v>
      </c>
      <c r="L143" t="s">
        <v>14</v>
      </c>
      <c r="M143" t="s">
        <v>16</v>
      </c>
    </row>
    <row r="144" spans="1:13" x14ac:dyDescent="0.3">
      <c r="A144" s="3">
        <v>38960</v>
      </c>
      <c r="B144" t="s">
        <v>11</v>
      </c>
      <c r="C144">
        <f>IF(UPPER(Historical_automobile_sales3[[#This Row],[Recession]])="NO", 0, 1)</f>
        <v>0</v>
      </c>
      <c r="D144">
        <v>80.48</v>
      </c>
      <c r="E144">
        <v>24349.285</v>
      </c>
      <c r="F144">
        <v>1285</v>
      </c>
      <c r="G144">
        <v>28.667999999999999</v>
      </c>
      <c r="H144">
        <v>-1.0635203010000001</v>
      </c>
      <c r="I144">
        <v>2.5</v>
      </c>
      <c r="J144">
        <v>889.5</v>
      </c>
      <c r="K144" t="s">
        <v>21</v>
      </c>
      <c r="L144" t="s">
        <v>21</v>
      </c>
      <c r="M144" t="s">
        <v>16</v>
      </c>
    </row>
    <row r="145" spans="1:13" x14ac:dyDescent="0.3">
      <c r="A145" s="3">
        <v>30955</v>
      </c>
      <c r="B145" t="s">
        <v>11</v>
      </c>
      <c r="C145">
        <f>IF(UPPER(Historical_automobile_sales3[[#This Row],[Recession]])="NO", 0, 1)</f>
        <v>0</v>
      </c>
      <c r="D145">
        <v>79.2</v>
      </c>
      <c r="E145">
        <v>20803.912</v>
      </c>
      <c r="F145">
        <v>4391</v>
      </c>
      <c r="G145">
        <v>53.231000000000002</v>
      </c>
      <c r="H145">
        <v>0.22740508400000001</v>
      </c>
      <c r="I145">
        <v>2.5</v>
      </c>
      <c r="J145">
        <v>2936.6</v>
      </c>
      <c r="K145" t="s">
        <v>12</v>
      </c>
      <c r="L145" t="s">
        <v>15</v>
      </c>
      <c r="M145" t="s">
        <v>16</v>
      </c>
    </row>
    <row r="146" spans="1:13" x14ac:dyDescent="0.3">
      <c r="A146" s="3">
        <v>41639</v>
      </c>
      <c r="B146" t="s">
        <v>11</v>
      </c>
      <c r="C146">
        <f>IF(UPPER(Historical_automobile_sales3[[#This Row],[Recession]])="NO", 0, 1)</f>
        <v>0</v>
      </c>
      <c r="D146">
        <v>78.14</v>
      </c>
      <c r="E146">
        <v>24288.102999999999</v>
      </c>
      <c r="F146">
        <v>1914</v>
      </c>
      <c r="G146">
        <v>44.545000000000002</v>
      </c>
      <c r="H146">
        <v>-0.32742170799999998</v>
      </c>
      <c r="I146">
        <v>3</v>
      </c>
      <c r="J146">
        <v>3930.3</v>
      </c>
      <c r="K146" t="s">
        <v>14</v>
      </c>
      <c r="L146" t="s">
        <v>15</v>
      </c>
      <c r="M146" t="s">
        <v>16</v>
      </c>
    </row>
    <row r="147" spans="1:13" x14ac:dyDescent="0.3">
      <c r="A147" s="3">
        <v>42704</v>
      </c>
      <c r="B147" t="s">
        <v>11</v>
      </c>
      <c r="C147">
        <f>IF(UPPER(Historical_automobile_sales3[[#This Row],[Recession]])="NO", 0, 1)</f>
        <v>0</v>
      </c>
      <c r="D147">
        <v>125.46</v>
      </c>
      <c r="E147">
        <v>14662.789000000001</v>
      </c>
      <c r="F147">
        <v>3761</v>
      </c>
      <c r="G147">
        <v>52.347000000000001</v>
      </c>
      <c r="H147">
        <v>0.66227290999999999</v>
      </c>
      <c r="I147">
        <v>2.8</v>
      </c>
      <c r="J147">
        <v>3613.5</v>
      </c>
      <c r="K147" t="s">
        <v>15</v>
      </c>
      <c r="L147" t="s">
        <v>12</v>
      </c>
      <c r="M147" t="s">
        <v>18</v>
      </c>
    </row>
    <row r="148" spans="1:13" x14ac:dyDescent="0.3">
      <c r="A148" s="3">
        <v>32355</v>
      </c>
      <c r="B148" t="s">
        <v>11</v>
      </c>
      <c r="C148">
        <f>IF(UPPER(Historical_automobile_sales3[[#This Row],[Recession]])="NO", 0, 1)</f>
        <v>0</v>
      </c>
      <c r="D148">
        <v>125.02</v>
      </c>
      <c r="E148">
        <v>23286.427</v>
      </c>
      <c r="F148">
        <v>2997</v>
      </c>
      <c r="G148">
        <v>20.744</v>
      </c>
      <c r="H148">
        <v>-1.0955457</v>
      </c>
      <c r="I148">
        <v>1.9</v>
      </c>
      <c r="J148">
        <v>4050.1</v>
      </c>
      <c r="K148" t="s">
        <v>14</v>
      </c>
      <c r="L148" t="s">
        <v>15</v>
      </c>
      <c r="M148" t="s">
        <v>18</v>
      </c>
    </row>
    <row r="149" spans="1:13" x14ac:dyDescent="0.3">
      <c r="A149" s="3">
        <v>32539</v>
      </c>
      <c r="B149" t="s">
        <v>11</v>
      </c>
      <c r="C149">
        <f>IF(UPPER(Historical_automobile_sales3[[#This Row],[Recession]])="NO", 0, 1)</f>
        <v>0</v>
      </c>
      <c r="D149">
        <v>122.36</v>
      </c>
      <c r="E149">
        <v>26287.752</v>
      </c>
      <c r="F149">
        <v>1197</v>
      </c>
      <c r="G149">
        <v>15.037000000000001</v>
      </c>
      <c r="H149">
        <v>-2.0576577770000002</v>
      </c>
      <c r="I149">
        <v>2.9</v>
      </c>
      <c r="J149">
        <v>2791.5</v>
      </c>
      <c r="K149" t="s">
        <v>22</v>
      </c>
      <c r="L149" t="s">
        <v>21</v>
      </c>
      <c r="M149" t="s">
        <v>18</v>
      </c>
    </row>
    <row r="150" spans="1:13" x14ac:dyDescent="0.3">
      <c r="A150" s="3">
        <v>35611</v>
      </c>
      <c r="B150" t="s">
        <v>11</v>
      </c>
      <c r="C150">
        <f>IF(UPPER(Historical_automobile_sales3[[#This Row],[Recession]])="NO", 0, 1)</f>
        <v>0</v>
      </c>
      <c r="D150">
        <v>119.65</v>
      </c>
      <c r="E150">
        <v>44263.656999999999</v>
      </c>
      <c r="F150">
        <v>4056</v>
      </c>
      <c r="G150">
        <v>44.615000000000002</v>
      </c>
      <c r="H150">
        <v>0.51944413300000003</v>
      </c>
      <c r="I150">
        <v>2</v>
      </c>
      <c r="J150">
        <v>1671.8</v>
      </c>
      <c r="K150" t="s">
        <v>22</v>
      </c>
      <c r="L150" t="s">
        <v>21</v>
      </c>
      <c r="M150" t="s">
        <v>18</v>
      </c>
    </row>
    <row r="151" spans="1:13" x14ac:dyDescent="0.3">
      <c r="A151" s="3">
        <v>37042</v>
      </c>
      <c r="B151" t="s">
        <v>19</v>
      </c>
      <c r="C151">
        <f>IF(UPPER(Historical_automobile_sales3[[#This Row],[Recession]])="NO", 0, 1)</f>
        <v>1</v>
      </c>
      <c r="D151">
        <v>116.72</v>
      </c>
      <c r="E151">
        <v>31334.556</v>
      </c>
      <c r="F151">
        <v>4877</v>
      </c>
      <c r="G151">
        <v>42.201000000000001</v>
      </c>
      <c r="H151">
        <v>0.42638799999999999</v>
      </c>
      <c r="I151">
        <v>4.4000000000000004</v>
      </c>
      <c r="J151">
        <v>650</v>
      </c>
      <c r="K151" t="s">
        <v>15</v>
      </c>
      <c r="L151" t="s">
        <v>15</v>
      </c>
      <c r="M151" t="s">
        <v>18</v>
      </c>
    </row>
    <row r="152" spans="1:13" x14ac:dyDescent="0.3">
      <c r="A152" s="3">
        <v>38442</v>
      </c>
      <c r="B152" t="s">
        <v>11</v>
      </c>
      <c r="C152">
        <f>IF(UPPER(Historical_automobile_sales3[[#This Row],[Recession]])="NO", 0, 1)</f>
        <v>0</v>
      </c>
      <c r="D152">
        <v>115.42</v>
      </c>
      <c r="E152">
        <v>28736.468000000001</v>
      </c>
      <c r="F152">
        <v>1326</v>
      </c>
      <c r="G152">
        <v>61.624000000000002</v>
      </c>
      <c r="H152">
        <v>0.38382772900000001</v>
      </c>
      <c r="I152">
        <v>2.6</v>
      </c>
      <c r="J152">
        <v>3197.6</v>
      </c>
      <c r="K152" t="s">
        <v>14</v>
      </c>
      <c r="L152" t="s">
        <v>14</v>
      </c>
      <c r="M152" t="s">
        <v>18</v>
      </c>
    </row>
    <row r="153" spans="1:13" x14ac:dyDescent="0.3">
      <c r="A153" s="3">
        <v>41882</v>
      </c>
      <c r="B153" t="s">
        <v>11</v>
      </c>
      <c r="C153">
        <f>IF(UPPER(Historical_automobile_sales3[[#This Row],[Recession]])="NO", 0, 1)</f>
        <v>0</v>
      </c>
      <c r="D153">
        <v>115.31</v>
      </c>
      <c r="E153">
        <v>21257.566999999999</v>
      </c>
      <c r="F153">
        <v>3756</v>
      </c>
      <c r="G153">
        <v>49.014000000000003</v>
      </c>
      <c r="H153">
        <v>0.58660790799999996</v>
      </c>
      <c r="I153">
        <v>2.2999999999999998</v>
      </c>
      <c r="J153">
        <v>3125.7</v>
      </c>
      <c r="K153" t="s">
        <v>15</v>
      </c>
      <c r="L153" t="s">
        <v>15</v>
      </c>
      <c r="M153" t="s">
        <v>18</v>
      </c>
    </row>
    <row r="154" spans="1:13" x14ac:dyDescent="0.3">
      <c r="A154" s="3">
        <v>29341</v>
      </c>
      <c r="B154" t="s">
        <v>19</v>
      </c>
      <c r="C154">
        <f>IF(UPPER(Historical_automobile_sales3[[#This Row],[Recession]])="NO", 0, 1)</f>
        <v>1</v>
      </c>
      <c r="D154">
        <v>115.01</v>
      </c>
      <c r="E154">
        <v>32615.149000000001</v>
      </c>
      <c r="F154">
        <v>1653</v>
      </c>
      <c r="G154">
        <v>45.673000000000002</v>
      </c>
      <c r="H154">
        <v>0.23059575700000001</v>
      </c>
      <c r="I154">
        <v>4.2</v>
      </c>
      <c r="J154">
        <v>702.8</v>
      </c>
      <c r="K154" t="s">
        <v>14</v>
      </c>
      <c r="L154" t="s">
        <v>15</v>
      </c>
      <c r="M154" t="s">
        <v>18</v>
      </c>
    </row>
    <row r="155" spans="1:13" x14ac:dyDescent="0.3">
      <c r="A155" s="3">
        <v>35369</v>
      </c>
      <c r="B155" t="s">
        <v>11</v>
      </c>
      <c r="C155">
        <f>IF(UPPER(Historical_automobile_sales3[[#This Row],[Recession]])="NO", 0, 1)</f>
        <v>0</v>
      </c>
      <c r="D155">
        <v>115.01</v>
      </c>
      <c r="E155">
        <v>27803.922999999999</v>
      </c>
      <c r="F155">
        <v>4055</v>
      </c>
      <c r="G155">
        <v>69.572999999999993</v>
      </c>
      <c r="H155">
        <v>0.13114282799999999</v>
      </c>
      <c r="I155">
        <v>2.5</v>
      </c>
      <c r="J155">
        <v>2408.3000000000002</v>
      </c>
      <c r="K155" t="s">
        <v>22</v>
      </c>
      <c r="L155" t="s">
        <v>21</v>
      </c>
      <c r="M155" t="s">
        <v>18</v>
      </c>
    </row>
    <row r="156" spans="1:13" x14ac:dyDescent="0.3">
      <c r="A156" s="3">
        <v>30802</v>
      </c>
      <c r="B156" t="s">
        <v>11</v>
      </c>
      <c r="C156">
        <f>IF(UPPER(Historical_automobile_sales3[[#This Row],[Recession]])="NO", 0, 1)</f>
        <v>0</v>
      </c>
      <c r="D156">
        <v>114.14</v>
      </c>
      <c r="E156">
        <v>23074.589</v>
      </c>
      <c r="F156">
        <v>2160</v>
      </c>
      <c r="G156">
        <v>19.103000000000002</v>
      </c>
      <c r="H156">
        <v>-1.527875203</v>
      </c>
      <c r="I156">
        <v>2.1</v>
      </c>
      <c r="J156">
        <v>2514</v>
      </c>
      <c r="K156" t="s">
        <v>14</v>
      </c>
      <c r="L156" t="s">
        <v>12</v>
      </c>
      <c r="M156" t="s">
        <v>18</v>
      </c>
    </row>
    <row r="157" spans="1:13" x14ac:dyDescent="0.3">
      <c r="A157" s="3">
        <v>41729</v>
      </c>
      <c r="B157" t="s">
        <v>11</v>
      </c>
      <c r="C157">
        <f>IF(UPPER(Historical_automobile_sales3[[#This Row],[Recession]])="NO", 0, 1)</f>
        <v>0</v>
      </c>
      <c r="D157">
        <v>113.19</v>
      </c>
      <c r="E157">
        <v>28558.074000000001</v>
      </c>
      <c r="F157">
        <v>3747</v>
      </c>
      <c r="G157">
        <v>57.47</v>
      </c>
      <c r="H157">
        <v>0.63829824300000004</v>
      </c>
      <c r="I157">
        <v>1.9</v>
      </c>
      <c r="J157">
        <v>3296.8</v>
      </c>
      <c r="K157" t="s">
        <v>21</v>
      </c>
      <c r="L157" t="s">
        <v>21</v>
      </c>
      <c r="M157" t="s">
        <v>18</v>
      </c>
    </row>
    <row r="158" spans="1:13" x14ac:dyDescent="0.3">
      <c r="A158" s="3">
        <v>30010</v>
      </c>
      <c r="B158" t="s">
        <v>19</v>
      </c>
      <c r="C158">
        <f>IF(UPPER(Historical_automobile_sales3[[#This Row],[Recession]])="NO", 0, 1)</f>
        <v>1</v>
      </c>
      <c r="D158">
        <v>112.86</v>
      </c>
      <c r="E158">
        <v>25554.613000000001</v>
      </c>
      <c r="F158">
        <v>2191</v>
      </c>
      <c r="G158">
        <v>23.619</v>
      </c>
      <c r="H158">
        <v>-1.360599517</v>
      </c>
      <c r="I158">
        <v>4.2</v>
      </c>
      <c r="J158">
        <v>614.4</v>
      </c>
      <c r="K158" t="s">
        <v>22</v>
      </c>
      <c r="L158" t="s">
        <v>21</v>
      </c>
      <c r="M158" t="s">
        <v>18</v>
      </c>
    </row>
    <row r="159" spans="1:13" x14ac:dyDescent="0.3">
      <c r="A159" s="3">
        <v>40694</v>
      </c>
      <c r="B159" t="s">
        <v>11</v>
      </c>
      <c r="C159">
        <f>IF(UPPER(Historical_automobile_sales3[[#This Row],[Recession]])="NO", 0, 1)</f>
        <v>0</v>
      </c>
      <c r="D159">
        <v>112.23</v>
      </c>
      <c r="E159">
        <v>29361.602999999999</v>
      </c>
      <c r="F159">
        <v>4054</v>
      </c>
      <c r="G159">
        <v>53.511000000000003</v>
      </c>
      <c r="H159">
        <v>-9.4765561999999998E-2</v>
      </c>
      <c r="I159">
        <v>1.3</v>
      </c>
      <c r="J159">
        <v>4532.1000000000004</v>
      </c>
      <c r="K159" t="s">
        <v>21</v>
      </c>
      <c r="L159" t="s">
        <v>12</v>
      </c>
      <c r="M159" t="s">
        <v>18</v>
      </c>
    </row>
    <row r="160" spans="1:13" x14ac:dyDescent="0.3">
      <c r="A160" s="3">
        <v>39202</v>
      </c>
      <c r="B160" t="s">
        <v>11</v>
      </c>
      <c r="C160">
        <f>IF(UPPER(Historical_automobile_sales3[[#This Row],[Recession]])="NO", 0, 1)</f>
        <v>0</v>
      </c>
      <c r="D160">
        <v>112.06</v>
      </c>
      <c r="E160">
        <v>28958.312999999998</v>
      </c>
      <c r="F160">
        <v>4246</v>
      </c>
      <c r="G160">
        <v>13.33</v>
      </c>
      <c r="H160">
        <v>-1.2196549139999999</v>
      </c>
      <c r="I160">
        <v>2.2999999999999998</v>
      </c>
      <c r="J160">
        <v>1719.6</v>
      </c>
      <c r="K160" t="s">
        <v>22</v>
      </c>
      <c r="L160" t="s">
        <v>14</v>
      </c>
      <c r="M160" t="s">
        <v>18</v>
      </c>
    </row>
    <row r="161" spans="1:13" x14ac:dyDescent="0.3">
      <c r="A161" s="3">
        <v>40968</v>
      </c>
      <c r="B161" t="s">
        <v>11</v>
      </c>
      <c r="C161">
        <f>IF(UPPER(Historical_automobile_sales3[[#This Row],[Recession]])="NO", 0, 1)</f>
        <v>0</v>
      </c>
      <c r="D161">
        <v>111.64</v>
      </c>
      <c r="E161">
        <v>25751.969000000001</v>
      </c>
      <c r="F161">
        <v>3861</v>
      </c>
      <c r="G161">
        <v>35.996000000000002</v>
      </c>
      <c r="H161">
        <v>-0.84451050100000002</v>
      </c>
      <c r="I161">
        <v>1.1000000000000001</v>
      </c>
      <c r="J161">
        <v>846.4</v>
      </c>
      <c r="K161" t="s">
        <v>15</v>
      </c>
      <c r="L161" t="s">
        <v>23</v>
      </c>
      <c r="M161" t="s">
        <v>18</v>
      </c>
    </row>
    <row r="162" spans="1:13" x14ac:dyDescent="0.3">
      <c r="A162" s="3">
        <v>44104</v>
      </c>
      <c r="B162" t="s">
        <v>19</v>
      </c>
      <c r="C162">
        <f>IF(UPPER(Historical_automobile_sales3[[#This Row],[Recession]])="NO", 0, 1)</f>
        <v>1</v>
      </c>
      <c r="D162">
        <v>111.62</v>
      </c>
      <c r="E162">
        <v>33435.707999999999</v>
      </c>
      <c r="F162">
        <v>2622</v>
      </c>
      <c r="G162">
        <v>17.045999999999999</v>
      </c>
      <c r="H162">
        <v>-1.1707732019999999</v>
      </c>
      <c r="I162">
        <v>3.7</v>
      </c>
      <c r="J162">
        <v>692.8</v>
      </c>
      <c r="K162" t="s">
        <v>14</v>
      </c>
      <c r="L162" t="s">
        <v>14</v>
      </c>
      <c r="M162" t="s">
        <v>18</v>
      </c>
    </row>
    <row r="163" spans="1:13" x14ac:dyDescent="0.3">
      <c r="A163" s="3">
        <v>42794</v>
      </c>
      <c r="B163" t="s">
        <v>11</v>
      </c>
      <c r="C163">
        <f>IF(UPPER(Historical_automobile_sales3[[#This Row],[Recession]])="NO", 0, 1)</f>
        <v>0</v>
      </c>
      <c r="D163">
        <v>111.61</v>
      </c>
      <c r="E163">
        <v>28348.363000000001</v>
      </c>
      <c r="F163">
        <v>3106</v>
      </c>
      <c r="G163">
        <v>49.197000000000003</v>
      </c>
      <c r="H163">
        <v>0.28889973000000002</v>
      </c>
      <c r="I163">
        <v>1.6</v>
      </c>
      <c r="J163">
        <v>1769.5</v>
      </c>
      <c r="K163" t="s">
        <v>12</v>
      </c>
      <c r="L163" t="s">
        <v>14</v>
      </c>
      <c r="M163" t="s">
        <v>18</v>
      </c>
    </row>
    <row r="164" spans="1:13" x14ac:dyDescent="0.3">
      <c r="A164" s="3">
        <v>35550</v>
      </c>
      <c r="B164" t="s">
        <v>11</v>
      </c>
      <c r="C164">
        <f>IF(UPPER(Historical_automobile_sales3[[#This Row],[Recession]])="NO", 0, 1)</f>
        <v>0</v>
      </c>
      <c r="D164">
        <v>111.55</v>
      </c>
      <c r="E164">
        <v>27568.93</v>
      </c>
      <c r="F164">
        <v>1126</v>
      </c>
      <c r="G164">
        <v>43.902000000000001</v>
      </c>
      <c r="H164">
        <v>0.26559154499999998</v>
      </c>
      <c r="I164">
        <v>1.2</v>
      </c>
      <c r="J164">
        <v>1650.1</v>
      </c>
      <c r="K164" t="s">
        <v>14</v>
      </c>
      <c r="L164" t="s">
        <v>14</v>
      </c>
      <c r="M164" t="s">
        <v>18</v>
      </c>
    </row>
    <row r="165" spans="1:13" x14ac:dyDescent="0.3">
      <c r="A165" s="3">
        <v>41152</v>
      </c>
      <c r="B165" t="s">
        <v>11</v>
      </c>
      <c r="C165">
        <f>IF(UPPER(Historical_automobile_sales3[[#This Row],[Recession]])="NO", 0, 1)</f>
        <v>0</v>
      </c>
      <c r="D165">
        <v>111.12</v>
      </c>
      <c r="E165">
        <v>27459.596000000001</v>
      </c>
      <c r="F165">
        <v>1181</v>
      </c>
      <c r="G165">
        <v>69.281000000000006</v>
      </c>
      <c r="H165">
        <v>0.28338216799999999</v>
      </c>
      <c r="I165">
        <v>1.4</v>
      </c>
      <c r="J165">
        <v>4355</v>
      </c>
      <c r="K165" t="s">
        <v>14</v>
      </c>
      <c r="L165" t="s">
        <v>14</v>
      </c>
      <c r="M165" t="s">
        <v>18</v>
      </c>
    </row>
    <row r="166" spans="1:13" x14ac:dyDescent="0.3">
      <c r="A166" s="3">
        <v>38595</v>
      </c>
      <c r="B166" t="s">
        <v>11</v>
      </c>
      <c r="C166">
        <f>IF(UPPER(Historical_automobile_sales3[[#This Row],[Recession]])="NO", 0, 1)</f>
        <v>0</v>
      </c>
      <c r="D166">
        <v>110.73</v>
      </c>
      <c r="E166">
        <v>22042.143</v>
      </c>
      <c r="F166">
        <v>3262</v>
      </c>
      <c r="G166">
        <v>42.104999999999997</v>
      </c>
      <c r="H166">
        <v>8.5548034999999994E-2</v>
      </c>
      <c r="I166">
        <v>1.5</v>
      </c>
      <c r="J166">
        <v>1242.3</v>
      </c>
      <c r="K166" t="s">
        <v>22</v>
      </c>
      <c r="L166" t="s">
        <v>21</v>
      </c>
      <c r="M166" t="s">
        <v>18</v>
      </c>
    </row>
    <row r="167" spans="1:13" x14ac:dyDescent="0.3">
      <c r="A167" s="3">
        <v>41090</v>
      </c>
      <c r="B167" t="s">
        <v>11</v>
      </c>
      <c r="C167">
        <f>IF(UPPER(Historical_automobile_sales3[[#This Row],[Recession]])="NO", 0, 1)</f>
        <v>0</v>
      </c>
      <c r="D167">
        <v>110.71</v>
      </c>
      <c r="E167">
        <v>22115.482</v>
      </c>
      <c r="F167">
        <v>2523</v>
      </c>
      <c r="G167">
        <v>25.61</v>
      </c>
      <c r="H167">
        <v>-0.56708317100000005</v>
      </c>
      <c r="I167">
        <v>1.3</v>
      </c>
      <c r="J167">
        <v>3867.7</v>
      </c>
      <c r="K167" t="s">
        <v>15</v>
      </c>
      <c r="L167" t="s">
        <v>23</v>
      </c>
      <c r="M167" t="s">
        <v>18</v>
      </c>
    </row>
    <row r="168" spans="1:13" x14ac:dyDescent="0.3">
      <c r="A168" s="3">
        <v>43008</v>
      </c>
      <c r="B168" t="s">
        <v>11</v>
      </c>
      <c r="C168">
        <f>IF(UPPER(Historical_automobile_sales3[[#This Row],[Recession]])="NO", 0, 1)</f>
        <v>0</v>
      </c>
      <c r="D168">
        <v>110.7</v>
      </c>
      <c r="E168">
        <v>20071.37</v>
      </c>
      <c r="F168">
        <v>4280</v>
      </c>
      <c r="G168">
        <v>56.64</v>
      </c>
      <c r="H168">
        <v>-0.209939972</v>
      </c>
      <c r="I168">
        <v>2.5</v>
      </c>
      <c r="J168">
        <v>3510.9</v>
      </c>
      <c r="K168" t="s">
        <v>21</v>
      </c>
      <c r="L168" t="s">
        <v>14</v>
      </c>
      <c r="M168" t="s">
        <v>18</v>
      </c>
    </row>
    <row r="169" spans="1:13" x14ac:dyDescent="0.3">
      <c r="A169" s="3">
        <v>33450</v>
      </c>
      <c r="B169" t="s">
        <v>19</v>
      </c>
      <c r="C169">
        <f>IF(UPPER(Historical_automobile_sales3[[#This Row],[Recession]])="NO", 0, 1)</f>
        <v>1</v>
      </c>
      <c r="D169">
        <v>110.4</v>
      </c>
      <c r="E169">
        <v>29067.585999999999</v>
      </c>
      <c r="F169">
        <v>4593</v>
      </c>
      <c r="G169">
        <v>38.390999999999998</v>
      </c>
      <c r="H169">
        <v>0.538876299</v>
      </c>
      <c r="I169">
        <v>2.6</v>
      </c>
      <c r="J169">
        <v>688.6</v>
      </c>
      <c r="K169" t="s">
        <v>15</v>
      </c>
      <c r="L169" t="s">
        <v>14</v>
      </c>
      <c r="M169" t="s">
        <v>18</v>
      </c>
    </row>
    <row r="170" spans="1:13" x14ac:dyDescent="0.3">
      <c r="A170" s="3">
        <v>29859</v>
      </c>
      <c r="B170" t="s">
        <v>19</v>
      </c>
      <c r="C170">
        <f>IF(UPPER(Historical_automobile_sales3[[#This Row],[Recession]])="NO", 0, 1)</f>
        <v>1</v>
      </c>
      <c r="D170">
        <v>109.86</v>
      </c>
      <c r="E170">
        <v>32328.243999999999</v>
      </c>
      <c r="F170">
        <v>2942</v>
      </c>
      <c r="G170">
        <v>60.593000000000004</v>
      </c>
      <c r="H170">
        <v>0.51911936999999997</v>
      </c>
      <c r="I170">
        <v>3.1</v>
      </c>
      <c r="J170">
        <v>574.20000000000005</v>
      </c>
      <c r="K170" t="s">
        <v>12</v>
      </c>
      <c r="L170" t="s">
        <v>21</v>
      </c>
      <c r="M170" t="s">
        <v>18</v>
      </c>
    </row>
    <row r="171" spans="1:13" x14ac:dyDescent="0.3">
      <c r="A171" s="3">
        <v>41698</v>
      </c>
      <c r="B171" t="s">
        <v>11</v>
      </c>
      <c r="C171">
        <f>IF(UPPER(Historical_automobile_sales3[[#This Row],[Recession]])="NO", 0, 1)</f>
        <v>0</v>
      </c>
      <c r="D171">
        <v>109.79</v>
      </c>
      <c r="E171">
        <v>27572.194</v>
      </c>
      <c r="F171">
        <v>2308</v>
      </c>
      <c r="G171">
        <v>20.786999999999999</v>
      </c>
      <c r="H171">
        <v>-1.052725261</v>
      </c>
      <c r="I171">
        <v>2.9</v>
      </c>
      <c r="J171">
        <v>4262.3</v>
      </c>
      <c r="K171" t="s">
        <v>21</v>
      </c>
      <c r="L171" t="s">
        <v>12</v>
      </c>
      <c r="M171" t="s">
        <v>18</v>
      </c>
    </row>
    <row r="172" spans="1:13" x14ac:dyDescent="0.3">
      <c r="A172" s="3">
        <v>42185</v>
      </c>
      <c r="B172" t="s">
        <v>11</v>
      </c>
      <c r="C172">
        <f>IF(UPPER(Historical_automobile_sales3[[#This Row],[Recession]])="NO", 0, 1)</f>
        <v>0</v>
      </c>
      <c r="D172">
        <v>109.79</v>
      </c>
      <c r="E172">
        <v>31843.157999999999</v>
      </c>
      <c r="F172">
        <v>2555</v>
      </c>
      <c r="G172">
        <v>61.182000000000002</v>
      </c>
      <c r="H172">
        <v>0.73626229899999995</v>
      </c>
      <c r="I172">
        <v>2.2999999999999998</v>
      </c>
      <c r="J172">
        <v>2065</v>
      </c>
      <c r="K172" t="s">
        <v>22</v>
      </c>
      <c r="L172" t="s">
        <v>14</v>
      </c>
      <c r="M172" t="s">
        <v>18</v>
      </c>
    </row>
    <row r="173" spans="1:13" x14ac:dyDescent="0.3">
      <c r="A173" s="3">
        <v>40543</v>
      </c>
      <c r="B173" t="s">
        <v>11</v>
      </c>
      <c r="C173">
        <f>IF(UPPER(Historical_automobile_sales3[[#This Row],[Recession]])="NO", 0, 1)</f>
        <v>0</v>
      </c>
      <c r="D173">
        <v>109.31</v>
      </c>
      <c r="E173">
        <v>27489.991000000002</v>
      </c>
      <c r="F173">
        <v>4300</v>
      </c>
      <c r="G173">
        <v>42.808999999999997</v>
      </c>
      <c r="H173">
        <v>-0.58604499099999996</v>
      </c>
      <c r="I173">
        <v>2.7</v>
      </c>
      <c r="J173">
        <v>1628</v>
      </c>
      <c r="K173" t="s">
        <v>14</v>
      </c>
      <c r="L173" t="s">
        <v>12</v>
      </c>
      <c r="M173" t="s">
        <v>18</v>
      </c>
    </row>
    <row r="174" spans="1:13" x14ac:dyDescent="0.3">
      <c r="A174" s="3">
        <v>35764</v>
      </c>
      <c r="B174" t="s">
        <v>11</v>
      </c>
      <c r="C174">
        <f>IF(UPPER(Historical_automobile_sales3[[#This Row],[Recession]])="NO", 0, 1)</f>
        <v>0</v>
      </c>
      <c r="D174">
        <v>109.02</v>
      </c>
      <c r="E174">
        <v>23423.653999999999</v>
      </c>
      <c r="F174">
        <v>2013</v>
      </c>
      <c r="G174">
        <v>30.035</v>
      </c>
      <c r="H174">
        <v>-0.26672215700000002</v>
      </c>
      <c r="I174">
        <v>1.3</v>
      </c>
      <c r="J174">
        <v>4192.5</v>
      </c>
      <c r="K174" t="s">
        <v>15</v>
      </c>
      <c r="L174" t="s">
        <v>12</v>
      </c>
      <c r="M174" t="s">
        <v>18</v>
      </c>
    </row>
    <row r="175" spans="1:13" x14ac:dyDescent="0.3">
      <c r="A175" s="3">
        <v>43100</v>
      </c>
      <c r="B175" t="s">
        <v>11</v>
      </c>
      <c r="C175">
        <f>IF(UPPER(Historical_automobile_sales3[[#This Row],[Recession]])="NO", 0, 1)</f>
        <v>0</v>
      </c>
      <c r="D175">
        <v>108.92</v>
      </c>
      <c r="E175">
        <v>21035.635999999999</v>
      </c>
      <c r="F175">
        <v>3599</v>
      </c>
      <c r="G175">
        <v>29.786999999999999</v>
      </c>
      <c r="H175">
        <v>-0.78759190300000004</v>
      </c>
      <c r="I175">
        <v>1.1000000000000001</v>
      </c>
      <c r="J175">
        <v>632.9</v>
      </c>
      <c r="K175" t="s">
        <v>21</v>
      </c>
      <c r="L175" t="s">
        <v>14</v>
      </c>
      <c r="M175" t="s">
        <v>18</v>
      </c>
    </row>
    <row r="176" spans="1:13" x14ac:dyDescent="0.3">
      <c r="A176" s="3">
        <v>41670</v>
      </c>
      <c r="B176" t="s">
        <v>11</v>
      </c>
      <c r="C176">
        <f>IF(UPPER(Historical_automobile_sales3[[#This Row],[Recession]])="NO", 0, 1)</f>
        <v>0</v>
      </c>
      <c r="D176">
        <v>108.55</v>
      </c>
      <c r="E176">
        <v>25601.477999999999</v>
      </c>
      <c r="F176">
        <v>2571</v>
      </c>
      <c r="G176">
        <v>42.67</v>
      </c>
      <c r="H176">
        <v>-4.3941880000000003E-2</v>
      </c>
      <c r="I176">
        <v>1.7</v>
      </c>
      <c r="J176">
        <v>720.8</v>
      </c>
      <c r="K176" t="s">
        <v>22</v>
      </c>
      <c r="L176" t="s">
        <v>12</v>
      </c>
      <c r="M176" t="s">
        <v>18</v>
      </c>
    </row>
    <row r="177" spans="1:13" x14ac:dyDescent="0.3">
      <c r="A177" s="3">
        <v>34607</v>
      </c>
      <c r="B177" t="s">
        <v>11</v>
      </c>
      <c r="C177">
        <f>IF(UPPER(Historical_automobile_sales3[[#This Row],[Recession]])="NO", 0, 1)</f>
        <v>0</v>
      </c>
      <c r="D177">
        <v>108.34</v>
      </c>
      <c r="E177">
        <v>25065.008999999998</v>
      </c>
      <c r="F177">
        <v>2865</v>
      </c>
      <c r="G177">
        <v>25.138000000000002</v>
      </c>
      <c r="H177">
        <v>-0.338451746</v>
      </c>
      <c r="I177">
        <v>1.7</v>
      </c>
      <c r="J177">
        <v>4806.8999999999996</v>
      </c>
      <c r="K177" t="s">
        <v>12</v>
      </c>
      <c r="L177" t="s">
        <v>21</v>
      </c>
      <c r="M177" t="s">
        <v>18</v>
      </c>
    </row>
    <row r="178" spans="1:13" x14ac:dyDescent="0.3">
      <c r="A178" s="3">
        <v>30620</v>
      </c>
      <c r="B178" t="s">
        <v>11</v>
      </c>
      <c r="C178">
        <f>IF(UPPER(Historical_automobile_sales3[[#This Row],[Recession]])="NO", 0, 1)</f>
        <v>0</v>
      </c>
      <c r="D178">
        <v>107.92</v>
      </c>
      <c r="E178">
        <v>21400.778999999999</v>
      </c>
      <c r="F178">
        <v>1235</v>
      </c>
      <c r="G178">
        <v>42.234999999999999</v>
      </c>
      <c r="H178">
        <v>-8.1543743000000002E-2</v>
      </c>
      <c r="I178">
        <v>1.1000000000000001</v>
      </c>
      <c r="J178">
        <v>4686.3999999999996</v>
      </c>
      <c r="K178" t="s">
        <v>12</v>
      </c>
      <c r="L178" t="s">
        <v>14</v>
      </c>
      <c r="M178" t="s">
        <v>18</v>
      </c>
    </row>
    <row r="179" spans="1:13" x14ac:dyDescent="0.3">
      <c r="A179" s="3">
        <v>40359</v>
      </c>
      <c r="B179" t="s">
        <v>11</v>
      </c>
      <c r="C179">
        <f>IF(UPPER(Historical_automobile_sales3[[#This Row],[Recession]])="NO", 0, 1)</f>
        <v>0</v>
      </c>
      <c r="D179">
        <v>107.52</v>
      </c>
      <c r="E179">
        <v>22993.898000000001</v>
      </c>
      <c r="F179">
        <v>3490</v>
      </c>
      <c r="G179">
        <v>32.731999999999999</v>
      </c>
      <c r="H179">
        <v>0.50113039199999998</v>
      </c>
      <c r="I179">
        <v>1.6</v>
      </c>
      <c r="J179">
        <v>2182.4</v>
      </c>
      <c r="K179" t="s">
        <v>15</v>
      </c>
      <c r="L179" t="s">
        <v>14</v>
      </c>
      <c r="M179" t="s">
        <v>18</v>
      </c>
    </row>
    <row r="180" spans="1:13" x14ac:dyDescent="0.3">
      <c r="A180" s="3">
        <v>34485</v>
      </c>
      <c r="B180" t="s">
        <v>11</v>
      </c>
      <c r="C180">
        <f>IF(UPPER(Historical_automobile_sales3[[#This Row],[Recession]])="NO", 0, 1)</f>
        <v>0</v>
      </c>
      <c r="D180">
        <v>106.78</v>
      </c>
      <c r="E180">
        <v>24614.491000000002</v>
      </c>
      <c r="F180">
        <v>3116</v>
      </c>
      <c r="G180">
        <v>30.550999999999998</v>
      </c>
      <c r="H180">
        <v>-0.18680239600000001</v>
      </c>
      <c r="I180">
        <v>3</v>
      </c>
      <c r="J180">
        <v>2496.8000000000002</v>
      </c>
      <c r="K180" t="s">
        <v>21</v>
      </c>
      <c r="L180" t="s">
        <v>22</v>
      </c>
      <c r="M180" t="s">
        <v>18</v>
      </c>
    </row>
    <row r="181" spans="1:13" x14ac:dyDescent="0.3">
      <c r="A181" s="3">
        <v>33634</v>
      </c>
      <c r="B181" t="s">
        <v>19</v>
      </c>
      <c r="C181">
        <f>IF(UPPER(Historical_automobile_sales3[[#This Row],[Recession]])="NO", 0, 1)</f>
        <v>1</v>
      </c>
      <c r="D181">
        <v>106.53</v>
      </c>
      <c r="E181">
        <v>26299.414000000001</v>
      </c>
      <c r="F181">
        <v>3853</v>
      </c>
      <c r="G181">
        <v>34.643999999999998</v>
      </c>
      <c r="H181">
        <v>-0.171602586</v>
      </c>
      <c r="I181">
        <v>2.9</v>
      </c>
      <c r="J181">
        <v>556.20000000000005</v>
      </c>
      <c r="K181" t="s">
        <v>14</v>
      </c>
      <c r="L181" t="s">
        <v>14</v>
      </c>
      <c r="M181" t="s">
        <v>18</v>
      </c>
    </row>
    <row r="182" spans="1:13" x14ac:dyDescent="0.3">
      <c r="A182" s="3">
        <v>36250</v>
      </c>
      <c r="B182" t="s">
        <v>11</v>
      </c>
      <c r="C182">
        <f>IF(UPPER(Historical_automobile_sales3[[#This Row],[Recession]])="NO", 0, 1)</f>
        <v>0</v>
      </c>
      <c r="D182">
        <v>106.32</v>
      </c>
      <c r="E182">
        <v>21348.167000000001</v>
      </c>
      <c r="F182">
        <v>2205</v>
      </c>
      <c r="G182">
        <v>63.558</v>
      </c>
      <c r="H182">
        <v>-0.10360615500000001</v>
      </c>
      <c r="I182">
        <v>2</v>
      </c>
      <c r="J182">
        <v>4440.8</v>
      </c>
      <c r="K182" t="s">
        <v>21</v>
      </c>
      <c r="L182" t="s">
        <v>14</v>
      </c>
      <c r="M182" t="s">
        <v>18</v>
      </c>
    </row>
    <row r="183" spans="1:13" x14ac:dyDescent="0.3">
      <c r="A183" s="3">
        <v>39507</v>
      </c>
      <c r="B183" t="s">
        <v>11</v>
      </c>
      <c r="C183">
        <f>IF(UPPER(Historical_automobile_sales3[[#This Row],[Recession]])="NO", 0, 1)</f>
        <v>0</v>
      </c>
      <c r="D183">
        <v>106.29</v>
      </c>
      <c r="E183">
        <v>23393.071</v>
      </c>
      <c r="F183">
        <v>1830</v>
      </c>
      <c r="G183">
        <v>48.088999999999999</v>
      </c>
      <c r="H183">
        <v>-0.28018881699999998</v>
      </c>
      <c r="I183">
        <v>2.5</v>
      </c>
      <c r="J183">
        <v>3485.2</v>
      </c>
      <c r="K183" t="s">
        <v>22</v>
      </c>
      <c r="L183" t="s">
        <v>14</v>
      </c>
      <c r="M183" t="s">
        <v>18</v>
      </c>
    </row>
    <row r="184" spans="1:13" x14ac:dyDescent="0.3">
      <c r="A184" s="3">
        <v>30497</v>
      </c>
      <c r="B184" t="s">
        <v>11</v>
      </c>
      <c r="C184">
        <f>IF(UPPER(Historical_automobile_sales3[[#This Row],[Recession]])="NO", 0, 1)</f>
        <v>0</v>
      </c>
      <c r="D184">
        <v>106.16</v>
      </c>
      <c r="E184">
        <v>25856.841</v>
      </c>
      <c r="F184">
        <v>2118</v>
      </c>
      <c r="G184">
        <v>18.765000000000001</v>
      </c>
      <c r="H184">
        <v>0.220357048</v>
      </c>
      <c r="I184">
        <v>2.2999999999999998</v>
      </c>
      <c r="J184">
        <v>4769.8</v>
      </c>
      <c r="K184" t="s">
        <v>14</v>
      </c>
      <c r="L184" t="s">
        <v>14</v>
      </c>
      <c r="M184" t="s">
        <v>18</v>
      </c>
    </row>
    <row r="185" spans="1:13" x14ac:dyDescent="0.3">
      <c r="A185" s="3">
        <v>42766</v>
      </c>
      <c r="B185" t="s">
        <v>11</v>
      </c>
      <c r="C185">
        <f>IF(UPPER(Historical_automobile_sales3[[#This Row],[Recession]])="NO", 0, 1)</f>
        <v>0</v>
      </c>
      <c r="D185">
        <v>105.79</v>
      </c>
      <c r="E185">
        <v>18477.651999999998</v>
      </c>
      <c r="F185">
        <v>3679</v>
      </c>
      <c r="G185">
        <v>34.984000000000002</v>
      </c>
      <c r="H185">
        <v>-0.17599474000000001</v>
      </c>
      <c r="I185">
        <v>1.5</v>
      </c>
      <c r="J185">
        <v>3426</v>
      </c>
      <c r="K185" t="s">
        <v>14</v>
      </c>
      <c r="L185" t="s">
        <v>14</v>
      </c>
      <c r="M185" t="s">
        <v>18</v>
      </c>
    </row>
    <row r="186" spans="1:13" x14ac:dyDescent="0.3">
      <c r="A186" s="3">
        <v>31928</v>
      </c>
      <c r="B186" t="s">
        <v>11</v>
      </c>
      <c r="C186">
        <f>IF(UPPER(Historical_automobile_sales3[[#This Row],[Recession]])="NO", 0, 1)</f>
        <v>0</v>
      </c>
      <c r="D186">
        <v>105.63</v>
      </c>
      <c r="E186">
        <v>22351.199000000001</v>
      </c>
      <c r="F186">
        <v>3847</v>
      </c>
      <c r="G186">
        <v>51.277000000000001</v>
      </c>
      <c r="H186">
        <v>-0.308968933</v>
      </c>
      <c r="I186">
        <v>2.7</v>
      </c>
      <c r="J186">
        <v>1883.7</v>
      </c>
      <c r="K186" t="s">
        <v>21</v>
      </c>
      <c r="L186" t="s">
        <v>12</v>
      </c>
      <c r="M186" t="s">
        <v>18</v>
      </c>
    </row>
    <row r="187" spans="1:13" x14ac:dyDescent="0.3">
      <c r="A187" s="3">
        <v>36525</v>
      </c>
      <c r="B187" t="s">
        <v>11</v>
      </c>
      <c r="C187">
        <f>IF(UPPER(Historical_automobile_sales3[[#This Row],[Recession]])="NO", 0, 1)</f>
        <v>0</v>
      </c>
      <c r="D187">
        <v>105.59</v>
      </c>
      <c r="E187">
        <v>29262.167000000001</v>
      </c>
      <c r="F187">
        <v>3708</v>
      </c>
      <c r="G187">
        <v>25.709</v>
      </c>
      <c r="H187">
        <v>-0.71126842700000004</v>
      </c>
      <c r="I187">
        <v>1.1000000000000001</v>
      </c>
      <c r="J187">
        <v>2471.3000000000002</v>
      </c>
      <c r="K187" t="s">
        <v>14</v>
      </c>
      <c r="L187" t="s">
        <v>12</v>
      </c>
      <c r="M187" t="s">
        <v>18</v>
      </c>
    </row>
    <row r="188" spans="1:13" x14ac:dyDescent="0.3">
      <c r="A188" s="3">
        <v>43496</v>
      </c>
      <c r="B188" t="s">
        <v>11</v>
      </c>
      <c r="C188">
        <f>IF(UPPER(Historical_automobile_sales3[[#This Row],[Recession]])="NO", 0, 1)</f>
        <v>0</v>
      </c>
      <c r="D188">
        <v>105.59</v>
      </c>
      <c r="E188">
        <v>22347.493999999999</v>
      </c>
      <c r="F188">
        <v>4180</v>
      </c>
      <c r="G188">
        <v>15.537000000000001</v>
      </c>
      <c r="H188">
        <v>-1.185042157</v>
      </c>
      <c r="I188">
        <v>2.5</v>
      </c>
      <c r="J188">
        <v>4635.8</v>
      </c>
      <c r="K188" t="s">
        <v>14</v>
      </c>
      <c r="L188" t="s">
        <v>14</v>
      </c>
      <c r="M188" t="s">
        <v>18</v>
      </c>
    </row>
    <row r="189" spans="1:13" x14ac:dyDescent="0.3">
      <c r="A189" s="3">
        <v>29402</v>
      </c>
      <c r="B189" t="s">
        <v>19</v>
      </c>
      <c r="C189">
        <f>IF(UPPER(Historical_automobile_sales3[[#This Row],[Recession]])="NO", 0, 1)</f>
        <v>1</v>
      </c>
      <c r="D189">
        <v>105.55</v>
      </c>
      <c r="E189">
        <v>23829.314999999999</v>
      </c>
      <c r="F189">
        <v>2573</v>
      </c>
      <c r="G189">
        <v>20.297999999999998</v>
      </c>
      <c r="H189">
        <v>-1.610946891</v>
      </c>
      <c r="I189">
        <v>2.9</v>
      </c>
      <c r="J189">
        <v>754.5</v>
      </c>
      <c r="K189" t="s">
        <v>14</v>
      </c>
      <c r="L189" t="s">
        <v>14</v>
      </c>
      <c r="M189" t="s">
        <v>18</v>
      </c>
    </row>
    <row r="190" spans="1:13" x14ac:dyDescent="0.3">
      <c r="A190" s="3">
        <v>42094</v>
      </c>
      <c r="B190" t="s">
        <v>11</v>
      </c>
      <c r="C190">
        <f>IF(UPPER(Historical_automobile_sales3[[#This Row],[Recession]])="NO", 0, 1)</f>
        <v>0</v>
      </c>
      <c r="D190">
        <v>105.22</v>
      </c>
      <c r="E190">
        <v>23755.179</v>
      </c>
      <c r="F190">
        <v>1470</v>
      </c>
      <c r="G190">
        <v>28.518000000000001</v>
      </c>
      <c r="H190">
        <v>0.466407181</v>
      </c>
      <c r="I190">
        <v>1.6</v>
      </c>
      <c r="J190">
        <v>3196.2</v>
      </c>
      <c r="K190" t="s">
        <v>14</v>
      </c>
      <c r="L190" t="s">
        <v>22</v>
      </c>
      <c r="M190" t="s">
        <v>18</v>
      </c>
    </row>
    <row r="191" spans="1:13" x14ac:dyDescent="0.3">
      <c r="A191" s="3">
        <v>40237</v>
      </c>
      <c r="B191" t="s">
        <v>11</v>
      </c>
      <c r="C191">
        <f>IF(UPPER(Historical_automobile_sales3[[#This Row],[Recession]])="NO", 0, 1)</f>
        <v>0</v>
      </c>
      <c r="D191">
        <v>105.07</v>
      </c>
      <c r="E191">
        <v>32663.695</v>
      </c>
      <c r="F191">
        <v>3806</v>
      </c>
      <c r="G191">
        <v>17.004000000000001</v>
      </c>
      <c r="H191">
        <v>-1.398376853</v>
      </c>
      <c r="I191">
        <v>2.2999999999999998</v>
      </c>
      <c r="J191">
        <v>3923.9</v>
      </c>
      <c r="K191" t="s">
        <v>12</v>
      </c>
      <c r="L191" t="s">
        <v>12</v>
      </c>
      <c r="M191" t="s">
        <v>18</v>
      </c>
    </row>
    <row r="192" spans="1:13" x14ac:dyDescent="0.3">
      <c r="A192" s="3">
        <v>31106</v>
      </c>
      <c r="B192" t="s">
        <v>11</v>
      </c>
      <c r="C192">
        <f>IF(UPPER(Historical_automobile_sales3[[#This Row],[Recession]])="NO", 0, 1)</f>
        <v>0</v>
      </c>
      <c r="D192">
        <v>104.85</v>
      </c>
      <c r="E192">
        <v>24071.705000000002</v>
      </c>
      <c r="F192">
        <v>4911</v>
      </c>
      <c r="G192">
        <v>36.966000000000001</v>
      </c>
      <c r="H192">
        <v>4.2769030999999999E-2</v>
      </c>
      <c r="I192">
        <v>1.1000000000000001</v>
      </c>
      <c r="J192">
        <v>4041.6</v>
      </c>
      <c r="K192" t="s">
        <v>14</v>
      </c>
      <c r="L192" t="s">
        <v>21</v>
      </c>
      <c r="M192" t="s">
        <v>18</v>
      </c>
    </row>
    <row r="193" spans="1:13" x14ac:dyDescent="0.3">
      <c r="A193" s="3">
        <v>32233</v>
      </c>
      <c r="B193" t="s">
        <v>11</v>
      </c>
      <c r="C193">
        <f>IF(UPPER(Historical_automobile_sales3[[#This Row],[Recession]])="NO", 0, 1)</f>
        <v>0</v>
      </c>
      <c r="D193">
        <v>104.69</v>
      </c>
      <c r="E193">
        <v>25025.566999999999</v>
      </c>
      <c r="F193">
        <v>3192</v>
      </c>
      <c r="G193">
        <v>19.492000000000001</v>
      </c>
      <c r="H193">
        <v>-1.795505849</v>
      </c>
      <c r="I193">
        <v>2.8</v>
      </c>
      <c r="J193">
        <v>2924.3</v>
      </c>
      <c r="K193" t="s">
        <v>15</v>
      </c>
      <c r="L193" t="s">
        <v>22</v>
      </c>
      <c r="M193" t="s">
        <v>18</v>
      </c>
    </row>
    <row r="194" spans="1:13" x14ac:dyDescent="0.3">
      <c r="A194" s="3">
        <v>35854</v>
      </c>
      <c r="B194" t="s">
        <v>11</v>
      </c>
      <c r="C194">
        <f>IF(UPPER(Historical_automobile_sales3[[#This Row],[Recession]])="NO", 0, 1)</f>
        <v>0</v>
      </c>
      <c r="D194">
        <v>104.69</v>
      </c>
      <c r="E194">
        <v>23815.906999999999</v>
      </c>
      <c r="F194">
        <v>4533</v>
      </c>
      <c r="G194">
        <v>15.843999999999999</v>
      </c>
      <c r="H194">
        <v>-0.50138853800000005</v>
      </c>
      <c r="I194">
        <v>1.8</v>
      </c>
      <c r="J194">
        <v>2028.3</v>
      </c>
      <c r="K194" t="s">
        <v>21</v>
      </c>
      <c r="L194" t="s">
        <v>14</v>
      </c>
      <c r="M194" t="s">
        <v>18</v>
      </c>
    </row>
    <row r="195" spans="1:13" x14ac:dyDescent="0.3">
      <c r="A195" s="3">
        <v>36707</v>
      </c>
      <c r="B195" t="s">
        <v>19</v>
      </c>
      <c r="C195">
        <f>IF(UPPER(Historical_automobile_sales3[[#This Row],[Recession]])="NO", 0, 1)</f>
        <v>1</v>
      </c>
      <c r="D195">
        <v>104.64</v>
      </c>
      <c r="E195">
        <v>23327.493999999999</v>
      </c>
      <c r="F195">
        <v>4507</v>
      </c>
      <c r="G195">
        <v>61.706000000000003</v>
      </c>
      <c r="H195">
        <v>0.23790231100000001</v>
      </c>
      <c r="I195">
        <v>4.2</v>
      </c>
      <c r="J195">
        <v>563.1</v>
      </c>
      <c r="K195" t="s">
        <v>12</v>
      </c>
      <c r="L195" t="s">
        <v>15</v>
      </c>
      <c r="M195" t="s">
        <v>18</v>
      </c>
    </row>
    <row r="196" spans="1:13" x14ac:dyDescent="0.3">
      <c r="A196" s="3">
        <v>35915</v>
      </c>
      <c r="B196" t="s">
        <v>11</v>
      </c>
      <c r="C196">
        <f>IF(UPPER(Historical_automobile_sales3[[#This Row],[Recession]])="NO", 0, 1)</f>
        <v>0</v>
      </c>
      <c r="D196">
        <v>104.37</v>
      </c>
      <c r="E196">
        <v>25409.370999999999</v>
      </c>
      <c r="F196">
        <v>4368</v>
      </c>
      <c r="G196">
        <v>28.173999999999999</v>
      </c>
      <c r="H196">
        <v>-0.148647689</v>
      </c>
      <c r="I196">
        <v>1.8</v>
      </c>
      <c r="J196">
        <v>2550.4</v>
      </c>
      <c r="K196" t="s">
        <v>14</v>
      </c>
      <c r="L196" t="s">
        <v>15</v>
      </c>
      <c r="M196" t="s">
        <v>18</v>
      </c>
    </row>
    <row r="197" spans="1:13" x14ac:dyDescent="0.3">
      <c r="A197" s="3">
        <v>39752</v>
      </c>
      <c r="B197" t="s">
        <v>19</v>
      </c>
      <c r="C197">
        <f>IF(UPPER(Historical_automobile_sales3[[#This Row],[Recession]])="NO", 0, 1)</f>
        <v>1</v>
      </c>
      <c r="D197">
        <v>104</v>
      </c>
      <c r="E197">
        <v>26160.25</v>
      </c>
      <c r="F197">
        <v>1799</v>
      </c>
      <c r="G197">
        <v>18.504999999999999</v>
      </c>
      <c r="H197">
        <v>-1.222804647</v>
      </c>
      <c r="I197">
        <v>4.8</v>
      </c>
      <c r="J197">
        <v>690.4</v>
      </c>
      <c r="K197" t="s">
        <v>12</v>
      </c>
      <c r="L197" t="s">
        <v>21</v>
      </c>
      <c r="M197" t="s">
        <v>18</v>
      </c>
    </row>
    <row r="198" spans="1:13" x14ac:dyDescent="0.3">
      <c r="A198" s="3">
        <v>37529</v>
      </c>
      <c r="B198" t="s">
        <v>11</v>
      </c>
      <c r="C198">
        <f>IF(UPPER(Historical_automobile_sales3[[#This Row],[Recession]])="NO", 0, 1)</f>
        <v>0</v>
      </c>
      <c r="D198">
        <v>103.84</v>
      </c>
      <c r="E198">
        <v>30815.819</v>
      </c>
      <c r="F198">
        <v>1024</v>
      </c>
      <c r="G198">
        <v>19.739999999999998</v>
      </c>
      <c r="H198">
        <v>-1.9559270520000001</v>
      </c>
      <c r="I198">
        <v>1.7</v>
      </c>
      <c r="J198">
        <v>2187.8000000000002</v>
      </c>
      <c r="K198" t="s">
        <v>12</v>
      </c>
      <c r="L198" t="s">
        <v>12</v>
      </c>
      <c r="M198" t="s">
        <v>18</v>
      </c>
    </row>
    <row r="199" spans="1:13" x14ac:dyDescent="0.3">
      <c r="A199" s="3">
        <v>38291</v>
      </c>
      <c r="B199" t="s">
        <v>11</v>
      </c>
      <c r="C199">
        <f>IF(UPPER(Historical_automobile_sales3[[#This Row],[Recession]])="NO", 0, 1)</f>
        <v>0</v>
      </c>
      <c r="D199">
        <v>103.79</v>
      </c>
      <c r="E199">
        <v>26536.498</v>
      </c>
      <c r="F199">
        <v>3523</v>
      </c>
      <c r="G199">
        <v>67.950999999999993</v>
      </c>
      <c r="H199">
        <v>0.32649997800000002</v>
      </c>
      <c r="I199">
        <v>2.2000000000000002</v>
      </c>
      <c r="J199">
        <v>1413.1</v>
      </c>
      <c r="K199" t="s">
        <v>21</v>
      </c>
      <c r="L199" t="s">
        <v>22</v>
      </c>
      <c r="M199" t="s">
        <v>18</v>
      </c>
    </row>
    <row r="200" spans="1:13" x14ac:dyDescent="0.3">
      <c r="A200" s="3">
        <v>37680</v>
      </c>
      <c r="B200" t="s">
        <v>11</v>
      </c>
      <c r="C200">
        <f>IF(UPPER(Historical_automobile_sales3[[#This Row],[Recession]])="NO", 0, 1)</f>
        <v>0</v>
      </c>
      <c r="D200">
        <v>103.47</v>
      </c>
      <c r="E200">
        <v>21998.916000000001</v>
      </c>
      <c r="F200">
        <v>2879</v>
      </c>
      <c r="G200">
        <v>21.13</v>
      </c>
      <c r="H200">
        <v>-2.1828679599999998</v>
      </c>
      <c r="I200">
        <v>2.1</v>
      </c>
      <c r="J200">
        <v>585.1</v>
      </c>
      <c r="K200" t="s">
        <v>21</v>
      </c>
      <c r="L200" t="s">
        <v>15</v>
      </c>
      <c r="M200" t="s">
        <v>18</v>
      </c>
    </row>
    <row r="201" spans="1:13" x14ac:dyDescent="0.3">
      <c r="A201" s="3">
        <v>31047</v>
      </c>
      <c r="B201" t="s">
        <v>11</v>
      </c>
      <c r="C201">
        <f>IF(UPPER(Historical_automobile_sales3[[#This Row],[Recession]])="NO", 0, 1)</f>
        <v>0</v>
      </c>
      <c r="D201">
        <v>103.18</v>
      </c>
      <c r="E201">
        <v>29877.725999999999</v>
      </c>
      <c r="F201">
        <v>2855</v>
      </c>
      <c r="G201">
        <v>28.434000000000001</v>
      </c>
      <c r="H201">
        <v>0.29218541199999998</v>
      </c>
      <c r="I201">
        <v>2.1</v>
      </c>
      <c r="J201">
        <v>4520.7</v>
      </c>
      <c r="K201" t="s">
        <v>15</v>
      </c>
      <c r="L201" t="s">
        <v>23</v>
      </c>
      <c r="M201" t="s">
        <v>18</v>
      </c>
    </row>
    <row r="202" spans="1:13" x14ac:dyDescent="0.3">
      <c r="A202" s="3">
        <v>30163</v>
      </c>
      <c r="B202" t="s">
        <v>19</v>
      </c>
      <c r="C202">
        <f>IF(UPPER(Historical_automobile_sales3[[#This Row],[Recession]])="NO", 0, 1)</f>
        <v>1</v>
      </c>
      <c r="D202">
        <v>102.67</v>
      </c>
      <c r="E202">
        <v>21991.467000000001</v>
      </c>
      <c r="F202">
        <v>2636</v>
      </c>
      <c r="G202">
        <v>18.449000000000002</v>
      </c>
      <c r="H202">
        <v>-0.14049542000000001</v>
      </c>
      <c r="I202">
        <v>3.2</v>
      </c>
      <c r="J202">
        <v>738.8</v>
      </c>
      <c r="K202" t="s">
        <v>22</v>
      </c>
      <c r="L202" t="s">
        <v>14</v>
      </c>
      <c r="M202" t="s">
        <v>18</v>
      </c>
    </row>
    <row r="203" spans="1:13" x14ac:dyDescent="0.3">
      <c r="A203" s="3">
        <v>35826</v>
      </c>
      <c r="B203" t="s">
        <v>11</v>
      </c>
      <c r="C203">
        <f>IF(UPPER(Historical_automobile_sales3[[#This Row],[Recession]])="NO", 0, 1)</f>
        <v>0</v>
      </c>
      <c r="D203">
        <v>102.58</v>
      </c>
      <c r="E203">
        <v>21135.874</v>
      </c>
      <c r="F203">
        <v>4100</v>
      </c>
      <c r="G203">
        <v>23.788</v>
      </c>
      <c r="H203">
        <v>-0.157768623</v>
      </c>
      <c r="I203">
        <v>1.1000000000000001</v>
      </c>
      <c r="J203">
        <v>2700.4</v>
      </c>
      <c r="K203" t="s">
        <v>15</v>
      </c>
      <c r="L203" t="s">
        <v>12</v>
      </c>
      <c r="M203" t="s">
        <v>18</v>
      </c>
    </row>
    <row r="204" spans="1:13" x14ac:dyDescent="0.3">
      <c r="A204" s="3">
        <v>39263</v>
      </c>
      <c r="B204" t="s">
        <v>11</v>
      </c>
      <c r="C204">
        <f>IF(UPPER(Historical_automobile_sales3[[#This Row],[Recession]])="NO", 0, 1)</f>
        <v>0</v>
      </c>
      <c r="D204">
        <v>101.78</v>
      </c>
      <c r="E204">
        <v>28141.727999999999</v>
      </c>
      <c r="F204">
        <v>1193</v>
      </c>
      <c r="G204">
        <v>60.88</v>
      </c>
      <c r="H204">
        <v>9.1721418999999998E-2</v>
      </c>
      <c r="I204">
        <v>1.3</v>
      </c>
      <c r="J204">
        <v>3371.6</v>
      </c>
      <c r="K204" t="s">
        <v>14</v>
      </c>
      <c r="L204" t="s">
        <v>14</v>
      </c>
      <c r="M204" t="s">
        <v>18</v>
      </c>
    </row>
    <row r="205" spans="1:13" x14ac:dyDescent="0.3">
      <c r="A205" s="3">
        <v>39782</v>
      </c>
      <c r="B205" t="s">
        <v>19</v>
      </c>
      <c r="C205">
        <f>IF(UPPER(Historical_automobile_sales3[[#This Row],[Recession]])="NO", 0, 1)</f>
        <v>1</v>
      </c>
      <c r="D205">
        <v>101.48</v>
      </c>
      <c r="E205">
        <v>17759.578000000001</v>
      </c>
      <c r="F205">
        <v>1777</v>
      </c>
      <c r="G205">
        <v>36.957000000000001</v>
      </c>
      <c r="H205">
        <v>0.49928295</v>
      </c>
      <c r="I205">
        <v>3.1</v>
      </c>
      <c r="J205">
        <v>724.2</v>
      </c>
      <c r="K205" t="s">
        <v>14</v>
      </c>
      <c r="L205" t="s">
        <v>15</v>
      </c>
      <c r="M205" t="s">
        <v>18</v>
      </c>
    </row>
    <row r="206" spans="1:13" x14ac:dyDescent="0.3">
      <c r="A206" s="3">
        <v>31137</v>
      </c>
      <c r="B206" t="s">
        <v>11</v>
      </c>
      <c r="C206">
        <f>IF(UPPER(Historical_automobile_sales3[[#This Row],[Recession]])="NO", 0, 1)</f>
        <v>0</v>
      </c>
      <c r="D206">
        <v>101.45</v>
      </c>
      <c r="E206">
        <v>19468.325000000001</v>
      </c>
      <c r="F206">
        <v>4850</v>
      </c>
      <c r="G206">
        <v>36.338999999999999</v>
      </c>
      <c r="H206">
        <v>-1.7254189999999999E-2</v>
      </c>
      <c r="I206">
        <v>1.1000000000000001</v>
      </c>
      <c r="J206">
        <v>2563.9</v>
      </c>
      <c r="K206" t="s">
        <v>14</v>
      </c>
      <c r="L206" t="s">
        <v>14</v>
      </c>
      <c r="M206" t="s">
        <v>18</v>
      </c>
    </row>
    <row r="207" spans="1:13" x14ac:dyDescent="0.3">
      <c r="A207" s="3">
        <v>34577</v>
      </c>
      <c r="B207" t="s">
        <v>11</v>
      </c>
      <c r="C207">
        <f>IF(UPPER(Historical_automobile_sales3[[#This Row],[Recession]])="NO", 0, 1)</f>
        <v>0</v>
      </c>
      <c r="D207">
        <v>101.08</v>
      </c>
      <c r="E207">
        <v>29135.916000000001</v>
      </c>
      <c r="F207">
        <v>4325</v>
      </c>
      <c r="G207">
        <v>33.646000000000001</v>
      </c>
      <c r="H207">
        <v>-0.41577007700000002</v>
      </c>
      <c r="I207">
        <v>2.5</v>
      </c>
      <c r="J207">
        <v>1522.2</v>
      </c>
      <c r="K207" t="s">
        <v>12</v>
      </c>
      <c r="L207" t="s">
        <v>14</v>
      </c>
      <c r="M207" t="s">
        <v>18</v>
      </c>
    </row>
    <row r="208" spans="1:13" x14ac:dyDescent="0.3">
      <c r="A208" s="3">
        <v>41486</v>
      </c>
      <c r="B208" t="s">
        <v>11</v>
      </c>
      <c r="C208">
        <f>IF(UPPER(Historical_automobile_sales3[[#This Row],[Recession]])="NO", 0, 1)</f>
        <v>0</v>
      </c>
      <c r="D208">
        <v>100.9</v>
      </c>
      <c r="E208">
        <v>25026.218000000001</v>
      </c>
      <c r="F208">
        <v>3198</v>
      </c>
      <c r="G208">
        <v>52.091999999999999</v>
      </c>
      <c r="H208">
        <v>0.68012362699999995</v>
      </c>
      <c r="I208">
        <v>2.5</v>
      </c>
      <c r="J208">
        <v>3451.3</v>
      </c>
      <c r="K208" t="s">
        <v>21</v>
      </c>
      <c r="L208" t="s">
        <v>15</v>
      </c>
      <c r="M208" t="s">
        <v>18</v>
      </c>
    </row>
    <row r="209" spans="1:13" x14ac:dyDescent="0.3">
      <c r="A209" s="3">
        <v>41455</v>
      </c>
      <c r="B209" t="s">
        <v>11</v>
      </c>
      <c r="C209">
        <f>IF(UPPER(Historical_automobile_sales3[[#This Row],[Recession]])="NO", 0, 1)</f>
        <v>0</v>
      </c>
      <c r="D209">
        <v>100.58</v>
      </c>
      <c r="E209">
        <v>22003.125</v>
      </c>
      <c r="F209">
        <v>4744</v>
      </c>
      <c r="G209">
        <v>16.663</v>
      </c>
      <c r="H209">
        <v>-1.92486347</v>
      </c>
      <c r="I209">
        <v>1.4</v>
      </c>
      <c r="J209">
        <v>1935.8</v>
      </c>
      <c r="K209" t="s">
        <v>14</v>
      </c>
      <c r="L209" t="s">
        <v>21</v>
      </c>
      <c r="M209" t="s">
        <v>18</v>
      </c>
    </row>
    <row r="210" spans="1:13" x14ac:dyDescent="0.3">
      <c r="A210" s="3">
        <v>39447</v>
      </c>
      <c r="B210" t="s">
        <v>11</v>
      </c>
      <c r="C210">
        <f>IF(UPPER(Historical_automobile_sales3[[#This Row],[Recession]])="NO", 0, 1)</f>
        <v>0</v>
      </c>
      <c r="D210">
        <v>100.44</v>
      </c>
      <c r="E210">
        <v>24264.713</v>
      </c>
      <c r="F210">
        <v>2701</v>
      </c>
      <c r="G210">
        <v>56.935000000000002</v>
      </c>
      <c r="H210">
        <v>0.109598665</v>
      </c>
      <c r="I210">
        <v>1.5</v>
      </c>
      <c r="J210">
        <v>3189.4</v>
      </c>
      <c r="K210" t="s">
        <v>21</v>
      </c>
      <c r="L210" t="s">
        <v>12</v>
      </c>
      <c r="M210" t="s">
        <v>18</v>
      </c>
    </row>
    <row r="211" spans="1:13" x14ac:dyDescent="0.3">
      <c r="A211" s="3">
        <v>30102</v>
      </c>
      <c r="B211" t="s">
        <v>19</v>
      </c>
      <c r="C211">
        <f>IF(UPPER(Historical_automobile_sales3[[#This Row],[Recession]])="NO", 0, 1)</f>
        <v>1</v>
      </c>
      <c r="D211">
        <v>100.4</v>
      </c>
      <c r="E211">
        <v>21996.807000000001</v>
      </c>
      <c r="F211">
        <v>1320</v>
      </c>
      <c r="G211">
        <v>38.164999999999999</v>
      </c>
      <c r="H211">
        <v>3.1809248999999998E-2</v>
      </c>
      <c r="I211">
        <v>4</v>
      </c>
      <c r="J211">
        <v>763.9</v>
      </c>
      <c r="K211" t="s">
        <v>21</v>
      </c>
      <c r="L211" t="s">
        <v>14</v>
      </c>
      <c r="M211" t="s">
        <v>18</v>
      </c>
    </row>
    <row r="212" spans="1:13" x14ac:dyDescent="0.3">
      <c r="A212" s="3">
        <v>41364</v>
      </c>
      <c r="B212" t="s">
        <v>11</v>
      </c>
      <c r="C212">
        <f>IF(UPPER(Historical_automobile_sales3[[#This Row],[Recession]])="NO", 0, 1)</f>
        <v>0</v>
      </c>
      <c r="D212">
        <v>100.03</v>
      </c>
      <c r="E212">
        <v>24427.300999999999</v>
      </c>
      <c r="F212">
        <v>3054</v>
      </c>
      <c r="G212">
        <v>38.561999999999998</v>
      </c>
      <c r="H212">
        <v>-8.0830869999999999E-2</v>
      </c>
      <c r="I212">
        <v>2.4</v>
      </c>
      <c r="J212">
        <v>2147.1999999999998</v>
      </c>
      <c r="K212" t="s">
        <v>15</v>
      </c>
      <c r="L212" t="s">
        <v>12</v>
      </c>
      <c r="M212" t="s">
        <v>18</v>
      </c>
    </row>
    <row r="213" spans="1:13" x14ac:dyDescent="0.3">
      <c r="A213" s="3">
        <v>33816</v>
      </c>
      <c r="B213" t="s">
        <v>11</v>
      </c>
      <c r="C213">
        <f>IF(UPPER(Historical_automobile_sales3[[#This Row],[Recession]])="NO", 0, 1)</f>
        <v>0</v>
      </c>
      <c r="D213">
        <v>99.54</v>
      </c>
      <c r="E213">
        <v>26252.464</v>
      </c>
      <c r="F213">
        <v>3263</v>
      </c>
      <c r="G213">
        <v>62.238999999999997</v>
      </c>
      <c r="H213">
        <v>3.2760809000000002E-2</v>
      </c>
      <c r="I213">
        <v>2.9</v>
      </c>
      <c r="J213">
        <v>3537</v>
      </c>
      <c r="K213" t="s">
        <v>21</v>
      </c>
      <c r="L213" t="s">
        <v>14</v>
      </c>
      <c r="M213" t="s">
        <v>18</v>
      </c>
    </row>
    <row r="214" spans="1:13" x14ac:dyDescent="0.3">
      <c r="A214" s="3">
        <v>43312</v>
      </c>
      <c r="B214" t="s">
        <v>11</v>
      </c>
      <c r="C214">
        <f>IF(UPPER(Historical_automobile_sales3[[#This Row],[Recession]])="NO", 0, 1)</f>
        <v>0</v>
      </c>
      <c r="D214">
        <v>99.2</v>
      </c>
      <c r="E214">
        <v>21501.371999999999</v>
      </c>
      <c r="F214">
        <v>4306</v>
      </c>
      <c r="G214">
        <v>41.523000000000003</v>
      </c>
      <c r="H214">
        <v>-0.63750210699999998</v>
      </c>
      <c r="I214">
        <v>1.8</v>
      </c>
      <c r="J214">
        <v>2925.9</v>
      </c>
      <c r="K214" t="s">
        <v>21</v>
      </c>
      <c r="L214" t="s">
        <v>21</v>
      </c>
      <c r="M214" t="s">
        <v>18</v>
      </c>
    </row>
    <row r="215" spans="1:13" x14ac:dyDescent="0.3">
      <c r="A215" s="3">
        <v>41912</v>
      </c>
      <c r="B215" t="s">
        <v>11</v>
      </c>
      <c r="C215">
        <f>IF(UPPER(Historical_automobile_sales3[[#This Row],[Recession]])="NO", 0, 1)</f>
        <v>0</v>
      </c>
      <c r="D215">
        <v>99.03</v>
      </c>
      <c r="E215">
        <v>32755.759999999998</v>
      </c>
      <c r="F215">
        <v>2939</v>
      </c>
      <c r="G215">
        <v>15.651</v>
      </c>
      <c r="H215">
        <v>-2.131684876</v>
      </c>
      <c r="I215">
        <v>1.5</v>
      </c>
      <c r="J215">
        <v>4943.6000000000004</v>
      </c>
      <c r="K215" t="s">
        <v>12</v>
      </c>
      <c r="L215" t="s">
        <v>15</v>
      </c>
      <c r="M215" t="s">
        <v>18</v>
      </c>
    </row>
    <row r="216" spans="1:13" x14ac:dyDescent="0.3">
      <c r="A216" s="3">
        <v>40086</v>
      </c>
      <c r="B216" t="s">
        <v>19</v>
      </c>
      <c r="C216">
        <f>IF(UPPER(Historical_automobile_sales3[[#This Row],[Recession]])="NO", 0, 1)</f>
        <v>1</v>
      </c>
      <c r="D216">
        <v>98.97</v>
      </c>
      <c r="E216">
        <v>24907.434000000001</v>
      </c>
      <c r="F216">
        <v>4462</v>
      </c>
      <c r="G216">
        <v>17.550999999999998</v>
      </c>
      <c r="H216">
        <v>-1.3489259870000001</v>
      </c>
      <c r="I216">
        <v>3</v>
      </c>
      <c r="J216">
        <v>778.3</v>
      </c>
      <c r="K216" t="s">
        <v>21</v>
      </c>
      <c r="L216" t="s">
        <v>14</v>
      </c>
      <c r="M216" t="s">
        <v>18</v>
      </c>
    </row>
    <row r="217" spans="1:13" x14ac:dyDescent="0.3">
      <c r="A217" s="3">
        <v>42551</v>
      </c>
      <c r="B217" t="s">
        <v>11</v>
      </c>
      <c r="C217">
        <f>IF(UPPER(Historical_automobile_sales3[[#This Row],[Recession]])="NO", 0, 1)</f>
        <v>0</v>
      </c>
      <c r="D217">
        <v>98.5</v>
      </c>
      <c r="E217">
        <v>18099.492999999999</v>
      </c>
      <c r="F217">
        <v>4577</v>
      </c>
      <c r="G217">
        <v>37.661000000000001</v>
      </c>
      <c r="H217">
        <v>-0.70545126300000005</v>
      </c>
      <c r="I217">
        <v>1</v>
      </c>
      <c r="J217">
        <v>3554.2</v>
      </c>
      <c r="K217" t="s">
        <v>12</v>
      </c>
      <c r="L217" t="s">
        <v>12</v>
      </c>
      <c r="M217" t="s">
        <v>18</v>
      </c>
    </row>
    <row r="218" spans="1:13" x14ac:dyDescent="0.3">
      <c r="A218" s="3">
        <v>33542</v>
      </c>
      <c r="B218" t="s">
        <v>19</v>
      </c>
      <c r="C218">
        <f>IF(UPPER(Historical_automobile_sales3[[#This Row],[Recession]])="NO", 0, 1)</f>
        <v>1</v>
      </c>
      <c r="D218">
        <v>98.48</v>
      </c>
      <c r="E218">
        <v>31535.714</v>
      </c>
      <c r="F218">
        <v>2865</v>
      </c>
      <c r="G218">
        <v>58.914999999999999</v>
      </c>
      <c r="H218">
        <v>0.70177374199999998</v>
      </c>
      <c r="I218">
        <v>3.7</v>
      </c>
      <c r="J218">
        <v>566.70000000000005</v>
      </c>
      <c r="K218" t="s">
        <v>15</v>
      </c>
      <c r="L218" t="s">
        <v>15</v>
      </c>
      <c r="M218" t="s">
        <v>18</v>
      </c>
    </row>
    <row r="219" spans="1:13" x14ac:dyDescent="0.3">
      <c r="A219" s="3">
        <v>32751</v>
      </c>
      <c r="B219" t="s">
        <v>11</v>
      </c>
      <c r="C219">
        <f>IF(UPPER(Historical_automobile_sales3[[#This Row],[Recession]])="NO", 0, 1)</f>
        <v>0</v>
      </c>
      <c r="D219">
        <v>98.12</v>
      </c>
      <c r="E219">
        <v>26507.737000000001</v>
      </c>
      <c r="F219">
        <v>4571</v>
      </c>
      <c r="G219">
        <v>52.664999999999999</v>
      </c>
      <c r="H219">
        <v>-0.16861293099999999</v>
      </c>
      <c r="I219">
        <v>2.6</v>
      </c>
      <c r="J219">
        <v>1408.2</v>
      </c>
      <c r="K219" t="s">
        <v>21</v>
      </c>
      <c r="L219" t="s">
        <v>21</v>
      </c>
      <c r="M219" t="s">
        <v>18</v>
      </c>
    </row>
    <row r="220" spans="1:13" x14ac:dyDescent="0.3">
      <c r="A220" s="3">
        <v>38383</v>
      </c>
      <c r="B220" t="s">
        <v>11</v>
      </c>
      <c r="C220">
        <f>IF(UPPER(Historical_automobile_sales3[[#This Row],[Recession]])="NO", 0, 1)</f>
        <v>0</v>
      </c>
      <c r="D220">
        <v>98</v>
      </c>
      <c r="E220">
        <v>20855.025000000001</v>
      </c>
      <c r="F220">
        <v>2383</v>
      </c>
      <c r="G220">
        <v>62.03</v>
      </c>
      <c r="H220">
        <v>0.696324359</v>
      </c>
      <c r="I220">
        <v>1.6</v>
      </c>
      <c r="J220">
        <v>4577.8</v>
      </c>
      <c r="K220" t="s">
        <v>15</v>
      </c>
      <c r="L220" t="s">
        <v>21</v>
      </c>
      <c r="M220" t="s">
        <v>18</v>
      </c>
    </row>
    <row r="221" spans="1:13" x14ac:dyDescent="0.3">
      <c r="A221" s="3">
        <v>41274</v>
      </c>
      <c r="B221" t="s">
        <v>11</v>
      </c>
      <c r="C221">
        <f>IF(UPPER(Historical_automobile_sales3[[#This Row],[Recession]])="NO", 0, 1)</f>
        <v>0</v>
      </c>
      <c r="D221">
        <v>97.68</v>
      </c>
      <c r="E221">
        <v>22654.121999999999</v>
      </c>
      <c r="F221">
        <v>1822</v>
      </c>
      <c r="G221">
        <v>19.629000000000001</v>
      </c>
      <c r="H221">
        <v>-1.5509705030000001</v>
      </c>
      <c r="I221">
        <v>1.3</v>
      </c>
      <c r="J221">
        <v>2372.5</v>
      </c>
      <c r="K221" t="s">
        <v>15</v>
      </c>
      <c r="L221" t="s">
        <v>21</v>
      </c>
      <c r="M221" t="s">
        <v>18</v>
      </c>
    </row>
    <row r="222" spans="1:13" x14ac:dyDescent="0.3">
      <c r="A222" s="3">
        <v>34120</v>
      </c>
      <c r="B222" t="s">
        <v>11</v>
      </c>
      <c r="C222">
        <f>IF(UPPER(Historical_automobile_sales3[[#This Row],[Recession]])="NO", 0, 1)</f>
        <v>0</v>
      </c>
      <c r="D222">
        <v>97.66</v>
      </c>
      <c r="E222">
        <v>20126.592000000001</v>
      </c>
      <c r="F222">
        <v>3891</v>
      </c>
      <c r="G222">
        <v>22.178000000000001</v>
      </c>
      <c r="H222">
        <v>-0.54315086999999995</v>
      </c>
      <c r="I222">
        <v>1.5</v>
      </c>
      <c r="J222">
        <v>1264</v>
      </c>
      <c r="K222" t="s">
        <v>21</v>
      </c>
      <c r="L222" t="s">
        <v>12</v>
      </c>
      <c r="M222" t="s">
        <v>18</v>
      </c>
    </row>
    <row r="223" spans="1:13" x14ac:dyDescent="0.3">
      <c r="A223" s="3">
        <v>35308</v>
      </c>
      <c r="B223" t="s">
        <v>11</v>
      </c>
      <c r="C223">
        <f>IF(UPPER(Historical_automobile_sales3[[#This Row],[Recession]])="NO", 0, 1)</f>
        <v>0</v>
      </c>
      <c r="D223">
        <v>97.43</v>
      </c>
      <c r="E223">
        <v>19285.149000000001</v>
      </c>
      <c r="F223">
        <v>4051</v>
      </c>
      <c r="G223">
        <v>47.470999999999997</v>
      </c>
      <c r="H223">
        <v>-0.34876029600000003</v>
      </c>
      <c r="I223">
        <v>2.2999999999999998</v>
      </c>
      <c r="J223">
        <v>1454.6</v>
      </c>
      <c r="K223" t="s">
        <v>21</v>
      </c>
      <c r="L223" t="s">
        <v>21</v>
      </c>
      <c r="M223" t="s">
        <v>18</v>
      </c>
    </row>
    <row r="224" spans="1:13" x14ac:dyDescent="0.3">
      <c r="A224" s="3">
        <v>33269</v>
      </c>
      <c r="B224" t="s">
        <v>19</v>
      </c>
      <c r="C224">
        <f>IF(UPPER(Historical_automobile_sales3[[#This Row],[Recession]])="NO", 0, 1)</f>
        <v>1</v>
      </c>
      <c r="D224">
        <v>97.34</v>
      </c>
      <c r="E224">
        <v>19688.481</v>
      </c>
      <c r="F224">
        <v>1950</v>
      </c>
      <c r="G224">
        <v>26.728000000000002</v>
      </c>
      <c r="H224">
        <v>-1.2039060159999999</v>
      </c>
      <c r="I224">
        <v>4.5</v>
      </c>
      <c r="J224">
        <v>619.1</v>
      </c>
      <c r="K224" t="s">
        <v>12</v>
      </c>
      <c r="L224" t="s">
        <v>14</v>
      </c>
      <c r="M224" t="s">
        <v>18</v>
      </c>
    </row>
    <row r="225" spans="1:13" x14ac:dyDescent="0.3">
      <c r="A225" s="3">
        <v>31502</v>
      </c>
      <c r="B225" t="s">
        <v>11</v>
      </c>
      <c r="C225">
        <f>IF(UPPER(Historical_automobile_sales3[[#This Row],[Recession]])="NO", 0, 1)</f>
        <v>0</v>
      </c>
      <c r="D225">
        <v>97.34</v>
      </c>
      <c r="E225">
        <v>11901.273999999999</v>
      </c>
      <c r="F225">
        <v>1077</v>
      </c>
      <c r="G225">
        <v>15.952</v>
      </c>
      <c r="H225">
        <v>-0.72022317000000002</v>
      </c>
      <c r="I225">
        <v>1.8</v>
      </c>
      <c r="J225">
        <v>645.20000000000005</v>
      </c>
      <c r="K225" t="s">
        <v>14</v>
      </c>
      <c r="L225" t="s">
        <v>15</v>
      </c>
      <c r="M225" t="s">
        <v>18</v>
      </c>
    </row>
    <row r="226" spans="1:13" x14ac:dyDescent="0.3">
      <c r="A226" s="3">
        <v>31897</v>
      </c>
      <c r="B226" t="s">
        <v>11</v>
      </c>
      <c r="C226">
        <f>IF(UPPER(Historical_automobile_sales3[[#This Row],[Recession]])="NO", 0, 1)</f>
        <v>0</v>
      </c>
      <c r="D226">
        <v>97.25</v>
      </c>
      <c r="E226">
        <v>26643.756000000001</v>
      </c>
      <c r="F226">
        <v>4597</v>
      </c>
      <c r="G226">
        <v>67.12</v>
      </c>
      <c r="H226">
        <v>0.50719606699999997</v>
      </c>
      <c r="I226">
        <v>2.9</v>
      </c>
      <c r="J226">
        <v>860.8</v>
      </c>
      <c r="K226" t="s">
        <v>21</v>
      </c>
      <c r="L226" t="s">
        <v>14</v>
      </c>
      <c r="M226" t="s">
        <v>18</v>
      </c>
    </row>
    <row r="227" spans="1:13" x14ac:dyDescent="0.3">
      <c r="A227" s="3">
        <v>44804</v>
      </c>
      <c r="B227" t="s">
        <v>11</v>
      </c>
      <c r="C227">
        <f>IF(UPPER(Historical_automobile_sales3[[#This Row],[Recession]])="NO", 0, 1)</f>
        <v>0</v>
      </c>
      <c r="D227">
        <v>97</v>
      </c>
      <c r="E227">
        <v>24748.809000000001</v>
      </c>
      <c r="F227">
        <v>3681</v>
      </c>
      <c r="G227">
        <v>13.076000000000001</v>
      </c>
      <c r="H227">
        <v>-2.5957479349999999</v>
      </c>
      <c r="I227">
        <v>3</v>
      </c>
      <c r="J227">
        <v>1739.6</v>
      </c>
      <c r="K227" t="s">
        <v>14</v>
      </c>
      <c r="L227" t="s">
        <v>12</v>
      </c>
      <c r="M227" t="s">
        <v>18</v>
      </c>
    </row>
    <row r="228" spans="1:13" x14ac:dyDescent="0.3">
      <c r="A228" s="3">
        <v>40663</v>
      </c>
      <c r="B228" t="s">
        <v>11</v>
      </c>
      <c r="C228">
        <f>IF(UPPER(Historical_automobile_sales3[[#This Row],[Recession]])="NO", 0, 1)</f>
        <v>0</v>
      </c>
      <c r="D228">
        <v>96.73</v>
      </c>
      <c r="E228">
        <v>21163.261999999999</v>
      </c>
      <c r="F228">
        <v>4675</v>
      </c>
      <c r="G228">
        <v>58.582000000000001</v>
      </c>
      <c r="H228">
        <v>0.29097675099999998</v>
      </c>
      <c r="I228">
        <v>2.9</v>
      </c>
      <c r="J228">
        <v>1981.3</v>
      </c>
      <c r="K228" t="s">
        <v>14</v>
      </c>
      <c r="L228" t="s">
        <v>22</v>
      </c>
      <c r="M228" t="s">
        <v>18</v>
      </c>
    </row>
    <row r="229" spans="1:13" x14ac:dyDescent="0.3">
      <c r="A229" s="3">
        <v>34789</v>
      </c>
      <c r="B229" t="s">
        <v>11</v>
      </c>
      <c r="C229">
        <f>IF(UPPER(Historical_automobile_sales3[[#This Row],[Recession]])="NO", 0, 1)</f>
        <v>0</v>
      </c>
      <c r="D229">
        <v>96.56</v>
      </c>
      <c r="E229">
        <v>19645.538</v>
      </c>
      <c r="F229">
        <v>1814</v>
      </c>
      <c r="G229">
        <v>14.097</v>
      </c>
      <c r="H229">
        <v>-1.884585373</v>
      </c>
      <c r="I229">
        <v>2.1</v>
      </c>
      <c r="J229">
        <v>3638.1</v>
      </c>
      <c r="K229" t="s">
        <v>21</v>
      </c>
      <c r="L229" t="s">
        <v>12</v>
      </c>
      <c r="M229" t="s">
        <v>18</v>
      </c>
    </row>
    <row r="230" spans="1:13" x14ac:dyDescent="0.3">
      <c r="A230" s="3">
        <v>30436</v>
      </c>
      <c r="B230" t="s">
        <v>11</v>
      </c>
      <c r="C230">
        <f>IF(UPPER(Historical_automobile_sales3[[#This Row],[Recession]])="NO", 0, 1)</f>
        <v>0</v>
      </c>
      <c r="D230">
        <v>96.39</v>
      </c>
      <c r="E230">
        <v>25984.306</v>
      </c>
      <c r="F230">
        <v>4490</v>
      </c>
      <c r="G230">
        <v>25.206</v>
      </c>
      <c r="H230">
        <v>0.48643180200000002</v>
      </c>
      <c r="I230">
        <v>2</v>
      </c>
      <c r="J230">
        <v>3240.4</v>
      </c>
      <c r="K230" t="s">
        <v>21</v>
      </c>
      <c r="L230" t="s">
        <v>15</v>
      </c>
      <c r="M230" t="s">
        <v>18</v>
      </c>
    </row>
    <row r="231" spans="1:13" x14ac:dyDescent="0.3">
      <c r="A231" s="3">
        <v>33207</v>
      </c>
      <c r="B231" t="s">
        <v>19</v>
      </c>
      <c r="C231">
        <f>IF(UPPER(Historical_automobile_sales3[[#This Row],[Recession]])="NO", 0, 1)</f>
        <v>1</v>
      </c>
      <c r="D231">
        <v>96.22</v>
      </c>
      <c r="E231">
        <v>17246.683000000001</v>
      </c>
      <c r="F231">
        <v>4044</v>
      </c>
      <c r="G231">
        <v>26.602</v>
      </c>
      <c r="H231">
        <v>-2.7140816000000002E-2</v>
      </c>
      <c r="I231">
        <v>3.7</v>
      </c>
      <c r="J231">
        <v>689.8</v>
      </c>
      <c r="K231" t="s">
        <v>14</v>
      </c>
      <c r="L231" t="s">
        <v>21</v>
      </c>
      <c r="M231" t="s">
        <v>18</v>
      </c>
    </row>
    <row r="232" spans="1:13" x14ac:dyDescent="0.3">
      <c r="A232" s="3">
        <v>33755</v>
      </c>
      <c r="B232" t="s">
        <v>11</v>
      </c>
      <c r="C232">
        <f>IF(UPPER(Historical_automobile_sales3[[#This Row],[Recession]])="NO", 0, 1)</f>
        <v>0</v>
      </c>
      <c r="D232">
        <v>96.09</v>
      </c>
      <c r="E232">
        <v>27609.707999999999</v>
      </c>
      <c r="F232">
        <v>3275</v>
      </c>
      <c r="G232">
        <v>58.805999999999997</v>
      </c>
      <c r="H232">
        <v>0.34714144800000002</v>
      </c>
      <c r="I232">
        <v>2.1</v>
      </c>
      <c r="J232">
        <v>3257</v>
      </c>
      <c r="K232" t="s">
        <v>12</v>
      </c>
      <c r="L232" t="s">
        <v>22</v>
      </c>
      <c r="M232" t="s">
        <v>18</v>
      </c>
    </row>
    <row r="233" spans="1:13" x14ac:dyDescent="0.3">
      <c r="A233" s="3">
        <v>45107</v>
      </c>
      <c r="B233" t="s">
        <v>11</v>
      </c>
      <c r="C233">
        <f>IF(UPPER(Historical_automobile_sales3[[#This Row],[Recession]])="NO", 0, 1)</f>
        <v>0</v>
      </c>
      <c r="D233">
        <v>96.04</v>
      </c>
      <c r="E233">
        <v>27716.800999999999</v>
      </c>
      <c r="F233">
        <v>4363</v>
      </c>
      <c r="G233">
        <v>19.782</v>
      </c>
      <c r="H233">
        <v>-2.493529471</v>
      </c>
      <c r="I233">
        <v>3</v>
      </c>
      <c r="J233">
        <v>1995.6</v>
      </c>
      <c r="K233" t="s">
        <v>21</v>
      </c>
      <c r="L233" t="s">
        <v>21</v>
      </c>
      <c r="M233" t="s">
        <v>18</v>
      </c>
    </row>
    <row r="234" spans="1:13" x14ac:dyDescent="0.3">
      <c r="A234" s="3">
        <v>35155</v>
      </c>
      <c r="B234" t="s">
        <v>11</v>
      </c>
      <c r="C234">
        <f>IF(UPPER(Historical_automobile_sales3[[#This Row],[Recession]])="NO", 0, 1)</f>
        <v>0</v>
      </c>
      <c r="D234">
        <v>95.81</v>
      </c>
      <c r="E234">
        <v>25865.904999999999</v>
      </c>
      <c r="F234">
        <v>4694</v>
      </c>
      <c r="G234">
        <v>64.704999999999998</v>
      </c>
      <c r="H234">
        <v>0.54754655699999999</v>
      </c>
      <c r="I234">
        <v>2.2000000000000002</v>
      </c>
      <c r="J234">
        <v>1181.8</v>
      </c>
      <c r="K234" t="s">
        <v>14</v>
      </c>
      <c r="L234" t="s">
        <v>12</v>
      </c>
      <c r="M234" t="s">
        <v>18</v>
      </c>
    </row>
    <row r="235" spans="1:13" x14ac:dyDescent="0.3">
      <c r="A235" s="3">
        <v>42004</v>
      </c>
      <c r="B235" t="s">
        <v>11</v>
      </c>
      <c r="C235">
        <f>IF(UPPER(Historical_automobile_sales3[[#This Row],[Recession]])="NO", 0, 1)</f>
        <v>0</v>
      </c>
      <c r="D235">
        <v>95.73</v>
      </c>
      <c r="E235">
        <v>25337.592000000001</v>
      </c>
      <c r="F235">
        <v>4070</v>
      </c>
      <c r="G235">
        <v>12.507999999999999</v>
      </c>
      <c r="H235">
        <v>-1.4720179090000001</v>
      </c>
      <c r="I235">
        <v>1.4</v>
      </c>
      <c r="J235">
        <v>3686.7</v>
      </c>
      <c r="K235" t="s">
        <v>12</v>
      </c>
      <c r="L235" t="s">
        <v>15</v>
      </c>
      <c r="M235" t="s">
        <v>18</v>
      </c>
    </row>
    <row r="236" spans="1:13" x14ac:dyDescent="0.3">
      <c r="A236" s="3">
        <v>31320</v>
      </c>
      <c r="B236" t="s">
        <v>11</v>
      </c>
      <c r="C236">
        <f>IF(UPPER(Historical_automobile_sales3[[#This Row],[Recession]])="NO", 0, 1)</f>
        <v>0</v>
      </c>
      <c r="D236">
        <v>95.62</v>
      </c>
      <c r="E236">
        <v>26808.18</v>
      </c>
      <c r="F236">
        <v>2314</v>
      </c>
      <c r="G236">
        <v>67.894000000000005</v>
      </c>
      <c r="H236">
        <v>0.112145403</v>
      </c>
      <c r="I236">
        <v>2.2999999999999998</v>
      </c>
      <c r="J236">
        <v>3429</v>
      </c>
      <c r="K236" t="s">
        <v>21</v>
      </c>
      <c r="L236" t="s">
        <v>21</v>
      </c>
      <c r="M236" t="s">
        <v>18</v>
      </c>
    </row>
    <row r="237" spans="1:13" x14ac:dyDescent="0.3">
      <c r="A237" s="3">
        <v>42582</v>
      </c>
      <c r="B237" t="s">
        <v>11</v>
      </c>
      <c r="C237">
        <f>IF(UPPER(Historical_automobile_sales3[[#This Row],[Recession]])="NO", 0, 1)</f>
        <v>0</v>
      </c>
      <c r="D237">
        <v>95.38</v>
      </c>
      <c r="E237">
        <v>16483.088</v>
      </c>
      <c r="F237">
        <v>3901</v>
      </c>
      <c r="G237">
        <v>65.277000000000001</v>
      </c>
      <c r="H237">
        <v>0.42305865799999998</v>
      </c>
      <c r="I237">
        <v>2.9</v>
      </c>
      <c r="J237">
        <v>2203.5</v>
      </c>
      <c r="K237" t="s">
        <v>14</v>
      </c>
      <c r="L237" t="s">
        <v>12</v>
      </c>
      <c r="M237" t="s">
        <v>18</v>
      </c>
    </row>
    <row r="238" spans="1:13" x14ac:dyDescent="0.3">
      <c r="A238" s="3">
        <v>29617</v>
      </c>
      <c r="B238" t="s">
        <v>19</v>
      </c>
      <c r="C238">
        <f>IF(UPPER(Historical_automobile_sales3[[#This Row],[Recession]])="NO", 0, 1)</f>
        <v>1</v>
      </c>
      <c r="D238">
        <v>95.2</v>
      </c>
      <c r="E238">
        <v>26209.811000000002</v>
      </c>
      <c r="F238">
        <v>3026</v>
      </c>
      <c r="G238">
        <v>32.25</v>
      </c>
      <c r="H238">
        <v>0.27010852699999999</v>
      </c>
      <c r="I238">
        <v>5.9</v>
      </c>
      <c r="J238">
        <v>325</v>
      </c>
      <c r="K238" t="s">
        <v>22</v>
      </c>
      <c r="L238" t="s">
        <v>15</v>
      </c>
      <c r="M238" t="s">
        <v>18</v>
      </c>
    </row>
    <row r="239" spans="1:13" x14ac:dyDescent="0.3">
      <c r="A239" s="3">
        <v>40178</v>
      </c>
      <c r="B239" t="s">
        <v>19</v>
      </c>
      <c r="C239">
        <f>IF(UPPER(Historical_automobile_sales3[[#This Row],[Recession]])="NO", 0, 1)</f>
        <v>1</v>
      </c>
      <c r="D239">
        <v>94.83</v>
      </c>
      <c r="E239">
        <v>20863.845000000001</v>
      </c>
      <c r="F239">
        <v>1832</v>
      </c>
      <c r="G239">
        <v>37.003</v>
      </c>
      <c r="H239">
        <v>-0.45971948200000001</v>
      </c>
      <c r="I239">
        <v>5</v>
      </c>
      <c r="J239">
        <v>594.5</v>
      </c>
      <c r="K239" t="s">
        <v>21</v>
      </c>
      <c r="L239" t="s">
        <v>21</v>
      </c>
      <c r="M239" t="s">
        <v>18</v>
      </c>
    </row>
    <row r="240" spans="1:13" x14ac:dyDescent="0.3">
      <c r="A240" s="3">
        <v>44227</v>
      </c>
      <c r="B240" t="s">
        <v>11</v>
      </c>
      <c r="C240">
        <f>IF(UPPER(Historical_automobile_sales3[[#This Row],[Recession]])="NO", 0, 1)</f>
        <v>0</v>
      </c>
      <c r="D240">
        <v>94.79</v>
      </c>
      <c r="E240">
        <v>25386.842000000001</v>
      </c>
      <c r="F240">
        <v>3074</v>
      </c>
      <c r="G240">
        <v>24.053999999999998</v>
      </c>
      <c r="H240">
        <v>-1.239378066</v>
      </c>
      <c r="I240">
        <v>1.8</v>
      </c>
      <c r="J240">
        <v>681.2</v>
      </c>
      <c r="K240" t="s">
        <v>14</v>
      </c>
      <c r="L240" t="s">
        <v>21</v>
      </c>
      <c r="M240" t="s">
        <v>18</v>
      </c>
    </row>
    <row r="241" spans="1:13" x14ac:dyDescent="0.3">
      <c r="A241" s="3">
        <v>42400</v>
      </c>
      <c r="B241" t="s">
        <v>11</v>
      </c>
      <c r="C241">
        <f>IF(UPPER(Historical_automobile_sales3[[#This Row],[Recession]])="NO", 0, 1)</f>
        <v>0</v>
      </c>
      <c r="D241">
        <v>94.6</v>
      </c>
      <c r="E241">
        <v>23652.966</v>
      </c>
      <c r="F241">
        <v>4297</v>
      </c>
      <c r="G241">
        <v>28.183</v>
      </c>
      <c r="H241">
        <v>-0.184898698</v>
      </c>
      <c r="I241">
        <v>1.5</v>
      </c>
      <c r="J241">
        <v>3720.9</v>
      </c>
      <c r="K241" t="s">
        <v>22</v>
      </c>
      <c r="L241" t="s">
        <v>12</v>
      </c>
      <c r="M241" t="s">
        <v>18</v>
      </c>
    </row>
    <row r="242" spans="1:13" x14ac:dyDescent="0.3">
      <c r="A242" s="3">
        <v>34424</v>
      </c>
      <c r="B242" t="s">
        <v>11</v>
      </c>
      <c r="C242">
        <f>IF(UPPER(Historical_automobile_sales3[[#This Row],[Recession]])="NO", 0, 1)</f>
        <v>0</v>
      </c>
      <c r="D242">
        <v>94.32</v>
      </c>
      <c r="E242">
        <v>20552.428</v>
      </c>
      <c r="F242">
        <v>2834</v>
      </c>
      <c r="G242">
        <v>16.658999999999999</v>
      </c>
      <c r="H242">
        <v>-0.93619064799999996</v>
      </c>
      <c r="I242">
        <v>2</v>
      </c>
      <c r="J242">
        <v>3244.6</v>
      </c>
      <c r="K242" t="s">
        <v>22</v>
      </c>
      <c r="L242" t="s">
        <v>12</v>
      </c>
      <c r="M242" t="s">
        <v>18</v>
      </c>
    </row>
    <row r="243" spans="1:13" x14ac:dyDescent="0.3">
      <c r="A243" s="3">
        <v>29890</v>
      </c>
      <c r="B243" t="s">
        <v>19</v>
      </c>
      <c r="C243">
        <f>IF(UPPER(Historical_automobile_sales3[[#This Row],[Recession]])="NO", 0, 1)</f>
        <v>1</v>
      </c>
      <c r="D243">
        <v>94.06</v>
      </c>
      <c r="E243">
        <v>23871.117999999999</v>
      </c>
      <c r="F243">
        <v>2673</v>
      </c>
      <c r="G243">
        <v>27.206</v>
      </c>
      <c r="H243">
        <v>-1.227192531</v>
      </c>
      <c r="I243">
        <v>4.7</v>
      </c>
      <c r="J243">
        <v>648.1</v>
      </c>
      <c r="K243" t="s">
        <v>12</v>
      </c>
      <c r="L243" t="s">
        <v>21</v>
      </c>
      <c r="M243" t="s">
        <v>18</v>
      </c>
    </row>
    <row r="244" spans="1:13" x14ac:dyDescent="0.3">
      <c r="A244" s="3">
        <v>43677</v>
      </c>
      <c r="B244" t="s">
        <v>11</v>
      </c>
      <c r="C244">
        <f>IF(UPPER(Historical_automobile_sales3[[#This Row],[Recession]])="NO", 0, 1)</f>
        <v>0</v>
      </c>
      <c r="D244">
        <v>93.82</v>
      </c>
      <c r="E244">
        <v>33224.839</v>
      </c>
      <c r="F244">
        <v>4217</v>
      </c>
      <c r="G244">
        <v>50.627000000000002</v>
      </c>
      <c r="H244">
        <v>0.51022181799999999</v>
      </c>
      <c r="I244">
        <v>1.8</v>
      </c>
      <c r="J244">
        <v>2426.3000000000002</v>
      </c>
      <c r="K244" t="s">
        <v>14</v>
      </c>
      <c r="L244" t="s">
        <v>12</v>
      </c>
      <c r="M244" t="s">
        <v>18</v>
      </c>
    </row>
    <row r="245" spans="1:13" x14ac:dyDescent="0.3">
      <c r="A245" s="3">
        <v>35885</v>
      </c>
      <c r="B245" t="s">
        <v>11</v>
      </c>
      <c r="C245">
        <f>IF(UPPER(Historical_automobile_sales3[[#This Row],[Recession]])="NO", 0, 1)</f>
        <v>0</v>
      </c>
      <c r="D245">
        <v>93.79</v>
      </c>
      <c r="E245">
        <v>22573.182000000001</v>
      </c>
      <c r="F245">
        <v>4367</v>
      </c>
      <c r="G245">
        <v>32.362000000000002</v>
      </c>
      <c r="H245">
        <v>0.51041344799999999</v>
      </c>
      <c r="I245">
        <v>2.1</v>
      </c>
      <c r="J245">
        <v>4060.1</v>
      </c>
      <c r="K245" t="s">
        <v>15</v>
      </c>
      <c r="L245" t="s">
        <v>14</v>
      </c>
      <c r="M245" t="s">
        <v>18</v>
      </c>
    </row>
    <row r="246" spans="1:13" x14ac:dyDescent="0.3">
      <c r="A246" s="3">
        <v>32081</v>
      </c>
      <c r="B246" t="s">
        <v>11</v>
      </c>
      <c r="C246">
        <f>IF(UPPER(Historical_automobile_sales3[[#This Row],[Recession]])="NO", 0, 1)</f>
        <v>0</v>
      </c>
      <c r="D246">
        <v>93.41</v>
      </c>
      <c r="E246">
        <v>23361.688999999998</v>
      </c>
      <c r="F246">
        <v>2046</v>
      </c>
      <c r="G246">
        <v>49.393999999999998</v>
      </c>
      <c r="H246">
        <v>0.735028546</v>
      </c>
      <c r="I246">
        <v>1.1000000000000001</v>
      </c>
      <c r="J246">
        <v>1038</v>
      </c>
      <c r="K246" t="s">
        <v>15</v>
      </c>
      <c r="L246" t="s">
        <v>21</v>
      </c>
      <c r="M246" t="s">
        <v>18</v>
      </c>
    </row>
    <row r="247" spans="1:13" x14ac:dyDescent="0.3">
      <c r="A247" s="3">
        <v>30681</v>
      </c>
      <c r="B247" t="s">
        <v>11</v>
      </c>
      <c r="C247">
        <f>IF(UPPER(Historical_automobile_sales3[[#This Row],[Recession]])="NO", 0, 1)</f>
        <v>0</v>
      </c>
      <c r="D247">
        <v>93.36</v>
      </c>
      <c r="E247">
        <v>30285.611000000001</v>
      </c>
      <c r="F247">
        <v>1333</v>
      </c>
      <c r="G247">
        <v>66.542000000000002</v>
      </c>
      <c r="H247">
        <v>0.55634035599999998</v>
      </c>
      <c r="I247">
        <v>3</v>
      </c>
      <c r="J247">
        <v>1436.7</v>
      </c>
      <c r="K247" t="s">
        <v>21</v>
      </c>
      <c r="L247" t="s">
        <v>15</v>
      </c>
      <c r="M247" t="s">
        <v>18</v>
      </c>
    </row>
    <row r="248" spans="1:13" x14ac:dyDescent="0.3">
      <c r="A248" s="3">
        <v>31443</v>
      </c>
      <c r="B248" t="s">
        <v>11</v>
      </c>
      <c r="C248">
        <f>IF(UPPER(Historical_automobile_sales3[[#This Row],[Recession]])="NO", 0, 1)</f>
        <v>0</v>
      </c>
      <c r="D248">
        <v>93.22</v>
      </c>
      <c r="E248">
        <v>24820.87</v>
      </c>
      <c r="F248">
        <v>3898</v>
      </c>
      <c r="G248">
        <v>15.465999999999999</v>
      </c>
      <c r="H248">
        <v>-2.1948144319999998</v>
      </c>
      <c r="I248">
        <v>1.8</v>
      </c>
      <c r="J248">
        <v>1845.3</v>
      </c>
      <c r="K248" t="s">
        <v>22</v>
      </c>
      <c r="L248" t="s">
        <v>14</v>
      </c>
      <c r="M248" t="s">
        <v>18</v>
      </c>
    </row>
    <row r="249" spans="1:13" x14ac:dyDescent="0.3">
      <c r="A249" s="3">
        <v>38352</v>
      </c>
      <c r="B249" t="s">
        <v>11</v>
      </c>
      <c r="C249">
        <f>IF(UPPER(Historical_automobile_sales3[[#This Row],[Recession]])="NO", 0, 1)</f>
        <v>0</v>
      </c>
      <c r="D249">
        <v>92.64</v>
      </c>
      <c r="E249">
        <v>28148.144</v>
      </c>
      <c r="F249">
        <v>2724</v>
      </c>
      <c r="G249">
        <v>18.837</v>
      </c>
      <c r="H249">
        <v>-0.28088336800000002</v>
      </c>
      <c r="I249">
        <v>2.2999999999999998</v>
      </c>
      <c r="J249">
        <v>3875.7</v>
      </c>
      <c r="K249" t="s">
        <v>21</v>
      </c>
      <c r="L249" t="s">
        <v>21</v>
      </c>
      <c r="M249" t="s">
        <v>18</v>
      </c>
    </row>
    <row r="250" spans="1:13" x14ac:dyDescent="0.3">
      <c r="A250" s="3">
        <v>43465</v>
      </c>
      <c r="B250" t="s">
        <v>11</v>
      </c>
      <c r="C250">
        <f>IF(UPPER(Historical_automobile_sales3[[#This Row],[Recession]])="NO", 0, 1)</f>
        <v>0</v>
      </c>
      <c r="D250">
        <v>92.6</v>
      </c>
      <c r="E250">
        <v>28787.539000000001</v>
      </c>
      <c r="F250">
        <v>3076</v>
      </c>
      <c r="G250">
        <v>33.948999999999998</v>
      </c>
      <c r="H250">
        <v>1.8851810000000001E-3</v>
      </c>
      <c r="I250">
        <v>1.1000000000000001</v>
      </c>
      <c r="J250">
        <v>1777.1</v>
      </c>
      <c r="K250" t="s">
        <v>22</v>
      </c>
      <c r="L250" t="s">
        <v>15</v>
      </c>
      <c r="M250" t="s">
        <v>18</v>
      </c>
    </row>
    <row r="251" spans="1:13" x14ac:dyDescent="0.3">
      <c r="A251" s="3">
        <v>43921</v>
      </c>
      <c r="B251" t="s">
        <v>11</v>
      </c>
      <c r="C251">
        <f>IF(UPPER(Historical_automobile_sales3[[#This Row],[Recession]])="NO", 0, 1)</f>
        <v>0</v>
      </c>
      <c r="D251">
        <v>92.51</v>
      </c>
      <c r="E251">
        <v>16967.768</v>
      </c>
      <c r="F251">
        <v>4088</v>
      </c>
      <c r="G251">
        <v>50.295000000000002</v>
      </c>
      <c r="H251">
        <v>0.59393577900000005</v>
      </c>
      <c r="I251">
        <v>2.6</v>
      </c>
      <c r="J251">
        <v>4479.6000000000004</v>
      </c>
      <c r="K251" t="s">
        <v>15</v>
      </c>
      <c r="L251" t="s">
        <v>12</v>
      </c>
      <c r="M251" t="s">
        <v>18</v>
      </c>
    </row>
    <row r="252" spans="1:13" x14ac:dyDescent="0.3">
      <c r="A252" s="3">
        <v>38411</v>
      </c>
      <c r="B252" t="s">
        <v>11</v>
      </c>
      <c r="C252">
        <f>IF(UPPER(Historical_automobile_sales3[[#This Row],[Recession]])="NO", 0, 1)</f>
        <v>0</v>
      </c>
      <c r="D252">
        <v>91.52</v>
      </c>
      <c r="E252">
        <v>22199.095000000001</v>
      </c>
      <c r="F252">
        <v>3608</v>
      </c>
      <c r="G252">
        <v>37.970999999999997</v>
      </c>
      <c r="H252">
        <v>-0.633615127</v>
      </c>
      <c r="I252">
        <v>1.4</v>
      </c>
      <c r="J252">
        <v>3914.4</v>
      </c>
      <c r="K252" t="s">
        <v>14</v>
      </c>
      <c r="L252" t="s">
        <v>14</v>
      </c>
      <c r="M252" t="s">
        <v>18</v>
      </c>
    </row>
    <row r="253" spans="1:13" x14ac:dyDescent="0.3">
      <c r="A253" s="3">
        <v>39568</v>
      </c>
      <c r="B253" t="s">
        <v>19</v>
      </c>
      <c r="C253">
        <f>IF(UPPER(Historical_automobile_sales3[[#This Row],[Recession]])="NO", 0, 1)</f>
        <v>1</v>
      </c>
      <c r="D253">
        <v>91.05</v>
      </c>
      <c r="E253">
        <v>22181.377</v>
      </c>
      <c r="F253">
        <v>2920</v>
      </c>
      <c r="G253">
        <v>20.123999999999999</v>
      </c>
      <c r="H253">
        <v>-0.99493142499999998</v>
      </c>
      <c r="I253">
        <v>5.5</v>
      </c>
      <c r="J253">
        <v>669.4</v>
      </c>
      <c r="K253" t="s">
        <v>15</v>
      </c>
      <c r="L253" t="s">
        <v>14</v>
      </c>
      <c r="M253" t="s">
        <v>18</v>
      </c>
    </row>
    <row r="254" spans="1:13" x14ac:dyDescent="0.3">
      <c r="A254" s="3">
        <v>35976</v>
      </c>
      <c r="B254" t="s">
        <v>11</v>
      </c>
      <c r="C254">
        <f>IF(UPPER(Historical_automobile_sales3[[#This Row],[Recession]])="NO", 0, 1)</f>
        <v>0</v>
      </c>
      <c r="D254">
        <v>90.88</v>
      </c>
      <c r="E254">
        <v>15663.674000000001</v>
      </c>
      <c r="F254">
        <v>3826</v>
      </c>
      <c r="G254">
        <v>44.847000000000001</v>
      </c>
      <c r="H254">
        <v>-0.52857493300000002</v>
      </c>
      <c r="I254">
        <v>1.5</v>
      </c>
      <c r="J254">
        <v>4341.5</v>
      </c>
      <c r="K254" t="s">
        <v>22</v>
      </c>
      <c r="L254" t="s">
        <v>22</v>
      </c>
      <c r="M254" t="s">
        <v>18</v>
      </c>
    </row>
    <row r="255" spans="1:13" x14ac:dyDescent="0.3">
      <c r="A255" s="3">
        <v>44895</v>
      </c>
      <c r="B255" t="s">
        <v>11</v>
      </c>
      <c r="C255">
        <f>IF(UPPER(Historical_automobile_sales3[[#This Row],[Recession]])="NO", 0, 1)</f>
        <v>0</v>
      </c>
      <c r="D255">
        <v>90.87</v>
      </c>
      <c r="E255">
        <v>22116.143</v>
      </c>
      <c r="F255">
        <v>1129</v>
      </c>
      <c r="G255">
        <v>42.603999999999999</v>
      </c>
      <c r="H255">
        <v>-0.60508402999999999</v>
      </c>
      <c r="I255">
        <v>1.7</v>
      </c>
      <c r="J255">
        <v>1201.5</v>
      </c>
      <c r="K255" t="s">
        <v>21</v>
      </c>
      <c r="L255" t="s">
        <v>14</v>
      </c>
      <c r="M255" t="s">
        <v>18</v>
      </c>
    </row>
    <row r="256" spans="1:13" x14ac:dyDescent="0.3">
      <c r="A256" s="3">
        <v>31867</v>
      </c>
      <c r="B256" t="s">
        <v>11</v>
      </c>
      <c r="C256">
        <f>IF(UPPER(Historical_automobile_sales3[[#This Row],[Recession]])="NO", 0, 1)</f>
        <v>0</v>
      </c>
      <c r="D256">
        <v>90.47</v>
      </c>
      <c r="E256">
        <v>29577.010999999999</v>
      </c>
      <c r="F256">
        <v>1615</v>
      </c>
      <c r="G256">
        <v>33.076999999999998</v>
      </c>
      <c r="H256">
        <v>0.481512834</v>
      </c>
      <c r="I256">
        <v>1.6</v>
      </c>
      <c r="J256">
        <v>1260</v>
      </c>
      <c r="K256" t="s">
        <v>21</v>
      </c>
      <c r="L256" t="s">
        <v>22</v>
      </c>
      <c r="M256" t="s">
        <v>18</v>
      </c>
    </row>
    <row r="257" spans="1:13" x14ac:dyDescent="0.3">
      <c r="A257" s="3">
        <v>42643</v>
      </c>
      <c r="B257" t="s">
        <v>11</v>
      </c>
      <c r="C257">
        <f>IF(UPPER(Historical_automobile_sales3[[#This Row],[Recession]])="NO", 0, 1)</f>
        <v>0</v>
      </c>
      <c r="D257">
        <v>89.98</v>
      </c>
      <c r="E257">
        <v>26920.327000000001</v>
      </c>
      <c r="F257">
        <v>2303</v>
      </c>
      <c r="G257">
        <v>68.417000000000002</v>
      </c>
      <c r="H257">
        <v>0.49743484799999999</v>
      </c>
      <c r="I257">
        <v>2.6</v>
      </c>
      <c r="J257">
        <v>1290.5999999999999</v>
      </c>
      <c r="K257" t="s">
        <v>22</v>
      </c>
      <c r="L257" t="s">
        <v>21</v>
      </c>
      <c r="M257" t="s">
        <v>18</v>
      </c>
    </row>
    <row r="258" spans="1:13" x14ac:dyDescent="0.3">
      <c r="A258" s="3">
        <v>43434</v>
      </c>
      <c r="B258" t="s">
        <v>11</v>
      </c>
      <c r="C258">
        <f>IF(UPPER(Historical_automobile_sales3[[#This Row],[Recession]])="NO", 0, 1)</f>
        <v>0</v>
      </c>
      <c r="D258">
        <v>89.37</v>
      </c>
      <c r="E258">
        <v>28070.833999999999</v>
      </c>
      <c r="F258">
        <v>1441</v>
      </c>
      <c r="G258">
        <v>33.884999999999998</v>
      </c>
      <c r="H258">
        <v>0.27357237699999998</v>
      </c>
      <c r="I258">
        <v>3</v>
      </c>
      <c r="J258">
        <v>3088.7</v>
      </c>
      <c r="K258" t="s">
        <v>21</v>
      </c>
      <c r="L258" t="s">
        <v>15</v>
      </c>
      <c r="M258" t="s">
        <v>18</v>
      </c>
    </row>
    <row r="259" spans="1:13" x14ac:dyDescent="0.3">
      <c r="A259" s="3">
        <v>42855</v>
      </c>
      <c r="B259" t="s">
        <v>11</v>
      </c>
      <c r="C259">
        <f>IF(UPPER(Historical_automobile_sales3[[#This Row],[Recession]])="NO", 0, 1)</f>
        <v>0</v>
      </c>
      <c r="D259">
        <v>89.19</v>
      </c>
      <c r="E259">
        <v>20300.600999999999</v>
      </c>
      <c r="F259">
        <v>1127</v>
      </c>
      <c r="G259">
        <v>12.753</v>
      </c>
      <c r="H259">
        <v>-3.1812906769999998</v>
      </c>
      <c r="I259">
        <v>2.2999999999999998</v>
      </c>
      <c r="J259">
        <v>3369.7</v>
      </c>
      <c r="K259" t="s">
        <v>15</v>
      </c>
      <c r="L259" t="s">
        <v>15</v>
      </c>
      <c r="M259" t="s">
        <v>18</v>
      </c>
    </row>
    <row r="260" spans="1:13" x14ac:dyDescent="0.3">
      <c r="A260" s="3">
        <v>31259</v>
      </c>
      <c r="B260" t="s">
        <v>11</v>
      </c>
      <c r="C260">
        <f>IF(UPPER(Historical_automobile_sales3[[#This Row],[Recession]])="NO", 0, 1)</f>
        <v>0</v>
      </c>
      <c r="D260">
        <v>89.06</v>
      </c>
      <c r="E260">
        <v>24639.949000000001</v>
      </c>
      <c r="F260">
        <v>2851</v>
      </c>
      <c r="G260">
        <v>30.443999999999999</v>
      </c>
      <c r="H260">
        <v>-0.56874917899999999</v>
      </c>
      <c r="I260">
        <v>1.1000000000000001</v>
      </c>
      <c r="J260">
        <v>2445.3000000000002</v>
      </c>
      <c r="K260" t="s">
        <v>21</v>
      </c>
      <c r="L260" t="s">
        <v>21</v>
      </c>
      <c r="M260" t="s">
        <v>18</v>
      </c>
    </row>
    <row r="261" spans="1:13" x14ac:dyDescent="0.3">
      <c r="A261" s="3">
        <v>36099</v>
      </c>
      <c r="B261" t="s">
        <v>11</v>
      </c>
      <c r="C261">
        <f>IF(UPPER(Historical_automobile_sales3[[#This Row],[Recession]])="NO", 0, 1)</f>
        <v>0</v>
      </c>
      <c r="D261">
        <v>88.54</v>
      </c>
      <c r="E261">
        <v>30444.753000000001</v>
      </c>
      <c r="F261">
        <v>2636</v>
      </c>
      <c r="G261">
        <v>38.255000000000003</v>
      </c>
      <c r="H261">
        <v>0.46221409000000002</v>
      </c>
      <c r="I261">
        <v>1.1000000000000001</v>
      </c>
      <c r="J261">
        <v>2268.8000000000002</v>
      </c>
      <c r="K261" t="s">
        <v>12</v>
      </c>
      <c r="L261" t="s">
        <v>21</v>
      </c>
      <c r="M261" t="s">
        <v>18</v>
      </c>
    </row>
    <row r="262" spans="1:13" x14ac:dyDescent="0.3">
      <c r="A262" s="3">
        <v>31351</v>
      </c>
      <c r="B262" t="s">
        <v>11</v>
      </c>
      <c r="C262">
        <f>IF(UPPER(Historical_automobile_sales3[[#This Row],[Recession]])="NO", 0, 1)</f>
        <v>0</v>
      </c>
      <c r="D262">
        <v>88.14</v>
      </c>
      <c r="E262">
        <v>21774.401000000002</v>
      </c>
      <c r="F262">
        <v>1724</v>
      </c>
      <c r="G262">
        <v>60.13</v>
      </c>
      <c r="H262">
        <v>-0.129120239</v>
      </c>
      <c r="I262">
        <v>2.5</v>
      </c>
      <c r="J262">
        <v>4702.3</v>
      </c>
      <c r="K262" t="s">
        <v>22</v>
      </c>
      <c r="L262" t="s">
        <v>22</v>
      </c>
      <c r="M262" t="s">
        <v>18</v>
      </c>
    </row>
    <row r="263" spans="1:13" x14ac:dyDescent="0.3">
      <c r="A263" s="3">
        <v>44742</v>
      </c>
      <c r="B263" t="s">
        <v>11</v>
      </c>
      <c r="C263">
        <f>IF(UPPER(Historical_automobile_sales3[[#This Row],[Recession]])="NO", 0, 1)</f>
        <v>0</v>
      </c>
      <c r="D263">
        <v>88.1</v>
      </c>
      <c r="E263">
        <v>20845.249</v>
      </c>
      <c r="F263">
        <v>4547</v>
      </c>
      <c r="G263">
        <v>43.293999999999997</v>
      </c>
      <c r="H263">
        <v>0.169653994</v>
      </c>
      <c r="I263">
        <v>2.1</v>
      </c>
      <c r="J263">
        <v>1565.7</v>
      </c>
      <c r="K263" t="s">
        <v>14</v>
      </c>
      <c r="L263" t="s">
        <v>12</v>
      </c>
      <c r="M263" t="s">
        <v>18</v>
      </c>
    </row>
    <row r="264" spans="1:13" x14ac:dyDescent="0.3">
      <c r="A264" s="3">
        <v>36830</v>
      </c>
      <c r="B264" t="s">
        <v>19</v>
      </c>
      <c r="C264">
        <f>IF(UPPER(Historical_automobile_sales3[[#This Row],[Recession]])="NO", 0, 1)</f>
        <v>1</v>
      </c>
      <c r="D264">
        <v>87.85</v>
      </c>
      <c r="E264">
        <v>27024.909</v>
      </c>
      <c r="F264">
        <v>1936</v>
      </c>
      <c r="G264">
        <v>35.021000000000001</v>
      </c>
      <c r="H264">
        <v>0.51283515599999996</v>
      </c>
      <c r="I264">
        <v>3.4</v>
      </c>
      <c r="J264">
        <v>570.20000000000005</v>
      </c>
      <c r="K264" t="s">
        <v>21</v>
      </c>
      <c r="L264" t="s">
        <v>14</v>
      </c>
      <c r="M264" t="s">
        <v>18</v>
      </c>
    </row>
    <row r="265" spans="1:13" x14ac:dyDescent="0.3">
      <c r="A265" s="3">
        <v>30347</v>
      </c>
      <c r="B265" t="s">
        <v>19</v>
      </c>
      <c r="C265">
        <f>IF(UPPER(Historical_automobile_sales3[[#This Row],[Recession]])="NO", 0, 1)</f>
        <v>1</v>
      </c>
      <c r="D265">
        <v>87.49</v>
      </c>
      <c r="E265">
        <v>26044.317999999999</v>
      </c>
      <c r="F265">
        <v>2943</v>
      </c>
      <c r="G265">
        <v>22.286999999999999</v>
      </c>
      <c r="H265">
        <v>-1.333647418</v>
      </c>
      <c r="I265">
        <v>3.2</v>
      </c>
      <c r="J265">
        <v>589</v>
      </c>
      <c r="K265" t="s">
        <v>21</v>
      </c>
      <c r="L265" t="s">
        <v>21</v>
      </c>
      <c r="M265" t="s">
        <v>18</v>
      </c>
    </row>
    <row r="266" spans="1:13" x14ac:dyDescent="0.3">
      <c r="A266" s="3">
        <v>44074</v>
      </c>
      <c r="B266" t="s">
        <v>11</v>
      </c>
      <c r="C266">
        <f>IF(UPPER(Historical_automobile_sales3[[#This Row],[Recession]])="NO", 0, 1)</f>
        <v>0</v>
      </c>
      <c r="D266">
        <v>87.47</v>
      </c>
      <c r="E266">
        <v>19592.259999999998</v>
      </c>
      <c r="F266">
        <v>1587</v>
      </c>
      <c r="G266">
        <v>53.866</v>
      </c>
      <c r="H266">
        <v>0.342479486</v>
      </c>
      <c r="I266">
        <v>3</v>
      </c>
      <c r="J266">
        <v>4972.7</v>
      </c>
      <c r="K266" t="s">
        <v>14</v>
      </c>
      <c r="L266" t="s">
        <v>22</v>
      </c>
      <c r="M266" t="s">
        <v>18</v>
      </c>
    </row>
    <row r="267" spans="1:13" x14ac:dyDescent="0.3">
      <c r="A267" s="3">
        <v>39082</v>
      </c>
      <c r="B267" t="s">
        <v>11</v>
      </c>
      <c r="C267">
        <f>IF(UPPER(Historical_automobile_sales3[[#This Row],[Recession]])="NO", 0, 1)</f>
        <v>0</v>
      </c>
      <c r="D267">
        <v>87.4</v>
      </c>
      <c r="E267">
        <v>35461.936000000002</v>
      </c>
      <c r="F267">
        <v>3065</v>
      </c>
      <c r="G267">
        <v>70.373999999999995</v>
      </c>
      <c r="H267">
        <v>0.81507374899999996</v>
      </c>
      <c r="I267">
        <v>1.5</v>
      </c>
      <c r="J267">
        <v>3474.2</v>
      </c>
      <c r="K267" t="s">
        <v>14</v>
      </c>
      <c r="L267" t="s">
        <v>22</v>
      </c>
      <c r="M267" t="s">
        <v>18</v>
      </c>
    </row>
    <row r="268" spans="1:13" x14ac:dyDescent="0.3">
      <c r="A268" s="3">
        <v>44500</v>
      </c>
      <c r="B268" t="s">
        <v>11</v>
      </c>
      <c r="C268">
        <f>IF(UPPER(Historical_automobile_sales3[[#This Row],[Recession]])="NO", 0, 1)</f>
        <v>0</v>
      </c>
      <c r="D268">
        <v>86.7</v>
      </c>
      <c r="E268">
        <v>34547.082999999999</v>
      </c>
      <c r="F268">
        <v>3040</v>
      </c>
      <c r="G268">
        <v>13.352</v>
      </c>
      <c r="H268">
        <v>-3.5654583579999999</v>
      </c>
      <c r="I268">
        <v>2.8</v>
      </c>
      <c r="J268">
        <v>4875.6000000000004</v>
      </c>
      <c r="K268" t="s">
        <v>22</v>
      </c>
      <c r="L268" t="s">
        <v>12</v>
      </c>
      <c r="M268" t="s">
        <v>18</v>
      </c>
    </row>
    <row r="269" spans="1:13" x14ac:dyDescent="0.3">
      <c r="A269" s="3">
        <v>37287</v>
      </c>
      <c r="B269" t="s">
        <v>19</v>
      </c>
      <c r="C269">
        <f>IF(UPPER(Historical_automobile_sales3[[#This Row],[Recession]])="NO", 0, 1)</f>
        <v>1</v>
      </c>
      <c r="D269">
        <v>86.3</v>
      </c>
      <c r="E269">
        <v>23737.159</v>
      </c>
      <c r="F269">
        <v>3687</v>
      </c>
      <c r="G269">
        <v>26.797000000000001</v>
      </c>
      <c r="H269">
        <v>4.6870917999999998E-2</v>
      </c>
      <c r="I269">
        <v>3.5</v>
      </c>
      <c r="J269">
        <v>697.6</v>
      </c>
      <c r="K269" t="s">
        <v>21</v>
      </c>
      <c r="L269" t="s">
        <v>14</v>
      </c>
      <c r="M269" t="s">
        <v>18</v>
      </c>
    </row>
    <row r="270" spans="1:13" x14ac:dyDescent="0.3">
      <c r="A270" s="3">
        <v>38199</v>
      </c>
      <c r="B270" t="s">
        <v>11</v>
      </c>
      <c r="C270">
        <f>IF(UPPER(Historical_automobile_sales3[[#This Row],[Recession]])="NO", 0, 1)</f>
        <v>0</v>
      </c>
      <c r="D270">
        <v>86.14</v>
      </c>
      <c r="E270">
        <v>26785.077000000001</v>
      </c>
      <c r="F270">
        <v>1147</v>
      </c>
      <c r="G270">
        <v>60.496000000000002</v>
      </c>
      <c r="H270">
        <v>0.402605131</v>
      </c>
      <c r="I270">
        <v>1.7</v>
      </c>
      <c r="J270">
        <v>3301</v>
      </c>
      <c r="K270" t="s">
        <v>21</v>
      </c>
      <c r="L270" t="s">
        <v>14</v>
      </c>
      <c r="M270" t="s">
        <v>18</v>
      </c>
    </row>
    <row r="271" spans="1:13" x14ac:dyDescent="0.3">
      <c r="A271" s="3">
        <v>44469</v>
      </c>
      <c r="B271" t="s">
        <v>11</v>
      </c>
      <c r="C271">
        <f>IF(UPPER(Historical_automobile_sales3[[#This Row],[Recession]])="NO", 0, 1)</f>
        <v>0</v>
      </c>
      <c r="D271">
        <v>85</v>
      </c>
      <c r="E271">
        <v>29630.887999999999</v>
      </c>
      <c r="F271">
        <v>2772</v>
      </c>
      <c r="G271">
        <v>60.957999999999998</v>
      </c>
      <c r="H271">
        <v>0.54033925000000005</v>
      </c>
      <c r="I271">
        <v>1</v>
      </c>
      <c r="J271">
        <v>845.4</v>
      </c>
      <c r="K271" t="s">
        <v>12</v>
      </c>
      <c r="L271" t="s">
        <v>14</v>
      </c>
      <c r="M271" t="s">
        <v>18</v>
      </c>
    </row>
    <row r="272" spans="1:13" x14ac:dyDescent="0.3">
      <c r="A272" s="3">
        <v>38168</v>
      </c>
      <c r="B272" t="s">
        <v>11</v>
      </c>
      <c r="C272">
        <f>IF(UPPER(Historical_automobile_sales3[[#This Row],[Recession]])="NO", 0, 1)</f>
        <v>0</v>
      </c>
      <c r="D272">
        <v>84.6</v>
      </c>
      <c r="E272">
        <v>29248.01</v>
      </c>
      <c r="F272">
        <v>1688</v>
      </c>
      <c r="G272">
        <v>36.14</v>
      </c>
      <c r="H272">
        <v>-0.919839513</v>
      </c>
      <c r="I272">
        <v>2.6</v>
      </c>
      <c r="J272">
        <v>3525.9</v>
      </c>
      <c r="K272" t="s">
        <v>22</v>
      </c>
      <c r="L272" t="s">
        <v>14</v>
      </c>
      <c r="M272" t="s">
        <v>18</v>
      </c>
    </row>
    <row r="273" spans="1:13" x14ac:dyDescent="0.3">
      <c r="A273" s="3">
        <v>37986</v>
      </c>
      <c r="B273" t="s">
        <v>11</v>
      </c>
      <c r="C273">
        <f>IF(UPPER(Historical_automobile_sales3[[#This Row],[Recession]])="NO", 0, 1)</f>
        <v>0</v>
      </c>
      <c r="D273">
        <v>84.51</v>
      </c>
      <c r="E273">
        <v>27941.585999999999</v>
      </c>
      <c r="F273">
        <v>2492</v>
      </c>
      <c r="G273">
        <v>34.918999999999997</v>
      </c>
      <c r="H273">
        <v>-0.62329963600000005</v>
      </c>
      <c r="I273">
        <v>2.4</v>
      </c>
      <c r="J273">
        <v>3137.9</v>
      </c>
      <c r="K273" t="s">
        <v>22</v>
      </c>
      <c r="L273" t="s">
        <v>21</v>
      </c>
      <c r="M273" t="s">
        <v>18</v>
      </c>
    </row>
    <row r="274" spans="1:13" x14ac:dyDescent="0.3">
      <c r="A274" s="3">
        <v>36981</v>
      </c>
      <c r="B274" t="s">
        <v>19</v>
      </c>
      <c r="C274">
        <f>IF(UPPER(Historical_automobile_sales3[[#This Row],[Recession]])="NO", 0, 1)</f>
        <v>1</v>
      </c>
      <c r="D274">
        <v>84.42</v>
      </c>
      <c r="E274">
        <v>17403.150000000001</v>
      </c>
      <c r="F274">
        <v>2625</v>
      </c>
      <c r="G274">
        <v>46.555</v>
      </c>
      <c r="H274">
        <v>0.41853721399999999</v>
      </c>
      <c r="I274">
        <v>3.5</v>
      </c>
      <c r="J274">
        <v>683.5</v>
      </c>
      <c r="K274" t="s">
        <v>14</v>
      </c>
      <c r="L274" t="s">
        <v>14</v>
      </c>
      <c r="M274" t="s">
        <v>18</v>
      </c>
    </row>
    <row r="275" spans="1:13" x14ac:dyDescent="0.3">
      <c r="A275" s="3">
        <v>38748</v>
      </c>
      <c r="B275" t="s">
        <v>11</v>
      </c>
      <c r="C275">
        <f>IF(UPPER(Historical_automobile_sales3[[#This Row],[Recession]])="NO", 0, 1)</f>
        <v>0</v>
      </c>
      <c r="D275">
        <v>83.82</v>
      </c>
      <c r="E275">
        <v>29127.081999999999</v>
      </c>
      <c r="F275">
        <v>4389</v>
      </c>
      <c r="G275">
        <v>52.387999999999998</v>
      </c>
      <c r="H275">
        <v>0.233469497</v>
      </c>
      <c r="I275">
        <v>1.9</v>
      </c>
      <c r="J275">
        <v>1940.4</v>
      </c>
      <c r="K275" t="s">
        <v>21</v>
      </c>
      <c r="L275" t="s">
        <v>21</v>
      </c>
      <c r="M275" t="s">
        <v>18</v>
      </c>
    </row>
    <row r="276" spans="1:13" x14ac:dyDescent="0.3">
      <c r="A276" s="3">
        <v>42947</v>
      </c>
      <c r="B276" t="s">
        <v>11</v>
      </c>
      <c r="C276">
        <f>IF(UPPER(Historical_automobile_sales3[[#This Row],[Recession]])="NO", 0, 1)</f>
        <v>0</v>
      </c>
      <c r="D276">
        <v>83.82</v>
      </c>
      <c r="E276">
        <v>24686.605</v>
      </c>
      <c r="F276">
        <v>4953</v>
      </c>
      <c r="G276">
        <v>51.15</v>
      </c>
      <c r="H276">
        <v>-5.2922775999999998E-2</v>
      </c>
      <c r="I276">
        <v>2.6</v>
      </c>
      <c r="J276">
        <v>3676.7</v>
      </c>
      <c r="K276" t="s">
        <v>14</v>
      </c>
      <c r="L276" t="s">
        <v>15</v>
      </c>
      <c r="M276" t="s">
        <v>18</v>
      </c>
    </row>
    <row r="277" spans="1:13" x14ac:dyDescent="0.3">
      <c r="A277" s="3">
        <v>35124</v>
      </c>
      <c r="B277" t="s">
        <v>11</v>
      </c>
      <c r="C277">
        <f>IF(UPPER(Historical_automobile_sales3[[#This Row],[Recession]])="NO", 0, 1)</f>
        <v>0</v>
      </c>
      <c r="D277">
        <v>83.44</v>
      </c>
      <c r="E277">
        <v>18771.306</v>
      </c>
      <c r="F277">
        <v>4040</v>
      </c>
      <c r="G277">
        <v>29.276</v>
      </c>
      <c r="H277">
        <v>-0.33536002199999998</v>
      </c>
      <c r="I277">
        <v>2.2999999999999998</v>
      </c>
      <c r="J277">
        <v>2044.2</v>
      </c>
      <c r="K277" t="s">
        <v>14</v>
      </c>
      <c r="L277" t="s">
        <v>15</v>
      </c>
      <c r="M277" t="s">
        <v>18</v>
      </c>
    </row>
    <row r="278" spans="1:13" x14ac:dyDescent="0.3">
      <c r="A278" s="3">
        <v>32416</v>
      </c>
      <c r="B278" t="s">
        <v>11</v>
      </c>
      <c r="C278">
        <f>IF(UPPER(Historical_automobile_sales3[[#This Row],[Recession]])="NO", 0, 1)</f>
        <v>0</v>
      </c>
      <c r="D278">
        <v>83.01</v>
      </c>
      <c r="E278">
        <v>24193.571</v>
      </c>
      <c r="F278">
        <v>4687</v>
      </c>
      <c r="G278">
        <v>36.978000000000002</v>
      </c>
      <c r="H278">
        <v>0.64359889699999995</v>
      </c>
      <c r="I278">
        <v>2.9</v>
      </c>
      <c r="J278">
        <v>4602.5</v>
      </c>
      <c r="K278" t="s">
        <v>21</v>
      </c>
      <c r="L278" t="s">
        <v>21</v>
      </c>
      <c r="M278" t="s">
        <v>18</v>
      </c>
    </row>
    <row r="279" spans="1:13" x14ac:dyDescent="0.3">
      <c r="A279" s="3">
        <v>29433</v>
      </c>
      <c r="B279" t="s">
        <v>19</v>
      </c>
      <c r="C279">
        <f>IF(UPPER(Historical_automobile_sales3[[#This Row],[Recession]])="NO", 0, 1)</f>
        <v>1</v>
      </c>
      <c r="D279">
        <v>82.45</v>
      </c>
      <c r="E279">
        <v>32896.063999999998</v>
      </c>
      <c r="F279">
        <v>2828</v>
      </c>
      <c r="G279">
        <v>34.585000000000001</v>
      </c>
      <c r="H279">
        <v>0.41309816399999999</v>
      </c>
      <c r="I279">
        <v>2.9</v>
      </c>
      <c r="J279">
        <v>729.6</v>
      </c>
      <c r="K279" t="s">
        <v>22</v>
      </c>
      <c r="L279" t="s">
        <v>15</v>
      </c>
      <c r="M279" t="s">
        <v>18</v>
      </c>
    </row>
    <row r="280" spans="1:13" x14ac:dyDescent="0.3">
      <c r="A280" s="3">
        <v>32689</v>
      </c>
      <c r="B280" t="s">
        <v>11</v>
      </c>
      <c r="C280">
        <f>IF(UPPER(Historical_automobile_sales3[[#This Row],[Recession]])="NO", 0, 1)</f>
        <v>0</v>
      </c>
      <c r="D280">
        <v>82.38</v>
      </c>
      <c r="E280">
        <v>37316.211000000003</v>
      </c>
      <c r="F280">
        <v>3601</v>
      </c>
      <c r="G280">
        <v>50.332999999999998</v>
      </c>
      <c r="H280">
        <v>-8.8589991000000007E-2</v>
      </c>
      <c r="I280">
        <v>2.5</v>
      </c>
      <c r="J280">
        <v>3003.3</v>
      </c>
      <c r="K280" t="s">
        <v>22</v>
      </c>
      <c r="L280" t="s">
        <v>21</v>
      </c>
      <c r="M280" t="s">
        <v>18</v>
      </c>
    </row>
    <row r="281" spans="1:13" x14ac:dyDescent="0.3">
      <c r="A281" s="3">
        <v>32508</v>
      </c>
      <c r="B281" t="s">
        <v>11</v>
      </c>
      <c r="C281">
        <f>IF(UPPER(Historical_automobile_sales3[[#This Row],[Recession]])="NO", 0, 1)</f>
        <v>0</v>
      </c>
      <c r="D281">
        <v>131.66999999999999</v>
      </c>
      <c r="E281">
        <v>25872.888999999999</v>
      </c>
      <c r="F281">
        <v>2970</v>
      </c>
      <c r="G281">
        <v>45.978000000000002</v>
      </c>
      <c r="H281">
        <v>0.115055026</v>
      </c>
      <c r="I281">
        <v>2.6</v>
      </c>
      <c r="J281">
        <v>2120.6</v>
      </c>
      <c r="K281" t="s">
        <v>15</v>
      </c>
      <c r="L281" t="s">
        <v>12</v>
      </c>
      <c r="M281" t="s">
        <v>13</v>
      </c>
    </row>
    <row r="282" spans="1:13" x14ac:dyDescent="0.3">
      <c r="A282" s="3">
        <v>37652</v>
      </c>
      <c r="B282" t="s">
        <v>11</v>
      </c>
      <c r="C282">
        <f>IF(UPPER(Historical_automobile_sales3[[#This Row],[Recession]])="NO", 0, 1)</f>
        <v>0</v>
      </c>
      <c r="D282">
        <v>131.05000000000001</v>
      </c>
      <c r="E282">
        <v>25995.297999999999</v>
      </c>
      <c r="F282">
        <v>4572</v>
      </c>
      <c r="G282">
        <v>67.254000000000005</v>
      </c>
      <c r="H282">
        <v>5.7736343000000002E-2</v>
      </c>
      <c r="I282">
        <v>2.4</v>
      </c>
      <c r="J282">
        <v>3692.8</v>
      </c>
      <c r="K282" t="s">
        <v>15</v>
      </c>
      <c r="L282" t="s">
        <v>14</v>
      </c>
      <c r="M282" t="s">
        <v>13</v>
      </c>
    </row>
    <row r="283" spans="1:13" x14ac:dyDescent="0.3">
      <c r="A283" s="3">
        <v>30375</v>
      </c>
      <c r="B283" t="s">
        <v>11</v>
      </c>
      <c r="C283">
        <f>IF(UPPER(Historical_automobile_sales3[[#This Row],[Recession]])="NO", 0, 1)</f>
        <v>0</v>
      </c>
      <c r="D283">
        <v>126.06</v>
      </c>
      <c r="E283">
        <v>15201.648999999999</v>
      </c>
      <c r="F283">
        <v>4621</v>
      </c>
      <c r="G283">
        <v>12.819000000000001</v>
      </c>
      <c r="H283">
        <v>-1.1196661210000001</v>
      </c>
      <c r="I283">
        <v>2.4</v>
      </c>
      <c r="J283">
        <v>3799.1</v>
      </c>
      <c r="K283" t="s">
        <v>15</v>
      </c>
      <c r="L283" t="s">
        <v>12</v>
      </c>
      <c r="M283" t="s">
        <v>13</v>
      </c>
    </row>
    <row r="284" spans="1:13" x14ac:dyDescent="0.3">
      <c r="A284" s="3">
        <v>37711</v>
      </c>
      <c r="B284" t="s">
        <v>11</v>
      </c>
      <c r="C284">
        <f>IF(UPPER(Historical_automobile_sales3[[#This Row],[Recession]])="NO", 0, 1)</f>
        <v>0</v>
      </c>
      <c r="D284">
        <v>125.94</v>
      </c>
      <c r="E284">
        <v>25349.01</v>
      </c>
      <c r="F284">
        <v>2184</v>
      </c>
      <c r="G284">
        <v>39.335000000000001</v>
      </c>
      <c r="H284">
        <v>0.46281937200000001</v>
      </c>
      <c r="I284">
        <v>2.9</v>
      </c>
      <c r="J284">
        <v>3483.9</v>
      </c>
      <c r="K284" t="s">
        <v>12</v>
      </c>
      <c r="L284" t="s">
        <v>14</v>
      </c>
      <c r="M284" t="s">
        <v>13</v>
      </c>
    </row>
    <row r="285" spans="1:13" x14ac:dyDescent="0.3">
      <c r="A285" s="3">
        <v>35095</v>
      </c>
      <c r="B285" t="s">
        <v>11</v>
      </c>
      <c r="C285">
        <f>IF(UPPER(Historical_automobile_sales3[[#This Row],[Recession]])="NO", 0, 1)</f>
        <v>0</v>
      </c>
      <c r="D285">
        <v>125.16</v>
      </c>
      <c r="E285">
        <v>26070.469000000001</v>
      </c>
      <c r="F285">
        <v>1984</v>
      </c>
      <c r="G285">
        <v>39.094000000000001</v>
      </c>
      <c r="H285">
        <v>-0.44165345099999997</v>
      </c>
      <c r="I285">
        <v>1.5</v>
      </c>
      <c r="J285">
        <v>1068</v>
      </c>
      <c r="K285" t="s">
        <v>14</v>
      </c>
      <c r="L285" t="s">
        <v>14</v>
      </c>
      <c r="M285" t="s">
        <v>13</v>
      </c>
    </row>
    <row r="286" spans="1:13" x14ac:dyDescent="0.3">
      <c r="A286" s="3">
        <v>42155</v>
      </c>
      <c r="B286" t="s">
        <v>11</v>
      </c>
      <c r="C286">
        <f>IF(UPPER(Historical_automobile_sales3[[#This Row],[Recession]])="NO", 0, 1)</f>
        <v>0</v>
      </c>
      <c r="D286">
        <v>124.56</v>
      </c>
      <c r="E286">
        <v>28226.880000000001</v>
      </c>
      <c r="F286">
        <v>1395</v>
      </c>
      <c r="G286">
        <v>16.135999999999999</v>
      </c>
      <c r="H286">
        <v>-2.3158775409999999</v>
      </c>
      <c r="I286">
        <v>2.9</v>
      </c>
      <c r="J286">
        <v>4670.6000000000004</v>
      </c>
      <c r="K286" t="s">
        <v>14</v>
      </c>
      <c r="L286" t="s">
        <v>15</v>
      </c>
      <c r="M286" t="s">
        <v>13</v>
      </c>
    </row>
    <row r="287" spans="1:13" x14ac:dyDescent="0.3">
      <c r="A287" s="3">
        <v>36950</v>
      </c>
      <c r="B287" t="s">
        <v>19</v>
      </c>
      <c r="C287">
        <f>IF(UPPER(Historical_automobile_sales3[[#This Row],[Recession]])="NO", 0, 1)</f>
        <v>1</v>
      </c>
      <c r="D287">
        <v>121.64</v>
      </c>
      <c r="E287">
        <v>30162.326000000001</v>
      </c>
      <c r="F287">
        <v>1536</v>
      </c>
      <c r="G287">
        <v>27.07</v>
      </c>
      <c r="H287">
        <v>-1.311932028</v>
      </c>
      <c r="I287">
        <v>4.0999999999999996</v>
      </c>
      <c r="J287">
        <v>756.3</v>
      </c>
      <c r="K287" t="s">
        <v>21</v>
      </c>
      <c r="L287" t="s">
        <v>21</v>
      </c>
      <c r="M287" t="s">
        <v>13</v>
      </c>
    </row>
    <row r="288" spans="1:13" x14ac:dyDescent="0.3">
      <c r="A288" s="3">
        <v>31078</v>
      </c>
      <c r="B288" t="s">
        <v>11</v>
      </c>
      <c r="C288">
        <f>IF(UPPER(Historical_automobile_sales3[[#This Row],[Recession]])="NO", 0, 1)</f>
        <v>0</v>
      </c>
      <c r="D288">
        <v>120.42</v>
      </c>
      <c r="E288">
        <v>22604.129000000001</v>
      </c>
      <c r="F288">
        <v>2372</v>
      </c>
      <c r="G288">
        <v>35.384999999999998</v>
      </c>
      <c r="H288">
        <v>0.196439169</v>
      </c>
      <c r="I288">
        <v>2.9</v>
      </c>
      <c r="J288">
        <v>3505.1</v>
      </c>
      <c r="K288" t="s">
        <v>14</v>
      </c>
      <c r="L288" t="s">
        <v>21</v>
      </c>
      <c r="M288" t="s">
        <v>13</v>
      </c>
    </row>
    <row r="289" spans="1:13" x14ac:dyDescent="0.3">
      <c r="A289" s="3">
        <v>36646</v>
      </c>
      <c r="B289" t="s">
        <v>19</v>
      </c>
      <c r="C289">
        <f>IF(UPPER(Historical_automobile_sales3[[#This Row],[Recession]])="NO", 0, 1)</f>
        <v>1</v>
      </c>
      <c r="D289">
        <v>119.77</v>
      </c>
      <c r="E289">
        <v>29328.776000000002</v>
      </c>
      <c r="F289">
        <v>4208</v>
      </c>
      <c r="G289">
        <v>15.569000000000001</v>
      </c>
      <c r="H289">
        <v>-2.7633759389999999</v>
      </c>
      <c r="I289">
        <v>6</v>
      </c>
      <c r="J289">
        <v>750.8</v>
      </c>
      <c r="K289" t="s">
        <v>22</v>
      </c>
      <c r="L289" t="s">
        <v>15</v>
      </c>
      <c r="M289" t="s">
        <v>13</v>
      </c>
    </row>
    <row r="290" spans="1:13" x14ac:dyDescent="0.3">
      <c r="A290" s="3">
        <v>35642</v>
      </c>
      <c r="B290" t="s">
        <v>11</v>
      </c>
      <c r="C290">
        <f>IF(UPPER(Historical_automobile_sales3[[#This Row],[Recession]])="NO", 0, 1)</f>
        <v>0</v>
      </c>
      <c r="D290">
        <v>119.63</v>
      </c>
      <c r="E290">
        <v>27854.453000000001</v>
      </c>
      <c r="F290">
        <v>1603</v>
      </c>
      <c r="G290">
        <v>43.918999999999997</v>
      </c>
      <c r="H290">
        <v>-1.5847355E-2</v>
      </c>
      <c r="I290">
        <v>2.6</v>
      </c>
      <c r="J290">
        <v>592.29999999999995</v>
      </c>
      <c r="K290" t="s">
        <v>14</v>
      </c>
      <c r="L290" t="s">
        <v>14</v>
      </c>
      <c r="M290" t="s">
        <v>13</v>
      </c>
    </row>
    <row r="291" spans="1:13" x14ac:dyDescent="0.3">
      <c r="A291" s="3">
        <v>39325</v>
      </c>
      <c r="B291" t="s">
        <v>11</v>
      </c>
      <c r="C291">
        <f>IF(UPPER(Historical_automobile_sales3[[#This Row],[Recession]])="NO", 0, 1)</f>
        <v>0</v>
      </c>
      <c r="D291">
        <v>117.91</v>
      </c>
      <c r="E291">
        <v>20513.727999999999</v>
      </c>
      <c r="F291">
        <v>1987</v>
      </c>
      <c r="G291">
        <v>20.785</v>
      </c>
      <c r="H291">
        <v>-1.6676930480000001</v>
      </c>
      <c r="I291">
        <v>1.6</v>
      </c>
      <c r="J291">
        <v>1743.8</v>
      </c>
      <c r="K291" t="s">
        <v>15</v>
      </c>
      <c r="L291" t="s">
        <v>12</v>
      </c>
      <c r="M291" t="s">
        <v>13</v>
      </c>
    </row>
    <row r="292" spans="1:13" x14ac:dyDescent="0.3">
      <c r="A292" s="3">
        <v>31167</v>
      </c>
      <c r="B292" t="s">
        <v>11</v>
      </c>
      <c r="C292">
        <f>IF(UPPER(Historical_automobile_sales3[[#This Row],[Recession]])="NO", 0, 1)</f>
        <v>0</v>
      </c>
      <c r="D292">
        <v>117.14</v>
      </c>
      <c r="E292">
        <v>19018.967000000001</v>
      </c>
      <c r="F292">
        <v>1872</v>
      </c>
      <c r="G292">
        <v>65.141000000000005</v>
      </c>
      <c r="H292">
        <v>0.44214857000000002</v>
      </c>
      <c r="I292">
        <v>1.4</v>
      </c>
      <c r="J292">
        <v>2861</v>
      </c>
      <c r="K292" t="s">
        <v>22</v>
      </c>
      <c r="L292" t="s">
        <v>12</v>
      </c>
      <c r="M292" t="s">
        <v>13</v>
      </c>
    </row>
    <row r="293" spans="1:13" x14ac:dyDescent="0.3">
      <c r="A293" s="3">
        <v>43738</v>
      </c>
      <c r="B293" t="s">
        <v>11</v>
      </c>
      <c r="C293">
        <f>IF(UPPER(Historical_automobile_sales3[[#This Row],[Recession]])="NO", 0, 1)</f>
        <v>0</v>
      </c>
      <c r="D293">
        <v>117.09</v>
      </c>
      <c r="E293">
        <v>27882.785</v>
      </c>
      <c r="F293">
        <v>4924</v>
      </c>
      <c r="G293">
        <v>63.548999999999999</v>
      </c>
      <c r="H293">
        <v>0.37226392200000002</v>
      </c>
      <c r="I293">
        <v>1.1000000000000001</v>
      </c>
      <c r="J293">
        <v>3240.6</v>
      </c>
      <c r="K293" t="s">
        <v>12</v>
      </c>
      <c r="L293" t="s">
        <v>21</v>
      </c>
      <c r="M293" t="s">
        <v>13</v>
      </c>
    </row>
    <row r="294" spans="1:13" x14ac:dyDescent="0.3">
      <c r="A294" s="3">
        <v>37864</v>
      </c>
      <c r="B294" t="s">
        <v>11</v>
      </c>
      <c r="C294">
        <f>IF(UPPER(Historical_automobile_sales3[[#This Row],[Recession]])="NO", 0, 1)</f>
        <v>0</v>
      </c>
      <c r="D294">
        <v>116.41</v>
      </c>
      <c r="E294">
        <v>18810.922999999999</v>
      </c>
      <c r="F294">
        <v>1661</v>
      </c>
      <c r="G294">
        <v>34.268999999999998</v>
      </c>
      <c r="H294">
        <v>-0.36117190500000002</v>
      </c>
      <c r="I294">
        <v>2</v>
      </c>
      <c r="J294">
        <v>3977</v>
      </c>
      <c r="K294" t="s">
        <v>12</v>
      </c>
      <c r="L294" t="s">
        <v>14</v>
      </c>
      <c r="M294" t="s">
        <v>13</v>
      </c>
    </row>
    <row r="295" spans="1:13" x14ac:dyDescent="0.3">
      <c r="A295" s="3">
        <v>35216</v>
      </c>
      <c r="B295" t="s">
        <v>11</v>
      </c>
      <c r="C295">
        <f>IF(UPPER(Historical_automobile_sales3[[#This Row],[Recession]])="NO", 0, 1)</f>
        <v>0</v>
      </c>
      <c r="D295">
        <v>116.27</v>
      </c>
      <c r="E295">
        <v>20580.713</v>
      </c>
      <c r="F295">
        <v>1827</v>
      </c>
      <c r="G295">
        <v>67.942999999999998</v>
      </c>
      <c r="H295">
        <v>0.71688032599999996</v>
      </c>
      <c r="I295">
        <v>1.2</v>
      </c>
      <c r="J295">
        <v>1463.1</v>
      </c>
      <c r="K295" t="s">
        <v>14</v>
      </c>
      <c r="L295" t="s">
        <v>21</v>
      </c>
      <c r="M295" t="s">
        <v>13</v>
      </c>
    </row>
    <row r="296" spans="1:13" x14ac:dyDescent="0.3">
      <c r="A296" s="3">
        <v>41394</v>
      </c>
      <c r="B296" t="s">
        <v>11</v>
      </c>
      <c r="C296">
        <f>IF(UPPER(Historical_automobile_sales3[[#This Row],[Recession]])="NO", 0, 1)</f>
        <v>0</v>
      </c>
      <c r="D296">
        <v>116.2</v>
      </c>
      <c r="E296">
        <v>31189.081999999999</v>
      </c>
      <c r="F296">
        <v>1329</v>
      </c>
      <c r="G296">
        <v>46.48</v>
      </c>
      <c r="H296">
        <v>0.17035284000000001</v>
      </c>
      <c r="I296">
        <v>1.3</v>
      </c>
      <c r="J296">
        <v>4025.4</v>
      </c>
      <c r="K296" t="s">
        <v>14</v>
      </c>
      <c r="L296" t="s">
        <v>15</v>
      </c>
      <c r="M296" t="s">
        <v>13</v>
      </c>
    </row>
    <row r="297" spans="1:13" x14ac:dyDescent="0.3">
      <c r="A297" s="3">
        <v>36891</v>
      </c>
      <c r="B297" t="s">
        <v>19</v>
      </c>
      <c r="C297">
        <f>IF(UPPER(Historical_automobile_sales3[[#This Row],[Recession]])="NO", 0, 1)</f>
        <v>1</v>
      </c>
      <c r="D297">
        <v>115.67</v>
      </c>
      <c r="E297">
        <v>29589.31</v>
      </c>
      <c r="F297">
        <v>1574</v>
      </c>
      <c r="G297">
        <v>50.31</v>
      </c>
      <c r="H297">
        <v>0.45839793299999998</v>
      </c>
      <c r="I297">
        <v>3</v>
      </c>
      <c r="J297">
        <v>706.6</v>
      </c>
      <c r="K297" t="s">
        <v>12</v>
      </c>
      <c r="L297" t="s">
        <v>14</v>
      </c>
      <c r="M297" t="s">
        <v>13</v>
      </c>
    </row>
    <row r="298" spans="1:13" x14ac:dyDescent="0.3">
      <c r="A298" s="3">
        <v>37833</v>
      </c>
      <c r="B298" t="s">
        <v>11</v>
      </c>
      <c r="C298">
        <f>IF(UPPER(Historical_automobile_sales3[[#This Row],[Recession]])="NO", 0, 1)</f>
        <v>0</v>
      </c>
      <c r="D298">
        <v>115.1</v>
      </c>
      <c r="E298">
        <v>32930.084000000003</v>
      </c>
      <c r="F298">
        <v>2002</v>
      </c>
      <c r="G298">
        <v>46.646000000000001</v>
      </c>
      <c r="H298">
        <v>-0.34172276299999998</v>
      </c>
      <c r="I298">
        <v>2.2000000000000002</v>
      </c>
      <c r="J298">
        <v>4117.5</v>
      </c>
      <c r="K298" t="s">
        <v>14</v>
      </c>
      <c r="L298" t="s">
        <v>12</v>
      </c>
      <c r="M298" t="s">
        <v>13</v>
      </c>
    </row>
    <row r="299" spans="1:13" x14ac:dyDescent="0.3">
      <c r="A299" s="3">
        <v>36677</v>
      </c>
      <c r="B299" t="s">
        <v>19</v>
      </c>
      <c r="C299">
        <f>IF(UPPER(Historical_automobile_sales3[[#This Row],[Recession]])="NO", 0, 1)</f>
        <v>1</v>
      </c>
      <c r="D299">
        <v>113.51</v>
      </c>
      <c r="E299">
        <v>18998.518</v>
      </c>
      <c r="F299">
        <v>1201</v>
      </c>
      <c r="G299">
        <v>47.026000000000003</v>
      </c>
      <c r="H299">
        <v>0.66892782699999997</v>
      </c>
      <c r="I299">
        <v>4</v>
      </c>
      <c r="J299">
        <v>671.6</v>
      </c>
      <c r="K299" t="s">
        <v>14</v>
      </c>
      <c r="L299" t="s">
        <v>21</v>
      </c>
      <c r="M299" t="s">
        <v>13</v>
      </c>
    </row>
    <row r="300" spans="1:13" x14ac:dyDescent="0.3">
      <c r="A300" s="3">
        <v>34546</v>
      </c>
      <c r="B300" t="s">
        <v>11</v>
      </c>
      <c r="C300">
        <f>IF(UPPER(Historical_automobile_sales3[[#This Row],[Recession]])="NO", 0, 1)</f>
        <v>0</v>
      </c>
      <c r="D300">
        <v>112.99</v>
      </c>
      <c r="E300">
        <v>26383.454000000002</v>
      </c>
      <c r="F300">
        <v>1010</v>
      </c>
      <c r="G300">
        <v>47.634999999999998</v>
      </c>
      <c r="H300">
        <v>-8.6868898999999999E-2</v>
      </c>
      <c r="I300">
        <v>1.1000000000000001</v>
      </c>
      <c r="J300">
        <v>1587.2</v>
      </c>
      <c r="K300" t="s">
        <v>14</v>
      </c>
      <c r="L300" t="s">
        <v>21</v>
      </c>
      <c r="M300" t="s">
        <v>13</v>
      </c>
    </row>
    <row r="301" spans="1:13" x14ac:dyDescent="0.3">
      <c r="A301" s="3">
        <v>34393</v>
      </c>
      <c r="B301" t="s">
        <v>11</v>
      </c>
      <c r="C301">
        <f>IF(UPPER(Historical_automobile_sales3[[#This Row],[Recession]])="NO", 0, 1)</f>
        <v>0</v>
      </c>
      <c r="D301">
        <v>111.27</v>
      </c>
      <c r="E301">
        <v>21231.319</v>
      </c>
      <c r="F301">
        <v>1793</v>
      </c>
      <c r="G301">
        <v>32.255000000000003</v>
      </c>
      <c r="H301">
        <v>-0.53278561499999999</v>
      </c>
      <c r="I301">
        <v>1.5</v>
      </c>
      <c r="J301">
        <v>2851.8</v>
      </c>
      <c r="K301" t="s">
        <v>22</v>
      </c>
      <c r="L301" t="s">
        <v>14</v>
      </c>
      <c r="M301" t="s">
        <v>13</v>
      </c>
    </row>
    <row r="302" spans="1:13" x14ac:dyDescent="0.3">
      <c r="A302" s="3">
        <v>34242</v>
      </c>
      <c r="B302" t="s">
        <v>11</v>
      </c>
      <c r="C302">
        <f>IF(UPPER(Historical_automobile_sales3[[#This Row],[Recession]])="NO", 0, 1)</f>
        <v>0</v>
      </c>
      <c r="D302">
        <v>111.04</v>
      </c>
      <c r="E302">
        <v>29816.881000000001</v>
      </c>
      <c r="F302">
        <v>1094</v>
      </c>
      <c r="G302">
        <v>32.561</v>
      </c>
      <c r="H302">
        <v>-0.96941125900000003</v>
      </c>
      <c r="I302">
        <v>2.5</v>
      </c>
      <c r="J302">
        <v>4500.7</v>
      </c>
      <c r="K302" t="s">
        <v>21</v>
      </c>
      <c r="L302" t="s">
        <v>22</v>
      </c>
      <c r="M302" t="s">
        <v>13</v>
      </c>
    </row>
    <row r="303" spans="1:13" x14ac:dyDescent="0.3">
      <c r="A303" s="3">
        <v>43343</v>
      </c>
      <c r="B303" t="s">
        <v>11</v>
      </c>
      <c r="C303">
        <f>IF(UPPER(Historical_automobile_sales3[[#This Row],[Recession]])="NO", 0, 1)</f>
        <v>0</v>
      </c>
      <c r="D303">
        <v>110.93</v>
      </c>
      <c r="E303">
        <v>26069.9</v>
      </c>
      <c r="F303">
        <v>3541</v>
      </c>
      <c r="G303">
        <v>37.597999999999999</v>
      </c>
      <c r="H303">
        <v>-0.104393851</v>
      </c>
      <c r="I303">
        <v>1.8</v>
      </c>
      <c r="J303">
        <v>2715.5</v>
      </c>
      <c r="K303" t="s">
        <v>12</v>
      </c>
      <c r="L303" t="s">
        <v>14</v>
      </c>
      <c r="M303" t="s">
        <v>13</v>
      </c>
    </row>
    <row r="304" spans="1:13" x14ac:dyDescent="0.3">
      <c r="A304" s="3">
        <v>31198</v>
      </c>
      <c r="B304" t="s">
        <v>11</v>
      </c>
      <c r="C304">
        <f>IF(UPPER(Historical_automobile_sales3[[#This Row],[Recession]])="NO", 0, 1)</f>
        <v>0</v>
      </c>
      <c r="D304">
        <v>110.1</v>
      </c>
      <c r="E304">
        <v>29062.629000000001</v>
      </c>
      <c r="F304">
        <v>2252</v>
      </c>
      <c r="G304">
        <v>53.914000000000001</v>
      </c>
      <c r="H304">
        <v>-0.20823904700000001</v>
      </c>
      <c r="I304">
        <v>1</v>
      </c>
      <c r="J304">
        <v>3336.3</v>
      </c>
      <c r="K304" t="s">
        <v>15</v>
      </c>
      <c r="L304" t="s">
        <v>14</v>
      </c>
      <c r="M304" t="s">
        <v>13</v>
      </c>
    </row>
    <row r="305" spans="1:13" x14ac:dyDescent="0.3">
      <c r="A305" s="3">
        <v>38898</v>
      </c>
      <c r="B305" t="s">
        <v>11</v>
      </c>
      <c r="C305">
        <f>IF(UPPER(Historical_automobile_sales3[[#This Row],[Recession]])="NO", 0, 1)</f>
        <v>0</v>
      </c>
      <c r="D305">
        <v>109.96</v>
      </c>
      <c r="E305">
        <v>23448.666000000001</v>
      </c>
      <c r="F305">
        <v>1428</v>
      </c>
      <c r="G305">
        <v>33.305999999999997</v>
      </c>
      <c r="H305">
        <v>0.103314718</v>
      </c>
      <c r="I305">
        <v>1.1000000000000001</v>
      </c>
      <c r="J305">
        <v>2797.8</v>
      </c>
      <c r="K305" t="s">
        <v>21</v>
      </c>
      <c r="L305" t="s">
        <v>22</v>
      </c>
      <c r="M305" t="s">
        <v>13</v>
      </c>
    </row>
    <row r="306" spans="1:13" x14ac:dyDescent="0.3">
      <c r="A306" s="3">
        <v>42460</v>
      </c>
      <c r="B306" t="s">
        <v>11</v>
      </c>
      <c r="C306">
        <f>IF(UPPER(Historical_automobile_sales3[[#This Row],[Recession]])="NO", 0, 1)</f>
        <v>0</v>
      </c>
      <c r="D306">
        <v>109.49</v>
      </c>
      <c r="E306">
        <v>32511.785</v>
      </c>
      <c r="F306">
        <v>3987</v>
      </c>
      <c r="G306">
        <v>30.673999999999999</v>
      </c>
      <c r="H306">
        <v>-1.0009454259999999</v>
      </c>
      <c r="I306">
        <v>2.4</v>
      </c>
      <c r="J306">
        <v>985.14</v>
      </c>
      <c r="K306" t="s">
        <v>21</v>
      </c>
      <c r="L306" t="s">
        <v>14</v>
      </c>
      <c r="M306" t="s">
        <v>13</v>
      </c>
    </row>
    <row r="307" spans="1:13" x14ac:dyDescent="0.3">
      <c r="A307" s="3">
        <v>42460</v>
      </c>
      <c r="B307" t="s">
        <v>11</v>
      </c>
      <c r="C307">
        <f>IF(UPPER(Historical_automobile_sales3[[#This Row],[Recession]])="NO", 0, 1)</f>
        <v>0</v>
      </c>
      <c r="D307">
        <v>109.49</v>
      </c>
      <c r="E307">
        <v>32511.785</v>
      </c>
      <c r="F307">
        <v>3987</v>
      </c>
      <c r="G307">
        <v>30.673999999999999</v>
      </c>
      <c r="H307">
        <v>-1.0009454259999999</v>
      </c>
      <c r="I307">
        <v>2.4</v>
      </c>
      <c r="J307">
        <v>985.14</v>
      </c>
      <c r="K307" t="s">
        <v>14</v>
      </c>
      <c r="L307" t="s">
        <v>14</v>
      </c>
      <c r="M307" t="s">
        <v>13</v>
      </c>
    </row>
    <row r="308" spans="1:13" x14ac:dyDescent="0.3">
      <c r="A308" s="3">
        <v>44592</v>
      </c>
      <c r="B308" t="s">
        <v>11</v>
      </c>
      <c r="C308">
        <f>IF(UPPER(Historical_automobile_sales3[[#This Row],[Recession]])="NO", 0, 1)</f>
        <v>0</v>
      </c>
      <c r="D308">
        <v>108.68</v>
      </c>
      <c r="E308">
        <v>21746.787</v>
      </c>
      <c r="F308">
        <v>3953</v>
      </c>
      <c r="G308">
        <v>13.621</v>
      </c>
      <c r="H308">
        <v>-1.3541590189999999</v>
      </c>
      <c r="I308">
        <v>2.8</v>
      </c>
      <c r="J308">
        <v>4709.8</v>
      </c>
      <c r="K308" t="s">
        <v>14</v>
      </c>
      <c r="L308" t="s">
        <v>22</v>
      </c>
      <c r="M308" t="s">
        <v>13</v>
      </c>
    </row>
    <row r="309" spans="1:13" x14ac:dyDescent="0.3">
      <c r="A309" s="3">
        <v>34942</v>
      </c>
      <c r="B309" t="s">
        <v>11</v>
      </c>
      <c r="C309">
        <f>IF(UPPER(Historical_automobile_sales3[[#This Row],[Recession]])="NO", 0, 1)</f>
        <v>0</v>
      </c>
      <c r="D309">
        <v>108.6</v>
      </c>
      <c r="E309">
        <v>24635.855</v>
      </c>
      <c r="F309">
        <v>3265</v>
      </c>
      <c r="G309">
        <v>14.295</v>
      </c>
      <c r="H309">
        <v>-3.2668765000000002E-2</v>
      </c>
      <c r="I309">
        <v>2.4</v>
      </c>
      <c r="J309">
        <v>4410.5</v>
      </c>
      <c r="K309" t="s">
        <v>14</v>
      </c>
      <c r="L309" t="s">
        <v>12</v>
      </c>
      <c r="M309" t="s">
        <v>13</v>
      </c>
    </row>
    <row r="310" spans="1:13" x14ac:dyDescent="0.3">
      <c r="A310" s="3">
        <v>40390</v>
      </c>
      <c r="B310" t="s">
        <v>11</v>
      </c>
      <c r="C310">
        <f>IF(UPPER(Historical_automobile_sales3[[#This Row],[Recession]])="NO", 0, 1)</f>
        <v>0</v>
      </c>
      <c r="D310">
        <v>108.39</v>
      </c>
      <c r="E310">
        <v>26120.462</v>
      </c>
      <c r="F310">
        <v>2790</v>
      </c>
      <c r="G310">
        <v>18.937999999999999</v>
      </c>
      <c r="H310">
        <v>-0.72837680900000001</v>
      </c>
      <c r="I310">
        <v>1.5</v>
      </c>
      <c r="J310">
        <v>2466.3000000000002</v>
      </c>
      <c r="K310" t="s">
        <v>21</v>
      </c>
      <c r="L310" t="s">
        <v>14</v>
      </c>
      <c r="M310" t="s">
        <v>13</v>
      </c>
    </row>
    <row r="311" spans="1:13" x14ac:dyDescent="0.3">
      <c r="A311" s="3">
        <v>31989</v>
      </c>
      <c r="B311" t="s">
        <v>11</v>
      </c>
      <c r="C311">
        <f>IF(UPPER(Historical_automobile_sales3[[#This Row],[Recession]])="NO", 0, 1)</f>
        <v>0</v>
      </c>
      <c r="D311">
        <v>108.32</v>
      </c>
      <c r="E311">
        <v>25485.387999999999</v>
      </c>
      <c r="F311">
        <v>4708</v>
      </c>
      <c r="G311">
        <v>33.491</v>
      </c>
      <c r="H311">
        <v>-0.54856528599999999</v>
      </c>
      <c r="I311">
        <v>1.7</v>
      </c>
      <c r="J311">
        <v>4460.1000000000004</v>
      </c>
      <c r="K311" t="s">
        <v>14</v>
      </c>
      <c r="L311" t="s">
        <v>12</v>
      </c>
      <c r="M311" t="s">
        <v>13</v>
      </c>
    </row>
    <row r="312" spans="1:13" x14ac:dyDescent="0.3">
      <c r="A312" s="3">
        <v>29251</v>
      </c>
      <c r="B312" t="s">
        <v>19</v>
      </c>
      <c r="C312">
        <f>IF(UPPER(Historical_automobile_sales3[[#This Row],[Recession]])="NO", 0, 1)</f>
        <v>1</v>
      </c>
      <c r="D312">
        <v>108.24</v>
      </c>
      <c r="E312">
        <v>27483.571</v>
      </c>
      <c r="F312">
        <v>1558</v>
      </c>
      <c r="G312">
        <v>60.222999999999999</v>
      </c>
      <c r="H312">
        <v>0.01</v>
      </c>
      <c r="I312">
        <v>5.4</v>
      </c>
      <c r="J312">
        <v>456</v>
      </c>
      <c r="K312" t="s">
        <v>21</v>
      </c>
      <c r="L312" t="s">
        <v>15</v>
      </c>
      <c r="M312" t="s">
        <v>13</v>
      </c>
    </row>
    <row r="313" spans="1:13" x14ac:dyDescent="0.3">
      <c r="A313" s="3">
        <v>44316</v>
      </c>
      <c r="B313" t="s">
        <v>11</v>
      </c>
      <c r="C313">
        <f>IF(UPPER(Historical_automobile_sales3[[#This Row],[Recession]])="NO", 0, 1)</f>
        <v>0</v>
      </c>
      <c r="D313">
        <v>108.24</v>
      </c>
      <c r="E313">
        <v>27694.55</v>
      </c>
      <c r="F313">
        <v>1645</v>
      </c>
      <c r="G313">
        <v>33.832000000000001</v>
      </c>
      <c r="H313">
        <v>0.137798534</v>
      </c>
      <c r="I313">
        <v>1.1000000000000001</v>
      </c>
      <c r="J313">
        <v>4866.8999999999996</v>
      </c>
      <c r="K313" t="s">
        <v>15</v>
      </c>
      <c r="L313" t="s">
        <v>21</v>
      </c>
      <c r="M313" t="s">
        <v>13</v>
      </c>
    </row>
    <row r="314" spans="1:13" x14ac:dyDescent="0.3">
      <c r="A314" s="3">
        <v>40816</v>
      </c>
      <c r="B314" t="s">
        <v>11</v>
      </c>
      <c r="C314">
        <f>IF(UPPER(Historical_automobile_sales3[[#This Row],[Recession]])="NO", 0, 1)</f>
        <v>0</v>
      </c>
      <c r="D314">
        <v>107.9</v>
      </c>
      <c r="E314">
        <v>20801.391</v>
      </c>
      <c r="F314">
        <v>3143</v>
      </c>
      <c r="G314">
        <v>29.626999999999999</v>
      </c>
      <c r="H314">
        <v>-0.210618692</v>
      </c>
      <c r="I314">
        <v>2.1</v>
      </c>
      <c r="J314">
        <v>4968</v>
      </c>
      <c r="K314" t="s">
        <v>14</v>
      </c>
      <c r="L314" t="s">
        <v>21</v>
      </c>
      <c r="M314" t="s">
        <v>13</v>
      </c>
    </row>
    <row r="315" spans="1:13" x14ac:dyDescent="0.3">
      <c r="A315" s="3">
        <v>40724</v>
      </c>
      <c r="B315" t="s">
        <v>11</v>
      </c>
      <c r="C315">
        <f>IF(UPPER(Historical_automobile_sales3[[#This Row],[Recession]])="NO", 0, 1)</f>
        <v>0</v>
      </c>
      <c r="D315">
        <v>106.94</v>
      </c>
      <c r="E315">
        <v>25916.71</v>
      </c>
      <c r="F315">
        <v>2287</v>
      </c>
      <c r="G315">
        <v>15.413</v>
      </c>
      <c r="H315">
        <v>-2.471809511</v>
      </c>
      <c r="I315">
        <v>3</v>
      </c>
      <c r="J315">
        <v>4488.6000000000004</v>
      </c>
      <c r="K315" t="s">
        <v>15</v>
      </c>
      <c r="L315" t="s">
        <v>12</v>
      </c>
      <c r="M315" t="s">
        <v>13</v>
      </c>
    </row>
    <row r="316" spans="1:13" x14ac:dyDescent="0.3">
      <c r="A316" s="3">
        <v>43159</v>
      </c>
      <c r="B316" t="s">
        <v>11</v>
      </c>
      <c r="C316">
        <f>IF(UPPER(Historical_automobile_sales3[[#This Row],[Recession]])="NO", 0, 1)</f>
        <v>0</v>
      </c>
      <c r="D316">
        <v>106.81</v>
      </c>
      <c r="E316">
        <v>19823.788</v>
      </c>
      <c r="F316">
        <v>2304</v>
      </c>
      <c r="G316">
        <v>57.845999999999997</v>
      </c>
      <c r="H316">
        <v>0.67826643200000003</v>
      </c>
      <c r="I316">
        <v>2.8</v>
      </c>
      <c r="J316">
        <v>3253.2</v>
      </c>
      <c r="K316" t="s">
        <v>12</v>
      </c>
      <c r="L316" t="s">
        <v>14</v>
      </c>
      <c r="M316" t="s">
        <v>13</v>
      </c>
    </row>
    <row r="317" spans="1:13" x14ac:dyDescent="0.3">
      <c r="A317" s="3">
        <v>40147</v>
      </c>
      <c r="B317" t="s">
        <v>19</v>
      </c>
      <c r="C317">
        <f>IF(UPPER(Historical_automobile_sales3[[#This Row],[Recession]])="NO", 0, 1)</f>
        <v>1</v>
      </c>
      <c r="D317">
        <v>106.68</v>
      </c>
      <c r="E317">
        <v>26613.593000000001</v>
      </c>
      <c r="F317">
        <v>4079</v>
      </c>
      <c r="G317">
        <v>54.014000000000003</v>
      </c>
      <c r="H317">
        <v>0.26661606300000001</v>
      </c>
      <c r="I317">
        <v>3.1</v>
      </c>
      <c r="J317">
        <v>662.2</v>
      </c>
      <c r="K317" t="s">
        <v>12</v>
      </c>
      <c r="L317" t="s">
        <v>21</v>
      </c>
      <c r="M317" t="s">
        <v>13</v>
      </c>
    </row>
    <row r="318" spans="1:13" x14ac:dyDescent="0.3">
      <c r="A318" s="3">
        <v>36860</v>
      </c>
      <c r="B318" t="s">
        <v>19</v>
      </c>
      <c r="C318">
        <f>IF(UPPER(Historical_automobile_sales3[[#This Row],[Recession]])="NO", 0, 1)</f>
        <v>1</v>
      </c>
      <c r="D318">
        <v>106.5</v>
      </c>
      <c r="E318">
        <v>18695.580000000002</v>
      </c>
      <c r="F318">
        <v>4874</v>
      </c>
      <c r="G318">
        <v>27.248000000000001</v>
      </c>
      <c r="H318">
        <v>-0.28526864400000002</v>
      </c>
      <c r="I318">
        <v>5.3</v>
      </c>
      <c r="J318">
        <v>195</v>
      </c>
      <c r="K318" t="s">
        <v>14</v>
      </c>
      <c r="L318" t="s">
        <v>12</v>
      </c>
      <c r="M318" t="s">
        <v>13</v>
      </c>
    </row>
    <row r="319" spans="1:13" x14ac:dyDescent="0.3">
      <c r="A319" s="3">
        <v>41425</v>
      </c>
      <c r="B319" t="s">
        <v>11</v>
      </c>
      <c r="C319">
        <f>IF(UPPER(Historical_automobile_sales3[[#This Row],[Recession]])="NO", 0, 1)</f>
        <v>0</v>
      </c>
      <c r="D319">
        <v>106.22</v>
      </c>
      <c r="E319">
        <v>17027.862000000001</v>
      </c>
      <c r="F319">
        <v>1774</v>
      </c>
      <c r="G319">
        <v>48.737000000000002</v>
      </c>
      <c r="H319">
        <v>4.6309784999999999E-2</v>
      </c>
      <c r="I319">
        <v>1.7</v>
      </c>
      <c r="J319">
        <v>3060.1</v>
      </c>
      <c r="K319" t="s">
        <v>14</v>
      </c>
      <c r="L319" t="s">
        <v>14</v>
      </c>
      <c r="M319" t="s">
        <v>13</v>
      </c>
    </row>
    <row r="320" spans="1:13" x14ac:dyDescent="0.3">
      <c r="A320" s="3">
        <v>39964</v>
      </c>
      <c r="B320" t="s">
        <v>19</v>
      </c>
      <c r="C320">
        <f>IF(UPPER(Historical_automobile_sales3[[#This Row],[Recession]])="NO", 0, 1)</f>
        <v>1</v>
      </c>
      <c r="D320">
        <v>106</v>
      </c>
      <c r="E320">
        <v>29288.297999999999</v>
      </c>
      <c r="F320">
        <v>1054</v>
      </c>
      <c r="G320">
        <v>37.152000000000001</v>
      </c>
      <c r="H320">
        <v>-0.27266365199999998</v>
      </c>
      <c r="I320">
        <v>4.9000000000000004</v>
      </c>
      <c r="J320">
        <v>660</v>
      </c>
      <c r="K320" t="s">
        <v>21</v>
      </c>
      <c r="L320" t="s">
        <v>15</v>
      </c>
      <c r="M320" t="s">
        <v>13</v>
      </c>
    </row>
    <row r="321" spans="1:13" x14ac:dyDescent="0.3">
      <c r="A321" s="3">
        <v>32142</v>
      </c>
      <c r="B321" t="s">
        <v>11</v>
      </c>
      <c r="C321">
        <f>IF(UPPER(Historical_automobile_sales3[[#This Row],[Recession]])="NO", 0, 1)</f>
        <v>0</v>
      </c>
      <c r="D321">
        <v>105.97</v>
      </c>
      <c r="E321">
        <v>17682.424999999999</v>
      </c>
      <c r="F321">
        <v>3190</v>
      </c>
      <c r="G321">
        <v>48.029000000000003</v>
      </c>
      <c r="H321">
        <v>-0.363155593</v>
      </c>
      <c r="I321">
        <v>2.5</v>
      </c>
      <c r="J321">
        <v>1922.6</v>
      </c>
      <c r="K321" t="s">
        <v>14</v>
      </c>
      <c r="L321" t="s">
        <v>15</v>
      </c>
      <c r="M321" t="s">
        <v>13</v>
      </c>
    </row>
    <row r="322" spans="1:13" x14ac:dyDescent="0.3">
      <c r="A322" s="3">
        <v>33419</v>
      </c>
      <c r="B322" t="s">
        <v>19</v>
      </c>
      <c r="C322">
        <f>IF(UPPER(Historical_automobile_sales3[[#This Row],[Recession]])="NO", 0, 1)</f>
        <v>1</v>
      </c>
      <c r="D322">
        <v>105.94</v>
      </c>
      <c r="E322">
        <v>23389.691999999999</v>
      </c>
      <c r="F322">
        <v>2857</v>
      </c>
      <c r="G322">
        <v>17.702999999999999</v>
      </c>
      <c r="H322">
        <v>-1.968931819</v>
      </c>
      <c r="I322">
        <v>4.2</v>
      </c>
      <c r="J322">
        <v>706.3</v>
      </c>
      <c r="K322" t="s">
        <v>12</v>
      </c>
      <c r="L322" t="s">
        <v>14</v>
      </c>
      <c r="M322" t="s">
        <v>13</v>
      </c>
    </row>
    <row r="323" spans="1:13" x14ac:dyDescent="0.3">
      <c r="A323" s="3">
        <v>43131</v>
      </c>
      <c r="B323" t="s">
        <v>11</v>
      </c>
      <c r="C323">
        <f>IF(UPPER(Historical_automobile_sales3[[#This Row],[Recession]])="NO", 0, 1)</f>
        <v>0</v>
      </c>
      <c r="D323">
        <v>105.87</v>
      </c>
      <c r="E323">
        <v>24464.848000000002</v>
      </c>
      <c r="F323">
        <v>1236</v>
      </c>
      <c r="G323">
        <v>18.611000000000001</v>
      </c>
      <c r="H323">
        <v>-0.60050507799999997</v>
      </c>
      <c r="I323">
        <v>1.8</v>
      </c>
      <c r="J323">
        <v>4004.9</v>
      </c>
      <c r="K323" t="s">
        <v>12</v>
      </c>
      <c r="L323" t="s">
        <v>21</v>
      </c>
      <c r="M323" t="s">
        <v>13</v>
      </c>
    </row>
    <row r="324" spans="1:13" x14ac:dyDescent="0.3">
      <c r="A324" s="3">
        <v>35277</v>
      </c>
      <c r="B324" t="s">
        <v>11</v>
      </c>
      <c r="C324">
        <f>IF(UPPER(Historical_automobile_sales3[[#This Row],[Recession]])="NO", 0, 1)</f>
        <v>0</v>
      </c>
      <c r="D324">
        <v>105.14</v>
      </c>
      <c r="E324">
        <v>25291.044000000002</v>
      </c>
      <c r="F324">
        <v>4531</v>
      </c>
      <c r="G324">
        <v>64.027000000000001</v>
      </c>
      <c r="H324">
        <v>0.52035859900000003</v>
      </c>
      <c r="I324">
        <v>1.8</v>
      </c>
      <c r="J324">
        <v>4522.1000000000004</v>
      </c>
      <c r="K324" t="s">
        <v>14</v>
      </c>
      <c r="L324" t="s">
        <v>14</v>
      </c>
      <c r="M324" t="s">
        <v>13</v>
      </c>
    </row>
    <row r="325" spans="1:13" x14ac:dyDescent="0.3">
      <c r="A325" s="3">
        <v>37164</v>
      </c>
      <c r="B325" t="s">
        <v>19</v>
      </c>
      <c r="C325">
        <f>IF(UPPER(Historical_automobile_sales3[[#This Row],[Recession]])="NO", 0, 1)</f>
        <v>1</v>
      </c>
      <c r="D325">
        <v>105.06</v>
      </c>
      <c r="E325">
        <v>20365.348000000002</v>
      </c>
      <c r="F325">
        <v>1474</v>
      </c>
      <c r="G325">
        <v>31.626000000000001</v>
      </c>
      <c r="H325">
        <v>-0.40131537299999998</v>
      </c>
      <c r="I325">
        <v>4.3</v>
      </c>
      <c r="J325">
        <v>690.7</v>
      </c>
      <c r="K325" t="s">
        <v>14</v>
      </c>
      <c r="L325" t="s">
        <v>15</v>
      </c>
      <c r="M325" t="s">
        <v>13</v>
      </c>
    </row>
    <row r="326" spans="1:13" x14ac:dyDescent="0.3">
      <c r="A326" s="3">
        <v>34730</v>
      </c>
      <c r="B326" t="s">
        <v>11</v>
      </c>
      <c r="C326">
        <f>IF(UPPER(Historical_automobile_sales3[[#This Row],[Recession]])="NO", 0, 1)</f>
        <v>0</v>
      </c>
      <c r="D326">
        <v>104.31</v>
      </c>
      <c r="E326">
        <v>28128.337</v>
      </c>
      <c r="F326">
        <v>1711</v>
      </c>
      <c r="G326">
        <v>20.652000000000001</v>
      </c>
      <c r="H326">
        <v>-1.5382529540000001</v>
      </c>
      <c r="I326">
        <v>1.5</v>
      </c>
      <c r="J326">
        <v>2451.1999999999998</v>
      </c>
      <c r="K326" t="s">
        <v>14</v>
      </c>
      <c r="L326" t="s">
        <v>21</v>
      </c>
      <c r="M326" t="s">
        <v>13</v>
      </c>
    </row>
    <row r="327" spans="1:13" x14ac:dyDescent="0.3">
      <c r="A327" s="3">
        <v>34972</v>
      </c>
      <c r="B327" t="s">
        <v>11</v>
      </c>
      <c r="C327">
        <f>IF(UPPER(Historical_automobile_sales3[[#This Row],[Recession]])="NO", 0, 1)</f>
        <v>0</v>
      </c>
      <c r="D327">
        <v>103.54</v>
      </c>
      <c r="E327">
        <v>20766.030999999999</v>
      </c>
      <c r="F327">
        <v>3188</v>
      </c>
      <c r="G327">
        <v>35.003</v>
      </c>
      <c r="H327">
        <v>0.59160643400000001</v>
      </c>
      <c r="I327">
        <v>2.2000000000000002</v>
      </c>
      <c r="J327">
        <v>3349.6</v>
      </c>
      <c r="K327" t="s">
        <v>15</v>
      </c>
      <c r="L327" t="s">
        <v>14</v>
      </c>
      <c r="M327" t="s">
        <v>13</v>
      </c>
    </row>
    <row r="328" spans="1:13" x14ac:dyDescent="0.3">
      <c r="A328" s="3">
        <v>42277</v>
      </c>
      <c r="B328" t="s">
        <v>11</v>
      </c>
      <c r="C328">
        <f>IF(UPPER(Historical_automobile_sales3[[#This Row],[Recession]])="NO", 0, 1)</f>
        <v>0</v>
      </c>
      <c r="D328">
        <v>103.16</v>
      </c>
      <c r="E328">
        <v>30292.121999999999</v>
      </c>
      <c r="F328">
        <v>1933</v>
      </c>
      <c r="G328">
        <v>55.472000000000001</v>
      </c>
      <c r="H328">
        <v>0.51658494399999999</v>
      </c>
      <c r="I328">
        <v>1.7</v>
      </c>
      <c r="J328">
        <v>4965.6000000000004</v>
      </c>
      <c r="K328" t="s">
        <v>14</v>
      </c>
      <c r="L328" t="s">
        <v>14</v>
      </c>
      <c r="M328" t="s">
        <v>13</v>
      </c>
    </row>
    <row r="329" spans="1:13" x14ac:dyDescent="0.3">
      <c r="A329" s="3">
        <v>29920</v>
      </c>
      <c r="B329" t="s">
        <v>19</v>
      </c>
      <c r="C329">
        <f>IF(UPPER(Historical_automobile_sales3[[#This Row],[Recession]])="NO", 0, 1)</f>
        <v>1</v>
      </c>
      <c r="D329">
        <v>102.18</v>
      </c>
      <c r="E329">
        <v>25337.641</v>
      </c>
      <c r="F329">
        <v>3219</v>
      </c>
      <c r="G329">
        <v>35.552999999999997</v>
      </c>
      <c r="H329">
        <v>0.23477624999999999</v>
      </c>
      <c r="I329">
        <v>3.3</v>
      </c>
      <c r="J329">
        <v>558</v>
      </c>
      <c r="K329" t="s">
        <v>12</v>
      </c>
      <c r="L329" t="s">
        <v>14</v>
      </c>
      <c r="M329" t="s">
        <v>13</v>
      </c>
    </row>
    <row r="330" spans="1:13" x14ac:dyDescent="0.3">
      <c r="A330" s="3">
        <v>32020</v>
      </c>
      <c r="B330" t="s">
        <v>11</v>
      </c>
      <c r="C330">
        <f>IF(UPPER(Historical_automobile_sales3[[#This Row],[Recession]])="NO", 0, 1)</f>
        <v>0</v>
      </c>
      <c r="D330">
        <v>102.08</v>
      </c>
      <c r="E330">
        <v>29843.224999999999</v>
      </c>
      <c r="F330">
        <v>3469</v>
      </c>
      <c r="G330">
        <v>46.932000000000002</v>
      </c>
      <c r="H330">
        <v>0.28639307899999999</v>
      </c>
      <c r="I330">
        <v>2.1</v>
      </c>
      <c r="J330">
        <v>4160.3</v>
      </c>
      <c r="K330" t="s">
        <v>15</v>
      </c>
      <c r="L330" t="s">
        <v>22</v>
      </c>
      <c r="M330" t="s">
        <v>13</v>
      </c>
    </row>
    <row r="331" spans="1:13" x14ac:dyDescent="0.3">
      <c r="A331" s="3">
        <v>33116</v>
      </c>
      <c r="B331" t="s">
        <v>19</v>
      </c>
      <c r="C331">
        <f>IF(UPPER(Historical_automobile_sales3[[#This Row],[Recession]])="NO", 0, 1)</f>
        <v>1</v>
      </c>
      <c r="D331">
        <v>101.33</v>
      </c>
      <c r="E331">
        <v>22168.510999999999</v>
      </c>
      <c r="F331">
        <v>4512</v>
      </c>
      <c r="G331">
        <v>17.295999999999999</v>
      </c>
      <c r="H331">
        <v>-3.3707215999999998E-2</v>
      </c>
      <c r="I331">
        <v>5.3</v>
      </c>
      <c r="J331">
        <v>550.9</v>
      </c>
      <c r="K331" t="s">
        <v>21</v>
      </c>
      <c r="L331" t="s">
        <v>21</v>
      </c>
      <c r="M331" t="s">
        <v>13</v>
      </c>
    </row>
    <row r="332" spans="1:13" x14ac:dyDescent="0.3">
      <c r="A332" s="3">
        <v>36341</v>
      </c>
      <c r="B332" t="s">
        <v>11</v>
      </c>
      <c r="C332">
        <f>IF(UPPER(Historical_automobile_sales3[[#This Row],[Recession]])="NO", 0, 1)</f>
        <v>0</v>
      </c>
      <c r="D332">
        <v>101.33</v>
      </c>
      <c r="E332">
        <v>21741.998</v>
      </c>
      <c r="F332">
        <v>4072</v>
      </c>
      <c r="G332">
        <v>48.497999999999998</v>
      </c>
      <c r="H332">
        <v>6.1322116000000003E-2</v>
      </c>
      <c r="I332">
        <v>2.6</v>
      </c>
      <c r="J332">
        <v>4843.3</v>
      </c>
      <c r="K332" t="s">
        <v>15</v>
      </c>
      <c r="L332" t="s">
        <v>12</v>
      </c>
      <c r="M332" t="s">
        <v>13</v>
      </c>
    </row>
    <row r="333" spans="1:13" x14ac:dyDescent="0.3">
      <c r="A333" s="3">
        <v>32781</v>
      </c>
      <c r="B333" t="s">
        <v>11</v>
      </c>
      <c r="C333">
        <f>IF(UPPER(Historical_automobile_sales3[[#This Row],[Recession]])="NO", 0, 1)</f>
        <v>0</v>
      </c>
      <c r="D333">
        <v>101.25</v>
      </c>
      <c r="E333">
        <v>24826.440999999999</v>
      </c>
      <c r="F333">
        <v>4086</v>
      </c>
      <c r="G333">
        <v>37.436</v>
      </c>
      <c r="H333">
        <v>-0.40680094</v>
      </c>
      <c r="I333">
        <v>1.1000000000000001</v>
      </c>
      <c r="J333">
        <v>4358.6000000000004</v>
      </c>
      <c r="K333" t="s">
        <v>15</v>
      </c>
      <c r="L333" t="s">
        <v>12</v>
      </c>
      <c r="M333" t="s">
        <v>13</v>
      </c>
    </row>
    <row r="334" spans="1:13" x14ac:dyDescent="0.3">
      <c r="A334" s="3">
        <v>30316</v>
      </c>
      <c r="B334" t="s">
        <v>19</v>
      </c>
      <c r="C334">
        <f>IF(UPPER(Historical_automobile_sales3[[#This Row],[Recession]])="NO", 0, 1)</f>
        <v>1</v>
      </c>
      <c r="D334">
        <v>101.16</v>
      </c>
      <c r="E334">
        <v>18895.781999999999</v>
      </c>
      <c r="F334">
        <v>3958</v>
      </c>
      <c r="G334">
        <v>52.01</v>
      </c>
      <c r="H334">
        <v>3.3916555000000001E-2</v>
      </c>
      <c r="I334">
        <v>3.6</v>
      </c>
      <c r="J334">
        <v>744.6</v>
      </c>
      <c r="K334" t="s">
        <v>21</v>
      </c>
      <c r="L334" t="s">
        <v>14</v>
      </c>
      <c r="M334" t="s">
        <v>13</v>
      </c>
    </row>
    <row r="335" spans="1:13" x14ac:dyDescent="0.3">
      <c r="A335" s="3">
        <v>44561</v>
      </c>
      <c r="B335" t="s">
        <v>11</v>
      </c>
      <c r="C335">
        <f>IF(UPPER(Historical_automobile_sales3[[#This Row],[Recession]])="NO", 0, 1)</f>
        <v>0</v>
      </c>
      <c r="D335">
        <v>101.13</v>
      </c>
      <c r="E335">
        <v>27814.846000000001</v>
      </c>
      <c r="F335">
        <v>1454</v>
      </c>
      <c r="G335">
        <v>32.066000000000003</v>
      </c>
      <c r="H335">
        <v>-7.5500529999999996E-2</v>
      </c>
      <c r="I335">
        <v>2.1</v>
      </c>
      <c r="J335">
        <v>4330.8</v>
      </c>
      <c r="K335" t="s">
        <v>22</v>
      </c>
      <c r="L335" t="s">
        <v>14</v>
      </c>
      <c r="M335" t="s">
        <v>13</v>
      </c>
    </row>
    <row r="336" spans="1:13" x14ac:dyDescent="0.3">
      <c r="A336" s="3">
        <v>41759</v>
      </c>
      <c r="B336" t="s">
        <v>11</v>
      </c>
      <c r="C336">
        <f>IF(UPPER(Historical_automobile_sales3[[#This Row],[Recession]])="NO", 0, 1)</f>
        <v>0</v>
      </c>
      <c r="D336">
        <v>100.87</v>
      </c>
      <c r="E336">
        <v>19376.79</v>
      </c>
      <c r="F336">
        <v>1081</v>
      </c>
      <c r="G336">
        <v>28.242000000000001</v>
      </c>
      <c r="H336">
        <v>-1.034912542</v>
      </c>
      <c r="I336">
        <v>2.4</v>
      </c>
      <c r="J336">
        <v>3047.8</v>
      </c>
      <c r="K336" t="s">
        <v>22</v>
      </c>
      <c r="L336" t="s">
        <v>21</v>
      </c>
      <c r="M336" t="s">
        <v>13</v>
      </c>
    </row>
    <row r="337" spans="1:13" x14ac:dyDescent="0.3">
      <c r="A337" s="3">
        <v>41243</v>
      </c>
      <c r="B337" t="s">
        <v>11</v>
      </c>
      <c r="C337">
        <f>IF(UPPER(Historical_automobile_sales3[[#This Row],[Recession]])="NO", 0, 1)</f>
        <v>0</v>
      </c>
      <c r="D337">
        <v>100.42</v>
      </c>
      <c r="E337">
        <v>30897.201000000001</v>
      </c>
      <c r="F337">
        <v>3782</v>
      </c>
      <c r="G337">
        <v>50.073</v>
      </c>
      <c r="H337">
        <v>0.33590957199999999</v>
      </c>
      <c r="I337">
        <v>2.7</v>
      </c>
      <c r="J337">
        <v>727</v>
      </c>
      <c r="K337" t="s">
        <v>14</v>
      </c>
      <c r="L337" t="s">
        <v>21</v>
      </c>
      <c r="M337" t="s">
        <v>13</v>
      </c>
    </row>
    <row r="338" spans="1:13" x14ac:dyDescent="0.3">
      <c r="A338" s="3">
        <v>38686</v>
      </c>
      <c r="B338" t="s">
        <v>11</v>
      </c>
      <c r="C338">
        <f>IF(UPPER(Historical_automobile_sales3[[#This Row],[Recession]])="NO", 0, 1)</f>
        <v>0</v>
      </c>
      <c r="D338">
        <v>100.17</v>
      </c>
      <c r="E338">
        <v>23911.594000000001</v>
      </c>
      <c r="F338">
        <v>1951</v>
      </c>
      <c r="G338">
        <v>13.609</v>
      </c>
      <c r="H338">
        <v>-3.8666323760000001</v>
      </c>
      <c r="I338">
        <v>1.7</v>
      </c>
      <c r="J338">
        <v>1750.2</v>
      </c>
      <c r="K338" t="s">
        <v>15</v>
      </c>
      <c r="L338" t="s">
        <v>15</v>
      </c>
      <c r="M338" t="s">
        <v>13</v>
      </c>
    </row>
    <row r="339" spans="1:13" x14ac:dyDescent="0.3">
      <c r="A339" s="3">
        <v>31624</v>
      </c>
      <c r="B339" t="s">
        <v>11</v>
      </c>
      <c r="C339">
        <f>IF(UPPER(Historical_automobile_sales3[[#This Row],[Recession]])="NO", 0, 1)</f>
        <v>0</v>
      </c>
      <c r="D339">
        <v>99.91</v>
      </c>
      <c r="E339">
        <v>25458.804</v>
      </c>
      <c r="F339">
        <v>1600</v>
      </c>
      <c r="G339">
        <v>34.762999999999998</v>
      </c>
      <c r="H339">
        <v>0.44941460700000002</v>
      </c>
      <c r="I339">
        <v>2.2000000000000002</v>
      </c>
      <c r="J339">
        <v>2727</v>
      </c>
      <c r="K339" t="s">
        <v>21</v>
      </c>
      <c r="L339" t="s">
        <v>21</v>
      </c>
      <c r="M339" t="s">
        <v>13</v>
      </c>
    </row>
    <row r="340" spans="1:13" x14ac:dyDescent="0.3">
      <c r="A340" s="3">
        <v>37256</v>
      </c>
      <c r="B340" t="s">
        <v>19</v>
      </c>
      <c r="C340">
        <f>IF(UPPER(Historical_automobile_sales3[[#This Row],[Recession]])="NO", 0, 1)</f>
        <v>1</v>
      </c>
      <c r="D340">
        <v>99.86</v>
      </c>
      <c r="E340">
        <v>19878.062000000002</v>
      </c>
      <c r="F340">
        <v>4600</v>
      </c>
      <c r="G340">
        <v>25.541</v>
      </c>
      <c r="H340">
        <v>0.142124427</v>
      </c>
      <c r="I340">
        <v>5.4</v>
      </c>
      <c r="J340">
        <v>691.9</v>
      </c>
      <c r="K340" t="s">
        <v>14</v>
      </c>
      <c r="L340" t="s">
        <v>15</v>
      </c>
      <c r="M340" t="s">
        <v>13</v>
      </c>
    </row>
    <row r="341" spans="1:13" x14ac:dyDescent="0.3">
      <c r="A341" s="3">
        <v>42308</v>
      </c>
      <c r="B341" t="s">
        <v>11</v>
      </c>
      <c r="C341">
        <f>IF(UPPER(Historical_automobile_sales3[[#This Row],[Recession]])="NO", 0, 1)</f>
        <v>0</v>
      </c>
      <c r="D341">
        <v>99.34</v>
      </c>
      <c r="E341">
        <v>16206.303</v>
      </c>
      <c r="F341">
        <v>2279</v>
      </c>
      <c r="G341">
        <v>30.844000000000001</v>
      </c>
      <c r="H341">
        <v>-0.79846971899999997</v>
      </c>
      <c r="I341">
        <v>1.7</v>
      </c>
      <c r="J341">
        <v>4901.2</v>
      </c>
      <c r="K341" t="s">
        <v>15</v>
      </c>
      <c r="L341" t="s">
        <v>21</v>
      </c>
      <c r="M341" t="s">
        <v>13</v>
      </c>
    </row>
    <row r="342" spans="1:13" x14ac:dyDescent="0.3">
      <c r="A342" s="3">
        <v>32720</v>
      </c>
      <c r="B342" t="s">
        <v>11</v>
      </c>
      <c r="C342">
        <f>IF(UPPER(Historical_automobile_sales3[[#This Row],[Recession]])="NO", 0, 1)</f>
        <v>0</v>
      </c>
      <c r="D342">
        <v>99.31</v>
      </c>
      <c r="E342">
        <v>24038.195</v>
      </c>
      <c r="F342">
        <v>2471</v>
      </c>
      <c r="G342">
        <v>61.545000000000002</v>
      </c>
      <c r="H342">
        <v>0.182175644</v>
      </c>
      <c r="I342">
        <v>1.1000000000000001</v>
      </c>
      <c r="J342">
        <v>2780.4</v>
      </c>
      <c r="K342" t="s">
        <v>12</v>
      </c>
      <c r="L342" t="s">
        <v>14</v>
      </c>
      <c r="M342" t="s">
        <v>13</v>
      </c>
    </row>
    <row r="343" spans="1:13" x14ac:dyDescent="0.3">
      <c r="A343" s="3">
        <v>37772</v>
      </c>
      <c r="B343" t="s">
        <v>11</v>
      </c>
      <c r="C343">
        <f>IF(UPPER(Historical_automobile_sales3[[#This Row],[Recession]])="NO", 0, 1)</f>
        <v>0</v>
      </c>
      <c r="D343">
        <v>99.17</v>
      </c>
      <c r="E343">
        <v>25567.587</v>
      </c>
      <c r="F343">
        <v>1284</v>
      </c>
      <c r="G343">
        <v>40.537999999999997</v>
      </c>
      <c r="H343">
        <v>-0.71189994599999995</v>
      </c>
      <c r="I343">
        <v>1.5</v>
      </c>
      <c r="J343">
        <v>2695.5</v>
      </c>
      <c r="K343" t="s">
        <v>14</v>
      </c>
      <c r="L343" t="s">
        <v>21</v>
      </c>
      <c r="M343" t="s">
        <v>13</v>
      </c>
    </row>
    <row r="344" spans="1:13" x14ac:dyDescent="0.3">
      <c r="A344" s="3">
        <v>38717</v>
      </c>
      <c r="B344" t="s">
        <v>11</v>
      </c>
      <c r="C344">
        <f>IF(UPPER(Historical_automobile_sales3[[#This Row],[Recession]])="NO", 0, 1)</f>
        <v>0</v>
      </c>
      <c r="D344">
        <v>99.06</v>
      </c>
      <c r="E344">
        <v>30493.883999999998</v>
      </c>
      <c r="F344">
        <v>1722</v>
      </c>
      <c r="G344">
        <v>40.156999999999996</v>
      </c>
      <c r="H344">
        <v>0.66110516200000002</v>
      </c>
      <c r="I344">
        <v>2.8</v>
      </c>
      <c r="J344">
        <v>1445.4</v>
      </c>
      <c r="K344" t="s">
        <v>15</v>
      </c>
      <c r="L344" t="s">
        <v>14</v>
      </c>
      <c r="M344" t="s">
        <v>13</v>
      </c>
    </row>
    <row r="345" spans="1:13" x14ac:dyDescent="0.3">
      <c r="A345" s="3">
        <v>40755</v>
      </c>
      <c r="B345" t="s">
        <v>11</v>
      </c>
      <c r="C345">
        <f>IF(UPPER(Historical_automobile_sales3[[#This Row],[Recession]])="NO", 0, 1)</f>
        <v>0</v>
      </c>
      <c r="D345">
        <v>98.88</v>
      </c>
      <c r="E345">
        <v>35949.014999999999</v>
      </c>
      <c r="F345">
        <v>4489</v>
      </c>
      <c r="G345">
        <v>16.728000000000002</v>
      </c>
      <c r="H345">
        <v>7.8610712999999999E-2</v>
      </c>
      <c r="I345">
        <v>1.6</v>
      </c>
      <c r="J345">
        <v>1991.3</v>
      </c>
      <c r="K345" t="s">
        <v>14</v>
      </c>
      <c r="L345" t="s">
        <v>14</v>
      </c>
      <c r="M345" t="s">
        <v>13</v>
      </c>
    </row>
    <row r="346" spans="1:13" x14ac:dyDescent="0.3">
      <c r="A346" s="3">
        <v>32050</v>
      </c>
      <c r="B346" t="s">
        <v>11</v>
      </c>
      <c r="C346">
        <f>IF(UPPER(Historical_automobile_sales3[[#This Row],[Recession]])="NO", 0, 1)</f>
        <v>0</v>
      </c>
      <c r="D346">
        <v>98.51</v>
      </c>
      <c r="E346">
        <v>21489.735000000001</v>
      </c>
      <c r="F346">
        <v>2888</v>
      </c>
      <c r="G346">
        <v>13.087999999999999</v>
      </c>
      <c r="H346">
        <v>-2.5858801960000002</v>
      </c>
      <c r="I346">
        <v>2.7</v>
      </c>
      <c r="J346">
        <v>3587.9</v>
      </c>
      <c r="K346" t="s">
        <v>22</v>
      </c>
      <c r="L346" t="s">
        <v>21</v>
      </c>
      <c r="M346" t="s">
        <v>13</v>
      </c>
    </row>
    <row r="347" spans="1:13" x14ac:dyDescent="0.3">
      <c r="A347" s="3">
        <v>30528</v>
      </c>
      <c r="B347" t="s">
        <v>11</v>
      </c>
      <c r="C347">
        <f>IF(UPPER(Historical_automobile_sales3[[#This Row],[Recession]])="NO", 0, 1)</f>
        <v>0</v>
      </c>
      <c r="D347">
        <v>98.04</v>
      </c>
      <c r="E347">
        <v>24421.758999999998</v>
      </c>
      <c r="F347">
        <v>4888</v>
      </c>
      <c r="G347">
        <v>32.154000000000003</v>
      </c>
      <c r="H347">
        <v>0.416402314</v>
      </c>
      <c r="I347">
        <v>3</v>
      </c>
      <c r="J347">
        <v>426.5</v>
      </c>
      <c r="K347" t="s">
        <v>12</v>
      </c>
      <c r="L347" t="s">
        <v>14</v>
      </c>
      <c r="M347" t="s">
        <v>13</v>
      </c>
    </row>
    <row r="348" spans="1:13" x14ac:dyDescent="0.3">
      <c r="A348" s="3">
        <v>31228</v>
      </c>
      <c r="B348" t="s">
        <v>11</v>
      </c>
      <c r="C348">
        <f>IF(UPPER(Historical_automobile_sales3[[#This Row],[Recession]])="NO", 0, 1)</f>
        <v>0</v>
      </c>
      <c r="D348">
        <v>98.04</v>
      </c>
      <c r="E348">
        <v>31781.200000000001</v>
      </c>
      <c r="F348">
        <v>3317</v>
      </c>
      <c r="G348">
        <v>47.759</v>
      </c>
      <c r="H348">
        <v>-0.12887623300000001</v>
      </c>
      <c r="I348">
        <v>1.9</v>
      </c>
      <c r="J348">
        <v>3678.1</v>
      </c>
      <c r="K348" t="s">
        <v>14</v>
      </c>
      <c r="L348" t="s">
        <v>22</v>
      </c>
      <c r="M348" t="s">
        <v>13</v>
      </c>
    </row>
    <row r="349" spans="1:13" x14ac:dyDescent="0.3">
      <c r="A349" s="3">
        <v>37072</v>
      </c>
      <c r="B349" t="s">
        <v>19</v>
      </c>
      <c r="C349">
        <f>IF(UPPER(Historical_automobile_sales3[[#This Row],[Recession]])="NO", 0, 1)</f>
        <v>1</v>
      </c>
      <c r="D349">
        <v>97.96</v>
      </c>
      <c r="E349">
        <v>21461.652999999998</v>
      </c>
      <c r="F349">
        <v>1385</v>
      </c>
      <c r="G349">
        <v>37.232999999999997</v>
      </c>
      <c r="H349">
        <v>-0.13343002200000001</v>
      </c>
      <c r="I349">
        <v>3.1</v>
      </c>
      <c r="J349">
        <v>623.1</v>
      </c>
      <c r="K349" t="s">
        <v>15</v>
      </c>
      <c r="L349" t="s">
        <v>14</v>
      </c>
      <c r="M349" t="s">
        <v>13</v>
      </c>
    </row>
    <row r="350" spans="1:13" x14ac:dyDescent="0.3">
      <c r="A350" s="3">
        <v>39691</v>
      </c>
      <c r="B350" t="s">
        <v>19</v>
      </c>
      <c r="C350">
        <f>IF(UPPER(Historical_automobile_sales3[[#This Row],[Recession]])="NO", 0, 1)</f>
        <v>1</v>
      </c>
      <c r="D350">
        <v>97.87</v>
      </c>
      <c r="E350">
        <v>22465.284</v>
      </c>
      <c r="F350">
        <v>4942</v>
      </c>
      <c r="G350">
        <v>49.183999999999997</v>
      </c>
      <c r="H350">
        <v>0.63776838000000002</v>
      </c>
      <c r="I350">
        <v>3.7</v>
      </c>
      <c r="J350">
        <v>702.6</v>
      </c>
      <c r="K350" t="s">
        <v>14</v>
      </c>
      <c r="L350" t="s">
        <v>15</v>
      </c>
      <c r="M350" t="s">
        <v>13</v>
      </c>
    </row>
    <row r="351" spans="1:13" x14ac:dyDescent="0.3">
      <c r="A351" s="3">
        <v>36799</v>
      </c>
      <c r="B351" t="s">
        <v>19</v>
      </c>
      <c r="C351">
        <f>IF(UPPER(Historical_automobile_sales3[[#This Row],[Recession]])="NO", 0, 1)</f>
        <v>1</v>
      </c>
      <c r="D351">
        <v>97.78</v>
      </c>
      <c r="E351">
        <v>33827.271000000001</v>
      </c>
      <c r="F351">
        <v>4737</v>
      </c>
      <c r="G351">
        <v>17.061</v>
      </c>
      <c r="H351">
        <v>-2.5404724220000001</v>
      </c>
      <c r="I351">
        <v>5.7</v>
      </c>
      <c r="J351">
        <v>575.20000000000005</v>
      </c>
      <c r="K351" t="s">
        <v>14</v>
      </c>
      <c r="L351" t="s">
        <v>21</v>
      </c>
      <c r="M351" t="s">
        <v>13</v>
      </c>
    </row>
    <row r="352" spans="1:13" x14ac:dyDescent="0.3">
      <c r="A352" s="3">
        <v>40298</v>
      </c>
      <c r="B352" t="s">
        <v>11</v>
      </c>
      <c r="C352">
        <f>IF(UPPER(Historical_automobile_sales3[[#This Row],[Recession]])="NO", 0, 1)</f>
        <v>0</v>
      </c>
      <c r="D352">
        <v>97.4</v>
      </c>
      <c r="E352">
        <v>27008.559000000001</v>
      </c>
      <c r="F352">
        <v>3007</v>
      </c>
      <c r="G352">
        <v>36.112000000000002</v>
      </c>
      <c r="H352">
        <v>-6.9229100000000004E-4</v>
      </c>
      <c r="I352">
        <v>1</v>
      </c>
      <c r="J352">
        <v>940.2</v>
      </c>
      <c r="K352" t="s">
        <v>12</v>
      </c>
      <c r="L352" t="s">
        <v>14</v>
      </c>
      <c r="M352" t="s">
        <v>13</v>
      </c>
    </row>
    <row r="353" spans="1:13" x14ac:dyDescent="0.3">
      <c r="A353" s="3">
        <v>30224</v>
      </c>
      <c r="B353" t="s">
        <v>19</v>
      </c>
      <c r="C353">
        <f>IF(UPPER(Historical_automobile_sales3[[#This Row],[Recession]])="NO", 0, 1)</f>
        <v>1</v>
      </c>
      <c r="D353">
        <v>97.17</v>
      </c>
      <c r="E353">
        <v>24932.513999999999</v>
      </c>
      <c r="F353">
        <v>3832</v>
      </c>
      <c r="G353">
        <v>38.826999999999998</v>
      </c>
      <c r="H353">
        <v>-0.29211631100000002</v>
      </c>
      <c r="I353">
        <v>2.8</v>
      </c>
      <c r="J353">
        <v>776.2</v>
      </c>
      <c r="K353" t="s">
        <v>21</v>
      </c>
      <c r="L353" t="s">
        <v>21</v>
      </c>
      <c r="M353" t="s">
        <v>13</v>
      </c>
    </row>
    <row r="354" spans="1:13" x14ac:dyDescent="0.3">
      <c r="A354" s="3">
        <v>33694</v>
      </c>
      <c r="B354" t="s">
        <v>19</v>
      </c>
      <c r="C354">
        <f>IF(UPPER(Historical_automobile_sales3[[#This Row],[Recession]])="NO", 0, 1)</f>
        <v>1</v>
      </c>
      <c r="D354">
        <v>97.17</v>
      </c>
      <c r="E354">
        <v>18815.245999999999</v>
      </c>
      <c r="F354">
        <v>4230</v>
      </c>
      <c r="G354">
        <v>58.591999999999999</v>
      </c>
      <c r="H354">
        <v>0.46204260000000003</v>
      </c>
      <c r="I354">
        <v>5.4</v>
      </c>
      <c r="J354">
        <v>783.9</v>
      </c>
      <c r="K354" t="s">
        <v>15</v>
      </c>
      <c r="L354" t="s">
        <v>14</v>
      </c>
      <c r="M354" t="s">
        <v>13</v>
      </c>
    </row>
    <row r="355" spans="1:13" x14ac:dyDescent="0.3">
      <c r="A355" s="3">
        <v>45260</v>
      </c>
      <c r="B355" t="s">
        <v>11</v>
      </c>
      <c r="C355">
        <f>IF(UPPER(Historical_automobile_sales3[[#This Row],[Recession]])="NO", 0, 1)</f>
        <v>0</v>
      </c>
      <c r="D355">
        <v>97.09</v>
      </c>
      <c r="E355">
        <v>16862.288</v>
      </c>
      <c r="F355">
        <v>4850</v>
      </c>
      <c r="G355">
        <v>27.904</v>
      </c>
      <c r="H355">
        <v>0.302178899</v>
      </c>
      <c r="I355">
        <v>2.9</v>
      </c>
      <c r="J355">
        <v>2124.6</v>
      </c>
      <c r="K355" t="s">
        <v>14</v>
      </c>
      <c r="L355" t="s">
        <v>21</v>
      </c>
      <c r="M355" t="s">
        <v>13</v>
      </c>
    </row>
    <row r="356" spans="1:13" x14ac:dyDescent="0.3">
      <c r="A356" s="3">
        <v>38656</v>
      </c>
      <c r="B356" t="s">
        <v>11</v>
      </c>
      <c r="C356">
        <f>IF(UPPER(Historical_automobile_sales3[[#This Row],[Recession]])="NO", 0, 1)</f>
        <v>0</v>
      </c>
      <c r="D356">
        <v>97.05</v>
      </c>
      <c r="E356">
        <v>23989.037</v>
      </c>
      <c r="F356">
        <v>4962</v>
      </c>
      <c r="G356">
        <v>66.23</v>
      </c>
      <c r="H356">
        <v>0.26253963499999999</v>
      </c>
      <c r="I356">
        <v>1.8</v>
      </c>
      <c r="J356">
        <v>3726.7</v>
      </c>
      <c r="K356" t="s">
        <v>21</v>
      </c>
      <c r="L356" t="s">
        <v>12</v>
      </c>
      <c r="M356" t="s">
        <v>13</v>
      </c>
    </row>
    <row r="357" spans="1:13" x14ac:dyDescent="0.3">
      <c r="A357" s="3">
        <v>30285</v>
      </c>
      <c r="B357" t="s">
        <v>19</v>
      </c>
      <c r="C357">
        <f>IF(UPPER(Historical_automobile_sales3[[#This Row],[Recession]])="NO", 0, 1)</f>
        <v>1</v>
      </c>
      <c r="D357">
        <v>96.9</v>
      </c>
      <c r="E357">
        <v>29112.724999999999</v>
      </c>
      <c r="F357">
        <v>2994</v>
      </c>
      <c r="G357">
        <v>50.246000000000002</v>
      </c>
      <c r="H357">
        <v>0.28539585200000001</v>
      </c>
      <c r="I357">
        <v>5.4</v>
      </c>
      <c r="J357">
        <v>102</v>
      </c>
      <c r="K357" t="s">
        <v>21</v>
      </c>
      <c r="L357" t="s">
        <v>12</v>
      </c>
      <c r="M357" t="s">
        <v>13</v>
      </c>
    </row>
    <row r="358" spans="1:13" x14ac:dyDescent="0.3">
      <c r="A358" s="3">
        <v>44712</v>
      </c>
      <c r="B358" t="s">
        <v>11</v>
      </c>
      <c r="C358">
        <f>IF(UPPER(Historical_automobile_sales3[[#This Row],[Recession]])="NO", 0, 1)</f>
        <v>0</v>
      </c>
      <c r="D358">
        <v>96.73</v>
      </c>
      <c r="E358">
        <v>25242.608</v>
      </c>
      <c r="F358">
        <v>4028</v>
      </c>
      <c r="G358">
        <v>35.948999999999998</v>
      </c>
      <c r="H358">
        <v>-0.142896882</v>
      </c>
      <c r="I358">
        <v>2.5</v>
      </c>
      <c r="J358">
        <v>1483.3</v>
      </c>
      <c r="K358" t="s">
        <v>22</v>
      </c>
      <c r="L358" t="s">
        <v>14</v>
      </c>
      <c r="M358" t="s">
        <v>13</v>
      </c>
    </row>
    <row r="359" spans="1:13" x14ac:dyDescent="0.3">
      <c r="A359" s="3">
        <v>33847</v>
      </c>
      <c r="B359" t="s">
        <v>11</v>
      </c>
      <c r="C359">
        <f>IF(UPPER(Historical_automobile_sales3[[#This Row],[Recession]])="NO", 0, 1)</f>
        <v>0</v>
      </c>
      <c r="D359">
        <v>96.7</v>
      </c>
      <c r="E359">
        <v>26732.241000000002</v>
      </c>
      <c r="F359">
        <v>3995</v>
      </c>
      <c r="G359">
        <v>65.665000000000006</v>
      </c>
      <c r="H359">
        <v>5.2173913000000002E-2</v>
      </c>
      <c r="I359">
        <v>1.8</v>
      </c>
      <c r="J359">
        <v>1343.3</v>
      </c>
      <c r="K359" t="s">
        <v>14</v>
      </c>
      <c r="L359" t="s">
        <v>12</v>
      </c>
      <c r="M359" t="s">
        <v>13</v>
      </c>
    </row>
    <row r="360" spans="1:13" x14ac:dyDescent="0.3">
      <c r="A360" s="3">
        <v>40574</v>
      </c>
      <c r="B360" t="s">
        <v>11</v>
      </c>
      <c r="C360">
        <f>IF(UPPER(Historical_automobile_sales3[[#This Row],[Recession]])="NO", 0, 1)</f>
        <v>0</v>
      </c>
      <c r="D360">
        <v>96.65</v>
      </c>
      <c r="E360">
        <v>32255.718000000001</v>
      </c>
      <c r="F360">
        <v>3626</v>
      </c>
      <c r="G360">
        <v>29.875</v>
      </c>
      <c r="H360">
        <v>-0.432937238</v>
      </c>
      <c r="I360">
        <v>1.4</v>
      </c>
      <c r="J360">
        <v>3020.9</v>
      </c>
      <c r="K360" t="s">
        <v>21</v>
      </c>
      <c r="L360" t="s">
        <v>14</v>
      </c>
      <c r="M360" t="s">
        <v>13</v>
      </c>
    </row>
    <row r="361" spans="1:13" x14ac:dyDescent="0.3">
      <c r="A361" s="3">
        <v>33877</v>
      </c>
      <c r="B361" t="s">
        <v>11</v>
      </c>
      <c r="C361">
        <f>IF(UPPER(Historical_automobile_sales3[[#This Row],[Recession]])="NO", 0, 1)</f>
        <v>0</v>
      </c>
      <c r="D361">
        <v>96.49</v>
      </c>
      <c r="E361">
        <v>21599.876</v>
      </c>
      <c r="F361">
        <v>4767</v>
      </c>
      <c r="G361">
        <v>37.497</v>
      </c>
      <c r="H361">
        <v>-0.751206763</v>
      </c>
      <c r="I361">
        <v>1</v>
      </c>
      <c r="J361">
        <v>3627.1</v>
      </c>
      <c r="K361" t="s">
        <v>14</v>
      </c>
      <c r="L361" t="s">
        <v>12</v>
      </c>
      <c r="M361" t="s">
        <v>13</v>
      </c>
    </row>
    <row r="362" spans="1:13" x14ac:dyDescent="0.3">
      <c r="A362" s="3">
        <v>37376</v>
      </c>
      <c r="B362" t="s">
        <v>19</v>
      </c>
      <c r="C362">
        <f>IF(UPPER(Historical_automobile_sales3[[#This Row],[Recession]])="NO", 0, 1)</f>
        <v>1</v>
      </c>
      <c r="D362">
        <v>96.3</v>
      </c>
      <c r="E362">
        <v>17849.293000000001</v>
      </c>
      <c r="F362">
        <v>1875</v>
      </c>
      <c r="G362">
        <v>40.146000000000001</v>
      </c>
      <c r="H362">
        <v>-4.6181437999999998E-2</v>
      </c>
      <c r="I362">
        <v>5.2</v>
      </c>
      <c r="J362">
        <v>604.29999999999995</v>
      </c>
      <c r="K362" t="s">
        <v>12</v>
      </c>
      <c r="L362" t="s">
        <v>15</v>
      </c>
      <c r="M362" t="s">
        <v>13</v>
      </c>
    </row>
    <row r="363" spans="1:13" x14ac:dyDescent="0.3">
      <c r="A363" s="3">
        <v>45291</v>
      </c>
      <c r="B363" t="s">
        <v>11</v>
      </c>
      <c r="C363">
        <f>IF(UPPER(Historical_automobile_sales3[[#This Row],[Recession]])="NO", 0, 1)</f>
        <v>0</v>
      </c>
      <c r="D363">
        <v>95.92</v>
      </c>
      <c r="E363">
        <v>25240.424999999999</v>
      </c>
      <c r="F363">
        <v>2319</v>
      </c>
      <c r="G363">
        <v>13.518000000000001</v>
      </c>
      <c r="H363">
        <v>-1.0642106819999999</v>
      </c>
      <c r="I363">
        <v>2.1</v>
      </c>
      <c r="J363">
        <v>3538.5</v>
      </c>
      <c r="K363" t="s">
        <v>14</v>
      </c>
      <c r="L363" t="s">
        <v>21</v>
      </c>
      <c r="M363" t="s">
        <v>13</v>
      </c>
    </row>
    <row r="364" spans="1:13" x14ac:dyDescent="0.3">
      <c r="A364" s="3">
        <v>43769</v>
      </c>
      <c r="B364" t="s">
        <v>11</v>
      </c>
      <c r="C364">
        <f>IF(UPPER(Historical_automobile_sales3[[#This Row],[Recession]])="NO", 0, 1)</f>
        <v>0</v>
      </c>
      <c r="D364">
        <v>95.87</v>
      </c>
      <c r="E364">
        <v>26556.251</v>
      </c>
      <c r="F364">
        <v>3089</v>
      </c>
      <c r="G364">
        <v>25.013000000000002</v>
      </c>
      <c r="H364">
        <v>-1.5406388680000001</v>
      </c>
      <c r="I364">
        <v>2.8</v>
      </c>
      <c r="J364">
        <v>4456.8999999999996</v>
      </c>
      <c r="K364" t="s">
        <v>15</v>
      </c>
      <c r="L364" t="s">
        <v>14</v>
      </c>
      <c r="M364" t="s">
        <v>13</v>
      </c>
    </row>
    <row r="365" spans="1:13" x14ac:dyDescent="0.3">
      <c r="A365" s="3">
        <v>40482</v>
      </c>
      <c r="B365" t="s">
        <v>11</v>
      </c>
      <c r="C365">
        <f>IF(UPPER(Historical_automobile_sales3[[#This Row],[Recession]])="NO", 0, 1)</f>
        <v>0</v>
      </c>
      <c r="D365">
        <v>95.6</v>
      </c>
      <c r="E365">
        <v>21134.951000000001</v>
      </c>
      <c r="F365">
        <v>3808</v>
      </c>
      <c r="G365">
        <v>16.693999999999999</v>
      </c>
      <c r="H365">
        <v>-3.0413322150000002</v>
      </c>
      <c r="I365">
        <v>2</v>
      </c>
      <c r="J365">
        <v>697.4</v>
      </c>
      <c r="K365" t="s">
        <v>14</v>
      </c>
      <c r="L365" t="s">
        <v>15</v>
      </c>
      <c r="M365" t="s">
        <v>13</v>
      </c>
    </row>
    <row r="366" spans="1:13" x14ac:dyDescent="0.3">
      <c r="A366" s="3">
        <v>34365</v>
      </c>
      <c r="B366" t="s">
        <v>11</v>
      </c>
      <c r="C366">
        <f>IF(UPPER(Historical_automobile_sales3[[#This Row],[Recession]])="NO", 0, 1)</f>
        <v>0</v>
      </c>
      <c r="D366">
        <v>95.51</v>
      </c>
      <c r="E366">
        <v>23773.059000000001</v>
      </c>
      <c r="F366">
        <v>4363</v>
      </c>
      <c r="G366">
        <v>49.44</v>
      </c>
      <c r="H366">
        <v>-1.0477346E-2</v>
      </c>
      <c r="I366">
        <v>1.9</v>
      </c>
      <c r="J366">
        <v>1534.6</v>
      </c>
      <c r="K366" t="s">
        <v>12</v>
      </c>
      <c r="L366" t="s">
        <v>14</v>
      </c>
      <c r="M366" t="s">
        <v>13</v>
      </c>
    </row>
    <row r="367" spans="1:13" x14ac:dyDescent="0.3">
      <c r="A367" s="3">
        <v>31716</v>
      </c>
      <c r="B367" t="s">
        <v>11</v>
      </c>
      <c r="C367">
        <f>IF(UPPER(Historical_automobile_sales3[[#This Row],[Recession]])="NO", 0, 1)</f>
        <v>0</v>
      </c>
      <c r="D367">
        <v>95.48</v>
      </c>
      <c r="E367">
        <v>26785.562999999998</v>
      </c>
      <c r="F367">
        <v>3136</v>
      </c>
      <c r="G367">
        <v>19.518999999999998</v>
      </c>
      <c r="H367">
        <v>-0.73702546199999996</v>
      </c>
      <c r="I367">
        <v>2.2999999999999998</v>
      </c>
      <c r="J367">
        <v>3939.8</v>
      </c>
      <c r="K367" t="s">
        <v>14</v>
      </c>
      <c r="L367" t="s">
        <v>12</v>
      </c>
      <c r="M367" t="s">
        <v>13</v>
      </c>
    </row>
    <row r="368" spans="1:13" x14ac:dyDescent="0.3">
      <c r="A368" s="3">
        <v>40025</v>
      </c>
      <c r="B368" t="s">
        <v>19</v>
      </c>
      <c r="C368">
        <f>IF(UPPER(Historical_automobile_sales3[[#This Row],[Recession]])="NO", 0, 1)</f>
        <v>1</v>
      </c>
      <c r="D368">
        <v>95.42</v>
      </c>
      <c r="E368">
        <v>24904.919000000002</v>
      </c>
      <c r="F368">
        <v>2823</v>
      </c>
      <c r="G368">
        <v>46.398000000000003</v>
      </c>
      <c r="H368">
        <v>0.25261864699999997</v>
      </c>
      <c r="I368">
        <v>5.8</v>
      </c>
      <c r="J368">
        <v>581.20000000000005</v>
      </c>
      <c r="K368" t="s">
        <v>21</v>
      </c>
      <c r="L368" t="s">
        <v>21</v>
      </c>
      <c r="M368" t="s">
        <v>13</v>
      </c>
    </row>
    <row r="369" spans="1:13" x14ac:dyDescent="0.3">
      <c r="A369" s="3">
        <v>41973</v>
      </c>
      <c r="B369" t="s">
        <v>11</v>
      </c>
      <c r="C369">
        <f>IF(UPPER(Historical_automobile_sales3[[#This Row],[Recession]])="NO", 0, 1)</f>
        <v>0</v>
      </c>
      <c r="D369">
        <v>95.33</v>
      </c>
      <c r="E369">
        <v>30896.486000000001</v>
      </c>
      <c r="F369">
        <v>1745</v>
      </c>
      <c r="G369">
        <v>30.92</v>
      </c>
      <c r="H369">
        <v>-0.80857050500000005</v>
      </c>
      <c r="I369">
        <v>2.9</v>
      </c>
      <c r="J369">
        <v>2510.5</v>
      </c>
      <c r="K369" t="s">
        <v>15</v>
      </c>
      <c r="L369" t="s">
        <v>14</v>
      </c>
      <c r="M369" t="s">
        <v>13</v>
      </c>
    </row>
    <row r="370" spans="1:13" x14ac:dyDescent="0.3">
      <c r="A370" s="3">
        <v>39294</v>
      </c>
      <c r="B370" t="s">
        <v>11</v>
      </c>
      <c r="C370">
        <f>IF(UPPER(Historical_automobile_sales3[[#This Row],[Recession]])="NO", 0, 1)</f>
        <v>0</v>
      </c>
      <c r="D370">
        <v>95.32</v>
      </c>
      <c r="E370">
        <v>24938.766</v>
      </c>
      <c r="F370">
        <v>3549</v>
      </c>
      <c r="G370">
        <v>55.448</v>
      </c>
      <c r="H370">
        <v>-9.7965661999999995E-2</v>
      </c>
      <c r="I370">
        <v>1.6</v>
      </c>
      <c r="J370">
        <v>1987.9</v>
      </c>
      <c r="K370" t="s">
        <v>21</v>
      </c>
      <c r="L370" t="s">
        <v>22</v>
      </c>
      <c r="M370" t="s">
        <v>13</v>
      </c>
    </row>
    <row r="371" spans="1:13" x14ac:dyDescent="0.3">
      <c r="A371" s="3">
        <v>35185</v>
      </c>
      <c r="B371" t="s">
        <v>11</v>
      </c>
      <c r="C371">
        <f>IF(UPPER(Historical_automobile_sales3[[#This Row],[Recession]])="NO", 0, 1)</f>
        <v>0</v>
      </c>
      <c r="D371">
        <v>95.18</v>
      </c>
      <c r="E371">
        <v>26926.587</v>
      </c>
      <c r="F371">
        <v>2639</v>
      </c>
      <c r="G371">
        <v>19.236000000000001</v>
      </c>
      <c r="H371">
        <v>-2.3637450609999999</v>
      </c>
      <c r="I371">
        <v>1.5</v>
      </c>
      <c r="J371">
        <v>3618.7</v>
      </c>
      <c r="K371" t="s">
        <v>22</v>
      </c>
      <c r="L371" t="s">
        <v>12</v>
      </c>
      <c r="M371" t="s">
        <v>13</v>
      </c>
    </row>
    <row r="372" spans="1:13" x14ac:dyDescent="0.3">
      <c r="A372" s="3">
        <v>39416</v>
      </c>
      <c r="B372" t="s">
        <v>11</v>
      </c>
      <c r="C372">
        <f>IF(UPPER(Historical_automobile_sales3[[#This Row],[Recession]])="NO", 0, 1)</f>
        <v>0</v>
      </c>
      <c r="D372">
        <v>94.84</v>
      </c>
      <c r="E372">
        <v>29875.598999999998</v>
      </c>
      <c r="F372">
        <v>4293</v>
      </c>
      <c r="G372">
        <v>50.695</v>
      </c>
      <c r="H372">
        <v>-0.126304369</v>
      </c>
      <c r="I372">
        <v>1.6</v>
      </c>
      <c r="J372">
        <v>1518.4</v>
      </c>
      <c r="K372" t="s">
        <v>12</v>
      </c>
      <c r="L372" t="s">
        <v>14</v>
      </c>
      <c r="M372" t="s">
        <v>13</v>
      </c>
    </row>
    <row r="373" spans="1:13" x14ac:dyDescent="0.3">
      <c r="A373" s="3">
        <v>34000</v>
      </c>
      <c r="B373" t="s">
        <v>11</v>
      </c>
      <c r="C373">
        <f>IF(UPPER(Historical_automobile_sales3[[#This Row],[Recession]])="NO", 0, 1)</f>
        <v>0</v>
      </c>
      <c r="D373">
        <v>94.44</v>
      </c>
      <c r="E373">
        <v>34328.873</v>
      </c>
      <c r="F373">
        <v>4332</v>
      </c>
      <c r="G373">
        <v>47.362000000000002</v>
      </c>
      <c r="H373">
        <v>0.28153371900000002</v>
      </c>
      <c r="I373">
        <v>1.1000000000000001</v>
      </c>
      <c r="J373">
        <v>556.79999999999995</v>
      </c>
      <c r="K373" t="s">
        <v>14</v>
      </c>
      <c r="L373" t="s">
        <v>21</v>
      </c>
      <c r="M373" t="s">
        <v>13</v>
      </c>
    </row>
    <row r="374" spans="1:13" x14ac:dyDescent="0.3">
      <c r="A374" s="3">
        <v>34089</v>
      </c>
      <c r="B374" t="s">
        <v>11</v>
      </c>
      <c r="C374">
        <f>IF(UPPER(Historical_automobile_sales3[[#This Row],[Recession]])="NO", 0, 1)</f>
        <v>0</v>
      </c>
      <c r="D374">
        <v>93.96</v>
      </c>
      <c r="E374">
        <v>28282.768</v>
      </c>
      <c r="F374">
        <v>3371</v>
      </c>
      <c r="G374">
        <v>34.223999999999997</v>
      </c>
      <c r="H374">
        <v>-0.53187821400000002</v>
      </c>
      <c r="I374">
        <v>1</v>
      </c>
      <c r="J374">
        <v>2832.8</v>
      </c>
      <c r="K374" t="s">
        <v>14</v>
      </c>
      <c r="L374" t="s">
        <v>14</v>
      </c>
      <c r="M374" t="s">
        <v>13</v>
      </c>
    </row>
    <row r="375" spans="1:13" x14ac:dyDescent="0.3">
      <c r="A375" s="3">
        <v>40633</v>
      </c>
      <c r="B375" t="s">
        <v>11</v>
      </c>
      <c r="C375">
        <f>IF(UPPER(Historical_automobile_sales3[[#This Row],[Recession]])="NO", 0, 1)</f>
        <v>0</v>
      </c>
      <c r="D375">
        <v>93.96</v>
      </c>
      <c r="E375">
        <v>35765.911999999997</v>
      </c>
      <c r="F375">
        <v>4680</v>
      </c>
      <c r="G375">
        <v>41.536000000000001</v>
      </c>
      <c r="H375">
        <v>0.59172765800000005</v>
      </c>
      <c r="I375">
        <v>2.2000000000000002</v>
      </c>
      <c r="J375">
        <v>3506.8</v>
      </c>
      <c r="K375" t="s">
        <v>14</v>
      </c>
      <c r="L375" t="s">
        <v>14</v>
      </c>
      <c r="M375" t="s">
        <v>13</v>
      </c>
    </row>
    <row r="376" spans="1:13" x14ac:dyDescent="0.3">
      <c r="A376" s="3">
        <v>32932</v>
      </c>
      <c r="B376" t="s">
        <v>19</v>
      </c>
      <c r="C376">
        <f>IF(UPPER(Historical_automobile_sales3[[#This Row],[Recession]])="NO", 0, 1)</f>
        <v>1</v>
      </c>
      <c r="D376">
        <v>93.69</v>
      </c>
      <c r="E376">
        <v>20453.062999999998</v>
      </c>
      <c r="F376">
        <v>1477</v>
      </c>
      <c r="G376">
        <v>44.401000000000003</v>
      </c>
      <c r="H376">
        <v>0.49805184600000002</v>
      </c>
      <c r="I376">
        <v>4.9000000000000004</v>
      </c>
      <c r="J376">
        <v>754.8</v>
      </c>
      <c r="K376" t="s">
        <v>12</v>
      </c>
      <c r="L376" t="s">
        <v>15</v>
      </c>
      <c r="M376" t="s">
        <v>13</v>
      </c>
    </row>
    <row r="377" spans="1:13" x14ac:dyDescent="0.3">
      <c r="A377" s="3">
        <v>31412</v>
      </c>
      <c r="B377" t="s">
        <v>11</v>
      </c>
      <c r="C377">
        <f>IF(UPPER(Historical_automobile_sales3[[#This Row],[Recession]])="NO", 0, 1)</f>
        <v>0</v>
      </c>
      <c r="D377">
        <v>93.5</v>
      </c>
      <c r="E377">
        <v>32690.183000000001</v>
      </c>
      <c r="F377">
        <v>3052</v>
      </c>
      <c r="G377">
        <v>49.411000000000001</v>
      </c>
      <c r="H377">
        <v>0.74517819900000004</v>
      </c>
      <c r="I377">
        <v>2.7</v>
      </c>
      <c r="J377">
        <v>4207.3999999999996</v>
      </c>
      <c r="K377" t="s">
        <v>14</v>
      </c>
      <c r="L377" t="s">
        <v>12</v>
      </c>
      <c r="M377" t="s">
        <v>13</v>
      </c>
    </row>
    <row r="378" spans="1:13" x14ac:dyDescent="0.3">
      <c r="A378" s="3">
        <v>33969</v>
      </c>
      <c r="B378" t="s">
        <v>11</v>
      </c>
      <c r="C378">
        <f>IF(UPPER(Historical_automobile_sales3[[#This Row],[Recession]])="NO", 0, 1)</f>
        <v>0</v>
      </c>
      <c r="D378">
        <v>92.96</v>
      </c>
      <c r="E378">
        <v>21428.242999999999</v>
      </c>
      <c r="F378">
        <v>4719</v>
      </c>
      <c r="G378">
        <v>34.027999999999999</v>
      </c>
      <c r="H378">
        <v>-0.359703773</v>
      </c>
      <c r="I378">
        <v>1.2</v>
      </c>
      <c r="J378">
        <v>1281.4000000000001</v>
      </c>
      <c r="K378" t="s">
        <v>14</v>
      </c>
      <c r="L378" t="s">
        <v>15</v>
      </c>
      <c r="M378" t="s">
        <v>13</v>
      </c>
    </row>
    <row r="379" spans="1:13" x14ac:dyDescent="0.3">
      <c r="A379" s="3">
        <v>39903</v>
      </c>
      <c r="B379" t="s">
        <v>19</v>
      </c>
      <c r="C379">
        <f>IF(UPPER(Historical_automobile_sales3[[#This Row],[Recession]])="NO", 0, 1)</f>
        <v>1</v>
      </c>
      <c r="D379">
        <v>92.67</v>
      </c>
      <c r="E379">
        <v>26554.538</v>
      </c>
      <c r="F379">
        <v>4451</v>
      </c>
      <c r="G379">
        <v>56.149000000000001</v>
      </c>
      <c r="H379">
        <v>-8.3527756999999994E-2</v>
      </c>
      <c r="I379">
        <v>5.6</v>
      </c>
      <c r="J379">
        <v>608.29999999999995</v>
      </c>
      <c r="K379" t="s">
        <v>21</v>
      </c>
      <c r="L379" t="s">
        <v>21</v>
      </c>
      <c r="M379" t="s">
        <v>13</v>
      </c>
    </row>
    <row r="380" spans="1:13" x14ac:dyDescent="0.3">
      <c r="A380" s="3">
        <v>36160</v>
      </c>
      <c r="B380" t="s">
        <v>11</v>
      </c>
      <c r="C380">
        <f>IF(UPPER(Historical_automobile_sales3[[#This Row],[Recession]])="NO", 0, 1)</f>
        <v>0</v>
      </c>
      <c r="D380">
        <v>92.2</v>
      </c>
      <c r="E380">
        <v>19611.276000000002</v>
      </c>
      <c r="F380">
        <v>4417</v>
      </c>
      <c r="G380">
        <v>40.856000000000002</v>
      </c>
      <c r="H380">
        <v>-0.19497748200000001</v>
      </c>
      <c r="I380">
        <v>2.2000000000000002</v>
      </c>
      <c r="J380">
        <v>4549.2</v>
      </c>
      <c r="K380" t="s">
        <v>21</v>
      </c>
      <c r="L380" t="s">
        <v>14</v>
      </c>
      <c r="M380" t="s">
        <v>13</v>
      </c>
    </row>
    <row r="381" spans="1:13" x14ac:dyDescent="0.3">
      <c r="A381" s="3">
        <v>37225</v>
      </c>
      <c r="B381" t="s">
        <v>19</v>
      </c>
      <c r="C381">
        <f>IF(UPPER(Historical_automobile_sales3[[#This Row],[Recession]])="NO", 0, 1)</f>
        <v>1</v>
      </c>
      <c r="D381">
        <v>91.57</v>
      </c>
      <c r="E381">
        <v>8793.6630000000005</v>
      </c>
      <c r="F381">
        <v>3394</v>
      </c>
      <c r="G381">
        <v>21.911000000000001</v>
      </c>
      <c r="H381">
        <v>8.3063302000000006E-2</v>
      </c>
      <c r="I381">
        <v>4.8</v>
      </c>
      <c r="J381">
        <v>653.1</v>
      </c>
      <c r="K381" t="s">
        <v>21</v>
      </c>
      <c r="L381" t="s">
        <v>15</v>
      </c>
      <c r="M381" t="s">
        <v>13</v>
      </c>
    </row>
    <row r="382" spans="1:13" x14ac:dyDescent="0.3">
      <c r="A382" s="3">
        <v>32873</v>
      </c>
      <c r="B382" t="s">
        <v>11</v>
      </c>
      <c r="C382">
        <f>IF(UPPER(Historical_automobile_sales3[[#This Row],[Recession]])="NO", 0, 1)</f>
        <v>0</v>
      </c>
      <c r="D382">
        <v>91.47</v>
      </c>
      <c r="E382">
        <v>28759.665000000001</v>
      </c>
      <c r="F382">
        <v>2312</v>
      </c>
      <c r="G382">
        <v>30.265999999999998</v>
      </c>
      <c r="H382">
        <v>5.9274433000000001E-2</v>
      </c>
      <c r="I382">
        <v>1</v>
      </c>
      <c r="J382">
        <v>4358.3</v>
      </c>
      <c r="K382" t="s">
        <v>21</v>
      </c>
      <c r="L382" t="s">
        <v>21</v>
      </c>
      <c r="M382" t="s">
        <v>13</v>
      </c>
    </row>
    <row r="383" spans="1:13" x14ac:dyDescent="0.3">
      <c r="A383" s="3">
        <v>30833</v>
      </c>
      <c r="B383" t="s">
        <v>11</v>
      </c>
      <c r="C383">
        <f>IF(UPPER(Historical_automobile_sales3[[#This Row],[Recession]])="NO", 0, 1)</f>
        <v>0</v>
      </c>
      <c r="D383">
        <v>91.44</v>
      </c>
      <c r="E383">
        <v>21615.39</v>
      </c>
      <c r="F383">
        <v>3635</v>
      </c>
      <c r="G383">
        <v>32.523000000000003</v>
      </c>
      <c r="H383">
        <v>0.41263106100000002</v>
      </c>
      <c r="I383">
        <v>2.2000000000000002</v>
      </c>
      <c r="J383">
        <v>851.8</v>
      </c>
      <c r="K383" t="s">
        <v>12</v>
      </c>
      <c r="L383" t="s">
        <v>21</v>
      </c>
      <c r="M383" t="s">
        <v>13</v>
      </c>
    </row>
    <row r="384" spans="1:13" x14ac:dyDescent="0.3">
      <c r="A384" s="3">
        <v>33724</v>
      </c>
      <c r="B384" t="s">
        <v>11</v>
      </c>
      <c r="C384">
        <f>IF(UPPER(Historical_automobile_sales3[[#This Row],[Recession]])="NO", 0, 1)</f>
        <v>0</v>
      </c>
      <c r="D384">
        <v>91.18</v>
      </c>
      <c r="E384">
        <v>18397.717000000001</v>
      </c>
      <c r="F384">
        <v>1814</v>
      </c>
      <c r="G384">
        <v>38.392000000000003</v>
      </c>
      <c r="H384">
        <v>-0.51752969400000004</v>
      </c>
      <c r="I384">
        <v>2.5</v>
      </c>
      <c r="J384">
        <v>804.6</v>
      </c>
      <c r="K384" t="s">
        <v>14</v>
      </c>
      <c r="L384" t="s">
        <v>22</v>
      </c>
      <c r="M384" t="s">
        <v>13</v>
      </c>
    </row>
    <row r="385" spans="1:13" x14ac:dyDescent="0.3">
      <c r="A385" s="3">
        <v>40908</v>
      </c>
      <c r="B385" t="s">
        <v>11</v>
      </c>
      <c r="C385">
        <f>IF(UPPER(Historical_automobile_sales3[[#This Row],[Recession]])="NO", 0, 1)</f>
        <v>0</v>
      </c>
      <c r="D385">
        <v>91.01</v>
      </c>
      <c r="E385">
        <v>22371.224999999999</v>
      </c>
      <c r="F385">
        <v>2311</v>
      </c>
      <c r="G385">
        <v>59.101999999999997</v>
      </c>
      <c r="H385">
        <v>0.512740686</v>
      </c>
      <c r="I385">
        <v>1.4</v>
      </c>
      <c r="J385">
        <v>1652.9</v>
      </c>
      <c r="K385" t="s">
        <v>12</v>
      </c>
      <c r="L385" t="s">
        <v>22</v>
      </c>
      <c r="M385" t="s">
        <v>13</v>
      </c>
    </row>
    <row r="386" spans="1:13" x14ac:dyDescent="0.3">
      <c r="A386" s="3">
        <v>32842</v>
      </c>
      <c r="B386" t="s">
        <v>11</v>
      </c>
      <c r="C386">
        <f>IF(UPPER(Historical_automobile_sales3[[#This Row],[Recession]])="NO", 0, 1)</f>
        <v>0</v>
      </c>
      <c r="D386">
        <v>90.34</v>
      </c>
      <c r="E386">
        <v>30714.114000000001</v>
      </c>
      <c r="F386">
        <v>2692</v>
      </c>
      <c r="G386">
        <v>28.472000000000001</v>
      </c>
      <c r="H386">
        <v>-0.80991851599999998</v>
      </c>
      <c r="I386">
        <v>1.6</v>
      </c>
      <c r="J386">
        <v>4265.8</v>
      </c>
      <c r="K386" t="s">
        <v>21</v>
      </c>
      <c r="L386" t="s">
        <v>14</v>
      </c>
      <c r="M386" t="s">
        <v>13</v>
      </c>
    </row>
    <row r="387" spans="1:13" x14ac:dyDescent="0.3">
      <c r="A387" s="3">
        <v>34850</v>
      </c>
      <c r="B387" t="s">
        <v>11</v>
      </c>
      <c r="C387">
        <f>IF(UPPER(Historical_automobile_sales3[[#This Row],[Recession]])="NO", 0, 1)</f>
        <v>0</v>
      </c>
      <c r="D387">
        <v>88.83</v>
      </c>
      <c r="E387">
        <v>23882.686000000002</v>
      </c>
      <c r="F387">
        <v>3349</v>
      </c>
      <c r="G387">
        <v>68.412999999999997</v>
      </c>
      <c r="H387">
        <v>0.38877114000000002</v>
      </c>
      <c r="I387">
        <v>2</v>
      </c>
      <c r="J387">
        <v>1309.8</v>
      </c>
      <c r="K387" t="s">
        <v>21</v>
      </c>
      <c r="L387" t="s">
        <v>22</v>
      </c>
      <c r="M387" t="s">
        <v>13</v>
      </c>
    </row>
    <row r="388" spans="1:13" x14ac:dyDescent="0.3">
      <c r="A388" s="3">
        <v>45046</v>
      </c>
      <c r="B388" t="s">
        <v>11</v>
      </c>
      <c r="C388">
        <f>IF(UPPER(Historical_automobile_sales3[[#This Row],[Recession]])="NO", 0, 1)</f>
        <v>0</v>
      </c>
      <c r="D388">
        <v>88.45</v>
      </c>
      <c r="E388">
        <v>28756.936000000002</v>
      </c>
      <c r="F388">
        <v>3866</v>
      </c>
      <c r="G388">
        <v>42.734999999999999</v>
      </c>
      <c r="H388">
        <v>-0.34149994099999997</v>
      </c>
      <c r="I388">
        <v>1.2</v>
      </c>
      <c r="J388">
        <v>1783.1</v>
      </c>
      <c r="K388" t="s">
        <v>14</v>
      </c>
      <c r="L388" t="s">
        <v>12</v>
      </c>
      <c r="M388" t="s">
        <v>13</v>
      </c>
    </row>
    <row r="389" spans="1:13" x14ac:dyDescent="0.3">
      <c r="A389" s="3">
        <v>29676</v>
      </c>
      <c r="B389" t="s">
        <v>19</v>
      </c>
      <c r="C389">
        <f>IF(UPPER(Historical_automobile_sales3[[#This Row],[Recession]])="NO", 0, 1)</f>
        <v>1</v>
      </c>
      <c r="D389">
        <v>87.32</v>
      </c>
      <c r="E389">
        <v>16375.411</v>
      </c>
      <c r="F389">
        <v>4744</v>
      </c>
      <c r="G389">
        <v>15.784000000000001</v>
      </c>
      <c r="H389">
        <v>-0.95710846400000005</v>
      </c>
      <c r="I389">
        <v>4.4000000000000004</v>
      </c>
      <c r="J389">
        <v>654</v>
      </c>
      <c r="K389" t="s">
        <v>14</v>
      </c>
      <c r="L389" t="s">
        <v>21</v>
      </c>
      <c r="M389" t="s">
        <v>13</v>
      </c>
    </row>
    <row r="390" spans="1:13" x14ac:dyDescent="0.3">
      <c r="A390" s="3">
        <v>30772</v>
      </c>
      <c r="B390" t="s">
        <v>11</v>
      </c>
      <c r="C390">
        <f>IF(UPPER(Historical_automobile_sales3[[#This Row],[Recession]])="NO", 0, 1)</f>
        <v>0</v>
      </c>
      <c r="D390">
        <v>87.26</v>
      </c>
      <c r="E390">
        <v>26620.42</v>
      </c>
      <c r="F390">
        <v>4530</v>
      </c>
      <c r="G390">
        <v>48.29</v>
      </c>
      <c r="H390">
        <v>0.63655001</v>
      </c>
      <c r="I390">
        <v>1.4</v>
      </c>
      <c r="J390">
        <v>3822.1</v>
      </c>
      <c r="K390" t="s">
        <v>14</v>
      </c>
      <c r="L390" t="s">
        <v>14</v>
      </c>
      <c r="M390" t="s">
        <v>13</v>
      </c>
    </row>
    <row r="391" spans="1:13" x14ac:dyDescent="0.3">
      <c r="A391" s="3">
        <v>30986</v>
      </c>
      <c r="B391" t="s">
        <v>11</v>
      </c>
      <c r="C391">
        <f>IF(UPPER(Historical_automobile_sales3[[#This Row],[Recession]])="NO", 0, 1)</f>
        <v>0</v>
      </c>
      <c r="D391">
        <v>87.16</v>
      </c>
      <c r="E391">
        <v>23453.937999999998</v>
      </c>
      <c r="F391">
        <v>3965</v>
      </c>
      <c r="G391">
        <v>70.082999999999998</v>
      </c>
      <c r="H391">
        <v>0.240457743</v>
      </c>
      <c r="I391">
        <v>2</v>
      </c>
      <c r="J391">
        <v>1740.9</v>
      </c>
      <c r="K391" t="s">
        <v>21</v>
      </c>
      <c r="L391" t="s">
        <v>22</v>
      </c>
      <c r="M391" t="s">
        <v>13</v>
      </c>
    </row>
    <row r="392" spans="1:13" x14ac:dyDescent="0.3">
      <c r="A392" s="3">
        <v>38564</v>
      </c>
      <c r="B392" t="s">
        <v>11</v>
      </c>
      <c r="C392">
        <f>IF(UPPER(Historical_automobile_sales3[[#This Row],[Recession]])="NO", 0, 1)</f>
        <v>0</v>
      </c>
      <c r="D392">
        <v>86.75</v>
      </c>
      <c r="E392">
        <v>31388.324000000001</v>
      </c>
      <c r="F392">
        <v>1989</v>
      </c>
      <c r="G392">
        <v>38.503</v>
      </c>
      <c r="H392">
        <v>-0.65548139100000002</v>
      </c>
      <c r="I392">
        <v>1</v>
      </c>
      <c r="J392">
        <v>3353.9</v>
      </c>
      <c r="K392" t="s">
        <v>15</v>
      </c>
      <c r="L392" t="s">
        <v>14</v>
      </c>
      <c r="M392" t="s">
        <v>13</v>
      </c>
    </row>
    <row r="393" spans="1:13" x14ac:dyDescent="0.3">
      <c r="A393" s="3">
        <v>43585</v>
      </c>
      <c r="B393" t="s">
        <v>11</v>
      </c>
      <c r="C393">
        <f>IF(UPPER(Historical_automobile_sales3[[#This Row],[Recession]])="NO", 0, 1)</f>
        <v>0</v>
      </c>
      <c r="D393">
        <v>86.48</v>
      </c>
      <c r="E393">
        <v>13490.394</v>
      </c>
      <c r="F393">
        <v>1804</v>
      </c>
      <c r="G393">
        <v>60.186</v>
      </c>
      <c r="H393">
        <v>0.39093809200000001</v>
      </c>
      <c r="I393">
        <v>1.8</v>
      </c>
      <c r="J393">
        <v>2122.8000000000002</v>
      </c>
      <c r="K393" t="s">
        <v>22</v>
      </c>
      <c r="L393" t="s">
        <v>22</v>
      </c>
      <c r="M393" t="s">
        <v>13</v>
      </c>
    </row>
    <row r="394" spans="1:13" x14ac:dyDescent="0.3">
      <c r="A394" s="3">
        <v>40877</v>
      </c>
      <c r="B394" t="s">
        <v>11</v>
      </c>
      <c r="C394">
        <f>IF(UPPER(Historical_automobile_sales3[[#This Row],[Recession]])="NO", 0, 1)</f>
        <v>0</v>
      </c>
      <c r="D394">
        <v>85.31</v>
      </c>
      <c r="E394">
        <v>14380.521000000001</v>
      </c>
      <c r="F394">
        <v>4149</v>
      </c>
      <c r="G394">
        <v>28.797999999999998</v>
      </c>
      <c r="H394">
        <v>9.7923467E-2</v>
      </c>
      <c r="I394">
        <v>1.6</v>
      </c>
      <c r="J394">
        <v>4296.7</v>
      </c>
      <c r="K394" t="s">
        <v>12</v>
      </c>
      <c r="L394" t="s">
        <v>15</v>
      </c>
      <c r="M394" t="s">
        <v>13</v>
      </c>
    </row>
    <row r="395" spans="1:13" x14ac:dyDescent="0.3">
      <c r="A395" s="3">
        <v>39141</v>
      </c>
      <c r="B395" t="s">
        <v>11</v>
      </c>
      <c r="C395">
        <f>IF(UPPER(Historical_automobile_sales3[[#This Row],[Recession]])="NO", 0, 1)</f>
        <v>0</v>
      </c>
      <c r="D395">
        <v>84.87</v>
      </c>
      <c r="E395">
        <v>18929.057000000001</v>
      </c>
      <c r="F395">
        <v>3637</v>
      </c>
      <c r="G395">
        <v>60.551000000000002</v>
      </c>
      <c r="H395">
        <v>0.145249459</v>
      </c>
      <c r="I395">
        <v>2</v>
      </c>
      <c r="J395">
        <v>1754.6</v>
      </c>
      <c r="K395" t="s">
        <v>22</v>
      </c>
      <c r="L395" t="s">
        <v>14</v>
      </c>
      <c r="M395" t="s">
        <v>13</v>
      </c>
    </row>
    <row r="396" spans="1:13" x14ac:dyDescent="0.3">
      <c r="A396" s="3">
        <v>44043</v>
      </c>
      <c r="B396" t="s">
        <v>11</v>
      </c>
      <c r="C396">
        <f>IF(UPPER(Historical_automobile_sales3[[#This Row],[Recession]])="NO", 0, 1)</f>
        <v>0</v>
      </c>
      <c r="D396">
        <v>83.13</v>
      </c>
      <c r="E396">
        <v>21767.135999999999</v>
      </c>
      <c r="F396">
        <v>2401</v>
      </c>
      <c r="G396">
        <v>35.417999999999999</v>
      </c>
      <c r="H396">
        <v>-0.40888813600000001</v>
      </c>
      <c r="I396">
        <v>2.2000000000000002</v>
      </c>
      <c r="J396">
        <v>4109.3</v>
      </c>
      <c r="K396" t="s">
        <v>22</v>
      </c>
      <c r="L396" t="s">
        <v>14</v>
      </c>
      <c r="M396" t="s">
        <v>13</v>
      </c>
    </row>
    <row r="397" spans="1:13" x14ac:dyDescent="0.3">
      <c r="A397" s="3">
        <v>32477</v>
      </c>
      <c r="B397" t="s">
        <v>11</v>
      </c>
      <c r="C397">
        <f>IF(UPPER(Historical_automobile_sales3[[#This Row],[Recession]])="NO", 0, 1)</f>
        <v>0</v>
      </c>
      <c r="D397">
        <v>81.69</v>
      </c>
      <c r="E397">
        <v>34430.93</v>
      </c>
      <c r="F397">
        <v>4110</v>
      </c>
      <c r="G397">
        <v>40.688000000000002</v>
      </c>
      <c r="H397">
        <v>0.27221785300000001</v>
      </c>
      <c r="I397">
        <v>2.1</v>
      </c>
      <c r="J397">
        <v>1997.8</v>
      </c>
      <c r="K397" t="s">
        <v>14</v>
      </c>
      <c r="L397" t="s">
        <v>12</v>
      </c>
      <c r="M397" t="s">
        <v>13</v>
      </c>
    </row>
    <row r="398" spans="1:13" x14ac:dyDescent="0.3">
      <c r="A398" s="3">
        <v>33663</v>
      </c>
      <c r="B398" t="s">
        <v>19</v>
      </c>
      <c r="C398">
        <f>IF(UPPER(Historical_automobile_sales3[[#This Row],[Recession]])="NO", 0, 1)</f>
        <v>1</v>
      </c>
      <c r="D398">
        <v>81.069999999999993</v>
      </c>
      <c r="E398">
        <v>28909.114000000001</v>
      </c>
      <c r="F398">
        <v>2932</v>
      </c>
      <c r="G398">
        <v>31.52</v>
      </c>
      <c r="H398">
        <v>-9.9111674999999996E-2</v>
      </c>
      <c r="I398">
        <v>4.5</v>
      </c>
      <c r="J398">
        <v>686.1</v>
      </c>
      <c r="K398" t="s">
        <v>22</v>
      </c>
      <c r="L398" t="s">
        <v>15</v>
      </c>
      <c r="M398" t="s">
        <v>13</v>
      </c>
    </row>
    <row r="399" spans="1:13" x14ac:dyDescent="0.3">
      <c r="A399" s="3">
        <v>39872</v>
      </c>
      <c r="B399" t="s">
        <v>19</v>
      </c>
      <c r="C399">
        <f>IF(UPPER(Historical_automobile_sales3[[#This Row],[Recession]])="NO", 0, 1)</f>
        <v>1</v>
      </c>
      <c r="D399">
        <v>79.12</v>
      </c>
      <c r="E399">
        <v>23932.763999999999</v>
      </c>
      <c r="F399">
        <v>3209</v>
      </c>
      <c r="G399">
        <v>60.838999999999999</v>
      </c>
      <c r="H399">
        <v>0.62814970699999995</v>
      </c>
      <c r="I399">
        <v>3.8</v>
      </c>
      <c r="J399">
        <v>564.79999999999995</v>
      </c>
      <c r="K399" t="s">
        <v>12</v>
      </c>
      <c r="L399" t="s">
        <v>15</v>
      </c>
      <c r="M399" t="s">
        <v>13</v>
      </c>
    </row>
    <row r="400" spans="1:13" x14ac:dyDescent="0.3">
      <c r="A400" s="3">
        <v>32598</v>
      </c>
      <c r="B400" t="s">
        <v>11</v>
      </c>
      <c r="C400">
        <f>IF(UPPER(Historical_automobile_sales3[[#This Row],[Recession]])="NO", 0, 1)</f>
        <v>0</v>
      </c>
      <c r="D400">
        <v>77.540000000000006</v>
      </c>
      <c r="E400">
        <v>15406.144</v>
      </c>
      <c r="F400">
        <v>3626</v>
      </c>
      <c r="G400">
        <v>44.901000000000003</v>
      </c>
      <c r="H400">
        <v>0.56272688800000004</v>
      </c>
      <c r="I400">
        <v>1</v>
      </c>
      <c r="J400">
        <v>4436.2</v>
      </c>
      <c r="K400" t="s">
        <v>21</v>
      </c>
      <c r="L400" t="s">
        <v>12</v>
      </c>
      <c r="M400" t="s">
        <v>13</v>
      </c>
    </row>
    <row r="401" spans="1:13" x14ac:dyDescent="0.3">
      <c r="A401" s="3">
        <v>31290</v>
      </c>
      <c r="B401" t="s">
        <v>11</v>
      </c>
      <c r="C401">
        <f>IF(UPPER(Historical_automobile_sales3[[#This Row],[Recession]])="NO", 0, 1)</f>
        <v>0</v>
      </c>
      <c r="D401">
        <v>76.28</v>
      </c>
      <c r="E401">
        <v>30017.664000000001</v>
      </c>
      <c r="F401">
        <v>3845</v>
      </c>
      <c r="G401">
        <v>60.28</v>
      </c>
      <c r="H401">
        <v>0.49495686799999999</v>
      </c>
      <c r="I401">
        <v>2.8</v>
      </c>
      <c r="J401">
        <v>2511.6</v>
      </c>
      <c r="K401" t="s">
        <v>21</v>
      </c>
      <c r="L401" t="s">
        <v>22</v>
      </c>
      <c r="M401" t="s">
        <v>13</v>
      </c>
    </row>
    <row r="402" spans="1:13" x14ac:dyDescent="0.3">
      <c r="A402" s="3">
        <v>35246</v>
      </c>
      <c r="B402" t="s">
        <v>11</v>
      </c>
      <c r="C402">
        <f>IF(UPPER(Historical_automobile_sales3[[#This Row],[Recession]])="NO", 0, 1)</f>
        <v>0</v>
      </c>
      <c r="D402">
        <v>75.19</v>
      </c>
      <c r="E402">
        <v>25768.626</v>
      </c>
      <c r="F402">
        <v>3730</v>
      </c>
      <c r="G402">
        <v>30.71</v>
      </c>
      <c r="H402">
        <v>-1.2124063819999999</v>
      </c>
      <c r="I402">
        <v>1.1000000000000001</v>
      </c>
      <c r="J402">
        <v>2286.6999999999998</v>
      </c>
      <c r="K402" t="s">
        <v>14</v>
      </c>
      <c r="L402" t="s">
        <v>14</v>
      </c>
      <c r="M402" t="s">
        <v>13</v>
      </c>
    </row>
    <row r="403" spans="1:13" x14ac:dyDescent="0.3">
      <c r="A403" s="3">
        <v>31381</v>
      </c>
      <c r="B403" t="s">
        <v>11</v>
      </c>
      <c r="C403">
        <f>IF(UPPER(Historical_automobile_sales3[[#This Row],[Recession]])="NO", 0, 1)</f>
        <v>0</v>
      </c>
      <c r="D403">
        <v>125.98</v>
      </c>
      <c r="E403">
        <v>26806.977999999999</v>
      </c>
      <c r="F403">
        <v>4236</v>
      </c>
      <c r="G403">
        <v>12.590999999999999</v>
      </c>
      <c r="H403">
        <v>-3.7756333889999998</v>
      </c>
      <c r="I403">
        <v>2.6</v>
      </c>
      <c r="J403">
        <v>832</v>
      </c>
      <c r="K403" t="s">
        <v>14</v>
      </c>
      <c r="L403" t="s">
        <v>14</v>
      </c>
      <c r="M403" t="s">
        <v>17</v>
      </c>
    </row>
    <row r="404" spans="1:13" x14ac:dyDescent="0.3">
      <c r="A404" s="3">
        <v>45230</v>
      </c>
      <c r="B404" t="s">
        <v>11</v>
      </c>
      <c r="C404">
        <f>IF(UPPER(Historical_automobile_sales3[[#This Row],[Recession]])="NO", 0, 1)</f>
        <v>0</v>
      </c>
      <c r="D404">
        <v>124.66</v>
      </c>
      <c r="E404">
        <v>15975.589</v>
      </c>
      <c r="F404">
        <v>1148</v>
      </c>
      <c r="G404">
        <v>19.472000000000001</v>
      </c>
      <c r="H404">
        <v>-2.0461688580000001</v>
      </c>
      <c r="I404">
        <v>2.5</v>
      </c>
      <c r="J404">
        <v>1685.9</v>
      </c>
      <c r="K404" t="s">
        <v>14</v>
      </c>
      <c r="L404" t="s">
        <v>12</v>
      </c>
      <c r="M404" t="s">
        <v>17</v>
      </c>
    </row>
    <row r="405" spans="1:13" x14ac:dyDescent="0.3">
      <c r="A405" s="3">
        <v>36585</v>
      </c>
      <c r="B405" t="s">
        <v>11</v>
      </c>
      <c r="C405">
        <f>IF(UPPER(Historical_automobile_sales3[[#This Row],[Recession]])="NO", 0, 1)</f>
        <v>0</v>
      </c>
      <c r="D405">
        <v>124.13</v>
      </c>
      <c r="E405">
        <v>24426.317999999999</v>
      </c>
      <c r="F405">
        <v>4016</v>
      </c>
      <c r="G405">
        <v>65.248000000000005</v>
      </c>
      <c r="H405">
        <v>-4.8522559999999999E-2</v>
      </c>
      <c r="I405">
        <v>2.2000000000000002</v>
      </c>
      <c r="J405">
        <v>3028.5</v>
      </c>
      <c r="K405" t="s">
        <v>12</v>
      </c>
      <c r="L405" t="s">
        <v>14</v>
      </c>
      <c r="M405" t="s">
        <v>17</v>
      </c>
    </row>
    <row r="406" spans="1:13" x14ac:dyDescent="0.3">
      <c r="A406" s="3">
        <v>42063</v>
      </c>
      <c r="B406" t="s">
        <v>11</v>
      </c>
      <c r="C406">
        <f>IF(UPPER(Historical_automobile_sales3[[#This Row],[Recession]])="NO", 0, 1)</f>
        <v>0</v>
      </c>
      <c r="D406">
        <v>123.47</v>
      </c>
      <c r="E406">
        <v>33776.703999999998</v>
      </c>
      <c r="F406">
        <v>1706</v>
      </c>
      <c r="G406">
        <v>15.217000000000001</v>
      </c>
      <c r="H406">
        <v>-1.76959979</v>
      </c>
      <c r="I406">
        <v>2.1</v>
      </c>
      <c r="J406">
        <v>1563.5</v>
      </c>
      <c r="K406" t="s">
        <v>12</v>
      </c>
      <c r="L406" t="s">
        <v>15</v>
      </c>
      <c r="M406" t="s">
        <v>17</v>
      </c>
    </row>
    <row r="407" spans="1:13" x14ac:dyDescent="0.3">
      <c r="A407" s="3">
        <v>29645</v>
      </c>
      <c r="B407" t="s">
        <v>19</v>
      </c>
      <c r="C407">
        <f>IF(UPPER(Historical_automobile_sales3[[#This Row],[Recession]])="NO", 0, 1)</f>
        <v>1</v>
      </c>
      <c r="D407">
        <v>122.98</v>
      </c>
      <c r="E407">
        <v>15433.599</v>
      </c>
      <c r="F407">
        <v>3306</v>
      </c>
      <c r="G407">
        <v>30.890999999999998</v>
      </c>
      <c r="H407">
        <v>-4.3993395999999997E-2</v>
      </c>
      <c r="I407">
        <v>5.8</v>
      </c>
      <c r="J407">
        <v>574.29999999999995</v>
      </c>
      <c r="K407" t="s">
        <v>14</v>
      </c>
      <c r="L407" t="s">
        <v>20</v>
      </c>
      <c r="M407" t="s">
        <v>17</v>
      </c>
    </row>
    <row r="408" spans="1:13" x14ac:dyDescent="0.3">
      <c r="A408" s="3">
        <v>39051</v>
      </c>
      <c r="B408" t="s">
        <v>11</v>
      </c>
      <c r="C408">
        <f>IF(UPPER(Historical_automobile_sales3[[#This Row],[Recession]])="NO", 0, 1)</f>
        <v>0</v>
      </c>
      <c r="D408">
        <v>121.9</v>
      </c>
      <c r="E408">
        <v>20908.897000000001</v>
      </c>
      <c r="F408">
        <v>4090</v>
      </c>
      <c r="G408">
        <v>13.013999999999999</v>
      </c>
      <c r="H408">
        <v>-4.2276010450000001</v>
      </c>
      <c r="I408">
        <v>1.6</v>
      </c>
      <c r="J408">
        <v>4194.5</v>
      </c>
      <c r="K408" t="s">
        <v>14</v>
      </c>
      <c r="L408" t="s">
        <v>12</v>
      </c>
      <c r="M408" t="s">
        <v>17</v>
      </c>
    </row>
    <row r="409" spans="1:13" x14ac:dyDescent="0.3">
      <c r="A409" s="3">
        <v>39660</v>
      </c>
      <c r="B409" t="s">
        <v>19</v>
      </c>
      <c r="C409">
        <f>IF(UPPER(Historical_automobile_sales3[[#This Row],[Recession]])="NO", 0, 1)</f>
        <v>1</v>
      </c>
      <c r="D409">
        <v>119.72</v>
      </c>
      <c r="E409">
        <v>26224.832999999999</v>
      </c>
      <c r="F409">
        <v>1054</v>
      </c>
      <c r="G409">
        <v>17.815999999999999</v>
      </c>
      <c r="H409">
        <v>-1.8018634929999999</v>
      </c>
      <c r="I409">
        <v>3.4</v>
      </c>
      <c r="J409">
        <v>663.6</v>
      </c>
      <c r="K409" t="s">
        <v>14</v>
      </c>
      <c r="L409" t="s">
        <v>14</v>
      </c>
      <c r="M409" t="s">
        <v>17</v>
      </c>
    </row>
    <row r="410" spans="1:13" x14ac:dyDescent="0.3">
      <c r="A410" s="3">
        <v>29951</v>
      </c>
      <c r="B410" t="s">
        <v>19</v>
      </c>
      <c r="C410">
        <f>IF(UPPER(Historical_automobile_sales3[[#This Row],[Recession]])="NO", 0, 1)</f>
        <v>1</v>
      </c>
      <c r="D410">
        <v>119.46</v>
      </c>
      <c r="E410">
        <v>17876.258999999998</v>
      </c>
      <c r="F410">
        <v>3945</v>
      </c>
      <c r="G410">
        <v>57.264000000000003</v>
      </c>
      <c r="H410">
        <v>0.37913872599999998</v>
      </c>
      <c r="I410">
        <v>2.6</v>
      </c>
      <c r="J410">
        <v>762</v>
      </c>
      <c r="K410" t="s">
        <v>12</v>
      </c>
      <c r="L410" t="s">
        <v>15</v>
      </c>
      <c r="M410" t="s">
        <v>17</v>
      </c>
    </row>
    <row r="411" spans="1:13" x14ac:dyDescent="0.3">
      <c r="A411" s="3">
        <v>43708</v>
      </c>
      <c r="B411" t="s">
        <v>11</v>
      </c>
      <c r="C411">
        <f>IF(UPPER(Historical_automobile_sales3[[#This Row],[Recession]])="NO", 0, 1)</f>
        <v>0</v>
      </c>
      <c r="D411">
        <v>118.96</v>
      </c>
      <c r="E411">
        <v>23754.82</v>
      </c>
      <c r="F411">
        <v>3175</v>
      </c>
      <c r="G411">
        <v>39.892000000000003</v>
      </c>
      <c r="H411">
        <v>-0.26910157400000001</v>
      </c>
      <c r="I411">
        <v>1.3</v>
      </c>
      <c r="J411">
        <v>923.2</v>
      </c>
      <c r="K411" t="s">
        <v>12</v>
      </c>
      <c r="L411" t="s">
        <v>21</v>
      </c>
      <c r="M411" t="s">
        <v>17</v>
      </c>
    </row>
    <row r="412" spans="1:13" x14ac:dyDescent="0.3">
      <c r="A412" s="3">
        <v>33024</v>
      </c>
      <c r="B412" t="s">
        <v>19</v>
      </c>
      <c r="C412">
        <f>IF(UPPER(Historical_automobile_sales3[[#This Row],[Recession]])="NO", 0, 1)</f>
        <v>1</v>
      </c>
      <c r="D412">
        <v>118.65</v>
      </c>
      <c r="E412">
        <v>27934.285</v>
      </c>
      <c r="F412">
        <v>1419</v>
      </c>
      <c r="G412">
        <v>46.691000000000003</v>
      </c>
      <c r="H412">
        <v>-9.9076910000000004E-2</v>
      </c>
      <c r="I412">
        <v>5</v>
      </c>
      <c r="J412">
        <v>676.1</v>
      </c>
      <c r="K412" t="s">
        <v>21</v>
      </c>
      <c r="L412" t="s">
        <v>21</v>
      </c>
      <c r="M412" t="s">
        <v>17</v>
      </c>
    </row>
    <row r="413" spans="1:13" x14ac:dyDescent="0.3">
      <c r="A413" s="3">
        <v>38472</v>
      </c>
      <c r="B413" t="s">
        <v>11</v>
      </c>
      <c r="C413">
        <f>IF(UPPER(Historical_automobile_sales3[[#This Row],[Recession]])="NO", 0, 1)</f>
        <v>0</v>
      </c>
      <c r="D413">
        <v>118.04</v>
      </c>
      <c r="E413">
        <v>28051.850999999999</v>
      </c>
      <c r="F413">
        <v>2792</v>
      </c>
      <c r="G413">
        <v>64.299000000000007</v>
      </c>
      <c r="H413">
        <v>4.1602513000000001E-2</v>
      </c>
      <c r="I413">
        <v>2.2999999999999998</v>
      </c>
      <c r="J413">
        <v>3450.4</v>
      </c>
      <c r="K413" t="s">
        <v>14</v>
      </c>
      <c r="L413" t="s">
        <v>22</v>
      </c>
      <c r="M413" t="s">
        <v>17</v>
      </c>
    </row>
    <row r="414" spans="1:13" x14ac:dyDescent="0.3">
      <c r="A414" s="3">
        <v>33177</v>
      </c>
      <c r="B414" t="s">
        <v>19</v>
      </c>
      <c r="C414">
        <f>IF(UPPER(Historical_automobile_sales3[[#This Row],[Recession]])="NO", 0, 1)</f>
        <v>1</v>
      </c>
      <c r="D414">
        <v>117.31</v>
      </c>
      <c r="E414">
        <v>22482.621999999999</v>
      </c>
      <c r="F414">
        <v>4068</v>
      </c>
      <c r="G414">
        <v>27.324000000000002</v>
      </c>
      <c r="H414">
        <v>-3.6707655999999998E-2</v>
      </c>
      <c r="I414">
        <v>2.9</v>
      </c>
      <c r="J414">
        <v>619.4</v>
      </c>
      <c r="K414" t="s">
        <v>14</v>
      </c>
      <c r="L414" t="s">
        <v>21</v>
      </c>
      <c r="M414" t="s">
        <v>17</v>
      </c>
    </row>
    <row r="415" spans="1:13" x14ac:dyDescent="0.3">
      <c r="A415" s="3">
        <v>34273</v>
      </c>
      <c r="B415" t="s">
        <v>11</v>
      </c>
      <c r="C415">
        <f>IF(UPPER(Historical_automobile_sales3[[#This Row],[Recession]])="NO", 0, 1)</f>
        <v>0</v>
      </c>
      <c r="D415">
        <v>117.25</v>
      </c>
      <c r="E415">
        <v>27063.904999999999</v>
      </c>
      <c r="F415">
        <v>3674</v>
      </c>
      <c r="G415">
        <v>21.459</v>
      </c>
      <c r="H415">
        <v>-0.51735868399999996</v>
      </c>
      <c r="I415">
        <v>1.7</v>
      </c>
      <c r="J415">
        <v>1619.7</v>
      </c>
      <c r="K415" t="s">
        <v>21</v>
      </c>
      <c r="L415" t="s">
        <v>21</v>
      </c>
      <c r="M415" t="s">
        <v>17</v>
      </c>
    </row>
    <row r="416" spans="1:13" x14ac:dyDescent="0.3">
      <c r="A416" s="3">
        <v>44012</v>
      </c>
      <c r="B416" t="s">
        <v>11</v>
      </c>
      <c r="C416">
        <f>IF(UPPER(Historical_automobile_sales3[[#This Row],[Recession]])="NO", 0, 1)</f>
        <v>0</v>
      </c>
      <c r="D416">
        <v>117.16</v>
      </c>
      <c r="E416">
        <v>17888.731</v>
      </c>
      <c r="F416">
        <v>4045</v>
      </c>
      <c r="G416">
        <v>49.9</v>
      </c>
      <c r="H416">
        <v>0.382645291</v>
      </c>
      <c r="I416">
        <v>1.6</v>
      </c>
      <c r="J416">
        <v>1819.3</v>
      </c>
      <c r="K416" t="s">
        <v>21</v>
      </c>
      <c r="L416" t="s">
        <v>22</v>
      </c>
      <c r="M416" t="s">
        <v>17</v>
      </c>
    </row>
    <row r="417" spans="1:13" x14ac:dyDescent="0.3">
      <c r="A417" s="3">
        <v>44347</v>
      </c>
      <c r="B417" t="s">
        <v>11</v>
      </c>
      <c r="C417">
        <f>IF(UPPER(Historical_automobile_sales3[[#This Row],[Recession]])="NO", 0, 1)</f>
        <v>0</v>
      </c>
      <c r="D417">
        <v>116.9</v>
      </c>
      <c r="E417">
        <v>19813.769</v>
      </c>
      <c r="F417">
        <v>1730</v>
      </c>
      <c r="G417">
        <v>15.869</v>
      </c>
      <c r="H417">
        <v>-1.1319553849999999</v>
      </c>
      <c r="I417">
        <v>2.2000000000000002</v>
      </c>
      <c r="J417">
        <v>2611.1999999999998</v>
      </c>
      <c r="K417" t="s">
        <v>14</v>
      </c>
      <c r="L417" t="s">
        <v>12</v>
      </c>
      <c r="M417" t="s">
        <v>17</v>
      </c>
    </row>
    <row r="418" spans="1:13" x14ac:dyDescent="0.3">
      <c r="A418" s="3">
        <v>38138</v>
      </c>
      <c r="B418" t="s">
        <v>11</v>
      </c>
      <c r="C418">
        <f>IF(UPPER(Historical_automobile_sales3[[#This Row],[Recession]])="NO", 0, 1)</f>
        <v>0</v>
      </c>
      <c r="D418">
        <v>116.57</v>
      </c>
      <c r="E418">
        <v>22053.175999999999</v>
      </c>
      <c r="F418">
        <v>4432</v>
      </c>
      <c r="G418">
        <v>69.382999999999996</v>
      </c>
      <c r="H418">
        <v>9.6277186000000001E-2</v>
      </c>
      <c r="I418">
        <v>1.1000000000000001</v>
      </c>
      <c r="J418">
        <v>1170.5999999999999</v>
      </c>
      <c r="K418" t="s">
        <v>14</v>
      </c>
      <c r="L418" t="s">
        <v>14</v>
      </c>
      <c r="M418" t="s">
        <v>17</v>
      </c>
    </row>
    <row r="419" spans="1:13" x14ac:dyDescent="0.3">
      <c r="A419" s="3">
        <v>29737</v>
      </c>
      <c r="B419" t="s">
        <v>19</v>
      </c>
      <c r="C419">
        <f>IF(UPPER(Historical_automobile_sales3[[#This Row],[Recession]])="NO", 0, 1)</f>
        <v>1</v>
      </c>
      <c r="D419">
        <v>116.55</v>
      </c>
      <c r="E419">
        <v>19935.844000000001</v>
      </c>
      <c r="F419">
        <v>1689</v>
      </c>
      <c r="G419">
        <v>55.253</v>
      </c>
      <c r="H419">
        <v>0.716124011</v>
      </c>
      <c r="I419">
        <v>4.0999999999999996</v>
      </c>
      <c r="J419">
        <v>752.9</v>
      </c>
      <c r="K419" t="s">
        <v>12</v>
      </c>
      <c r="L419" t="s">
        <v>14</v>
      </c>
      <c r="M419" t="s">
        <v>17</v>
      </c>
    </row>
    <row r="420" spans="1:13" x14ac:dyDescent="0.3">
      <c r="A420" s="3">
        <v>39629</v>
      </c>
      <c r="B420" t="s">
        <v>19</v>
      </c>
      <c r="C420">
        <f>IF(UPPER(Historical_automobile_sales3[[#This Row],[Recession]])="NO", 0, 1)</f>
        <v>1</v>
      </c>
      <c r="D420">
        <v>116.16</v>
      </c>
      <c r="E420">
        <v>26218.436000000002</v>
      </c>
      <c r="F420">
        <v>3972</v>
      </c>
      <c r="G420">
        <v>49.917999999999999</v>
      </c>
      <c r="H420">
        <v>-0.13480107399999999</v>
      </c>
      <c r="I420">
        <v>4.4000000000000004</v>
      </c>
      <c r="J420">
        <v>639.1</v>
      </c>
      <c r="K420" t="s">
        <v>14</v>
      </c>
      <c r="L420" t="s">
        <v>20</v>
      </c>
      <c r="M420" t="s">
        <v>17</v>
      </c>
    </row>
    <row r="421" spans="1:13" x14ac:dyDescent="0.3">
      <c r="A421" s="3">
        <v>38776</v>
      </c>
      <c r="B421" t="s">
        <v>11</v>
      </c>
      <c r="C421">
        <f>IF(UPPER(Historical_automobile_sales3[[#This Row],[Recession]])="NO", 0, 1)</f>
        <v>0</v>
      </c>
      <c r="D421">
        <v>115.46</v>
      </c>
      <c r="E421">
        <v>29067.547999999999</v>
      </c>
      <c r="F421">
        <v>3079</v>
      </c>
      <c r="G421">
        <v>54.417000000000002</v>
      </c>
      <c r="H421">
        <v>3.7286142000000001E-2</v>
      </c>
      <c r="I421">
        <v>1.6</v>
      </c>
      <c r="J421">
        <v>1619.5</v>
      </c>
      <c r="K421" t="s">
        <v>12</v>
      </c>
      <c r="L421" t="s">
        <v>12</v>
      </c>
      <c r="M421" t="s">
        <v>17</v>
      </c>
    </row>
    <row r="422" spans="1:13" x14ac:dyDescent="0.3">
      <c r="A422" s="3">
        <v>36403</v>
      </c>
      <c r="B422" t="s">
        <v>11</v>
      </c>
      <c r="C422">
        <f>IF(UPPER(Historical_automobile_sales3[[#This Row],[Recession]])="NO", 0, 1)</f>
        <v>0</v>
      </c>
      <c r="D422">
        <v>113.83</v>
      </c>
      <c r="E422">
        <v>28169.595000000001</v>
      </c>
      <c r="F422">
        <v>1566</v>
      </c>
      <c r="G422">
        <v>35.417999999999999</v>
      </c>
      <c r="H422">
        <v>0.31740922700000002</v>
      </c>
      <c r="I422">
        <v>1.3</v>
      </c>
      <c r="J422">
        <v>3424.6</v>
      </c>
      <c r="K422" t="s">
        <v>14</v>
      </c>
      <c r="L422" t="s">
        <v>21</v>
      </c>
      <c r="M422" t="s">
        <v>17</v>
      </c>
    </row>
    <row r="423" spans="1:13" x14ac:dyDescent="0.3">
      <c r="A423" s="3">
        <v>40999</v>
      </c>
      <c r="B423" t="s">
        <v>11</v>
      </c>
      <c r="C423">
        <f>IF(UPPER(Historical_automobile_sales3[[#This Row],[Recession]])="NO", 0, 1)</f>
        <v>0</v>
      </c>
      <c r="D423">
        <v>113.38</v>
      </c>
      <c r="E423">
        <v>26708.78</v>
      </c>
      <c r="F423">
        <v>3538</v>
      </c>
      <c r="G423">
        <v>65.054000000000002</v>
      </c>
      <c r="H423">
        <v>0.44667507000000001</v>
      </c>
      <c r="I423">
        <v>2.9</v>
      </c>
      <c r="J423">
        <v>969.2</v>
      </c>
      <c r="K423" t="s">
        <v>15</v>
      </c>
      <c r="L423" t="s">
        <v>21</v>
      </c>
      <c r="M423" t="s">
        <v>17</v>
      </c>
    </row>
    <row r="424" spans="1:13" x14ac:dyDescent="0.3">
      <c r="A424" s="3">
        <v>42369</v>
      </c>
      <c r="B424" t="s">
        <v>11</v>
      </c>
      <c r="C424">
        <f>IF(UPPER(Historical_automobile_sales3[[#This Row],[Recession]])="NO", 0, 1)</f>
        <v>0</v>
      </c>
      <c r="D424">
        <v>113.14</v>
      </c>
      <c r="E424">
        <v>14803.839</v>
      </c>
      <c r="F424">
        <v>1904</v>
      </c>
      <c r="G424">
        <v>33.393999999999998</v>
      </c>
      <c r="H424">
        <v>0.44870336</v>
      </c>
      <c r="I424">
        <v>2.2000000000000002</v>
      </c>
      <c r="J424">
        <v>4117.2</v>
      </c>
      <c r="K424" t="s">
        <v>21</v>
      </c>
      <c r="L424" t="s">
        <v>21</v>
      </c>
      <c r="M424" t="s">
        <v>17</v>
      </c>
    </row>
    <row r="425" spans="1:13" x14ac:dyDescent="0.3">
      <c r="A425" s="3">
        <v>44773</v>
      </c>
      <c r="B425" t="s">
        <v>11</v>
      </c>
      <c r="C425">
        <f>IF(UPPER(Historical_automobile_sales3[[#This Row],[Recession]])="NO", 0, 1)</f>
        <v>0</v>
      </c>
      <c r="D425">
        <v>112.49</v>
      </c>
      <c r="E425">
        <v>26352.284</v>
      </c>
      <c r="F425">
        <v>1701</v>
      </c>
      <c r="G425">
        <v>47.018000000000001</v>
      </c>
      <c r="H425">
        <v>7.9203708999999997E-2</v>
      </c>
      <c r="I425">
        <v>1.6</v>
      </c>
      <c r="J425">
        <v>2629.4</v>
      </c>
      <c r="K425" t="s">
        <v>14</v>
      </c>
      <c r="L425" t="s">
        <v>21</v>
      </c>
      <c r="M425" t="s">
        <v>17</v>
      </c>
    </row>
    <row r="426" spans="1:13" x14ac:dyDescent="0.3">
      <c r="A426" s="3">
        <v>43830</v>
      </c>
      <c r="B426" t="s">
        <v>11</v>
      </c>
      <c r="C426">
        <f>IF(UPPER(Historical_automobile_sales3[[#This Row],[Recession]])="NO", 0, 1)</f>
        <v>0</v>
      </c>
      <c r="D426">
        <v>112.04</v>
      </c>
      <c r="E426">
        <v>30597.875</v>
      </c>
      <c r="F426">
        <v>1040</v>
      </c>
      <c r="G426">
        <v>47.75</v>
      </c>
      <c r="H426">
        <v>-8.5089004999999995E-2</v>
      </c>
      <c r="I426">
        <v>1.1000000000000001</v>
      </c>
      <c r="J426">
        <v>3472.2</v>
      </c>
      <c r="K426" t="s">
        <v>14</v>
      </c>
      <c r="L426" t="s">
        <v>22</v>
      </c>
      <c r="M426" t="s">
        <v>17</v>
      </c>
    </row>
    <row r="427" spans="1:13" x14ac:dyDescent="0.3">
      <c r="A427" s="3">
        <v>42613</v>
      </c>
      <c r="B427" t="s">
        <v>11</v>
      </c>
      <c r="C427">
        <f>IF(UPPER(Historical_automobile_sales3[[#This Row],[Recession]])="NO", 0, 1)</f>
        <v>0</v>
      </c>
      <c r="D427">
        <v>111.52</v>
      </c>
      <c r="E427">
        <v>24722.261999999999</v>
      </c>
      <c r="F427">
        <v>2387</v>
      </c>
      <c r="G427">
        <v>34.384</v>
      </c>
      <c r="H427">
        <v>-0.89847021900000001</v>
      </c>
      <c r="I427">
        <v>2</v>
      </c>
      <c r="J427">
        <v>4726.3</v>
      </c>
      <c r="K427" t="s">
        <v>21</v>
      </c>
      <c r="L427" t="s">
        <v>21</v>
      </c>
      <c r="M427" t="s">
        <v>17</v>
      </c>
    </row>
    <row r="428" spans="1:13" x14ac:dyDescent="0.3">
      <c r="A428" s="3">
        <v>37925</v>
      </c>
      <c r="B428" t="s">
        <v>11</v>
      </c>
      <c r="C428">
        <f>IF(UPPER(Historical_automobile_sales3[[#This Row],[Recession]])="NO", 0, 1)</f>
        <v>0</v>
      </c>
      <c r="D428">
        <v>111.34</v>
      </c>
      <c r="E428">
        <v>15239.561</v>
      </c>
      <c r="F428">
        <v>3203</v>
      </c>
      <c r="G428">
        <v>24.286999999999999</v>
      </c>
      <c r="H428">
        <v>-0.197142504</v>
      </c>
      <c r="I428">
        <v>1.1000000000000001</v>
      </c>
      <c r="J428">
        <v>842.9</v>
      </c>
      <c r="K428" t="s">
        <v>15</v>
      </c>
      <c r="L428" t="s">
        <v>15</v>
      </c>
      <c r="M428" t="s">
        <v>17</v>
      </c>
    </row>
    <row r="429" spans="1:13" x14ac:dyDescent="0.3">
      <c r="A429" s="3">
        <v>43982</v>
      </c>
      <c r="B429" t="s">
        <v>11</v>
      </c>
      <c r="C429">
        <f>IF(UPPER(Historical_automobile_sales3[[#This Row],[Recession]])="NO", 0, 1)</f>
        <v>0</v>
      </c>
      <c r="D429">
        <v>111.31</v>
      </c>
      <c r="E429">
        <v>21218.245999999999</v>
      </c>
      <c r="F429">
        <v>4224</v>
      </c>
      <c r="G429">
        <v>30.806000000000001</v>
      </c>
      <c r="H429">
        <v>-0.796370837</v>
      </c>
      <c r="I429">
        <v>1.6</v>
      </c>
      <c r="J429">
        <v>3820</v>
      </c>
      <c r="K429" t="s">
        <v>15</v>
      </c>
      <c r="L429" t="s">
        <v>21</v>
      </c>
      <c r="M429" t="s">
        <v>17</v>
      </c>
    </row>
    <row r="430" spans="1:13" x14ac:dyDescent="0.3">
      <c r="A430" s="3">
        <v>39386</v>
      </c>
      <c r="B430" t="s">
        <v>11</v>
      </c>
      <c r="C430">
        <f>IF(UPPER(Historical_automobile_sales3[[#This Row],[Recession]])="NO", 0, 1)</f>
        <v>0</v>
      </c>
      <c r="D430">
        <v>110.89</v>
      </c>
      <c r="E430">
        <v>21614.190999999999</v>
      </c>
      <c r="F430">
        <v>3161</v>
      </c>
      <c r="G430">
        <v>57.097999999999999</v>
      </c>
      <c r="H430">
        <v>1.5744859999999999E-2</v>
      </c>
      <c r="I430">
        <v>1.2</v>
      </c>
      <c r="J430">
        <v>3630.1</v>
      </c>
      <c r="K430" t="s">
        <v>22</v>
      </c>
      <c r="L430" t="s">
        <v>12</v>
      </c>
      <c r="M430" t="s">
        <v>17</v>
      </c>
    </row>
    <row r="431" spans="1:13" x14ac:dyDescent="0.3">
      <c r="A431" s="3">
        <v>37011</v>
      </c>
      <c r="B431" t="s">
        <v>19</v>
      </c>
      <c r="C431">
        <f>IF(UPPER(Historical_automobile_sales3[[#This Row],[Recession]])="NO", 0, 1)</f>
        <v>1</v>
      </c>
      <c r="D431">
        <v>110.54</v>
      </c>
      <c r="E431">
        <v>22578.83</v>
      </c>
      <c r="F431">
        <v>3122</v>
      </c>
      <c r="G431">
        <v>24.207000000000001</v>
      </c>
      <c r="H431">
        <v>-0.92320403200000001</v>
      </c>
      <c r="I431">
        <v>4.9000000000000004</v>
      </c>
      <c r="J431">
        <v>670.6</v>
      </c>
      <c r="K431" t="s">
        <v>12</v>
      </c>
      <c r="L431" t="s">
        <v>21</v>
      </c>
      <c r="M431" t="s">
        <v>17</v>
      </c>
    </row>
    <row r="432" spans="1:13" x14ac:dyDescent="0.3">
      <c r="A432" s="3">
        <v>38625</v>
      </c>
      <c r="B432" t="s">
        <v>11</v>
      </c>
      <c r="C432">
        <f>IF(UPPER(Historical_automobile_sales3[[#This Row],[Recession]])="NO", 0, 1)</f>
        <v>0</v>
      </c>
      <c r="D432">
        <v>110.47</v>
      </c>
      <c r="E432">
        <v>27735.487000000001</v>
      </c>
      <c r="F432">
        <v>3482</v>
      </c>
      <c r="G432">
        <v>48.841999999999999</v>
      </c>
      <c r="H432">
        <v>0.13793456500000001</v>
      </c>
      <c r="I432">
        <v>2.2000000000000002</v>
      </c>
      <c r="J432">
        <v>2650.8</v>
      </c>
      <c r="K432" t="s">
        <v>21</v>
      </c>
      <c r="L432" t="s">
        <v>21</v>
      </c>
      <c r="M432" t="s">
        <v>17</v>
      </c>
    </row>
    <row r="433" spans="1:13" x14ac:dyDescent="0.3">
      <c r="A433" s="3">
        <v>37134</v>
      </c>
      <c r="B433" t="s">
        <v>19</v>
      </c>
      <c r="C433">
        <f>IF(UPPER(Historical_automobile_sales3[[#This Row],[Recession]])="NO", 0, 1)</f>
        <v>1</v>
      </c>
      <c r="D433">
        <v>110.43</v>
      </c>
      <c r="E433">
        <v>28873.17</v>
      </c>
      <c r="F433">
        <v>4281</v>
      </c>
      <c r="G433">
        <v>44.317999999999998</v>
      </c>
      <c r="H433">
        <v>-0.40186831499999998</v>
      </c>
      <c r="I433">
        <v>4.7</v>
      </c>
      <c r="J433">
        <v>731.4</v>
      </c>
      <c r="K433" t="s">
        <v>12</v>
      </c>
      <c r="L433" t="s">
        <v>14</v>
      </c>
      <c r="M433" t="s">
        <v>17</v>
      </c>
    </row>
    <row r="434" spans="1:13" x14ac:dyDescent="0.3">
      <c r="A434" s="3">
        <v>37560</v>
      </c>
      <c r="B434" t="s">
        <v>11</v>
      </c>
      <c r="C434">
        <f>IF(UPPER(Historical_automobile_sales3[[#This Row],[Recession]])="NO", 0, 1)</f>
        <v>0</v>
      </c>
      <c r="D434">
        <v>110.31</v>
      </c>
      <c r="E434">
        <v>25051.165000000001</v>
      </c>
      <c r="F434">
        <v>2990</v>
      </c>
      <c r="G434">
        <v>58.564</v>
      </c>
      <c r="H434">
        <v>0.66293285999999996</v>
      </c>
      <c r="I434">
        <v>2.7</v>
      </c>
      <c r="J434">
        <v>2607.8000000000002</v>
      </c>
      <c r="K434" t="s">
        <v>12</v>
      </c>
      <c r="L434" t="s">
        <v>21</v>
      </c>
      <c r="M434" t="s">
        <v>17</v>
      </c>
    </row>
    <row r="435" spans="1:13" x14ac:dyDescent="0.3">
      <c r="A435" s="3">
        <v>41608</v>
      </c>
      <c r="B435" t="s">
        <v>11</v>
      </c>
      <c r="C435">
        <f>IF(UPPER(Historical_automobile_sales3[[#This Row],[Recession]])="NO", 0, 1)</f>
        <v>0</v>
      </c>
      <c r="D435">
        <v>110.22</v>
      </c>
      <c r="E435">
        <v>19661.898000000001</v>
      </c>
      <c r="F435">
        <v>4452</v>
      </c>
      <c r="G435">
        <v>59.13</v>
      </c>
      <c r="H435">
        <v>-1.8214105000000001E-2</v>
      </c>
      <c r="I435">
        <v>1.2</v>
      </c>
      <c r="J435">
        <v>3315.5</v>
      </c>
      <c r="K435" t="s">
        <v>14</v>
      </c>
      <c r="L435" t="s">
        <v>21</v>
      </c>
      <c r="M435" t="s">
        <v>17</v>
      </c>
    </row>
    <row r="436" spans="1:13" x14ac:dyDescent="0.3">
      <c r="A436" s="3">
        <v>30925</v>
      </c>
      <c r="B436" t="s">
        <v>11</v>
      </c>
      <c r="C436">
        <f>IF(UPPER(Historical_automobile_sales3[[#This Row],[Recession]])="NO", 0, 1)</f>
        <v>0</v>
      </c>
      <c r="D436">
        <v>110.13</v>
      </c>
      <c r="E436">
        <v>29656.401000000002</v>
      </c>
      <c r="F436">
        <v>2319</v>
      </c>
      <c r="G436">
        <v>41.125999999999998</v>
      </c>
      <c r="H436">
        <v>-0.53686232599999995</v>
      </c>
      <c r="I436">
        <v>2.5</v>
      </c>
      <c r="J436">
        <v>3141.2</v>
      </c>
      <c r="K436" t="s">
        <v>22</v>
      </c>
      <c r="L436" t="s">
        <v>21</v>
      </c>
      <c r="M436" t="s">
        <v>17</v>
      </c>
    </row>
    <row r="437" spans="1:13" x14ac:dyDescent="0.3">
      <c r="A437" s="3">
        <v>30071</v>
      </c>
      <c r="B437" t="s">
        <v>19</v>
      </c>
      <c r="C437">
        <f>IF(UPPER(Historical_automobile_sales3[[#This Row],[Recession]])="NO", 0, 1)</f>
        <v>1</v>
      </c>
      <c r="D437">
        <v>109.3</v>
      </c>
      <c r="E437">
        <v>26878.49</v>
      </c>
      <c r="F437">
        <v>2619</v>
      </c>
      <c r="G437">
        <v>36.951000000000001</v>
      </c>
      <c r="H437">
        <v>-0.45679413299999999</v>
      </c>
      <c r="I437">
        <v>3.2</v>
      </c>
      <c r="J437">
        <v>617.29999999999995</v>
      </c>
      <c r="K437" t="s">
        <v>15</v>
      </c>
      <c r="L437" t="s">
        <v>14</v>
      </c>
      <c r="M437" t="s">
        <v>17</v>
      </c>
    </row>
    <row r="438" spans="1:13" x14ac:dyDescent="0.3">
      <c r="A438" s="3">
        <v>32963</v>
      </c>
      <c r="B438" t="s">
        <v>19</v>
      </c>
      <c r="C438">
        <f>IF(UPPER(Historical_automobile_sales3[[#This Row],[Recession]])="NO", 0, 1)</f>
        <v>1</v>
      </c>
      <c r="D438">
        <v>109.07</v>
      </c>
      <c r="E438">
        <v>32013.972000000002</v>
      </c>
      <c r="F438">
        <v>2254</v>
      </c>
      <c r="G438">
        <v>21.132000000000001</v>
      </c>
      <c r="H438">
        <v>-1.101126254</v>
      </c>
      <c r="I438">
        <v>3</v>
      </c>
      <c r="J438">
        <v>574.70000000000005</v>
      </c>
      <c r="K438" t="s">
        <v>14</v>
      </c>
      <c r="L438" t="s">
        <v>21</v>
      </c>
      <c r="M438" t="s">
        <v>17</v>
      </c>
    </row>
    <row r="439" spans="1:13" x14ac:dyDescent="0.3">
      <c r="A439" s="3">
        <v>37590</v>
      </c>
      <c r="B439" t="s">
        <v>11</v>
      </c>
      <c r="C439">
        <f>IF(UPPER(Historical_automobile_sales3[[#This Row],[Recession]])="NO", 0, 1)</f>
        <v>0</v>
      </c>
      <c r="D439">
        <v>108.74</v>
      </c>
      <c r="E439">
        <v>20092.456999999999</v>
      </c>
      <c r="F439">
        <v>2203</v>
      </c>
      <c r="G439">
        <v>28.495000000000001</v>
      </c>
      <c r="H439">
        <v>-1.0552377610000001</v>
      </c>
      <c r="I439">
        <v>1.2</v>
      </c>
      <c r="J439">
        <v>3754.8</v>
      </c>
      <c r="K439" t="s">
        <v>14</v>
      </c>
      <c r="L439" t="s">
        <v>12</v>
      </c>
      <c r="M439" t="s">
        <v>17</v>
      </c>
    </row>
    <row r="440" spans="1:13" x14ac:dyDescent="0.3">
      <c r="A440" s="3">
        <v>44377</v>
      </c>
      <c r="B440" t="s">
        <v>11</v>
      </c>
      <c r="C440">
        <f>IF(UPPER(Historical_automobile_sales3[[#This Row],[Recession]])="NO", 0, 1)</f>
        <v>0</v>
      </c>
      <c r="D440">
        <v>108.71</v>
      </c>
      <c r="E440">
        <v>24048.307000000001</v>
      </c>
      <c r="F440">
        <v>1167</v>
      </c>
      <c r="G440">
        <v>18.968</v>
      </c>
      <c r="H440">
        <v>0.16338042999999999</v>
      </c>
      <c r="I440">
        <v>1.3</v>
      </c>
      <c r="J440">
        <v>4307.8999999999996</v>
      </c>
      <c r="K440" t="s">
        <v>15</v>
      </c>
      <c r="L440" t="s">
        <v>12</v>
      </c>
      <c r="M440" t="s">
        <v>17</v>
      </c>
    </row>
    <row r="441" spans="1:13" x14ac:dyDescent="0.3">
      <c r="A441" s="3">
        <v>44377</v>
      </c>
      <c r="B441" t="s">
        <v>11</v>
      </c>
      <c r="C441">
        <f>IF(UPPER(Historical_automobile_sales3[[#This Row],[Recession]])="NO", 0, 1)</f>
        <v>0</v>
      </c>
      <c r="D441">
        <v>108.71</v>
      </c>
      <c r="E441">
        <v>24048.307000000001</v>
      </c>
      <c r="F441">
        <v>1167</v>
      </c>
      <c r="G441">
        <v>18.968</v>
      </c>
      <c r="H441">
        <v>0.16338042999999999</v>
      </c>
      <c r="I441">
        <v>1.3</v>
      </c>
      <c r="J441">
        <v>4307.8999999999996</v>
      </c>
      <c r="K441" t="s">
        <v>22</v>
      </c>
      <c r="L441" t="s">
        <v>12</v>
      </c>
      <c r="M441" t="s">
        <v>17</v>
      </c>
    </row>
    <row r="442" spans="1:13" x14ac:dyDescent="0.3">
      <c r="A442" s="3">
        <v>43951</v>
      </c>
      <c r="B442" t="s">
        <v>11</v>
      </c>
      <c r="C442">
        <f>IF(UPPER(Historical_automobile_sales3[[#This Row],[Recession]])="NO", 0, 1)</f>
        <v>0</v>
      </c>
      <c r="D442">
        <v>108.68</v>
      </c>
      <c r="E442">
        <v>26017.317999999999</v>
      </c>
      <c r="F442">
        <v>2700</v>
      </c>
      <c r="G442">
        <v>55.338999999999999</v>
      </c>
      <c r="H442">
        <v>9.1147292000000005E-2</v>
      </c>
      <c r="I442">
        <v>1.8</v>
      </c>
      <c r="J442">
        <v>1024.5</v>
      </c>
      <c r="K442" t="s">
        <v>14</v>
      </c>
      <c r="L442" t="s">
        <v>14</v>
      </c>
      <c r="M442" t="s">
        <v>17</v>
      </c>
    </row>
    <row r="443" spans="1:13" x14ac:dyDescent="0.3">
      <c r="A443" s="3">
        <v>44957</v>
      </c>
      <c r="B443" t="s">
        <v>11</v>
      </c>
      <c r="C443">
        <f>IF(UPPER(Historical_automobile_sales3[[#This Row],[Recession]])="NO", 0, 1)</f>
        <v>0</v>
      </c>
      <c r="D443">
        <v>108.65</v>
      </c>
      <c r="E443">
        <v>27504.585999999999</v>
      </c>
      <c r="F443">
        <v>2845</v>
      </c>
      <c r="G443">
        <v>30.588000000000001</v>
      </c>
      <c r="H443">
        <v>-0.69337648799999996</v>
      </c>
      <c r="I443">
        <v>1.6</v>
      </c>
      <c r="J443">
        <v>3917</v>
      </c>
      <c r="K443" t="s">
        <v>14</v>
      </c>
      <c r="L443" t="s">
        <v>15</v>
      </c>
      <c r="M443" t="s">
        <v>17</v>
      </c>
    </row>
    <row r="444" spans="1:13" x14ac:dyDescent="0.3">
      <c r="A444" s="3">
        <v>31685</v>
      </c>
      <c r="B444" t="s">
        <v>11</v>
      </c>
      <c r="C444">
        <f>IF(UPPER(Historical_automobile_sales3[[#This Row],[Recession]])="NO", 0, 1)</f>
        <v>0</v>
      </c>
      <c r="D444">
        <v>107.86</v>
      </c>
      <c r="E444">
        <v>23901.641</v>
      </c>
      <c r="F444">
        <v>2065</v>
      </c>
      <c r="G444">
        <v>33.905000000000001</v>
      </c>
      <c r="H444">
        <v>-0.14915204200000001</v>
      </c>
      <c r="I444">
        <v>2.5</v>
      </c>
      <c r="J444">
        <v>1015.6</v>
      </c>
      <c r="K444" t="s">
        <v>21</v>
      </c>
      <c r="L444" t="s">
        <v>15</v>
      </c>
      <c r="M444" t="s">
        <v>17</v>
      </c>
    </row>
    <row r="445" spans="1:13" x14ac:dyDescent="0.3">
      <c r="A445" s="3">
        <v>44985</v>
      </c>
      <c r="B445" t="s">
        <v>11</v>
      </c>
      <c r="C445">
        <f>IF(UPPER(Historical_automobile_sales3[[#This Row],[Recession]])="NO", 0, 1)</f>
        <v>0</v>
      </c>
      <c r="D445">
        <v>107.64</v>
      </c>
      <c r="E445">
        <v>20112.223999999998</v>
      </c>
      <c r="F445">
        <v>2386</v>
      </c>
      <c r="G445">
        <v>57.390999999999998</v>
      </c>
      <c r="H445">
        <v>0.46702444599999998</v>
      </c>
      <c r="I445">
        <v>2.8</v>
      </c>
      <c r="J445">
        <v>4842</v>
      </c>
      <c r="K445" t="s">
        <v>15</v>
      </c>
      <c r="L445" t="s">
        <v>12</v>
      </c>
      <c r="M445" t="s">
        <v>17</v>
      </c>
    </row>
    <row r="446" spans="1:13" x14ac:dyDescent="0.3">
      <c r="A446" s="3">
        <v>38077</v>
      </c>
      <c r="B446" t="s">
        <v>11</v>
      </c>
      <c r="C446">
        <f>IF(UPPER(Historical_automobile_sales3[[#This Row],[Recession]])="NO", 0, 1)</f>
        <v>0</v>
      </c>
      <c r="D446">
        <v>107.49</v>
      </c>
      <c r="E446">
        <v>23959.388999999999</v>
      </c>
      <c r="F446">
        <v>1848</v>
      </c>
      <c r="G446">
        <v>45.981999999999999</v>
      </c>
      <c r="H446">
        <v>0.107150624</v>
      </c>
      <c r="I446">
        <v>3</v>
      </c>
      <c r="J446">
        <v>4110.8999999999996</v>
      </c>
      <c r="K446" t="s">
        <v>12</v>
      </c>
      <c r="L446" t="s">
        <v>23</v>
      </c>
      <c r="M446" t="s">
        <v>17</v>
      </c>
    </row>
    <row r="447" spans="1:13" x14ac:dyDescent="0.3">
      <c r="A447" s="3">
        <v>30194</v>
      </c>
      <c r="B447" t="s">
        <v>19</v>
      </c>
      <c r="C447">
        <f>IF(UPPER(Historical_automobile_sales3[[#This Row],[Recession]])="NO", 0, 1)</f>
        <v>1</v>
      </c>
      <c r="D447">
        <v>107.34</v>
      </c>
      <c r="E447">
        <v>34261.391000000003</v>
      </c>
      <c r="F447">
        <v>3376</v>
      </c>
      <c r="G447">
        <v>50.168999999999997</v>
      </c>
      <c r="H447">
        <v>0.63226295099999996</v>
      </c>
      <c r="I447">
        <v>4.5999999999999996</v>
      </c>
      <c r="J447">
        <v>552.29999999999995</v>
      </c>
      <c r="K447" t="s">
        <v>21</v>
      </c>
      <c r="L447" t="s">
        <v>21</v>
      </c>
      <c r="M447" t="s">
        <v>17</v>
      </c>
    </row>
    <row r="448" spans="1:13" x14ac:dyDescent="0.3">
      <c r="A448" s="3">
        <v>34454</v>
      </c>
      <c r="B448" t="s">
        <v>11</v>
      </c>
      <c r="C448">
        <f>IF(UPPER(Historical_automobile_sales3[[#This Row],[Recession]])="NO", 0, 1)</f>
        <v>0</v>
      </c>
      <c r="D448">
        <v>107.31</v>
      </c>
      <c r="E448">
        <v>20920.949000000001</v>
      </c>
      <c r="F448">
        <v>4354</v>
      </c>
      <c r="G448">
        <v>36.258000000000003</v>
      </c>
      <c r="H448">
        <v>0.54054277699999997</v>
      </c>
      <c r="I448">
        <v>3</v>
      </c>
      <c r="J448">
        <v>1636.6</v>
      </c>
      <c r="K448" t="s">
        <v>15</v>
      </c>
      <c r="L448" t="s">
        <v>21</v>
      </c>
      <c r="M448" t="s">
        <v>17</v>
      </c>
    </row>
    <row r="449" spans="1:13" x14ac:dyDescent="0.3">
      <c r="A449" s="3">
        <v>44681</v>
      </c>
      <c r="B449" t="s">
        <v>11</v>
      </c>
      <c r="C449">
        <f>IF(UPPER(Historical_automobile_sales3[[#This Row],[Recession]])="NO", 0, 1)</f>
        <v>0</v>
      </c>
      <c r="D449">
        <v>106.94</v>
      </c>
      <c r="E449">
        <v>20680.045999999998</v>
      </c>
      <c r="F449">
        <v>3969</v>
      </c>
      <c r="G449">
        <v>41.085999999999999</v>
      </c>
      <c r="H449">
        <v>0.11183858200000001</v>
      </c>
      <c r="I449">
        <v>2.1</v>
      </c>
      <c r="J449">
        <v>863.2</v>
      </c>
      <c r="K449" t="s">
        <v>15</v>
      </c>
      <c r="L449" t="s">
        <v>14</v>
      </c>
      <c r="M449" t="s">
        <v>17</v>
      </c>
    </row>
    <row r="450" spans="1:13" x14ac:dyDescent="0.3">
      <c r="A450" s="3">
        <v>43861</v>
      </c>
      <c r="B450" t="s">
        <v>11</v>
      </c>
      <c r="C450">
        <f>IF(UPPER(Historical_automobile_sales3[[#This Row],[Recession]])="NO", 0, 1)</f>
        <v>0</v>
      </c>
      <c r="D450">
        <v>106.81</v>
      </c>
      <c r="E450">
        <v>24360.412</v>
      </c>
      <c r="F450">
        <v>3981</v>
      </c>
      <c r="G450">
        <v>29.626999999999999</v>
      </c>
      <c r="H450">
        <v>-0.61170553900000002</v>
      </c>
      <c r="I450">
        <v>1.5</v>
      </c>
      <c r="J450">
        <v>1485.2</v>
      </c>
      <c r="K450" t="s">
        <v>21</v>
      </c>
      <c r="L450" t="s">
        <v>12</v>
      </c>
      <c r="M450" t="s">
        <v>17</v>
      </c>
    </row>
    <row r="451" spans="1:13" x14ac:dyDescent="0.3">
      <c r="A451" s="3">
        <v>43616</v>
      </c>
      <c r="B451" t="s">
        <v>11</v>
      </c>
      <c r="C451">
        <f>IF(UPPER(Historical_automobile_sales3[[#This Row],[Recession]])="NO", 0, 1)</f>
        <v>0</v>
      </c>
      <c r="D451">
        <v>106.67</v>
      </c>
      <c r="E451">
        <v>17424.044999999998</v>
      </c>
      <c r="F451">
        <v>1074</v>
      </c>
      <c r="G451">
        <v>61.82</v>
      </c>
      <c r="H451">
        <v>2.6431575999999998E-2</v>
      </c>
      <c r="I451">
        <v>2.4</v>
      </c>
      <c r="J451">
        <v>778.7</v>
      </c>
      <c r="K451" t="s">
        <v>22</v>
      </c>
      <c r="L451" t="s">
        <v>21</v>
      </c>
      <c r="M451" t="s">
        <v>17</v>
      </c>
    </row>
    <row r="452" spans="1:13" x14ac:dyDescent="0.3">
      <c r="A452" s="3">
        <v>36616</v>
      </c>
      <c r="B452" t="s">
        <v>11</v>
      </c>
      <c r="C452">
        <f>IF(UPPER(Historical_automobile_sales3[[#This Row],[Recession]])="NO", 0, 1)</f>
        <v>0</v>
      </c>
      <c r="D452">
        <v>106.51</v>
      </c>
      <c r="E452">
        <v>27524.936000000002</v>
      </c>
      <c r="F452">
        <v>2332</v>
      </c>
      <c r="G452">
        <v>54.384</v>
      </c>
      <c r="H452">
        <v>-0.19976463699999999</v>
      </c>
      <c r="I452">
        <v>1.4</v>
      </c>
      <c r="J452">
        <v>1973</v>
      </c>
      <c r="K452" t="s">
        <v>14</v>
      </c>
      <c r="L452" t="s">
        <v>12</v>
      </c>
      <c r="M452" t="s">
        <v>17</v>
      </c>
    </row>
    <row r="453" spans="1:13" x14ac:dyDescent="0.3">
      <c r="A453" s="3">
        <v>33238</v>
      </c>
      <c r="B453" t="s">
        <v>19</v>
      </c>
      <c r="C453">
        <f>IF(UPPER(Historical_automobile_sales3[[#This Row],[Recession]])="NO", 0, 1)</f>
        <v>1</v>
      </c>
      <c r="D453">
        <v>105.47</v>
      </c>
      <c r="E453">
        <v>25342.814999999999</v>
      </c>
      <c r="F453">
        <v>4482</v>
      </c>
      <c r="G453">
        <v>58.905999999999999</v>
      </c>
      <c r="H453">
        <v>0.54839914400000001</v>
      </c>
      <c r="I453">
        <v>5.5</v>
      </c>
      <c r="J453">
        <v>723</v>
      </c>
      <c r="K453" t="s">
        <v>14</v>
      </c>
      <c r="L453" t="s">
        <v>21</v>
      </c>
      <c r="M453" t="s">
        <v>17</v>
      </c>
    </row>
    <row r="454" spans="1:13" x14ac:dyDescent="0.3">
      <c r="A454" s="3">
        <v>39933</v>
      </c>
      <c r="B454" t="s">
        <v>19</v>
      </c>
      <c r="C454">
        <f>IF(UPPER(Historical_automobile_sales3[[#This Row],[Recession]])="NO", 0, 1)</f>
        <v>1</v>
      </c>
      <c r="D454">
        <v>105.05</v>
      </c>
      <c r="E454">
        <v>32376.780999999999</v>
      </c>
      <c r="F454">
        <v>3134</v>
      </c>
      <c r="G454">
        <v>47.281999999999996</v>
      </c>
      <c r="H454">
        <v>-0.18753436800000001</v>
      </c>
      <c r="I454">
        <v>3.6</v>
      </c>
      <c r="J454">
        <v>633.79999999999995</v>
      </c>
      <c r="K454" t="s">
        <v>14</v>
      </c>
      <c r="L454" t="s">
        <v>15</v>
      </c>
      <c r="M454" t="s">
        <v>17</v>
      </c>
    </row>
    <row r="455" spans="1:13" x14ac:dyDescent="0.3">
      <c r="A455" s="3">
        <v>37499</v>
      </c>
      <c r="B455" t="s">
        <v>11</v>
      </c>
      <c r="C455">
        <f>IF(UPPER(Historical_automobile_sales3[[#This Row],[Recession]])="NO", 0, 1)</f>
        <v>0</v>
      </c>
      <c r="D455">
        <v>105.03</v>
      </c>
      <c r="E455">
        <v>17820.688999999998</v>
      </c>
      <c r="F455">
        <v>1663</v>
      </c>
      <c r="G455">
        <v>58.35</v>
      </c>
      <c r="H455">
        <v>0.65590402699999995</v>
      </c>
      <c r="I455">
        <v>1.5</v>
      </c>
      <c r="J455">
        <v>852.9</v>
      </c>
      <c r="K455" t="s">
        <v>22</v>
      </c>
      <c r="L455" t="s">
        <v>14</v>
      </c>
      <c r="M455" t="s">
        <v>17</v>
      </c>
    </row>
    <row r="456" spans="1:13" x14ac:dyDescent="0.3">
      <c r="A456" s="3">
        <v>34028</v>
      </c>
      <c r="B456" t="s">
        <v>11</v>
      </c>
      <c r="C456">
        <f>IF(UPPER(Historical_automobile_sales3[[#This Row],[Recession]])="NO", 0, 1)</f>
        <v>0</v>
      </c>
      <c r="D456">
        <v>104.92</v>
      </c>
      <c r="E456">
        <v>27369.165000000001</v>
      </c>
      <c r="F456">
        <v>4228</v>
      </c>
      <c r="G456">
        <v>53.423999999999999</v>
      </c>
      <c r="H456">
        <v>0.113469602</v>
      </c>
      <c r="I456">
        <v>1.1000000000000001</v>
      </c>
      <c r="J456">
        <v>3737</v>
      </c>
      <c r="K456" t="s">
        <v>21</v>
      </c>
      <c r="L456" t="s">
        <v>22</v>
      </c>
      <c r="M456" t="s">
        <v>17</v>
      </c>
    </row>
    <row r="457" spans="1:13" x14ac:dyDescent="0.3">
      <c r="A457" s="3">
        <v>34059</v>
      </c>
      <c r="B457" t="s">
        <v>11</v>
      </c>
      <c r="C457">
        <f>IF(UPPER(Historical_automobile_sales3[[#This Row],[Recession]])="NO", 0, 1)</f>
        <v>0</v>
      </c>
      <c r="D457">
        <v>104.9</v>
      </c>
      <c r="E457">
        <v>19043.483</v>
      </c>
      <c r="F457">
        <v>3094</v>
      </c>
      <c r="G457">
        <v>52.427</v>
      </c>
      <c r="H457">
        <v>-1.9016919E-2</v>
      </c>
      <c r="I457">
        <v>2</v>
      </c>
      <c r="J457">
        <v>3797.7</v>
      </c>
      <c r="K457" t="s">
        <v>22</v>
      </c>
      <c r="L457" t="s">
        <v>14</v>
      </c>
      <c r="M457" t="s">
        <v>17</v>
      </c>
    </row>
    <row r="458" spans="1:13" x14ac:dyDescent="0.3">
      <c r="A458" s="3">
        <v>31808</v>
      </c>
      <c r="B458" t="s">
        <v>11</v>
      </c>
      <c r="C458">
        <f>IF(UPPER(Historical_automobile_sales3[[#This Row],[Recession]])="NO", 0, 1)</f>
        <v>0</v>
      </c>
      <c r="D458">
        <v>104.6</v>
      </c>
      <c r="E458">
        <v>20957.531999999999</v>
      </c>
      <c r="F458">
        <v>2863</v>
      </c>
      <c r="G458">
        <v>16.617999999999999</v>
      </c>
      <c r="H458">
        <v>-2.3739318809999999</v>
      </c>
      <c r="I458">
        <v>2.1</v>
      </c>
      <c r="J458">
        <v>1702.7</v>
      </c>
      <c r="K458" t="s">
        <v>15</v>
      </c>
      <c r="L458" t="s">
        <v>21</v>
      </c>
      <c r="M458" t="s">
        <v>17</v>
      </c>
    </row>
    <row r="459" spans="1:13" x14ac:dyDescent="0.3">
      <c r="A459" s="3">
        <v>42735</v>
      </c>
      <c r="B459" t="s">
        <v>11</v>
      </c>
      <c r="C459">
        <f>IF(UPPER(Historical_automobile_sales3[[#This Row],[Recession]])="NO", 0, 1)</f>
        <v>0</v>
      </c>
      <c r="D459">
        <v>104.13</v>
      </c>
      <c r="E459">
        <v>24554.400000000001</v>
      </c>
      <c r="F459">
        <v>4229</v>
      </c>
      <c r="G459">
        <v>41.140999999999998</v>
      </c>
      <c r="H459">
        <v>-0.27238035100000002</v>
      </c>
      <c r="I459">
        <v>2.2000000000000002</v>
      </c>
      <c r="J459">
        <v>3641.2</v>
      </c>
      <c r="K459" t="s">
        <v>15</v>
      </c>
      <c r="L459" t="s">
        <v>15</v>
      </c>
      <c r="M459" t="s">
        <v>17</v>
      </c>
    </row>
    <row r="460" spans="1:13" x14ac:dyDescent="0.3">
      <c r="A460" s="3">
        <v>43799</v>
      </c>
      <c r="B460" t="s">
        <v>11</v>
      </c>
      <c r="C460">
        <f>IF(UPPER(Historical_automobile_sales3[[#This Row],[Recession]])="NO", 0, 1)</f>
        <v>0</v>
      </c>
      <c r="D460">
        <v>103.9</v>
      </c>
      <c r="E460">
        <v>40394.404000000002</v>
      </c>
      <c r="F460">
        <v>2379</v>
      </c>
      <c r="G460">
        <v>51.813000000000002</v>
      </c>
      <c r="H460">
        <v>0.51724470700000003</v>
      </c>
      <c r="I460">
        <v>2.7</v>
      </c>
      <c r="J460">
        <v>4465.5</v>
      </c>
      <c r="K460" t="s">
        <v>14</v>
      </c>
      <c r="L460" t="s">
        <v>21</v>
      </c>
      <c r="M460" t="s">
        <v>17</v>
      </c>
    </row>
    <row r="461" spans="1:13" x14ac:dyDescent="0.3">
      <c r="A461" s="3">
        <v>40209</v>
      </c>
      <c r="B461" t="s">
        <v>11</v>
      </c>
      <c r="C461">
        <f>IF(UPPER(Historical_automobile_sales3[[#This Row],[Recession]])="NO", 0, 1)</f>
        <v>0</v>
      </c>
      <c r="D461">
        <v>103.73</v>
      </c>
      <c r="E461">
        <v>27596.733</v>
      </c>
      <c r="F461">
        <v>1312</v>
      </c>
      <c r="G461">
        <v>40.781999999999996</v>
      </c>
      <c r="H461">
        <v>0.56748075099999995</v>
      </c>
      <c r="I461">
        <v>2.6</v>
      </c>
      <c r="J461">
        <v>4000.1</v>
      </c>
      <c r="K461" t="s">
        <v>14</v>
      </c>
      <c r="L461" t="s">
        <v>21</v>
      </c>
      <c r="M461" t="s">
        <v>17</v>
      </c>
    </row>
    <row r="462" spans="1:13" x14ac:dyDescent="0.3">
      <c r="A462" s="3">
        <v>37437</v>
      </c>
      <c r="B462" t="s">
        <v>11</v>
      </c>
      <c r="C462">
        <f>IF(UPPER(Historical_automobile_sales3[[#This Row],[Recession]])="NO", 0, 1)</f>
        <v>0</v>
      </c>
      <c r="D462">
        <v>103.52</v>
      </c>
      <c r="E462">
        <v>25653.703000000001</v>
      </c>
      <c r="F462">
        <v>2202</v>
      </c>
      <c r="G462">
        <v>62.957999999999998</v>
      </c>
      <c r="H462">
        <v>0.31007973599999999</v>
      </c>
      <c r="I462">
        <v>2.2999999999999998</v>
      </c>
      <c r="J462">
        <v>2103.3000000000002</v>
      </c>
      <c r="K462" t="s">
        <v>21</v>
      </c>
      <c r="L462" t="s">
        <v>14</v>
      </c>
      <c r="M462" t="s">
        <v>17</v>
      </c>
    </row>
    <row r="463" spans="1:13" x14ac:dyDescent="0.3">
      <c r="A463" s="3">
        <v>35703</v>
      </c>
      <c r="B463" t="s">
        <v>11</v>
      </c>
      <c r="C463">
        <f>IF(UPPER(Historical_automobile_sales3[[#This Row],[Recession]])="NO", 0, 1)</f>
        <v>0</v>
      </c>
      <c r="D463">
        <v>103.28</v>
      </c>
      <c r="E463">
        <v>29770.008999999998</v>
      </c>
      <c r="F463">
        <v>4449</v>
      </c>
      <c r="G463">
        <v>60.851999999999997</v>
      </c>
      <c r="H463">
        <v>6.8395450999999996E-2</v>
      </c>
      <c r="I463">
        <v>2.9</v>
      </c>
      <c r="J463">
        <v>2924.7</v>
      </c>
      <c r="K463" t="s">
        <v>14</v>
      </c>
      <c r="L463" t="s">
        <v>12</v>
      </c>
      <c r="M463" t="s">
        <v>17</v>
      </c>
    </row>
    <row r="464" spans="1:13" x14ac:dyDescent="0.3">
      <c r="A464" s="3">
        <v>42216</v>
      </c>
      <c r="B464" t="s">
        <v>11</v>
      </c>
      <c r="C464">
        <f>IF(UPPER(Historical_automobile_sales3[[#This Row],[Recession]])="NO", 0, 1)</f>
        <v>0</v>
      </c>
      <c r="D464">
        <v>102.54</v>
      </c>
      <c r="E464">
        <v>20175.383000000002</v>
      </c>
      <c r="F464">
        <v>3308</v>
      </c>
      <c r="G464">
        <v>12.722</v>
      </c>
      <c r="H464">
        <v>-3.8091495050000002</v>
      </c>
      <c r="I464">
        <v>1.1000000000000001</v>
      </c>
      <c r="J464">
        <v>2889.3</v>
      </c>
      <c r="K464" t="s">
        <v>21</v>
      </c>
      <c r="L464" t="s">
        <v>14</v>
      </c>
      <c r="M464" t="s">
        <v>17</v>
      </c>
    </row>
    <row r="465" spans="1:13" x14ac:dyDescent="0.3">
      <c r="A465" s="3">
        <v>34758</v>
      </c>
      <c r="B465" t="s">
        <v>11</v>
      </c>
      <c r="C465">
        <f>IF(UPPER(Historical_automobile_sales3[[#This Row],[Recession]])="NO", 0, 1)</f>
        <v>0</v>
      </c>
      <c r="D465">
        <v>102.43</v>
      </c>
      <c r="E465">
        <v>20714.212</v>
      </c>
      <c r="F465">
        <v>3070</v>
      </c>
      <c r="G465">
        <v>40.664000000000001</v>
      </c>
      <c r="H465">
        <v>0.49213063200000001</v>
      </c>
      <c r="I465">
        <v>2.8</v>
      </c>
      <c r="J465">
        <v>2948</v>
      </c>
      <c r="K465" t="s">
        <v>22</v>
      </c>
      <c r="L465" t="s">
        <v>14</v>
      </c>
      <c r="M465" t="s">
        <v>17</v>
      </c>
    </row>
    <row r="466" spans="1:13" x14ac:dyDescent="0.3">
      <c r="A466" s="3">
        <v>29555</v>
      </c>
      <c r="B466" t="s">
        <v>19</v>
      </c>
      <c r="C466">
        <f>IF(UPPER(Historical_automobile_sales3[[#This Row],[Recession]])="NO", 0, 1)</f>
        <v>1</v>
      </c>
      <c r="D466">
        <v>102.36</v>
      </c>
      <c r="E466">
        <v>22682.912</v>
      </c>
      <c r="F466">
        <v>4939</v>
      </c>
      <c r="G466">
        <v>43.301000000000002</v>
      </c>
      <c r="H466">
        <v>1.7990347E-2</v>
      </c>
      <c r="I466">
        <v>2.6</v>
      </c>
      <c r="J466">
        <v>763</v>
      </c>
      <c r="K466" t="s">
        <v>21</v>
      </c>
      <c r="L466" t="s">
        <v>14</v>
      </c>
      <c r="M466" t="s">
        <v>17</v>
      </c>
    </row>
    <row r="467" spans="1:13" x14ac:dyDescent="0.3">
      <c r="A467" s="3">
        <v>33511</v>
      </c>
      <c r="B467" t="s">
        <v>19</v>
      </c>
      <c r="C467">
        <f>IF(UPPER(Historical_automobile_sales3[[#This Row],[Recession]])="NO", 0, 1)</f>
        <v>1</v>
      </c>
      <c r="D467">
        <v>102.3</v>
      </c>
      <c r="E467">
        <v>26137.3</v>
      </c>
      <c r="F467">
        <v>2658</v>
      </c>
      <c r="G467">
        <v>17.57</v>
      </c>
      <c r="H467">
        <v>8.0990324000000002E-2</v>
      </c>
      <c r="I467">
        <v>2.6</v>
      </c>
      <c r="J467">
        <v>591.9</v>
      </c>
      <c r="K467" t="s">
        <v>15</v>
      </c>
      <c r="L467" t="s">
        <v>14</v>
      </c>
      <c r="M467" t="s">
        <v>17</v>
      </c>
    </row>
    <row r="468" spans="1:13" x14ac:dyDescent="0.3">
      <c r="A468" s="3">
        <v>40602</v>
      </c>
      <c r="B468" t="s">
        <v>11</v>
      </c>
      <c r="C468">
        <f>IF(UPPER(Historical_automobile_sales3[[#This Row],[Recession]])="NO", 0, 1)</f>
        <v>0</v>
      </c>
      <c r="D468">
        <v>102.06</v>
      </c>
      <c r="E468">
        <v>29796.353999999999</v>
      </c>
      <c r="F468">
        <v>4122</v>
      </c>
      <c r="G468">
        <v>16.957999999999998</v>
      </c>
      <c r="H468">
        <v>-0.76170539000000004</v>
      </c>
      <c r="I468">
        <v>1.5</v>
      </c>
      <c r="J468">
        <v>721</v>
      </c>
      <c r="K468" t="s">
        <v>21</v>
      </c>
      <c r="L468" t="s">
        <v>23</v>
      </c>
      <c r="M468" t="s">
        <v>17</v>
      </c>
    </row>
    <row r="469" spans="1:13" x14ac:dyDescent="0.3">
      <c r="A469" s="3">
        <v>40268</v>
      </c>
      <c r="B469" t="s">
        <v>11</v>
      </c>
      <c r="C469">
        <f>IF(UPPER(Historical_automobile_sales3[[#This Row],[Recession]])="NO", 0, 1)</f>
        <v>0</v>
      </c>
      <c r="D469">
        <v>101.98</v>
      </c>
      <c r="E469">
        <v>24456.199000000001</v>
      </c>
      <c r="F469">
        <v>2858</v>
      </c>
      <c r="G469">
        <v>36.137</v>
      </c>
      <c r="H469">
        <v>0.52945734300000002</v>
      </c>
      <c r="I469">
        <v>2.2999999999999998</v>
      </c>
      <c r="J469">
        <v>1380.9</v>
      </c>
      <c r="K469" t="s">
        <v>12</v>
      </c>
      <c r="L469" t="s">
        <v>14</v>
      </c>
      <c r="M469" t="s">
        <v>17</v>
      </c>
    </row>
    <row r="470" spans="1:13" x14ac:dyDescent="0.3">
      <c r="A470" s="3">
        <v>39538</v>
      </c>
      <c r="B470" t="s">
        <v>11</v>
      </c>
      <c r="C470">
        <f>IF(UPPER(Historical_automobile_sales3[[#This Row],[Recession]])="NO", 0, 1)</f>
        <v>0</v>
      </c>
      <c r="D470">
        <v>101.91</v>
      </c>
      <c r="E470">
        <v>27064.656999999999</v>
      </c>
      <c r="F470">
        <v>4715</v>
      </c>
      <c r="G470">
        <v>17.638999999999999</v>
      </c>
      <c r="H470">
        <v>-1.726288338</v>
      </c>
      <c r="I470">
        <v>1.4</v>
      </c>
      <c r="J470">
        <v>4163.8999999999996</v>
      </c>
      <c r="K470" t="s">
        <v>21</v>
      </c>
      <c r="L470" t="s">
        <v>12</v>
      </c>
      <c r="M470" t="s">
        <v>17</v>
      </c>
    </row>
    <row r="471" spans="1:13" x14ac:dyDescent="0.3">
      <c r="A471" s="3">
        <v>40329</v>
      </c>
      <c r="B471" t="s">
        <v>11</v>
      </c>
      <c r="C471">
        <f>IF(UPPER(Historical_automobile_sales3[[#This Row],[Recession]])="NO", 0, 1)</f>
        <v>0</v>
      </c>
      <c r="D471">
        <v>101.81</v>
      </c>
      <c r="E471">
        <v>28450.720000000001</v>
      </c>
      <c r="F471">
        <v>3006</v>
      </c>
      <c r="G471">
        <v>16.329000000000001</v>
      </c>
      <c r="H471">
        <v>-1.2115255069999999</v>
      </c>
      <c r="I471">
        <v>1.3</v>
      </c>
      <c r="J471">
        <v>3649.2</v>
      </c>
      <c r="K471" t="s">
        <v>12</v>
      </c>
      <c r="L471" t="s">
        <v>14</v>
      </c>
      <c r="M471" t="s">
        <v>17</v>
      </c>
    </row>
    <row r="472" spans="1:13" x14ac:dyDescent="0.3">
      <c r="A472" s="3">
        <v>39355</v>
      </c>
      <c r="B472" t="s">
        <v>11</v>
      </c>
      <c r="C472">
        <f>IF(UPPER(Historical_automobile_sales3[[#This Row],[Recession]])="NO", 0, 1)</f>
        <v>0</v>
      </c>
      <c r="D472">
        <v>101.74</v>
      </c>
      <c r="E472">
        <v>25379.023000000001</v>
      </c>
      <c r="F472">
        <v>2136</v>
      </c>
      <c r="G472">
        <v>56.198999999999998</v>
      </c>
      <c r="H472">
        <v>0.63015356099999997</v>
      </c>
      <c r="I472">
        <v>2.1</v>
      </c>
      <c r="J472">
        <v>1395.1</v>
      </c>
      <c r="K472" t="s">
        <v>14</v>
      </c>
      <c r="L472" t="s">
        <v>21</v>
      </c>
      <c r="M472" t="s">
        <v>17</v>
      </c>
    </row>
    <row r="473" spans="1:13" x14ac:dyDescent="0.3">
      <c r="A473" s="3">
        <v>31593</v>
      </c>
      <c r="B473" t="s">
        <v>11</v>
      </c>
      <c r="C473">
        <f>IF(UPPER(Historical_automobile_sales3[[#This Row],[Recession]])="NO", 0, 1)</f>
        <v>0</v>
      </c>
      <c r="D473">
        <v>101.68</v>
      </c>
      <c r="E473">
        <v>23504.963</v>
      </c>
      <c r="F473">
        <v>1131</v>
      </c>
      <c r="G473">
        <v>19.14</v>
      </c>
      <c r="H473">
        <v>-1.733646813</v>
      </c>
      <c r="I473">
        <v>1.7</v>
      </c>
      <c r="J473">
        <v>797.3</v>
      </c>
      <c r="K473" t="s">
        <v>21</v>
      </c>
      <c r="L473" t="s">
        <v>22</v>
      </c>
      <c r="M473" t="s">
        <v>17</v>
      </c>
    </row>
    <row r="474" spans="1:13" x14ac:dyDescent="0.3">
      <c r="A474" s="3">
        <v>35946</v>
      </c>
      <c r="B474" t="s">
        <v>11</v>
      </c>
      <c r="C474">
        <f>IF(UPPER(Historical_automobile_sales3[[#This Row],[Recession]])="NO", 0, 1)</f>
        <v>0</v>
      </c>
      <c r="D474">
        <v>101.63</v>
      </c>
      <c r="E474">
        <v>36573.292999999998</v>
      </c>
      <c r="F474">
        <v>4797</v>
      </c>
      <c r="G474">
        <v>68.552000000000007</v>
      </c>
      <c r="H474">
        <v>0.58901272000000005</v>
      </c>
      <c r="I474">
        <v>2</v>
      </c>
      <c r="J474">
        <v>1361.9</v>
      </c>
      <c r="K474" t="s">
        <v>15</v>
      </c>
      <c r="L474" t="s">
        <v>15</v>
      </c>
      <c r="M474" t="s">
        <v>17</v>
      </c>
    </row>
    <row r="475" spans="1:13" x14ac:dyDescent="0.3">
      <c r="A475" s="3">
        <v>33146</v>
      </c>
      <c r="B475" t="s">
        <v>19</v>
      </c>
      <c r="C475">
        <f>IF(UPPER(Historical_automobile_sales3[[#This Row],[Recession]])="NO", 0, 1)</f>
        <v>1</v>
      </c>
      <c r="D475">
        <v>101.57</v>
      </c>
      <c r="E475">
        <v>25498.257000000001</v>
      </c>
      <c r="F475">
        <v>2120</v>
      </c>
      <c r="G475">
        <v>28.327000000000002</v>
      </c>
      <c r="H475">
        <v>0.38941645800000002</v>
      </c>
      <c r="I475">
        <v>5.4</v>
      </c>
      <c r="J475">
        <v>659.1</v>
      </c>
      <c r="K475" t="s">
        <v>12</v>
      </c>
      <c r="L475" t="s">
        <v>14</v>
      </c>
      <c r="M475" t="s">
        <v>17</v>
      </c>
    </row>
    <row r="476" spans="1:13" x14ac:dyDescent="0.3">
      <c r="A476" s="3">
        <v>45199</v>
      </c>
      <c r="B476" t="s">
        <v>11</v>
      </c>
      <c r="C476">
        <f>IF(UPPER(Historical_automobile_sales3[[#This Row],[Recession]])="NO", 0, 1)</f>
        <v>0</v>
      </c>
      <c r="D476">
        <v>101.55</v>
      </c>
      <c r="E476">
        <v>21183.704000000002</v>
      </c>
      <c r="F476">
        <v>1028</v>
      </c>
      <c r="G476">
        <v>59.314999999999998</v>
      </c>
      <c r="H476">
        <v>3.6179718E-2</v>
      </c>
      <c r="I476">
        <v>2.5</v>
      </c>
      <c r="J476">
        <v>1123.4000000000001</v>
      </c>
      <c r="K476" t="s">
        <v>14</v>
      </c>
      <c r="L476" t="s">
        <v>21</v>
      </c>
      <c r="M476" t="s">
        <v>17</v>
      </c>
    </row>
    <row r="477" spans="1:13" x14ac:dyDescent="0.3">
      <c r="A477" s="3">
        <v>39721</v>
      </c>
      <c r="B477" t="s">
        <v>19</v>
      </c>
      <c r="C477">
        <f>IF(UPPER(Historical_automobile_sales3[[#This Row],[Recession]])="NO", 0, 1)</f>
        <v>1</v>
      </c>
      <c r="D477">
        <v>100.68</v>
      </c>
      <c r="E477">
        <v>22644.808000000001</v>
      </c>
      <c r="F477">
        <v>4714</v>
      </c>
      <c r="G477">
        <v>41.133000000000003</v>
      </c>
      <c r="H477">
        <v>-0.195730922</v>
      </c>
      <c r="I477">
        <v>3.8</v>
      </c>
      <c r="J477">
        <v>773.3</v>
      </c>
      <c r="K477" t="s">
        <v>12</v>
      </c>
      <c r="L477" t="s">
        <v>21</v>
      </c>
      <c r="M477" t="s">
        <v>17</v>
      </c>
    </row>
    <row r="478" spans="1:13" x14ac:dyDescent="0.3">
      <c r="A478" s="3">
        <v>36129</v>
      </c>
      <c r="B478" t="s">
        <v>11</v>
      </c>
      <c r="C478">
        <f>IF(UPPER(Historical_automobile_sales3[[#This Row],[Recession]])="NO", 0, 1)</f>
        <v>0</v>
      </c>
      <c r="D478">
        <v>100.63</v>
      </c>
      <c r="E478">
        <v>25321.4</v>
      </c>
      <c r="F478">
        <v>4476</v>
      </c>
      <c r="G478">
        <v>48.822000000000003</v>
      </c>
      <c r="H478">
        <v>0.21643931</v>
      </c>
      <c r="I478">
        <v>1.2</v>
      </c>
      <c r="J478">
        <v>4113.3</v>
      </c>
      <c r="K478" t="s">
        <v>14</v>
      </c>
      <c r="L478" t="s">
        <v>14</v>
      </c>
      <c r="M478" t="s">
        <v>17</v>
      </c>
    </row>
    <row r="479" spans="1:13" x14ac:dyDescent="0.3">
      <c r="A479" s="3">
        <v>36007</v>
      </c>
      <c r="B479" t="s">
        <v>11</v>
      </c>
      <c r="C479">
        <f>IF(UPPER(Historical_automobile_sales3[[#This Row],[Recession]])="NO", 0, 1)</f>
        <v>0</v>
      </c>
      <c r="D479">
        <v>99.86</v>
      </c>
      <c r="E479">
        <v>28431.300999999999</v>
      </c>
      <c r="F479">
        <v>2430</v>
      </c>
      <c r="G479">
        <v>32.642000000000003</v>
      </c>
      <c r="H479">
        <v>-0.37390478500000002</v>
      </c>
      <c r="I479">
        <v>2.4</v>
      </c>
      <c r="J479">
        <v>4463.8999999999996</v>
      </c>
      <c r="K479" t="s">
        <v>12</v>
      </c>
      <c r="L479" t="s">
        <v>14</v>
      </c>
      <c r="M479" t="s">
        <v>17</v>
      </c>
    </row>
    <row r="480" spans="1:13" x14ac:dyDescent="0.3">
      <c r="A480" s="3">
        <v>30650</v>
      </c>
      <c r="B480" t="s">
        <v>11</v>
      </c>
      <c r="C480">
        <f>IF(UPPER(Historical_automobile_sales3[[#This Row],[Recession]])="NO", 0, 1)</f>
        <v>0</v>
      </c>
      <c r="D480">
        <v>99.33</v>
      </c>
      <c r="E480">
        <v>22696.806</v>
      </c>
      <c r="F480">
        <v>2969</v>
      </c>
      <c r="G480">
        <v>29.521999999999998</v>
      </c>
      <c r="H480">
        <v>-0.43062800600000001</v>
      </c>
      <c r="I480">
        <v>1.3</v>
      </c>
      <c r="J480">
        <v>2962.9</v>
      </c>
      <c r="K480" t="s">
        <v>14</v>
      </c>
      <c r="L480" t="s">
        <v>14</v>
      </c>
      <c r="M480" t="s">
        <v>17</v>
      </c>
    </row>
    <row r="481" spans="1:13" x14ac:dyDescent="0.3">
      <c r="A481" s="3">
        <v>38321</v>
      </c>
      <c r="B481" t="s">
        <v>11</v>
      </c>
      <c r="C481">
        <f>IF(UPPER(Historical_automobile_sales3[[#This Row],[Recession]])="NO", 0, 1)</f>
        <v>0</v>
      </c>
      <c r="D481">
        <v>98.93</v>
      </c>
      <c r="E481">
        <v>29064.311000000002</v>
      </c>
      <c r="F481">
        <v>2086</v>
      </c>
      <c r="G481">
        <v>24.128</v>
      </c>
      <c r="H481">
        <v>-1.8162715519999999</v>
      </c>
      <c r="I481">
        <v>2.4</v>
      </c>
      <c r="J481">
        <v>4498.7</v>
      </c>
      <c r="K481" t="s">
        <v>21</v>
      </c>
      <c r="L481" t="s">
        <v>14</v>
      </c>
      <c r="M481" t="s">
        <v>17</v>
      </c>
    </row>
    <row r="482" spans="1:13" x14ac:dyDescent="0.3">
      <c r="A482" s="3">
        <v>38046</v>
      </c>
      <c r="B482" t="s">
        <v>11</v>
      </c>
      <c r="C482">
        <f>IF(UPPER(Historical_automobile_sales3[[#This Row],[Recession]])="NO", 0, 1)</f>
        <v>0</v>
      </c>
      <c r="D482">
        <v>98.73</v>
      </c>
      <c r="E482">
        <v>21886.502</v>
      </c>
      <c r="F482">
        <v>1966</v>
      </c>
      <c r="G482">
        <v>41.055</v>
      </c>
      <c r="H482">
        <v>-2.6768968000000001E-2</v>
      </c>
      <c r="I482">
        <v>2.5</v>
      </c>
      <c r="J482">
        <v>3883.5</v>
      </c>
      <c r="K482" t="s">
        <v>14</v>
      </c>
      <c r="L482" t="s">
        <v>12</v>
      </c>
      <c r="M482" t="s">
        <v>17</v>
      </c>
    </row>
    <row r="483" spans="1:13" x14ac:dyDescent="0.3">
      <c r="A483" s="3">
        <v>29372</v>
      </c>
      <c r="B483" t="s">
        <v>19</v>
      </c>
      <c r="C483">
        <f>IF(UPPER(Historical_automobile_sales3[[#This Row],[Recession]])="NO", 0, 1)</f>
        <v>1</v>
      </c>
      <c r="D483">
        <v>98.72</v>
      </c>
      <c r="E483">
        <v>23829.233</v>
      </c>
      <c r="F483">
        <v>1319</v>
      </c>
      <c r="G483">
        <v>52.997</v>
      </c>
      <c r="H483">
        <v>0.138196502</v>
      </c>
      <c r="I483">
        <v>5.3</v>
      </c>
      <c r="J483">
        <v>770.4</v>
      </c>
      <c r="K483" t="s">
        <v>22</v>
      </c>
      <c r="L483" t="s">
        <v>21</v>
      </c>
      <c r="M483" t="s">
        <v>17</v>
      </c>
    </row>
    <row r="484" spans="1:13" x14ac:dyDescent="0.3">
      <c r="A484" s="3">
        <v>31655</v>
      </c>
      <c r="B484" t="s">
        <v>11</v>
      </c>
      <c r="C484">
        <f>IF(UPPER(Historical_automobile_sales3[[#This Row],[Recession]])="NO", 0, 1)</f>
        <v>0</v>
      </c>
      <c r="D484">
        <v>98.65</v>
      </c>
      <c r="E484">
        <v>15062.155000000001</v>
      </c>
      <c r="F484">
        <v>2772</v>
      </c>
      <c r="G484">
        <v>38.962000000000003</v>
      </c>
      <c r="H484">
        <v>0.107771675</v>
      </c>
      <c r="I484">
        <v>1.7</v>
      </c>
      <c r="J484">
        <v>4661.6000000000004</v>
      </c>
      <c r="K484" t="s">
        <v>14</v>
      </c>
      <c r="L484" t="s">
        <v>14</v>
      </c>
      <c r="M484" t="s">
        <v>17</v>
      </c>
    </row>
    <row r="485" spans="1:13" x14ac:dyDescent="0.3">
      <c r="A485" s="3">
        <v>34334</v>
      </c>
      <c r="B485" t="s">
        <v>11</v>
      </c>
      <c r="C485">
        <f>IF(UPPER(Historical_automobile_sales3[[#This Row],[Recession]])="NO", 0, 1)</f>
        <v>0</v>
      </c>
      <c r="D485">
        <v>98.31</v>
      </c>
      <c r="E485">
        <v>34483.964999999997</v>
      </c>
      <c r="F485">
        <v>2955</v>
      </c>
      <c r="G485">
        <v>49.957999999999998</v>
      </c>
      <c r="H485">
        <v>0.72024500599999997</v>
      </c>
      <c r="I485">
        <v>2.7</v>
      </c>
      <c r="J485">
        <v>1015.4</v>
      </c>
      <c r="K485" t="s">
        <v>21</v>
      </c>
      <c r="L485" t="s">
        <v>21</v>
      </c>
      <c r="M485" t="s">
        <v>17</v>
      </c>
    </row>
    <row r="486" spans="1:13" x14ac:dyDescent="0.3">
      <c r="A486" s="3">
        <v>32659</v>
      </c>
      <c r="B486" t="s">
        <v>11</v>
      </c>
      <c r="C486">
        <f>IF(UPPER(Historical_automobile_sales3[[#This Row],[Recession]])="NO", 0, 1)</f>
        <v>0</v>
      </c>
      <c r="D486">
        <v>98.19</v>
      </c>
      <c r="E486">
        <v>25301.151000000002</v>
      </c>
      <c r="F486">
        <v>2202</v>
      </c>
      <c r="G486">
        <v>54.792000000000002</v>
      </c>
      <c r="H486">
        <v>0.40859979600000002</v>
      </c>
      <c r="I486">
        <v>1.3</v>
      </c>
      <c r="J486">
        <v>2290.5</v>
      </c>
      <c r="K486" t="s">
        <v>12</v>
      </c>
      <c r="L486" t="s">
        <v>15</v>
      </c>
      <c r="M486" t="s">
        <v>17</v>
      </c>
    </row>
    <row r="487" spans="1:13" x14ac:dyDescent="0.3">
      <c r="A487" s="3">
        <v>37103</v>
      </c>
      <c r="B487" t="s">
        <v>19</v>
      </c>
      <c r="C487">
        <f>IF(UPPER(Historical_automobile_sales3[[#This Row],[Recession]])="NO", 0, 1)</f>
        <v>1</v>
      </c>
      <c r="D487">
        <v>98.14</v>
      </c>
      <c r="E487">
        <v>27219.097000000002</v>
      </c>
      <c r="F487">
        <v>4974</v>
      </c>
      <c r="G487">
        <v>62.128</v>
      </c>
      <c r="H487">
        <v>0.40070499599999998</v>
      </c>
      <c r="I487">
        <v>4.4000000000000004</v>
      </c>
      <c r="J487">
        <v>651</v>
      </c>
      <c r="K487" t="s">
        <v>14</v>
      </c>
      <c r="L487" t="s">
        <v>14</v>
      </c>
      <c r="M487" t="s">
        <v>17</v>
      </c>
    </row>
    <row r="488" spans="1:13" x14ac:dyDescent="0.3">
      <c r="A488" s="3">
        <v>43190</v>
      </c>
      <c r="B488" t="s">
        <v>11</v>
      </c>
      <c r="C488">
        <f>IF(UPPER(Historical_automobile_sales3[[#This Row],[Recession]])="NO", 0, 1)</f>
        <v>0</v>
      </c>
      <c r="D488">
        <v>97.55</v>
      </c>
      <c r="E488">
        <v>22231.753000000001</v>
      </c>
      <c r="F488">
        <v>4430</v>
      </c>
      <c r="G488">
        <v>49.860999999999997</v>
      </c>
      <c r="H488">
        <v>-0.16014520400000001</v>
      </c>
      <c r="I488">
        <v>2.8</v>
      </c>
      <c r="J488">
        <v>3652.3</v>
      </c>
      <c r="K488" t="s">
        <v>14</v>
      </c>
      <c r="L488" t="s">
        <v>12</v>
      </c>
      <c r="M488" t="s">
        <v>17</v>
      </c>
    </row>
    <row r="489" spans="1:13" x14ac:dyDescent="0.3">
      <c r="A489" s="3">
        <v>44408</v>
      </c>
      <c r="B489" t="s">
        <v>11</v>
      </c>
      <c r="C489">
        <f>IF(UPPER(Historical_automobile_sales3[[#This Row],[Recession]])="NO", 0, 1)</f>
        <v>0</v>
      </c>
      <c r="D489">
        <v>97.53</v>
      </c>
      <c r="E489">
        <v>20621.909</v>
      </c>
      <c r="F489">
        <v>1609</v>
      </c>
      <c r="G489">
        <v>42.42</v>
      </c>
      <c r="H489">
        <v>0.55285242800000001</v>
      </c>
      <c r="I489">
        <v>2.6</v>
      </c>
      <c r="J489">
        <v>824.8</v>
      </c>
      <c r="K489" t="s">
        <v>14</v>
      </c>
      <c r="L489" t="s">
        <v>22</v>
      </c>
      <c r="M489" t="s">
        <v>17</v>
      </c>
    </row>
    <row r="490" spans="1:13" x14ac:dyDescent="0.3">
      <c r="A490" s="3">
        <v>33297</v>
      </c>
      <c r="B490" t="s">
        <v>19</v>
      </c>
      <c r="C490">
        <f>IF(UPPER(Historical_automobile_sales3[[#This Row],[Recession]])="NO", 0, 1)</f>
        <v>1</v>
      </c>
      <c r="D490">
        <v>97.31</v>
      </c>
      <c r="E490">
        <v>27367.962</v>
      </c>
      <c r="F490">
        <v>3336</v>
      </c>
      <c r="G490">
        <v>27.826000000000001</v>
      </c>
      <c r="H490">
        <v>3.9459498000000003E-2</v>
      </c>
      <c r="I490">
        <v>3.8</v>
      </c>
      <c r="J490">
        <v>724.1</v>
      </c>
      <c r="K490" t="s">
        <v>14</v>
      </c>
      <c r="L490" t="s">
        <v>15</v>
      </c>
      <c r="M490" t="s">
        <v>17</v>
      </c>
    </row>
    <row r="491" spans="1:13" x14ac:dyDescent="0.3">
      <c r="A491" s="3">
        <v>44926</v>
      </c>
      <c r="B491" t="s">
        <v>11</v>
      </c>
      <c r="C491">
        <f>IF(UPPER(Historical_automobile_sales3[[#This Row],[Recession]])="NO", 0, 1)</f>
        <v>0</v>
      </c>
      <c r="D491">
        <v>97.18</v>
      </c>
      <c r="E491">
        <v>28776.955999999998</v>
      </c>
      <c r="F491">
        <v>4067</v>
      </c>
      <c r="G491">
        <v>51.796999999999997</v>
      </c>
      <c r="H491">
        <v>0.177481321</v>
      </c>
      <c r="I491">
        <v>2.5</v>
      </c>
      <c r="J491">
        <v>4865.5</v>
      </c>
      <c r="K491" t="s">
        <v>15</v>
      </c>
      <c r="L491" t="s">
        <v>22</v>
      </c>
      <c r="M491" t="s">
        <v>17</v>
      </c>
    </row>
    <row r="492" spans="1:13" x14ac:dyDescent="0.3">
      <c r="A492" s="3">
        <v>37407</v>
      </c>
      <c r="B492" t="s">
        <v>11</v>
      </c>
      <c r="C492">
        <f>IF(UPPER(Historical_automobile_sales3[[#This Row],[Recession]])="NO", 0, 1)</f>
        <v>0</v>
      </c>
      <c r="D492">
        <v>96.63</v>
      </c>
      <c r="E492">
        <v>22799.777999999998</v>
      </c>
      <c r="F492">
        <v>1762</v>
      </c>
      <c r="G492">
        <v>43.436</v>
      </c>
      <c r="H492">
        <v>-0.25204899200000003</v>
      </c>
      <c r="I492">
        <v>1.3</v>
      </c>
      <c r="J492">
        <v>1524.6</v>
      </c>
      <c r="K492" t="s">
        <v>14</v>
      </c>
      <c r="L492" t="s">
        <v>12</v>
      </c>
      <c r="M492" t="s">
        <v>17</v>
      </c>
    </row>
    <row r="493" spans="1:13" x14ac:dyDescent="0.3">
      <c r="A493" s="3">
        <v>37802</v>
      </c>
      <c r="B493" t="s">
        <v>11</v>
      </c>
      <c r="C493">
        <f>IF(UPPER(Historical_automobile_sales3[[#This Row],[Recession]])="NO", 0, 1)</f>
        <v>0</v>
      </c>
      <c r="D493">
        <v>96.27</v>
      </c>
      <c r="E493">
        <v>28310.652999999998</v>
      </c>
      <c r="F493">
        <v>1062</v>
      </c>
      <c r="G493">
        <v>62.585999999999999</v>
      </c>
      <c r="H493">
        <v>0.35228325799999999</v>
      </c>
      <c r="I493">
        <v>3</v>
      </c>
      <c r="J493">
        <v>571.6</v>
      </c>
      <c r="K493" t="s">
        <v>12</v>
      </c>
      <c r="L493" t="s">
        <v>22</v>
      </c>
      <c r="M493" t="s">
        <v>17</v>
      </c>
    </row>
    <row r="494" spans="1:13" x14ac:dyDescent="0.3">
      <c r="A494" s="3">
        <v>36038</v>
      </c>
      <c r="B494" t="s">
        <v>11</v>
      </c>
      <c r="C494">
        <f>IF(UPPER(Historical_automobile_sales3[[#This Row],[Recession]])="NO", 0, 1)</f>
        <v>0</v>
      </c>
      <c r="D494">
        <v>96.17</v>
      </c>
      <c r="E494">
        <v>16936.420999999998</v>
      </c>
      <c r="F494">
        <v>2792</v>
      </c>
      <c r="G494">
        <v>46.167000000000002</v>
      </c>
      <c r="H494">
        <v>0.29295817400000002</v>
      </c>
      <c r="I494">
        <v>2.2999999999999998</v>
      </c>
      <c r="J494">
        <v>2617</v>
      </c>
      <c r="K494" t="s">
        <v>12</v>
      </c>
      <c r="L494" t="s">
        <v>21</v>
      </c>
      <c r="M494" t="s">
        <v>17</v>
      </c>
    </row>
    <row r="495" spans="1:13" x14ac:dyDescent="0.3">
      <c r="A495" s="3">
        <v>35673</v>
      </c>
      <c r="B495" t="s">
        <v>11</v>
      </c>
      <c r="C495">
        <f>IF(UPPER(Historical_automobile_sales3[[#This Row],[Recession]])="NO", 0, 1)</f>
        <v>0</v>
      </c>
      <c r="D495">
        <v>96.15</v>
      </c>
      <c r="E495">
        <v>30677.828000000001</v>
      </c>
      <c r="F495">
        <v>4870</v>
      </c>
      <c r="G495">
        <v>56.69</v>
      </c>
      <c r="H495">
        <v>0.22527782700000001</v>
      </c>
      <c r="I495">
        <v>2.9</v>
      </c>
      <c r="J495">
        <v>3757.9</v>
      </c>
      <c r="K495" t="s">
        <v>14</v>
      </c>
      <c r="L495" t="s">
        <v>21</v>
      </c>
      <c r="M495" t="s">
        <v>17</v>
      </c>
    </row>
    <row r="496" spans="1:13" x14ac:dyDescent="0.3">
      <c r="A496" s="3">
        <v>35489</v>
      </c>
      <c r="B496" t="s">
        <v>11</v>
      </c>
      <c r="C496">
        <f>IF(UPPER(Historical_automobile_sales3[[#This Row],[Recession]])="NO", 0, 1)</f>
        <v>0</v>
      </c>
      <c r="D496">
        <v>95.36</v>
      </c>
      <c r="E496">
        <v>20310.875</v>
      </c>
      <c r="F496">
        <v>4876</v>
      </c>
      <c r="G496">
        <v>34.86</v>
      </c>
      <c r="H496">
        <v>-6.5978199999999999E-3</v>
      </c>
      <c r="I496">
        <v>2.5</v>
      </c>
      <c r="K496" t="s">
        <v>15</v>
      </c>
      <c r="L496" t="s">
        <v>15</v>
      </c>
      <c r="M496" t="s">
        <v>17</v>
      </c>
    </row>
    <row r="497" spans="1:13" x14ac:dyDescent="0.3">
      <c r="A497" s="3">
        <v>35489</v>
      </c>
      <c r="B497" t="s">
        <v>11</v>
      </c>
      <c r="C497">
        <f>IF(UPPER(Historical_automobile_sales3[[#This Row],[Recession]])="NO", 0, 1)</f>
        <v>0</v>
      </c>
      <c r="D497">
        <v>95.36</v>
      </c>
      <c r="E497">
        <v>20310.875</v>
      </c>
      <c r="F497">
        <v>4876</v>
      </c>
      <c r="G497">
        <v>34.86</v>
      </c>
      <c r="H497">
        <v>-6.5978199999999999E-3</v>
      </c>
      <c r="I497">
        <v>2.5</v>
      </c>
      <c r="J497">
        <v>2652.3</v>
      </c>
      <c r="K497" t="s">
        <v>12</v>
      </c>
      <c r="L497" t="s">
        <v>15</v>
      </c>
      <c r="M497" t="s">
        <v>17</v>
      </c>
    </row>
    <row r="498" spans="1:13" x14ac:dyDescent="0.3">
      <c r="A498" s="3">
        <v>36191</v>
      </c>
      <c r="B498" t="s">
        <v>11</v>
      </c>
      <c r="C498">
        <f>IF(UPPER(Historical_automobile_sales3[[#This Row],[Recession]])="NO", 0, 1)</f>
        <v>0</v>
      </c>
      <c r="D498">
        <v>95.29</v>
      </c>
      <c r="E498">
        <v>21423.481</v>
      </c>
      <c r="F498">
        <v>2645</v>
      </c>
      <c r="G498">
        <v>35.802999999999997</v>
      </c>
      <c r="H498">
        <v>-0.14113342500000001</v>
      </c>
      <c r="I498">
        <v>1.4</v>
      </c>
      <c r="J498">
        <v>1450.8</v>
      </c>
      <c r="K498" t="s">
        <v>14</v>
      </c>
      <c r="L498" t="s">
        <v>12</v>
      </c>
      <c r="M498" t="s">
        <v>17</v>
      </c>
    </row>
    <row r="499" spans="1:13" x14ac:dyDescent="0.3">
      <c r="A499" s="3">
        <v>32111</v>
      </c>
      <c r="B499" t="s">
        <v>11</v>
      </c>
      <c r="C499">
        <f>IF(UPPER(Historical_automobile_sales3[[#This Row],[Recession]])="NO", 0, 1)</f>
        <v>0</v>
      </c>
      <c r="D499">
        <v>95.24</v>
      </c>
      <c r="E499">
        <v>23039.458999999999</v>
      </c>
      <c r="F499">
        <v>1574</v>
      </c>
      <c r="G499">
        <v>65.471000000000004</v>
      </c>
      <c r="H499">
        <v>0.245559103</v>
      </c>
      <c r="I499">
        <v>1.9</v>
      </c>
      <c r="J499">
        <v>1831.1</v>
      </c>
      <c r="K499" t="s">
        <v>21</v>
      </c>
      <c r="L499" t="s">
        <v>12</v>
      </c>
      <c r="M499" t="s">
        <v>17</v>
      </c>
    </row>
    <row r="500" spans="1:13" x14ac:dyDescent="0.3">
      <c r="A500" s="3">
        <v>32202</v>
      </c>
      <c r="B500" t="s">
        <v>11</v>
      </c>
      <c r="C500">
        <f>IF(UPPER(Historical_automobile_sales3[[#This Row],[Recession]])="NO", 0, 1)</f>
        <v>0</v>
      </c>
      <c r="D500">
        <v>94.99</v>
      </c>
      <c r="E500">
        <v>26305.276000000002</v>
      </c>
      <c r="F500">
        <v>3712</v>
      </c>
      <c r="G500">
        <v>54.49</v>
      </c>
      <c r="H500">
        <v>-0.15938704300000001</v>
      </c>
      <c r="I500">
        <v>1.6</v>
      </c>
      <c r="J500">
        <v>2833.1</v>
      </c>
      <c r="K500" t="s">
        <v>22</v>
      </c>
      <c r="L500" t="s">
        <v>22</v>
      </c>
      <c r="M500" t="s">
        <v>17</v>
      </c>
    </row>
    <row r="501" spans="1:13" x14ac:dyDescent="0.3">
      <c r="A501" s="3">
        <v>34181</v>
      </c>
      <c r="B501" t="s">
        <v>11</v>
      </c>
      <c r="C501">
        <f>IF(UPPER(Historical_automobile_sales3[[#This Row],[Recession]])="NO", 0, 1)</f>
        <v>0</v>
      </c>
      <c r="D501" s="1"/>
      <c r="E501">
        <v>30792.977999999999</v>
      </c>
      <c r="F501">
        <v>1129</v>
      </c>
      <c r="G501">
        <v>20.77</v>
      </c>
      <c r="H501">
        <v>-0.80409244099999999</v>
      </c>
      <c r="I501">
        <v>2</v>
      </c>
      <c r="J501">
        <v>632.9</v>
      </c>
      <c r="K501" t="s">
        <v>12</v>
      </c>
      <c r="L501" t="s">
        <v>12</v>
      </c>
      <c r="M501" t="s">
        <v>17</v>
      </c>
    </row>
    <row r="502" spans="1:13" x14ac:dyDescent="0.3">
      <c r="A502" s="3">
        <v>34181</v>
      </c>
      <c r="B502" t="s">
        <v>11</v>
      </c>
      <c r="C502">
        <f>IF(UPPER(Historical_automobile_sales3[[#This Row],[Recession]])="NO", 0, 1)</f>
        <v>0</v>
      </c>
      <c r="D502">
        <v>94.13</v>
      </c>
      <c r="E502">
        <v>30792.977999999999</v>
      </c>
      <c r="F502">
        <v>1129</v>
      </c>
      <c r="G502">
        <v>20.77</v>
      </c>
      <c r="H502">
        <v>-0.80409244099999999</v>
      </c>
      <c r="I502">
        <v>2</v>
      </c>
      <c r="J502">
        <v>632.9</v>
      </c>
      <c r="K502" t="s">
        <v>15</v>
      </c>
      <c r="L502" t="s">
        <v>12</v>
      </c>
      <c r="M502" t="s">
        <v>17</v>
      </c>
    </row>
    <row r="503" spans="1:13" x14ac:dyDescent="0.3">
      <c r="A503" s="3">
        <v>42490</v>
      </c>
      <c r="B503" t="s">
        <v>11</v>
      </c>
      <c r="C503">
        <f>IF(UPPER(Historical_automobile_sales3[[#This Row],[Recession]])="NO", 0, 1)</f>
        <v>0</v>
      </c>
      <c r="D503">
        <v>93.38</v>
      </c>
      <c r="E503">
        <v>25370.473999999998</v>
      </c>
      <c r="F503">
        <v>2890</v>
      </c>
      <c r="G503">
        <v>58.258000000000003</v>
      </c>
      <c r="H503">
        <v>0.47348003700000002</v>
      </c>
      <c r="I503">
        <v>2.4</v>
      </c>
      <c r="J503">
        <v>2565.8000000000002</v>
      </c>
      <c r="K503" t="s">
        <v>21</v>
      </c>
      <c r="L503" t="s">
        <v>15</v>
      </c>
      <c r="M503" t="s">
        <v>17</v>
      </c>
    </row>
    <row r="504" spans="1:13" x14ac:dyDescent="0.3">
      <c r="A504" s="3">
        <v>31532</v>
      </c>
      <c r="B504" t="s">
        <v>11</v>
      </c>
      <c r="C504">
        <f>IF(UPPER(Historical_automobile_sales3[[#This Row],[Recession]])="NO", 0, 1)</f>
        <v>0</v>
      </c>
      <c r="D504">
        <v>93.35</v>
      </c>
      <c r="E504">
        <v>29109.512999999999</v>
      </c>
      <c r="F504">
        <v>4481</v>
      </c>
      <c r="G504">
        <v>47.52</v>
      </c>
      <c r="H504">
        <v>0.66430976399999997</v>
      </c>
      <c r="I504">
        <v>2.7</v>
      </c>
      <c r="J504">
        <v>1345.2</v>
      </c>
      <c r="K504" t="s">
        <v>22</v>
      </c>
      <c r="L504" t="s">
        <v>12</v>
      </c>
      <c r="M504" t="s">
        <v>17</v>
      </c>
    </row>
    <row r="505" spans="1:13" x14ac:dyDescent="0.3">
      <c r="A505" s="3">
        <v>33785</v>
      </c>
      <c r="B505" t="s">
        <v>11</v>
      </c>
      <c r="C505">
        <f>IF(UPPER(Historical_automobile_sales3[[#This Row],[Recession]])="NO", 0, 1)</f>
        <v>0</v>
      </c>
      <c r="D505">
        <v>93.3</v>
      </c>
      <c r="E505">
        <v>26484.922999999999</v>
      </c>
      <c r="F505">
        <v>2900</v>
      </c>
      <c r="G505">
        <v>60.2</v>
      </c>
      <c r="H505">
        <v>2.3156145999999999E-2</v>
      </c>
      <c r="I505">
        <v>1.8</v>
      </c>
      <c r="J505">
        <v>1259.5</v>
      </c>
      <c r="K505" t="s">
        <v>21</v>
      </c>
      <c r="L505" t="s">
        <v>22</v>
      </c>
      <c r="M505" t="s">
        <v>17</v>
      </c>
    </row>
    <row r="506" spans="1:13" x14ac:dyDescent="0.3">
      <c r="A506" s="3">
        <v>38503</v>
      </c>
      <c r="B506" t="s">
        <v>11</v>
      </c>
      <c r="C506">
        <f>IF(UPPER(Historical_automobile_sales3[[#This Row],[Recession]])="NO", 0, 1)</f>
        <v>0</v>
      </c>
      <c r="D506">
        <v>93.14</v>
      </c>
      <c r="E506">
        <v>24895.491999999998</v>
      </c>
      <c r="F506">
        <v>2759</v>
      </c>
      <c r="G506">
        <v>16.123000000000001</v>
      </c>
      <c r="H506">
        <v>-2.9880295229999998</v>
      </c>
      <c r="I506">
        <v>1.2</v>
      </c>
      <c r="J506">
        <v>4493.1000000000004</v>
      </c>
      <c r="K506" t="s">
        <v>12</v>
      </c>
      <c r="L506" t="s">
        <v>22</v>
      </c>
      <c r="M506" t="s">
        <v>17</v>
      </c>
    </row>
    <row r="507" spans="1:13" x14ac:dyDescent="0.3">
      <c r="A507" s="3">
        <v>29767</v>
      </c>
      <c r="B507" t="s">
        <v>19</v>
      </c>
      <c r="C507">
        <f>IF(UPPER(Historical_automobile_sales3[[#This Row],[Recession]])="NO", 0, 1)</f>
        <v>1</v>
      </c>
      <c r="D507">
        <v>92.96</v>
      </c>
      <c r="E507">
        <v>26571.237000000001</v>
      </c>
      <c r="F507">
        <v>3039</v>
      </c>
      <c r="G507">
        <v>27.88</v>
      </c>
      <c r="H507">
        <v>-0.98181492100000001</v>
      </c>
      <c r="I507">
        <v>4.3</v>
      </c>
      <c r="J507">
        <v>677.6</v>
      </c>
      <c r="K507" t="s">
        <v>14</v>
      </c>
      <c r="L507" t="s">
        <v>21</v>
      </c>
      <c r="M507" t="s">
        <v>17</v>
      </c>
    </row>
    <row r="508" spans="1:13" x14ac:dyDescent="0.3">
      <c r="A508" s="3">
        <v>38107</v>
      </c>
      <c r="B508" t="s">
        <v>11</v>
      </c>
      <c r="C508">
        <f>IF(UPPER(Historical_automobile_sales3[[#This Row],[Recession]])="NO", 0, 1)</f>
        <v>0</v>
      </c>
      <c r="D508">
        <v>92.83</v>
      </c>
      <c r="E508">
        <v>22534.994999999999</v>
      </c>
      <c r="F508">
        <v>2107</v>
      </c>
      <c r="G508">
        <v>62.703000000000003</v>
      </c>
      <c r="H508">
        <v>0.26666985599999998</v>
      </c>
      <c r="I508">
        <v>1.5</v>
      </c>
      <c r="J508">
        <v>2846.4</v>
      </c>
      <c r="K508" t="s">
        <v>14</v>
      </c>
      <c r="L508" t="s">
        <v>15</v>
      </c>
      <c r="M508" t="s">
        <v>17</v>
      </c>
    </row>
    <row r="509" spans="1:13" x14ac:dyDescent="0.3">
      <c r="A509" s="3">
        <v>34668</v>
      </c>
      <c r="B509" t="s">
        <v>11</v>
      </c>
      <c r="C509">
        <f>IF(UPPER(Historical_automobile_sales3[[#This Row],[Recession]])="NO", 0, 1)</f>
        <v>0</v>
      </c>
      <c r="D509">
        <v>92.77</v>
      </c>
      <c r="E509">
        <v>23676.716</v>
      </c>
      <c r="F509">
        <v>3597</v>
      </c>
      <c r="G509">
        <v>38.832000000000001</v>
      </c>
      <c r="H509">
        <v>-0.79764112099999995</v>
      </c>
      <c r="I509">
        <v>2.4</v>
      </c>
      <c r="J509">
        <v>3018.9</v>
      </c>
      <c r="K509" t="s">
        <v>12</v>
      </c>
      <c r="L509" t="s">
        <v>14</v>
      </c>
      <c r="M509" t="s">
        <v>17</v>
      </c>
    </row>
    <row r="510" spans="1:13" x14ac:dyDescent="0.3">
      <c r="A510" s="3">
        <v>30406</v>
      </c>
      <c r="B510" t="s">
        <v>11</v>
      </c>
      <c r="C510">
        <f>IF(UPPER(Historical_automobile_sales3[[#This Row],[Recession]])="NO", 0, 1)</f>
        <v>0</v>
      </c>
      <c r="D510">
        <v>92.67</v>
      </c>
      <c r="E510">
        <v>18359.07</v>
      </c>
      <c r="F510">
        <v>3038</v>
      </c>
      <c r="G510">
        <v>12.945</v>
      </c>
      <c r="H510">
        <v>9.7334880000000002E-3</v>
      </c>
      <c r="I510">
        <v>1.5</v>
      </c>
      <c r="J510">
        <v>3533.5</v>
      </c>
      <c r="K510" t="s">
        <v>21</v>
      </c>
      <c r="L510" t="s">
        <v>21</v>
      </c>
      <c r="M510" t="s">
        <v>17</v>
      </c>
    </row>
    <row r="511" spans="1:13" x14ac:dyDescent="0.3">
      <c r="A511" s="3">
        <v>30406</v>
      </c>
      <c r="B511" t="s">
        <v>11</v>
      </c>
      <c r="C511">
        <f>IF(UPPER(Historical_automobile_sales3[[#This Row],[Recession]])="NO", 0, 1)</f>
        <v>0</v>
      </c>
      <c r="D511">
        <v>92.67</v>
      </c>
      <c r="E511">
        <v>18359.07</v>
      </c>
      <c r="F511">
        <v>3038</v>
      </c>
      <c r="G511">
        <v>12.945</v>
      </c>
      <c r="H511">
        <v>9.7334880000000002E-3</v>
      </c>
      <c r="J511">
        <v>3533.5</v>
      </c>
      <c r="K511" t="s">
        <v>21</v>
      </c>
      <c r="L511" t="s">
        <v>21</v>
      </c>
      <c r="M511" t="s">
        <v>17</v>
      </c>
    </row>
    <row r="512" spans="1:13" x14ac:dyDescent="0.3">
      <c r="A512" s="3">
        <v>38837</v>
      </c>
      <c r="B512" t="s">
        <v>11</v>
      </c>
      <c r="C512">
        <f>IF(UPPER(Historical_automobile_sales3[[#This Row],[Recession]])="NO", 0, 1)</f>
        <v>0</v>
      </c>
      <c r="D512">
        <v>92.4</v>
      </c>
      <c r="E512">
        <v>25105.019</v>
      </c>
      <c r="F512">
        <v>3332</v>
      </c>
      <c r="G512">
        <v>20.297000000000001</v>
      </c>
      <c r="H512">
        <v>-1.5948169679999999</v>
      </c>
      <c r="I512">
        <v>1.4</v>
      </c>
      <c r="J512">
        <v>2433.1</v>
      </c>
      <c r="K512" t="s">
        <v>21</v>
      </c>
      <c r="L512" t="s">
        <v>21</v>
      </c>
      <c r="M512" t="s">
        <v>17</v>
      </c>
    </row>
    <row r="513" spans="1:13" x14ac:dyDescent="0.3">
      <c r="A513" s="3">
        <v>38807</v>
      </c>
      <c r="B513" t="s">
        <v>11</v>
      </c>
      <c r="C513">
        <f>IF(UPPER(Historical_automobile_sales3[[#This Row],[Recession]])="NO", 0, 1)</f>
        <v>0</v>
      </c>
      <c r="D513">
        <v>92.33</v>
      </c>
      <c r="E513">
        <v>31527.394</v>
      </c>
      <c r="F513">
        <v>3717</v>
      </c>
      <c r="G513">
        <v>52.667000000000002</v>
      </c>
      <c r="H513">
        <v>-3.3227637999999997E-2</v>
      </c>
      <c r="I513">
        <v>2.7</v>
      </c>
      <c r="J513">
        <v>1501.6</v>
      </c>
      <c r="K513" t="s">
        <v>12</v>
      </c>
      <c r="L513" t="s">
        <v>14</v>
      </c>
      <c r="M513" t="s">
        <v>17</v>
      </c>
    </row>
    <row r="514" spans="1:13" x14ac:dyDescent="0.3">
      <c r="A514" s="3">
        <v>33572</v>
      </c>
      <c r="B514" t="s">
        <v>19</v>
      </c>
      <c r="C514">
        <f>IF(UPPER(Historical_automobile_sales3[[#This Row],[Recession]])="NO", 0, 1)</f>
        <v>1</v>
      </c>
      <c r="D514">
        <v>91.89</v>
      </c>
      <c r="E514">
        <v>16962.583999999999</v>
      </c>
      <c r="F514">
        <v>3912</v>
      </c>
      <c r="G514">
        <v>21.323</v>
      </c>
      <c r="H514">
        <v>-1.762978943</v>
      </c>
      <c r="I514">
        <v>3.8</v>
      </c>
      <c r="J514">
        <v>604.79999999999995</v>
      </c>
      <c r="K514" t="s">
        <v>14</v>
      </c>
      <c r="L514" t="s">
        <v>14</v>
      </c>
      <c r="M514" t="s">
        <v>17</v>
      </c>
    </row>
    <row r="515" spans="1:13" x14ac:dyDescent="0.3">
      <c r="A515" s="3">
        <v>30467</v>
      </c>
      <c r="B515" t="s">
        <v>11</v>
      </c>
      <c r="C515">
        <f>IF(UPPER(Historical_automobile_sales3[[#This Row],[Recession]])="NO", 0, 1)</f>
        <v>0</v>
      </c>
      <c r="D515">
        <v>91.81</v>
      </c>
      <c r="E515">
        <v>28692.332999999999</v>
      </c>
      <c r="F515">
        <v>4677</v>
      </c>
      <c r="G515">
        <v>14.63</v>
      </c>
      <c r="H515">
        <v>-0.72289815400000001</v>
      </c>
      <c r="I515">
        <v>2.2999999999999998</v>
      </c>
      <c r="J515">
        <v>908.1</v>
      </c>
      <c r="K515" t="s">
        <v>21</v>
      </c>
      <c r="L515" t="s">
        <v>21</v>
      </c>
      <c r="M515" t="s">
        <v>17</v>
      </c>
    </row>
    <row r="516" spans="1:13" x14ac:dyDescent="0.3">
      <c r="A516" s="3">
        <v>42521</v>
      </c>
      <c r="B516" t="s">
        <v>11</v>
      </c>
      <c r="C516">
        <f>IF(UPPER(Historical_automobile_sales3[[#This Row],[Recession]])="NO", 0, 1)</f>
        <v>0</v>
      </c>
      <c r="D516">
        <v>91.77</v>
      </c>
      <c r="E516">
        <v>33143.078000000001</v>
      </c>
      <c r="F516">
        <v>2523</v>
      </c>
      <c r="G516">
        <v>64.228999999999999</v>
      </c>
      <c r="H516">
        <v>9.2964237000000005E-2</v>
      </c>
      <c r="I516">
        <v>2.1</v>
      </c>
      <c r="J516">
        <v>1420.6</v>
      </c>
      <c r="K516" t="s">
        <v>21</v>
      </c>
      <c r="L516" t="s">
        <v>14</v>
      </c>
      <c r="M516" t="s">
        <v>17</v>
      </c>
    </row>
    <row r="517" spans="1:13" x14ac:dyDescent="0.3">
      <c r="A517" s="3">
        <v>39599</v>
      </c>
      <c r="B517" t="s">
        <v>19</v>
      </c>
      <c r="C517">
        <f>IF(UPPER(Historical_automobile_sales3[[#This Row],[Recession]])="NO", 0, 1)</f>
        <v>1</v>
      </c>
      <c r="D517">
        <v>91.19</v>
      </c>
      <c r="E517">
        <v>20888.898000000001</v>
      </c>
      <c r="F517">
        <v>4335</v>
      </c>
      <c r="G517">
        <v>56.646999999999998</v>
      </c>
      <c r="H517">
        <v>0.64474729500000005</v>
      </c>
      <c r="I517">
        <v>4.8</v>
      </c>
      <c r="J517">
        <v>572.70000000000005</v>
      </c>
      <c r="K517" t="s">
        <v>12</v>
      </c>
      <c r="L517" t="s">
        <v>14</v>
      </c>
      <c r="M517" t="s">
        <v>17</v>
      </c>
    </row>
    <row r="518" spans="1:13" x14ac:dyDescent="0.3">
      <c r="A518" s="3">
        <v>30559</v>
      </c>
      <c r="B518" t="s">
        <v>11</v>
      </c>
      <c r="C518">
        <f>IF(UPPER(Historical_automobile_sales3[[#This Row],[Recession]])="NO", 0, 1)</f>
        <v>0</v>
      </c>
      <c r="D518">
        <v>90.36</v>
      </c>
      <c r="E518">
        <v>23494.482</v>
      </c>
      <c r="F518">
        <v>2604</v>
      </c>
      <c r="G518">
        <v>59.05</v>
      </c>
      <c r="H518">
        <v>0.455478408</v>
      </c>
      <c r="I518">
        <v>2.4</v>
      </c>
      <c r="J518">
        <v>4120.2</v>
      </c>
      <c r="K518" t="s">
        <v>12</v>
      </c>
      <c r="L518" t="s">
        <v>22</v>
      </c>
      <c r="M518" t="s">
        <v>17</v>
      </c>
    </row>
    <row r="519" spans="1:13" x14ac:dyDescent="0.3">
      <c r="A519" s="3">
        <v>40451</v>
      </c>
      <c r="B519" t="s">
        <v>11</v>
      </c>
      <c r="C519">
        <f>IF(UPPER(Historical_automobile_sales3[[#This Row],[Recession]])="NO", 0, 1)</f>
        <v>0</v>
      </c>
      <c r="D519">
        <v>90.1</v>
      </c>
      <c r="E519">
        <v>25488.38</v>
      </c>
      <c r="F519">
        <v>4125</v>
      </c>
      <c r="G519">
        <v>67.465999999999994</v>
      </c>
      <c r="H519">
        <v>0.119882608</v>
      </c>
      <c r="I519">
        <v>1.1000000000000001</v>
      </c>
      <c r="J519">
        <v>1699.7</v>
      </c>
      <c r="K519" t="s">
        <v>14</v>
      </c>
      <c r="L519" t="s">
        <v>21</v>
      </c>
      <c r="M519" t="s">
        <v>17</v>
      </c>
    </row>
    <row r="520" spans="1:13" x14ac:dyDescent="0.3">
      <c r="A520" s="3">
        <v>41333</v>
      </c>
      <c r="B520" t="s">
        <v>11</v>
      </c>
      <c r="C520">
        <f>IF(UPPER(Historical_automobile_sales3[[#This Row],[Recession]])="NO", 0, 1)</f>
        <v>0</v>
      </c>
      <c r="D520">
        <v>89.51</v>
      </c>
      <c r="E520">
        <v>31769.362000000001</v>
      </c>
      <c r="F520">
        <v>3001</v>
      </c>
      <c r="G520">
        <v>41.679000000000002</v>
      </c>
      <c r="H520">
        <v>-0.53655317999999996</v>
      </c>
      <c r="I520">
        <v>2.4</v>
      </c>
      <c r="J520">
        <v>647.5</v>
      </c>
      <c r="K520" t="s">
        <v>14</v>
      </c>
      <c r="L520" t="s">
        <v>22</v>
      </c>
      <c r="M520" t="s">
        <v>17</v>
      </c>
    </row>
    <row r="521" spans="1:13" x14ac:dyDescent="0.3">
      <c r="A521" s="3">
        <v>43220</v>
      </c>
      <c r="B521" t="s">
        <v>11</v>
      </c>
      <c r="C521">
        <f>IF(UPPER(Historical_automobile_sales3[[#This Row],[Recession]])="NO", 0, 1)</f>
        <v>0</v>
      </c>
      <c r="D521">
        <v>88.72</v>
      </c>
      <c r="E521">
        <v>19010.611000000001</v>
      </c>
      <c r="F521">
        <v>4272</v>
      </c>
      <c r="G521">
        <v>15.295</v>
      </c>
      <c r="H521">
        <v>-2.2599542330000002</v>
      </c>
      <c r="I521">
        <v>1.1000000000000001</v>
      </c>
      <c r="J521">
        <v>4266.8999999999996</v>
      </c>
      <c r="K521" t="s">
        <v>14</v>
      </c>
      <c r="L521" t="s">
        <v>22</v>
      </c>
      <c r="M521" t="s">
        <v>17</v>
      </c>
    </row>
    <row r="522" spans="1:13" x14ac:dyDescent="0.3">
      <c r="A522" s="3">
        <v>41517</v>
      </c>
      <c r="B522" t="s">
        <v>11</v>
      </c>
      <c r="C522">
        <f>IF(UPPER(Historical_automobile_sales3[[#This Row],[Recession]])="NO", 0, 1)</f>
        <v>0</v>
      </c>
      <c r="D522">
        <v>88.19</v>
      </c>
      <c r="E522">
        <v>25234.902999999998</v>
      </c>
      <c r="F522">
        <v>4156</v>
      </c>
      <c r="G522">
        <v>26.532</v>
      </c>
      <c r="H522">
        <v>-0.963364993</v>
      </c>
      <c r="I522">
        <v>1.8</v>
      </c>
      <c r="J522">
        <v>1577.5</v>
      </c>
      <c r="K522" t="s">
        <v>14</v>
      </c>
      <c r="L522" t="s">
        <v>22</v>
      </c>
      <c r="M522" t="s">
        <v>17</v>
      </c>
    </row>
    <row r="523" spans="1:13" x14ac:dyDescent="0.3">
      <c r="A523" s="3">
        <v>41851</v>
      </c>
      <c r="B523" t="s">
        <v>11</v>
      </c>
      <c r="C523">
        <f>IF(UPPER(Historical_automobile_sales3[[#This Row],[Recession]])="NO", 0, 1)</f>
        <v>0</v>
      </c>
      <c r="D523">
        <v>88.13</v>
      </c>
      <c r="E523">
        <v>26661.57</v>
      </c>
      <c r="F523">
        <v>3862</v>
      </c>
      <c r="G523">
        <v>20.262</v>
      </c>
      <c r="H523">
        <v>-0.43065837499999998</v>
      </c>
      <c r="I523">
        <v>1.8</v>
      </c>
      <c r="J523">
        <v>3152.2</v>
      </c>
      <c r="K523" t="s">
        <v>14</v>
      </c>
      <c r="L523" t="s">
        <v>14</v>
      </c>
      <c r="M523" t="s">
        <v>17</v>
      </c>
    </row>
    <row r="524" spans="1:13" x14ac:dyDescent="0.3">
      <c r="A524" s="3">
        <v>43524</v>
      </c>
      <c r="B524" t="s">
        <v>11</v>
      </c>
      <c r="C524">
        <f>IF(UPPER(Historical_automobile_sales3[[#This Row],[Recession]])="NO", 0, 1)</f>
        <v>0</v>
      </c>
      <c r="D524">
        <v>88.1</v>
      </c>
      <c r="E524">
        <v>22120.909</v>
      </c>
      <c r="F524">
        <v>3657</v>
      </c>
      <c r="G524">
        <v>57.018999999999998</v>
      </c>
      <c r="H524">
        <v>0.72751188200000005</v>
      </c>
      <c r="I524">
        <v>1.6</v>
      </c>
      <c r="J524">
        <v>3135.6</v>
      </c>
      <c r="K524" t="s">
        <v>12</v>
      </c>
      <c r="L524" t="s">
        <v>22</v>
      </c>
      <c r="M524" t="s">
        <v>17</v>
      </c>
    </row>
    <row r="525" spans="1:13" x14ac:dyDescent="0.3">
      <c r="A525" s="3">
        <v>29494</v>
      </c>
      <c r="B525" t="s">
        <v>19</v>
      </c>
      <c r="C525">
        <f>IF(UPPER(Historical_automobile_sales3[[#This Row],[Recession]])="NO", 0, 1)</f>
        <v>1</v>
      </c>
      <c r="D525">
        <v>87.68</v>
      </c>
      <c r="E525">
        <v>22652.628000000001</v>
      </c>
      <c r="F525">
        <v>1138</v>
      </c>
      <c r="G525">
        <v>33.308</v>
      </c>
      <c r="H525">
        <v>-0.67076978499999995</v>
      </c>
      <c r="I525">
        <v>5.2</v>
      </c>
      <c r="J525">
        <v>705.6</v>
      </c>
      <c r="K525" t="s">
        <v>22</v>
      </c>
      <c r="L525" t="s">
        <v>21</v>
      </c>
      <c r="M525" t="s">
        <v>17</v>
      </c>
    </row>
    <row r="526" spans="1:13" x14ac:dyDescent="0.3">
      <c r="A526" s="3">
        <v>35520</v>
      </c>
      <c r="B526" t="s">
        <v>11</v>
      </c>
      <c r="C526">
        <f>IF(UPPER(Historical_automobile_sales3[[#This Row],[Recession]])="NO", 0, 1)</f>
        <v>0</v>
      </c>
      <c r="D526">
        <v>86.74</v>
      </c>
      <c r="E526">
        <v>27575.175999999999</v>
      </c>
      <c r="F526">
        <v>2863</v>
      </c>
      <c r="G526">
        <v>32.241999999999997</v>
      </c>
      <c r="H526">
        <v>-8.1198436999999998E-2</v>
      </c>
      <c r="I526">
        <v>2.6</v>
      </c>
      <c r="J526">
        <v>3035.7</v>
      </c>
      <c r="K526" t="s">
        <v>14</v>
      </c>
      <c r="L526" t="s">
        <v>22</v>
      </c>
      <c r="M526" t="s">
        <v>17</v>
      </c>
    </row>
    <row r="527" spans="1:13" x14ac:dyDescent="0.3">
      <c r="A527" s="3">
        <v>29706</v>
      </c>
      <c r="B527" t="s">
        <v>19</v>
      </c>
      <c r="C527">
        <f>IF(UPPER(Historical_automobile_sales3[[#This Row],[Recession]])="NO", 0, 1)</f>
        <v>1</v>
      </c>
      <c r="D527">
        <v>86.71</v>
      </c>
      <c r="E527">
        <v>22188.562000000002</v>
      </c>
      <c r="F527">
        <v>1901</v>
      </c>
      <c r="G527">
        <v>15.685</v>
      </c>
      <c r="H527">
        <v>-6.3117629999999997E-3</v>
      </c>
      <c r="I527">
        <v>2.8</v>
      </c>
      <c r="J527">
        <v>657.1</v>
      </c>
      <c r="K527" t="s">
        <v>12</v>
      </c>
      <c r="L527" t="s">
        <v>15</v>
      </c>
      <c r="M527" t="s">
        <v>17</v>
      </c>
    </row>
    <row r="528" spans="1:13" x14ac:dyDescent="0.3">
      <c r="A528" s="3">
        <v>31958</v>
      </c>
      <c r="B528" t="s">
        <v>11</v>
      </c>
      <c r="C528">
        <f>IF(UPPER(Historical_automobile_sales3[[#This Row],[Recession]])="NO", 0, 1)</f>
        <v>0</v>
      </c>
      <c r="D528">
        <v>84.67</v>
      </c>
      <c r="E528">
        <v>27566.337</v>
      </c>
      <c r="F528">
        <v>4762</v>
      </c>
      <c r="G528">
        <v>51.863</v>
      </c>
      <c r="H528">
        <v>1.1298999000000001E-2</v>
      </c>
      <c r="I528">
        <v>3</v>
      </c>
      <c r="J528">
        <v>3495.1</v>
      </c>
      <c r="K528" t="s">
        <v>12</v>
      </c>
      <c r="L528" t="s">
        <v>12</v>
      </c>
      <c r="M528" t="s">
        <v>17</v>
      </c>
    </row>
    <row r="529" spans="1:13" x14ac:dyDescent="0.3">
      <c r="A529" s="3">
        <v>44135</v>
      </c>
      <c r="B529" t="s">
        <v>19</v>
      </c>
      <c r="C529">
        <f>IF(UPPER(Historical_automobile_sales3[[#This Row],[Recession]])="NO", 0, 1)</f>
        <v>1</v>
      </c>
      <c r="D529">
        <v>84.48</v>
      </c>
      <c r="E529">
        <v>29408.199000000001</v>
      </c>
      <c r="F529">
        <v>4700</v>
      </c>
      <c r="G529">
        <v>53.027999999999999</v>
      </c>
      <c r="H529">
        <v>0.67854718300000005</v>
      </c>
      <c r="I529">
        <v>3.6</v>
      </c>
      <c r="J529">
        <v>214</v>
      </c>
      <c r="K529" t="s">
        <v>15</v>
      </c>
      <c r="L529" t="s">
        <v>12</v>
      </c>
      <c r="M529" t="s">
        <v>17</v>
      </c>
    </row>
    <row r="530" spans="1:13" x14ac:dyDescent="0.3">
      <c r="A530" s="3">
        <v>40512</v>
      </c>
      <c r="B530" t="s">
        <v>11</v>
      </c>
      <c r="C530">
        <f>IF(UPPER(Historical_automobile_sales3[[#This Row],[Recession]])="NO", 0, 1)</f>
        <v>0</v>
      </c>
      <c r="D530">
        <v>83.87</v>
      </c>
      <c r="E530">
        <v>25122.550999999999</v>
      </c>
      <c r="F530">
        <v>4310</v>
      </c>
      <c r="G530">
        <v>67.897000000000006</v>
      </c>
      <c r="H530">
        <v>0.75412757600000002</v>
      </c>
      <c r="I530">
        <v>2.2000000000000002</v>
      </c>
      <c r="J530">
        <v>4448.8999999999996</v>
      </c>
      <c r="K530" t="s">
        <v>21</v>
      </c>
      <c r="L530" t="s">
        <v>12</v>
      </c>
      <c r="M530" t="s">
        <v>17</v>
      </c>
    </row>
    <row r="531" spans="1:13" x14ac:dyDescent="0.3">
      <c r="A531" s="3">
        <v>39813</v>
      </c>
      <c r="B531" t="s">
        <v>19</v>
      </c>
      <c r="C531">
        <f>IF(UPPER(Historical_automobile_sales3[[#This Row],[Recession]])="NO", 0, 1)</f>
        <v>1</v>
      </c>
      <c r="D531">
        <v>83.26</v>
      </c>
      <c r="E531">
        <v>17962.681</v>
      </c>
      <c r="F531">
        <v>2481</v>
      </c>
      <c r="G531">
        <v>38.25</v>
      </c>
      <c r="H531">
        <v>3.3803922E-2</v>
      </c>
      <c r="I531">
        <v>4.4000000000000004</v>
      </c>
      <c r="J531">
        <v>668</v>
      </c>
      <c r="K531" t="s">
        <v>14</v>
      </c>
      <c r="L531" t="s">
        <v>21</v>
      </c>
      <c r="M531" t="s">
        <v>17</v>
      </c>
    </row>
    <row r="532" spans="1:13" x14ac:dyDescent="0.3">
      <c r="A532" s="3">
        <v>37195</v>
      </c>
      <c r="B532" t="s">
        <v>19</v>
      </c>
      <c r="C532">
        <f>IF(UPPER(Historical_automobile_sales3[[#This Row],[Recession]])="NO", 0, 1)</f>
        <v>1</v>
      </c>
      <c r="D532">
        <v>80.03</v>
      </c>
      <c r="E532">
        <v>24702.373</v>
      </c>
      <c r="F532">
        <v>1417</v>
      </c>
      <c r="G532">
        <v>20.091000000000001</v>
      </c>
      <c r="H532">
        <v>-0.57413767400000004</v>
      </c>
      <c r="I532">
        <v>3.1</v>
      </c>
      <c r="J532">
        <v>759.5</v>
      </c>
      <c r="K532" t="s">
        <v>22</v>
      </c>
      <c r="L532" t="s">
        <v>14</v>
      </c>
      <c r="M532" t="s">
        <v>17</v>
      </c>
    </row>
    <row r="533" spans="1:13" x14ac:dyDescent="0.3">
      <c r="A533" s="3">
        <v>41060</v>
      </c>
      <c r="B533" t="s">
        <v>11</v>
      </c>
      <c r="C533">
        <f>IF(UPPER(Historical_automobile_sales3[[#This Row],[Recession]])="NO", 0, 1)</f>
        <v>0</v>
      </c>
      <c r="D533">
        <v>79.8</v>
      </c>
      <c r="E533">
        <v>29752.118999999999</v>
      </c>
      <c r="F533">
        <v>1451</v>
      </c>
      <c r="G533">
        <v>40.133000000000003</v>
      </c>
      <c r="H533">
        <v>0.223905514</v>
      </c>
      <c r="I533">
        <v>1.6</v>
      </c>
      <c r="J533">
        <v>1997.3</v>
      </c>
      <c r="K533" t="s">
        <v>15</v>
      </c>
      <c r="L533" t="s">
        <v>21</v>
      </c>
      <c r="M533" t="s">
        <v>17</v>
      </c>
    </row>
    <row r="534" spans="1:13" x14ac:dyDescent="0.3">
      <c r="A534" s="3">
        <v>41060</v>
      </c>
      <c r="B534" t="s">
        <v>11</v>
      </c>
      <c r="C534">
        <f>IF(UPPER(Historical_automobile_sales3[[#This Row],[Recession]])="NO", 0, 1)</f>
        <v>0</v>
      </c>
      <c r="D534">
        <v>79.8</v>
      </c>
      <c r="E534">
        <v>29752.118999999999</v>
      </c>
      <c r="F534">
        <v>1451</v>
      </c>
      <c r="G534">
        <v>40.133000000000003</v>
      </c>
      <c r="H534">
        <v>0.223905514</v>
      </c>
      <c r="I534">
        <v>1.6</v>
      </c>
      <c r="J534">
        <v>1997.3</v>
      </c>
      <c r="K534" t="s">
        <v>12</v>
      </c>
      <c r="L534" t="s">
        <v>21</v>
      </c>
      <c r="M534" t="s">
        <v>17</v>
      </c>
    </row>
    <row r="535" spans="1:13" x14ac:dyDescent="0.3">
      <c r="A535" s="3">
        <v>41182</v>
      </c>
      <c r="B535" t="s">
        <v>11</v>
      </c>
      <c r="C535">
        <f>IF(UPPER(Historical_automobile_sales3[[#This Row],[Recession]])="NO", 0, 1)</f>
        <v>0</v>
      </c>
      <c r="D535">
        <v>78.489999999999995</v>
      </c>
      <c r="E535">
        <v>18398.833999999999</v>
      </c>
      <c r="F535">
        <v>3516</v>
      </c>
      <c r="G535">
        <v>47.503</v>
      </c>
      <c r="H535">
        <v>-0.45845525500000001</v>
      </c>
      <c r="I535">
        <v>1.9</v>
      </c>
      <c r="J535">
        <v>4974.5</v>
      </c>
      <c r="K535" t="s">
        <v>21</v>
      </c>
      <c r="L535" t="s">
        <v>14</v>
      </c>
      <c r="M535" t="s">
        <v>17</v>
      </c>
    </row>
    <row r="536" spans="1:13" x14ac:dyDescent="0.3">
      <c r="A536" s="3">
        <v>38260</v>
      </c>
      <c r="B536" t="s">
        <v>11</v>
      </c>
      <c r="C536">
        <f>IF(UPPER(Historical_automobile_sales3[[#This Row],[Recession]])="NO", 0, 1)</f>
        <v>0</v>
      </c>
      <c r="D536">
        <v>73.900000000000006</v>
      </c>
      <c r="E536">
        <v>29497.999</v>
      </c>
      <c r="F536">
        <v>1341</v>
      </c>
      <c r="G536">
        <v>45.765000000000001</v>
      </c>
      <c r="H536">
        <v>-0.24206271200000001</v>
      </c>
      <c r="I536">
        <v>1.3</v>
      </c>
      <c r="J536">
        <v>1301.8</v>
      </c>
      <c r="K536" t="s">
        <v>12</v>
      </c>
      <c r="L536" t="s">
        <v>12</v>
      </c>
      <c r="M536"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EF4E-6814-4629-99A5-1C2173D3CB55}">
  <dimension ref="A1:M532"/>
  <sheetViews>
    <sheetView topLeftCell="E1" zoomScale="90" zoomScaleNormal="90" workbookViewId="0">
      <selection activeCell="I20" sqref="I20"/>
    </sheetView>
  </sheetViews>
  <sheetFormatPr defaultRowHeight="14.4" x14ac:dyDescent="0.3"/>
  <cols>
    <col min="1" max="1" width="15.21875" style="9" customWidth="1"/>
    <col min="2" max="2" width="7.5546875" bestFit="1" customWidth="1"/>
    <col min="3" max="3" width="9.44140625" style="2" bestFit="1" customWidth="1"/>
    <col min="4" max="4" width="12.33203125" bestFit="1" customWidth="1"/>
    <col min="5" max="5" width="23.44140625" bestFit="1" customWidth="1"/>
    <col min="6" max="6" width="11.109375" bestFit="1" customWidth="1"/>
    <col min="7" max="7" width="25.33203125" bestFit="1" customWidth="1"/>
    <col min="8" max="8" width="7.77734375" bestFit="1" customWidth="1"/>
    <col min="9" max="9" width="15.33203125" bestFit="1" customWidth="1"/>
    <col min="10" max="10" width="21.88671875" bestFit="1" customWidth="1"/>
    <col min="11" max="11" width="19.33203125" style="23" bestFit="1" customWidth="1"/>
    <col min="12" max="12" width="16.44140625" bestFit="1" customWidth="1"/>
    <col min="13" max="13" width="9.21875" bestFit="1" customWidth="1"/>
  </cols>
  <sheetData>
    <row r="1" spans="1:13" s="4" customFormat="1" x14ac:dyDescent="0.3">
      <c r="A1" s="8" t="s">
        <v>0</v>
      </c>
      <c r="B1" s="4" t="s">
        <v>25</v>
      </c>
      <c r="C1" s="7" t="s">
        <v>26</v>
      </c>
      <c r="D1" s="4" t="s">
        <v>1</v>
      </c>
      <c r="E1" s="4" t="s">
        <v>2</v>
      </c>
      <c r="F1" s="4" t="s">
        <v>3</v>
      </c>
      <c r="G1" s="4" t="s">
        <v>4</v>
      </c>
      <c r="H1" s="4" t="s">
        <v>5</v>
      </c>
      <c r="I1" s="4" t="s">
        <v>6</v>
      </c>
      <c r="J1" s="4" t="s">
        <v>7</v>
      </c>
      <c r="K1" s="22" t="s">
        <v>8</v>
      </c>
      <c r="L1" s="4" t="s">
        <v>24</v>
      </c>
      <c r="M1" s="4" t="s">
        <v>10</v>
      </c>
    </row>
    <row r="2" spans="1:13" x14ac:dyDescent="0.3">
      <c r="A2" s="9">
        <v>39082</v>
      </c>
      <c r="B2" s="5">
        <f>YEAR(automobile_sales[[#This Row],[Date]])</f>
        <v>2006</v>
      </c>
      <c r="C2" s="6">
        <f>automobile_sales[[#This Row],[Date]]</f>
        <v>39082</v>
      </c>
      <c r="D2">
        <v>0</v>
      </c>
      <c r="E2">
        <v>87.4</v>
      </c>
      <c r="F2">
        <v>35461.936000000002</v>
      </c>
      <c r="G2">
        <v>3065</v>
      </c>
      <c r="H2">
        <v>70.373999999999995</v>
      </c>
      <c r="I2">
        <v>0.81507374899999996</v>
      </c>
      <c r="J2">
        <v>1.5</v>
      </c>
      <c r="K2" s="23">
        <v>3474.2</v>
      </c>
      <c r="L2" t="s">
        <v>22</v>
      </c>
      <c r="M2" t="s">
        <v>18</v>
      </c>
    </row>
    <row r="3" spans="1:13" x14ac:dyDescent="0.3">
      <c r="A3" s="9">
        <v>36219</v>
      </c>
      <c r="B3" s="5">
        <f>YEAR(automobile_sales[[#This Row],[Date]])</f>
        <v>1999</v>
      </c>
      <c r="C3" s="6">
        <f>automobile_sales[[#This Row],[Date]]</f>
        <v>36219</v>
      </c>
      <c r="D3">
        <v>0</v>
      </c>
      <c r="E3">
        <v>110.75</v>
      </c>
      <c r="F3">
        <v>28397.989000000001</v>
      </c>
      <c r="G3">
        <v>3467</v>
      </c>
      <c r="H3">
        <v>70.143000000000001</v>
      </c>
      <c r="I3">
        <v>0.48957130399999998</v>
      </c>
      <c r="J3">
        <v>2</v>
      </c>
      <c r="K3" s="23">
        <v>845.2</v>
      </c>
      <c r="L3" t="s">
        <v>12</v>
      </c>
      <c r="M3" t="s">
        <v>16</v>
      </c>
    </row>
    <row r="4" spans="1:13" x14ac:dyDescent="0.3">
      <c r="A4" s="9">
        <v>30986</v>
      </c>
      <c r="B4" s="5">
        <f>YEAR(automobile_sales[[#This Row],[Date]])</f>
        <v>1984</v>
      </c>
      <c r="C4" s="6">
        <f>automobile_sales[[#This Row],[Date]]</f>
        <v>30986</v>
      </c>
      <c r="D4">
        <v>0</v>
      </c>
      <c r="E4">
        <v>87.16</v>
      </c>
      <c r="F4">
        <v>23453.937999999998</v>
      </c>
      <c r="G4">
        <v>3965</v>
      </c>
      <c r="H4">
        <v>70.082999999999998</v>
      </c>
      <c r="I4">
        <v>0.240457743</v>
      </c>
      <c r="J4">
        <v>2</v>
      </c>
      <c r="K4" s="23">
        <v>1740.9</v>
      </c>
      <c r="L4" t="s">
        <v>22</v>
      </c>
      <c r="M4" t="s">
        <v>13</v>
      </c>
    </row>
    <row r="5" spans="1:13" x14ac:dyDescent="0.3">
      <c r="A5" s="9">
        <v>34638</v>
      </c>
      <c r="B5" s="5">
        <f>YEAR(automobile_sales[[#This Row],[Date]])</f>
        <v>1994</v>
      </c>
      <c r="C5" s="6">
        <f>automobile_sales[[#This Row],[Date]]</f>
        <v>34638</v>
      </c>
      <c r="D5">
        <v>0</v>
      </c>
      <c r="E5">
        <v>95.05</v>
      </c>
      <c r="F5">
        <v>32267.67</v>
      </c>
      <c r="G5">
        <v>3919</v>
      </c>
      <c r="H5">
        <v>69.805999999999997</v>
      </c>
      <c r="I5">
        <v>0.63988768900000004</v>
      </c>
      <c r="J5">
        <v>2.6</v>
      </c>
      <c r="K5" s="23">
        <v>3282.5</v>
      </c>
      <c r="L5" t="s">
        <v>14</v>
      </c>
      <c r="M5" t="s">
        <v>16</v>
      </c>
    </row>
    <row r="6" spans="1:13" x14ac:dyDescent="0.3">
      <c r="A6" s="9">
        <v>35369</v>
      </c>
      <c r="B6" s="5">
        <f>YEAR(automobile_sales[[#This Row],[Date]])</f>
        <v>1996</v>
      </c>
      <c r="C6" s="6">
        <f>automobile_sales[[#This Row],[Date]]</f>
        <v>35369</v>
      </c>
      <c r="D6">
        <v>0</v>
      </c>
      <c r="E6">
        <v>115.01</v>
      </c>
      <c r="F6">
        <v>27803.922999999999</v>
      </c>
      <c r="G6">
        <v>4055</v>
      </c>
      <c r="H6">
        <v>69.572999999999993</v>
      </c>
      <c r="I6">
        <v>0.13114282799999999</v>
      </c>
      <c r="J6">
        <v>2.5</v>
      </c>
      <c r="K6" s="23">
        <v>2408.3000000000002</v>
      </c>
      <c r="L6" t="s">
        <v>21</v>
      </c>
      <c r="M6" t="s">
        <v>18</v>
      </c>
    </row>
    <row r="7" spans="1:13" x14ac:dyDescent="0.3">
      <c r="A7" s="9">
        <v>37741</v>
      </c>
      <c r="B7" s="5">
        <f>YEAR(automobile_sales[[#This Row],[Date]])</f>
        <v>2003</v>
      </c>
      <c r="C7" s="6">
        <f>automobile_sales[[#This Row],[Date]]</f>
        <v>37741</v>
      </c>
      <c r="D7">
        <v>0</v>
      </c>
      <c r="E7">
        <v>104.12</v>
      </c>
      <c r="F7">
        <v>23073.432000000001</v>
      </c>
      <c r="G7">
        <v>3224</v>
      </c>
      <c r="H7">
        <v>69.397000000000006</v>
      </c>
      <c r="I7">
        <v>0.43318875499999998</v>
      </c>
      <c r="J7">
        <v>2.7</v>
      </c>
      <c r="K7" s="23">
        <v>1513.4</v>
      </c>
      <c r="L7" t="s">
        <v>14</v>
      </c>
      <c r="M7" t="s">
        <v>16</v>
      </c>
    </row>
    <row r="8" spans="1:13" x14ac:dyDescent="0.3">
      <c r="A8" s="9">
        <v>38138</v>
      </c>
      <c r="B8" s="5">
        <f>YEAR(automobile_sales[[#This Row],[Date]])</f>
        <v>2004</v>
      </c>
      <c r="C8" s="6">
        <f>automobile_sales[[#This Row],[Date]]</f>
        <v>38138</v>
      </c>
      <c r="D8">
        <v>0</v>
      </c>
      <c r="E8">
        <v>116.57</v>
      </c>
      <c r="F8">
        <v>22053.175999999999</v>
      </c>
      <c r="G8">
        <v>4432</v>
      </c>
      <c r="H8">
        <v>69.382999999999996</v>
      </c>
      <c r="I8">
        <v>9.6277186000000001E-2</v>
      </c>
      <c r="J8">
        <v>1.1000000000000001</v>
      </c>
      <c r="K8" s="23">
        <v>1170.5999999999999</v>
      </c>
      <c r="L8" t="s">
        <v>14</v>
      </c>
      <c r="M8" t="s">
        <v>17</v>
      </c>
    </row>
    <row r="9" spans="1:13" x14ac:dyDescent="0.3">
      <c r="A9" s="9">
        <v>41152</v>
      </c>
      <c r="B9" s="5">
        <f>YEAR(automobile_sales[[#This Row],[Date]])</f>
        <v>2012</v>
      </c>
      <c r="C9" s="6">
        <f>automobile_sales[[#This Row],[Date]]</f>
        <v>41152</v>
      </c>
      <c r="D9">
        <v>0</v>
      </c>
      <c r="E9">
        <v>111.12</v>
      </c>
      <c r="F9">
        <v>27459.596000000001</v>
      </c>
      <c r="G9">
        <v>1181</v>
      </c>
      <c r="H9">
        <v>69.281000000000006</v>
      </c>
      <c r="I9">
        <v>0.28338216799999999</v>
      </c>
      <c r="J9">
        <v>1.4</v>
      </c>
      <c r="K9" s="23">
        <v>4355</v>
      </c>
      <c r="L9" t="s">
        <v>14</v>
      </c>
      <c r="M9" t="s">
        <v>18</v>
      </c>
    </row>
    <row r="10" spans="1:13" x14ac:dyDescent="0.3">
      <c r="A10" s="9">
        <v>45077</v>
      </c>
      <c r="B10" s="5">
        <f>YEAR(automobile_sales[[#This Row],[Date]])</f>
        <v>2023</v>
      </c>
      <c r="C10" s="6">
        <f>automobile_sales[[#This Row],[Date]]</f>
        <v>45077</v>
      </c>
      <c r="D10">
        <v>0</v>
      </c>
      <c r="E10">
        <v>97.63</v>
      </c>
      <c r="F10">
        <v>16652.973999999998</v>
      </c>
      <c r="G10">
        <v>1692</v>
      </c>
      <c r="H10">
        <v>69.108999999999995</v>
      </c>
      <c r="I10">
        <v>0.38162902100000001</v>
      </c>
      <c r="J10">
        <v>1.5</v>
      </c>
      <c r="K10" s="23">
        <v>4090</v>
      </c>
      <c r="L10" t="s">
        <v>12</v>
      </c>
      <c r="M10" t="s">
        <v>16</v>
      </c>
    </row>
    <row r="11" spans="1:13" x14ac:dyDescent="0.3">
      <c r="A11" s="9">
        <v>35946</v>
      </c>
      <c r="B11" s="5">
        <f>YEAR(automobile_sales[[#This Row],[Date]])</f>
        <v>1998</v>
      </c>
      <c r="C11" s="6">
        <f>automobile_sales[[#This Row],[Date]]</f>
        <v>35946</v>
      </c>
      <c r="D11">
        <v>0</v>
      </c>
      <c r="E11">
        <v>101.63</v>
      </c>
      <c r="F11">
        <v>36573.292999999998</v>
      </c>
      <c r="G11">
        <v>4797</v>
      </c>
      <c r="H11">
        <v>68.552000000000007</v>
      </c>
      <c r="I11">
        <v>0.58901272000000005</v>
      </c>
      <c r="J11">
        <v>2</v>
      </c>
      <c r="K11" s="23">
        <v>1361.9</v>
      </c>
      <c r="L11" t="s">
        <v>15</v>
      </c>
      <c r="M11" t="s">
        <v>17</v>
      </c>
    </row>
    <row r="12" spans="1:13" x14ac:dyDescent="0.3">
      <c r="A12" s="9">
        <v>42978</v>
      </c>
      <c r="B12" s="5">
        <f>YEAR(automobile_sales[[#This Row],[Date]])</f>
        <v>2017</v>
      </c>
      <c r="C12" s="6">
        <f>automobile_sales[[#This Row],[Date]]</f>
        <v>42978</v>
      </c>
      <c r="D12">
        <v>0</v>
      </c>
      <c r="E12">
        <v>103.75</v>
      </c>
      <c r="F12">
        <v>29775.712</v>
      </c>
      <c r="G12">
        <v>4186</v>
      </c>
      <c r="H12">
        <v>68.531000000000006</v>
      </c>
      <c r="I12">
        <v>0.253622448</v>
      </c>
      <c r="J12">
        <v>2</v>
      </c>
      <c r="K12" s="23">
        <v>2567.6</v>
      </c>
      <c r="L12" t="s">
        <v>14</v>
      </c>
      <c r="M12" t="s">
        <v>16</v>
      </c>
    </row>
    <row r="13" spans="1:13" x14ac:dyDescent="0.3">
      <c r="A13" s="9">
        <v>42643</v>
      </c>
      <c r="B13" s="5">
        <f>YEAR(automobile_sales[[#This Row],[Date]])</f>
        <v>2016</v>
      </c>
      <c r="C13" s="6">
        <f>automobile_sales[[#This Row],[Date]]</f>
        <v>42643</v>
      </c>
      <c r="D13">
        <v>0</v>
      </c>
      <c r="E13">
        <v>89.98</v>
      </c>
      <c r="F13">
        <v>26920.327000000001</v>
      </c>
      <c r="G13">
        <v>2303</v>
      </c>
      <c r="H13">
        <v>68.417000000000002</v>
      </c>
      <c r="I13">
        <v>0.49743484799999999</v>
      </c>
      <c r="J13">
        <v>2.6</v>
      </c>
      <c r="K13" s="23">
        <v>1290.5999999999999</v>
      </c>
      <c r="L13" t="s">
        <v>21</v>
      </c>
      <c r="M13" t="s">
        <v>18</v>
      </c>
    </row>
    <row r="14" spans="1:13" x14ac:dyDescent="0.3">
      <c r="A14" s="9">
        <v>36556</v>
      </c>
      <c r="B14" s="5">
        <f>YEAR(automobile_sales[[#This Row],[Date]])</f>
        <v>2000</v>
      </c>
      <c r="C14" s="6">
        <f>automobile_sales[[#This Row],[Date]]</f>
        <v>36556</v>
      </c>
      <c r="D14">
        <v>0</v>
      </c>
      <c r="E14">
        <v>96.65</v>
      </c>
      <c r="F14">
        <v>21037.396000000001</v>
      </c>
      <c r="G14">
        <v>4502</v>
      </c>
      <c r="H14">
        <v>68.414000000000001</v>
      </c>
      <c r="I14">
        <v>0.62421434200000003</v>
      </c>
      <c r="J14">
        <v>2</v>
      </c>
      <c r="K14" s="23">
        <v>4972.5</v>
      </c>
      <c r="L14" t="s">
        <v>21</v>
      </c>
      <c r="M14" t="s">
        <v>16</v>
      </c>
    </row>
    <row r="15" spans="1:13" x14ac:dyDescent="0.3">
      <c r="A15" s="9">
        <v>34850</v>
      </c>
      <c r="B15" s="5">
        <f>YEAR(automobile_sales[[#This Row],[Date]])</f>
        <v>1995</v>
      </c>
      <c r="C15" s="6">
        <f>automobile_sales[[#This Row],[Date]]</f>
        <v>34850</v>
      </c>
      <c r="D15">
        <v>0</v>
      </c>
      <c r="E15">
        <v>88.83</v>
      </c>
      <c r="F15">
        <v>23882.686000000002</v>
      </c>
      <c r="G15">
        <v>3349</v>
      </c>
      <c r="H15">
        <v>68.412999999999997</v>
      </c>
      <c r="I15">
        <v>0.38877114000000002</v>
      </c>
      <c r="J15">
        <v>2</v>
      </c>
      <c r="K15" s="23">
        <v>1309.8</v>
      </c>
      <c r="L15" t="s">
        <v>22</v>
      </c>
      <c r="M15" t="s">
        <v>13</v>
      </c>
    </row>
    <row r="16" spans="1:13" x14ac:dyDescent="0.3">
      <c r="A16" s="9">
        <v>44865</v>
      </c>
      <c r="B16" s="5">
        <f>YEAR(automobile_sales[[#This Row],[Date]])</f>
        <v>2022</v>
      </c>
      <c r="C16" s="6">
        <f>automobile_sales[[#This Row],[Date]]</f>
        <v>44865</v>
      </c>
      <c r="D16">
        <v>0</v>
      </c>
      <c r="E16">
        <v>103.84</v>
      </c>
      <c r="F16">
        <v>20462.182000000001</v>
      </c>
      <c r="G16">
        <v>2599</v>
      </c>
      <c r="H16">
        <v>68.382999999999996</v>
      </c>
      <c r="I16">
        <v>0.42357018600000002</v>
      </c>
      <c r="J16">
        <v>1.8</v>
      </c>
      <c r="K16" s="23">
        <v>1291.2</v>
      </c>
      <c r="L16" t="s">
        <v>12</v>
      </c>
      <c r="M16" t="s">
        <v>16</v>
      </c>
    </row>
    <row r="17" spans="1:13" x14ac:dyDescent="0.3">
      <c r="A17" s="9">
        <v>35430</v>
      </c>
      <c r="B17" s="5">
        <f>YEAR(automobile_sales[[#This Row],[Date]])</f>
        <v>1996</v>
      </c>
      <c r="C17" s="6">
        <f>automobile_sales[[#This Row],[Date]]</f>
        <v>35430</v>
      </c>
      <c r="D17">
        <v>0</v>
      </c>
      <c r="E17">
        <v>84.2</v>
      </c>
      <c r="F17">
        <v>30269.01</v>
      </c>
      <c r="G17">
        <v>4204</v>
      </c>
      <c r="H17">
        <v>68.245999999999995</v>
      </c>
      <c r="I17">
        <v>0.57172581499999997</v>
      </c>
      <c r="J17">
        <v>2.2999999999999998</v>
      </c>
      <c r="K17" s="23">
        <v>4065.5</v>
      </c>
      <c r="L17" t="s">
        <v>14</v>
      </c>
      <c r="M17" t="s">
        <v>16</v>
      </c>
    </row>
    <row r="18" spans="1:13" x14ac:dyDescent="0.3">
      <c r="A18" s="9">
        <v>39021</v>
      </c>
      <c r="B18" s="5">
        <f>YEAR(automobile_sales[[#This Row],[Date]])</f>
        <v>2006</v>
      </c>
      <c r="C18" s="6">
        <f>automobile_sales[[#This Row],[Date]]</f>
        <v>39021</v>
      </c>
      <c r="D18">
        <v>0</v>
      </c>
      <c r="E18">
        <v>104.24</v>
      </c>
      <c r="F18">
        <v>27975.785</v>
      </c>
      <c r="G18">
        <v>4495</v>
      </c>
      <c r="H18">
        <v>68.031999999999996</v>
      </c>
      <c r="I18">
        <v>0.63662688099999998</v>
      </c>
      <c r="J18">
        <v>2.4</v>
      </c>
      <c r="K18" s="23">
        <v>2246.5</v>
      </c>
      <c r="L18" t="s">
        <v>12</v>
      </c>
      <c r="M18" t="s">
        <v>16</v>
      </c>
    </row>
    <row r="19" spans="1:13" x14ac:dyDescent="0.3">
      <c r="A19" s="9">
        <v>43281</v>
      </c>
      <c r="B19" s="5">
        <f>YEAR(automobile_sales[[#This Row],[Date]])</f>
        <v>2018</v>
      </c>
      <c r="C19" s="6">
        <f>automobile_sales[[#This Row],[Date]]</f>
        <v>43281</v>
      </c>
      <c r="D19">
        <v>0</v>
      </c>
      <c r="E19">
        <v>94.14</v>
      </c>
      <c r="F19">
        <v>25176.317999999999</v>
      </c>
      <c r="G19">
        <v>2301</v>
      </c>
      <c r="H19">
        <v>67.994</v>
      </c>
      <c r="I19">
        <v>0.50903020899999996</v>
      </c>
      <c r="J19">
        <v>2.8</v>
      </c>
      <c r="K19" s="23">
        <v>4811.6000000000004</v>
      </c>
      <c r="L19" t="s">
        <v>21</v>
      </c>
      <c r="M19" t="s">
        <v>16</v>
      </c>
    </row>
    <row r="20" spans="1:13" x14ac:dyDescent="0.3">
      <c r="A20" s="9">
        <v>38291</v>
      </c>
      <c r="B20" s="5">
        <f>YEAR(automobile_sales[[#This Row],[Date]])</f>
        <v>2004</v>
      </c>
      <c r="C20" s="6">
        <f>automobile_sales[[#This Row],[Date]]</f>
        <v>38291</v>
      </c>
      <c r="D20">
        <v>0</v>
      </c>
      <c r="E20">
        <v>103.79</v>
      </c>
      <c r="F20">
        <v>26536.498</v>
      </c>
      <c r="G20">
        <v>3523</v>
      </c>
      <c r="H20">
        <v>67.950999999999993</v>
      </c>
      <c r="I20">
        <v>0.32649997800000002</v>
      </c>
      <c r="J20">
        <v>2.2000000000000002</v>
      </c>
      <c r="K20" s="23">
        <v>1413.1</v>
      </c>
      <c r="L20" t="s">
        <v>22</v>
      </c>
      <c r="M20" t="s">
        <v>18</v>
      </c>
    </row>
    <row r="21" spans="1:13" x14ac:dyDescent="0.3">
      <c r="A21" s="9">
        <v>35216</v>
      </c>
      <c r="B21" s="5">
        <f>YEAR(automobile_sales[[#This Row],[Date]])</f>
        <v>1996</v>
      </c>
      <c r="C21" s="6">
        <f>automobile_sales[[#This Row],[Date]]</f>
        <v>35216</v>
      </c>
      <c r="D21">
        <v>0</v>
      </c>
      <c r="E21">
        <v>116.27</v>
      </c>
      <c r="F21">
        <v>20580.713</v>
      </c>
      <c r="G21">
        <v>1827</v>
      </c>
      <c r="H21">
        <v>67.942999999999998</v>
      </c>
      <c r="I21">
        <v>0.71688032599999996</v>
      </c>
      <c r="J21">
        <v>1.2</v>
      </c>
      <c r="K21" s="23">
        <v>1463.1</v>
      </c>
      <c r="L21" t="s">
        <v>21</v>
      </c>
      <c r="M21" t="s">
        <v>13</v>
      </c>
    </row>
    <row r="22" spans="1:13" x14ac:dyDescent="0.3">
      <c r="A22" s="9">
        <v>40512</v>
      </c>
      <c r="B22" s="5">
        <f>YEAR(automobile_sales[[#This Row],[Date]])</f>
        <v>2010</v>
      </c>
      <c r="C22" s="6">
        <f>automobile_sales[[#This Row],[Date]]</f>
        <v>40512</v>
      </c>
      <c r="D22">
        <v>0</v>
      </c>
      <c r="E22">
        <v>83.87</v>
      </c>
      <c r="F22">
        <v>25122.550999999999</v>
      </c>
      <c r="G22">
        <v>4310</v>
      </c>
      <c r="H22">
        <v>67.897000000000006</v>
      </c>
      <c r="I22">
        <v>0.75412757600000002</v>
      </c>
      <c r="J22">
        <v>2.2000000000000002</v>
      </c>
      <c r="K22" s="23">
        <v>4448.8999999999996</v>
      </c>
      <c r="L22" t="s">
        <v>12</v>
      </c>
      <c r="M22" t="s">
        <v>17</v>
      </c>
    </row>
    <row r="23" spans="1:13" x14ac:dyDescent="0.3">
      <c r="A23" s="9">
        <v>31320</v>
      </c>
      <c r="B23" s="5">
        <f>YEAR(automobile_sales[[#This Row],[Date]])</f>
        <v>1985</v>
      </c>
      <c r="C23" s="6">
        <f>automobile_sales[[#This Row],[Date]]</f>
        <v>31320</v>
      </c>
      <c r="D23">
        <v>0</v>
      </c>
      <c r="E23">
        <v>95.62</v>
      </c>
      <c r="F23">
        <v>26808.18</v>
      </c>
      <c r="G23">
        <v>2314</v>
      </c>
      <c r="H23">
        <v>67.894000000000005</v>
      </c>
      <c r="I23">
        <v>0.112145403</v>
      </c>
      <c r="J23">
        <v>2.2999999999999998</v>
      </c>
      <c r="K23" s="23">
        <v>3429</v>
      </c>
      <c r="L23" t="s">
        <v>21</v>
      </c>
      <c r="M23" t="s">
        <v>18</v>
      </c>
    </row>
    <row r="24" spans="1:13" x14ac:dyDescent="0.3">
      <c r="A24" s="9">
        <v>43039</v>
      </c>
      <c r="B24" s="5">
        <f>YEAR(automobile_sales[[#This Row],[Date]])</f>
        <v>2017</v>
      </c>
      <c r="C24" s="6">
        <f>automobile_sales[[#This Row],[Date]]</f>
        <v>43039</v>
      </c>
      <c r="D24">
        <v>0</v>
      </c>
      <c r="E24">
        <v>90.87</v>
      </c>
      <c r="F24">
        <v>27520.233</v>
      </c>
      <c r="G24">
        <v>3573</v>
      </c>
      <c r="H24">
        <v>67.644999999999996</v>
      </c>
      <c r="I24">
        <v>0.16268756000000001</v>
      </c>
      <c r="J24">
        <v>2.4</v>
      </c>
      <c r="K24" s="23">
        <v>4263.3999999999996</v>
      </c>
      <c r="L24" t="s">
        <v>14</v>
      </c>
      <c r="M24" t="s">
        <v>16</v>
      </c>
    </row>
    <row r="25" spans="1:13" x14ac:dyDescent="0.3">
      <c r="A25" s="9">
        <v>40451</v>
      </c>
      <c r="B25" s="5">
        <f>YEAR(automobile_sales[[#This Row],[Date]])</f>
        <v>2010</v>
      </c>
      <c r="C25" s="6">
        <f>automobile_sales[[#This Row],[Date]]</f>
        <v>40451</v>
      </c>
      <c r="D25">
        <v>0</v>
      </c>
      <c r="E25">
        <v>90.1</v>
      </c>
      <c r="F25">
        <v>25488.38</v>
      </c>
      <c r="G25">
        <v>4125</v>
      </c>
      <c r="H25">
        <v>67.465999999999994</v>
      </c>
      <c r="I25">
        <v>0.119882608</v>
      </c>
      <c r="J25">
        <v>1.1000000000000001</v>
      </c>
      <c r="K25" s="23">
        <v>1699.7</v>
      </c>
      <c r="L25" t="s">
        <v>21</v>
      </c>
      <c r="M25" t="s">
        <v>17</v>
      </c>
    </row>
    <row r="26" spans="1:13" x14ac:dyDescent="0.3">
      <c r="A26" s="9">
        <v>37652</v>
      </c>
      <c r="B26" s="5">
        <f>YEAR(automobile_sales[[#This Row],[Date]])</f>
        <v>2003</v>
      </c>
      <c r="C26" s="6">
        <f>automobile_sales[[#This Row],[Date]]</f>
        <v>37652</v>
      </c>
      <c r="D26">
        <v>0</v>
      </c>
      <c r="E26">
        <v>131.05000000000001</v>
      </c>
      <c r="F26">
        <v>25995.297999999999</v>
      </c>
      <c r="G26">
        <v>4572</v>
      </c>
      <c r="H26">
        <v>67.254000000000005</v>
      </c>
      <c r="I26">
        <v>5.7736343000000002E-2</v>
      </c>
      <c r="J26">
        <v>2.4</v>
      </c>
      <c r="K26" s="23">
        <v>3692.8</v>
      </c>
      <c r="L26" t="s">
        <v>14</v>
      </c>
      <c r="M26" t="s">
        <v>13</v>
      </c>
    </row>
    <row r="27" spans="1:13" x14ac:dyDescent="0.3">
      <c r="A27" s="9">
        <v>31897</v>
      </c>
      <c r="B27" s="5">
        <f>YEAR(automobile_sales[[#This Row],[Date]])</f>
        <v>1987</v>
      </c>
      <c r="C27" s="6">
        <f>automobile_sales[[#This Row],[Date]]</f>
        <v>31897</v>
      </c>
      <c r="D27">
        <v>0</v>
      </c>
      <c r="E27">
        <v>97.25</v>
      </c>
      <c r="F27">
        <v>26643.756000000001</v>
      </c>
      <c r="G27">
        <v>4597</v>
      </c>
      <c r="H27">
        <v>67.12</v>
      </c>
      <c r="I27">
        <v>0.50719606699999997</v>
      </c>
      <c r="J27">
        <v>2.9</v>
      </c>
      <c r="K27" s="23">
        <v>860.8</v>
      </c>
      <c r="L27" t="s">
        <v>14</v>
      </c>
      <c r="M27" t="s">
        <v>18</v>
      </c>
    </row>
    <row r="28" spans="1:13" x14ac:dyDescent="0.3">
      <c r="A28" s="9">
        <v>30681</v>
      </c>
      <c r="B28" s="5">
        <f>YEAR(automobile_sales[[#This Row],[Date]])</f>
        <v>1983</v>
      </c>
      <c r="C28" s="6">
        <f>automobile_sales[[#This Row],[Date]]</f>
        <v>30681</v>
      </c>
      <c r="D28">
        <v>0</v>
      </c>
      <c r="E28">
        <v>93.36</v>
      </c>
      <c r="F28">
        <v>30285.611000000001</v>
      </c>
      <c r="G28">
        <v>1333</v>
      </c>
      <c r="H28">
        <v>66.542000000000002</v>
      </c>
      <c r="I28">
        <v>0.55634035599999998</v>
      </c>
      <c r="J28">
        <v>3</v>
      </c>
      <c r="K28" s="23">
        <v>1436.7</v>
      </c>
      <c r="L28" t="s">
        <v>15</v>
      </c>
      <c r="M28" t="s">
        <v>18</v>
      </c>
    </row>
    <row r="29" spans="1:13" x14ac:dyDescent="0.3">
      <c r="A29" s="9">
        <v>40939</v>
      </c>
      <c r="B29" s="5">
        <f>YEAR(automobile_sales[[#This Row],[Date]])</f>
        <v>2012</v>
      </c>
      <c r="C29" s="6">
        <f>automobile_sales[[#This Row],[Date]]</f>
        <v>40939</v>
      </c>
      <c r="D29">
        <v>0</v>
      </c>
      <c r="E29">
        <v>86.59</v>
      </c>
      <c r="F29">
        <v>21204.337</v>
      </c>
      <c r="G29">
        <v>4191</v>
      </c>
      <c r="H29">
        <v>66.394999999999996</v>
      </c>
      <c r="I29">
        <v>0.10984260899999999</v>
      </c>
      <c r="J29">
        <v>1.9</v>
      </c>
      <c r="K29" s="23">
        <v>3106.8</v>
      </c>
      <c r="L29" t="s">
        <v>22</v>
      </c>
      <c r="M29" t="s">
        <v>16</v>
      </c>
    </row>
    <row r="30" spans="1:13" x14ac:dyDescent="0.3">
      <c r="A30" s="9">
        <v>38656</v>
      </c>
      <c r="B30" s="5">
        <f>YEAR(automobile_sales[[#This Row],[Date]])</f>
        <v>2005</v>
      </c>
      <c r="C30" s="6">
        <f>automobile_sales[[#This Row],[Date]]</f>
        <v>38656</v>
      </c>
      <c r="D30">
        <v>0</v>
      </c>
      <c r="E30">
        <v>97.05</v>
      </c>
      <c r="F30">
        <v>23989.037</v>
      </c>
      <c r="G30">
        <v>4962</v>
      </c>
      <c r="H30">
        <v>66.23</v>
      </c>
      <c r="I30">
        <v>0.26253963499999999</v>
      </c>
      <c r="J30">
        <v>1.8</v>
      </c>
      <c r="K30" s="23">
        <v>3726.7</v>
      </c>
      <c r="L30" t="s">
        <v>12</v>
      </c>
      <c r="M30" t="s">
        <v>13</v>
      </c>
    </row>
    <row r="31" spans="1:13" x14ac:dyDescent="0.3">
      <c r="A31" s="9">
        <v>33847</v>
      </c>
      <c r="B31" s="5">
        <f>YEAR(automobile_sales[[#This Row],[Date]])</f>
        <v>1992</v>
      </c>
      <c r="C31" s="6">
        <f>automobile_sales[[#This Row],[Date]]</f>
        <v>33847</v>
      </c>
      <c r="D31">
        <v>0</v>
      </c>
      <c r="E31">
        <v>96.7</v>
      </c>
      <c r="F31">
        <v>26732.241000000002</v>
      </c>
      <c r="G31">
        <v>3995</v>
      </c>
      <c r="H31">
        <v>65.665000000000006</v>
      </c>
      <c r="I31">
        <v>5.2173913000000002E-2</v>
      </c>
      <c r="J31">
        <v>1.8</v>
      </c>
      <c r="K31" s="23">
        <v>1343.3</v>
      </c>
      <c r="L31" t="s">
        <v>12</v>
      </c>
      <c r="M31" t="s">
        <v>13</v>
      </c>
    </row>
    <row r="32" spans="1:13" x14ac:dyDescent="0.3">
      <c r="A32" s="9">
        <v>32111</v>
      </c>
      <c r="B32" s="5">
        <f>YEAR(automobile_sales[[#This Row],[Date]])</f>
        <v>1987</v>
      </c>
      <c r="C32" s="6">
        <f>automobile_sales[[#This Row],[Date]]</f>
        <v>32111</v>
      </c>
      <c r="D32">
        <v>0</v>
      </c>
      <c r="E32">
        <v>95.24</v>
      </c>
      <c r="F32">
        <v>23039.458999999999</v>
      </c>
      <c r="G32">
        <v>1574</v>
      </c>
      <c r="H32">
        <v>65.471000000000004</v>
      </c>
      <c r="I32">
        <v>0.245559103</v>
      </c>
      <c r="J32">
        <v>1.9</v>
      </c>
      <c r="K32" s="23">
        <v>1831.1</v>
      </c>
      <c r="L32" t="s">
        <v>12</v>
      </c>
      <c r="M32" t="s">
        <v>17</v>
      </c>
    </row>
    <row r="33" spans="1:13" x14ac:dyDescent="0.3">
      <c r="A33" s="9">
        <v>42582</v>
      </c>
      <c r="B33" s="5">
        <f>YEAR(automobile_sales[[#This Row],[Date]])</f>
        <v>2016</v>
      </c>
      <c r="C33" s="6">
        <f>automobile_sales[[#This Row],[Date]]</f>
        <v>42582</v>
      </c>
      <c r="D33">
        <v>0</v>
      </c>
      <c r="E33">
        <v>95.38</v>
      </c>
      <c r="F33">
        <v>16483.088</v>
      </c>
      <c r="G33">
        <v>3901</v>
      </c>
      <c r="H33">
        <v>65.277000000000001</v>
      </c>
      <c r="I33">
        <v>0.42305865799999998</v>
      </c>
      <c r="J33">
        <v>2.9</v>
      </c>
      <c r="K33" s="23">
        <v>2203.5</v>
      </c>
      <c r="L33" t="s">
        <v>12</v>
      </c>
      <c r="M33" t="s">
        <v>18</v>
      </c>
    </row>
    <row r="34" spans="1:13" x14ac:dyDescent="0.3">
      <c r="A34" s="9">
        <v>36585</v>
      </c>
      <c r="B34" s="5">
        <f>YEAR(automobile_sales[[#This Row],[Date]])</f>
        <v>2000</v>
      </c>
      <c r="C34" s="6">
        <f>automobile_sales[[#This Row],[Date]]</f>
        <v>36585</v>
      </c>
      <c r="D34">
        <v>0</v>
      </c>
      <c r="E34">
        <v>124.13</v>
      </c>
      <c r="F34">
        <v>24426.317999999999</v>
      </c>
      <c r="G34">
        <v>4016</v>
      </c>
      <c r="H34">
        <v>65.248000000000005</v>
      </c>
      <c r="I34">
        <v>-4.8522559999999999E-2</v>
      </c>
      <c r="J34">
        <v>2.2000000000000002</v>
      </c>
      <c r="K34" s="23">
        <v>3028.5</v>
      </c>
      <c r="L34" t="s">
        <v>14</v>
      </c>
      <c r="M34" t="s">
        <v>17</v>
      </c>
    </row>
    <row r="35" spans="1:13" x14ac:dyDescent="0.3">
      <c r="A35" s="9">
        <v>31167</v>
      </c>
      <c r="B35" s="5">
        <f>YEAR(automobile_sales[[#This Row],[Date]])</f>
        <v>1985</v>
      </c>
      <c r="C35" s="6">
        <f>automobile_sales[[#This Row],[Date]]</f>
        <v>31167</v>
      </c>
      <c r="D35">
        <v>0</v>
      </c>
      <c r="E35">
        <v>117.14</v>
      </c>
      <c r="F35">
        <v>19018.967000000001</v>
      </c>
      <c r="G35">
        <v>1872</v>
      </c>
      <c r="H35">
        <v>65.141000000000005</v>
      </c>
      <c r="I35">
        <v>0.44214857000000002</v>
      </c>
      <c r="J35">
        <v>1.4</v>
      </c>
      <c r="K35" s="23">
        <v>2861</v>
      </c>
      <c r="L35" t="s">
        <v>12</v>
      </c>
      <c r="M35" t="s">
        <v>13</v>
      </c>
    </row>
    <row r="36" spans="1:13" x14ac:dyDescent="0.3">
      <c r="A36" s="9">
        <v>40999</v>
      </c>
      <c r="B36" s="5">
        <f>YEAR(automobile_sales[[#This Row],[Date]])</f>
        <v>2012</v>
      </c>
      <c r="C36" s="6">
        <f>automobile_sales[[#This Row],[Date]]</f>
        <v>40999</v>
      </c>
      <c r="D36">
        <v>0</v>
      </c>
      <c r="E36">
        <v>113.38</v>
      </c>
      <c r="F36">
        <v>26708.78</v>
      </c>
      <c r="G36">
        <v>3538</v>
      </c>
      <c r="H36">
        <v>65.054000000000002</v>
      </c>
      <c r="I36">
        <v>0.44667507000000001</v>
      </c>
      <c r="J36">
        <v>2.9</v>
      </c>
      <c r="K36" s="23">
        <v>969.2</v>
      </c>
      <c r="L36" t="s">
        <v>21</v>
      </c>
      <c r="M36" t="s">
        <v>17</v>
      </c>
    </row>
    <row r="37" spans="1:13" x14ac:dyDescent="0.3">
      <c r="A37" s="9">
        <v>32263</v>
      </c>
      <c r="B37" s="5">
        <f>YEAR(automobile_sales[[#This Row],[Date]])</f>
        <v>1988</v>
      </c>
      <c r="C37" s="6">
        <f>automobile_sales[[#This Row],[Date]]</f>
        <v>32263</v>
      </c>
      <c r="D37">
        <v>0</v>
      </c>
      <c r="E37">
        <v>105.08</v>
      </c>
      <c r="F37">
        <v>23827.063999999998</v>
      </c>
      <c r="G37">
        <v>2248</v>
      </c>
      <c r="H37">
        <v>64.841999999999999</v>
      </c>
      <c r="I37">
        <v>0.69939236900000001</v>
      </c>
      <c r="J37">
        <v>2.5</v>
      </c>
      <c r="K37" s="23">
        <v>2131.5</v>
      </c>
      <c r="L37" t="s">
        <v>12</v>
      </c>
      <c r="M37" t="s">
        <v>16</v>
      </c>
    </row>
    <row r="38" spans="1:13" x14ac:dyDescent="0.3">
      <c r="A38" s="9">
        <v>35155</v>
      </c>
      <c r="B38" s="5">
        <f>YEAR(automobile_sales[[#This Row],[Date]])</f>
        <v>1996</v>
      </c>
      <c r="C38" s="6">
        <f>automobile_sales[[#This Row],[Date]]</f>
        <v>35155</v>
      </c>
      <c r="D38">
        <v>0</v>
      </c>
      <c r="E38">
        <v>95.81</v>
      </c>
      <c r="F38">
        <v>25865.904999999999</v>
      </c>
      <c r="G38">
        <v>4694</v>
      </c>
      <c r="H38">
        <v>64.704999999999998</v>
      </c>
      <c r="I38">
        <v>0.54754655699999999</v>
      </c>
      <c r="J38">
        <v>2.2000000000000002</v>
      </c>
      <c r="K38" s="23">
        <v>1181.8</v>
      </c>
      <c r="L38" t="s">
        <v>12</v>
      </c>
      <c r="M38" t="s">
        <v>18</v>
      </c>
    </row>
    <row r="39" spans="1:13" x14ac:dyDescent="0.3">
      <c r="A39" s="9">
        <v>38472</v>
      </c>
      <c r="B39" s="5">
        <f>YEAR(automobile_sales[[#This Row],[Date]])</f>
        <v>2005</v>
      </c>
      <c r="C39" s="6">
        <f>automobile_sales[[#This Row],[Date]]</f>
        <v>38472</v>
      </c>
      <c r="D39">
        <v>0</v>
      </c>
      <c r="E39">
        <v>118.04</v>
      </c>
      <c r="F39">
        <v>28051.850999999999</v>
      </c>
      <c r="G39">
        <v>2792</v>
      </c>
      <c r="H39">
        <v>64.299000000000007</v>
      </c>
      <c r="I39">
        <v>4.1602513000000001E-2</v>
      </c>
      <c r="J39">
        <v>2.2999999999999998</v>
      </c>
      <c r="K39" s="23">
        <v>3450.4</v>
      </c>
      <c r="L39" t="s">
        <v>22</v>
      </c>
      <c r="M39" t="s">
        <v>17</v>
      </c>
    </row>
    <row r="40" spans="1:13" x14ac:dyDescent="0.3">
      <c r="A40" s="9">
        <v>42521</v>
      </c>
      <c r="B40" s="5">
        <f>YEAR(automobile_sales[[#This Row],[Date]])</f>
        <v>2016</v>
      </c>
      <c r="C40" s="6">
        <f>automobile_sales[[#This Row],[Date]]</f>
        <v>42521</v>
      </c>
      <c r="D40">
        <v>0</v>
      </c>
      <c r="E40">
        <v>91.77</v>
      </c>
      <c r="F40">
        <v>33143.078000000001</v>
      </c>
      <c r="G40">
        <v>2523</v>
      </c>
      <c r="H40">
        <v>64.228999999999999</v>
      </c>
      <c r="I40">
        <v>9.2964237000000005E-2</v>
      </c>
      <c r="J40">
        <v>2.1</v>
      </c>
      <c r="K40" s="23">
        <v>1420.6</v>
      </c>
      <c r="L40" t="s">
        <v>14</v>
      </c>
      <c r="M40" t="s">
        <v>17</v>
      </c>
    </row>
    <row r="41" spans="1:13" x14ac:dyDescent="0.3">
      <c r="A41" s="9">
        <v>44255</v>
      </c>
      <c r="B41" s="5">
        <f>YEAR(automobile_sales[[#This Row],[Date]])</f>
        <v>2021</v>
      </c>
      <c r="C41" s="6">
        <f>automobile_sales[[#This Row],[Date]]</f>
        <v>44255</v>
      </c>
      <c r="D41">
        <v>0</v>
      </c>
      <c r="E41">
        <v>102.05</v>
      </c>
      <c r="F41">
        <v>20693.579000000002</v>
      </c>
      <c r="G41">
        <v>4896</v>
      </c>
      <c r="H41">
        <v>64.132000000000005</v>
      </c>
      <c r="I41">
        <v>0.62492983199999996</v>
      </c>
      <c r="J41">
        <v>2.5</v>
      </c>
      <c r="K41" s="23">
        <v>4529.6000000000004</v>
      </c>
      <c r="L41" t="s">
        <v>15</v>
      </c>
      <c r="M41" t="s">
        <v>16</v>
      </c>
    </row>
    <row r="42" spans="1:13" x14ac:dyDescent="0.3">
      <c r="A42" s="9">
        <v>34212</v>
      </c>
      <c r="B42" s="5">
        <f>YEAR(automobile_sales[[#This Row],[Date]])</f>
        <v>1993</v>
      </c>
      <c r="C42" s="6">
        <f>automobile_sales[[#This Row],[Date]]</f>
        <v>34212</v>
      </c>
      <c r="D42">
        <v>0</v>
      </c>
      <c r="E42">
        <v>119.11</v>
      </c>
      <c r="F42">
        <v>20896.588</v>
      </c>
      <c r="G42">
        <v>4482</v>
      </c>
      <c r="H42">
        <v>64.126000000000005</v>
      </c>
      <c r="I42">
        <v>0.67610641500000002</v>
      </c>
      <c r="J42">
        <v>1.6</v>
      </c>
      <c r="K42" s="23">
        <v>1283.4000000000001</v>
      </c>
      <c r="L42" t="s">
        <v>14</v>
      </c>
      <c r="M42" t="s">
        <v>16</v>
      </c>
    </row>
    <row r="43" spans="1:13" x14ac:dyDescent="0.3">
      <c r="A43" s="9">
        <v>41305</v>
      </c>
      <c r="B43" s="5">
        <f>YEAR(automobile_sales[[#This Row],[Date]])</f>
        <v>2013</v>
      </c>
      <c r="C43" s="6">
        <f>automobile_sales[[#This Row],[Date]]</f>
        <v>41305</v>
      </c>
      <c r="D43">
        <v>0</v>
      </c>
      <c r="E43">
        <v>104.51</v>
      </c>
      <c r="F43">
        <v>16434.327000000001</v>
      </c>
      <c r="G43">
        <v>1943</v>
      </c>
      <c r="H43">
        <v>64.042000000000002</v>
      </c>
      <c r="I43">
        <v>0.69349801700000002</v>
      </c>
      <c r="J43">
        <v>2.7</v>
      </c>
      <c r="K43" s="23">
        <v>1125.2</v>
      </c>
      <c r="L43" t="s">
        <v>14</v>
      </c>
      <c r="M43" t="s">
        <v>16</v>
      </c>
    </row>
    <row r="44" spans="1:13" x14ac:dyDescent="0.3">
      <c r="A44" s="9">
        <v>35277</v>
      </c>
      <c r="B44" s="5">
        <f>YEAR(automobile_sales[[#This Row],[Date]])</f>
        <v>1996</v>
      </c>
      <c r="C44" s="6">
        <f>automobile_sales[[#This Row],[Date]]</f>
        <v>35277</v>
      </c>
      <c r="D44">
        <v>0</v>
      </c>
      <c r="E44">
        <v>105.14</v>
      </c>
      <c r="F44">
        <v>25291.044000000002</v>
      </c>
      <c r="G44">
        <v>4531</v>
      </c>
      <c r="H44">
        <v>64.027000000000001</v>
      </c>
      <c r="I44">
        <v>0.52035859900000003</v>
      </c>
      <c r="J44">
        <v>1.8</v>
      </c>
      <c r="K44" s="23">
        <v>4522.1000000000004</v>
      </c>
      <c r="L44" t="s">
        <v>14</v>
      </c>
      <c r="M44" t="s">
        <v>13</v>
      </c>
    </row>
    <row r="45" spans="1:13" x14ac:dyDescent="0.3">
      <c r="A45" s="9">
        <v>38533</v>
      </c>
      <c r="B45" s="5">
        <f>YEAR(automobile_sales[[#This Row],[Date]])</f>
        <v>2005</v>
      </c>
      <c r="C45" s="6">
        <f>automobile_sales[[#This Row],[Date]]</f>
        <v>38533</v>
      </c>
      <c r="D45">
        <v>0</v>
      </c>
      <c r="E45">
        <v>102.76</v>
      </c>
      <c r="F45">
        <v>25586.636999999999</v>
      </c>
      <c r="G45">
        <v>4212</v>
      </c>
      <c r="H45">
        <v>63.741</v>
      </c>
      <c r="I45">
        <v>0.74705448600000002</v>
      </c>
      <c r="J45">
        <v>1.4</v>
      </c>
      <c r="K45" s="23">
        <v>3116.2</v>
      </c>
      <c r="L45" t="s">
        <v>15</v>
      </c>
      <c r="M45" t="s">
        <v>16</v>
      </c>
    </row>
    <row r="46" spans="1:13" x14ac:dyDescent="0.3">
      <c r="A46" s="9">
        <v>36250</v>
      </c>
      <c r="B46" s="5">
        <f>YEAR(automobile_sales[[#This Row],[Date]])</f>
        <v>1999</v>
      </c>
      <c r="C46" s="6">
        <f>automobile_sales[[#This Row],[Date]]</f>
        <v>36250</v>
      </c>
      <c r="D46">
        <v>0</v>
      </c>
      <c r="E46">
        <v>106.32</v>
      </c>
      <c r="F46">
        <v>21348.167000000001</v>
      </c>
      <c r="G46">
        <v>2205</v>
      </c>
      <c r="H46">
        <v>63.558</v>
      </c>
      <c r="I46">
        <v>-0.10360615500000001</v>
      </c>
      <c r="J46">
        <v>2</v>
      </c>
      <c r="K46" s="23">
        <v>4440.8</v>
      </c>
      <c r="L46" t="s">
        <v>14</v>
      </c>
      <c r="M46" t="s">
        <v>18</v>
      </c>
    </row>
    <row r="47" spans="1:13" x14ac:dyDescent="0.3">
      <c r="A47" s="9">
        <v>43738</v>
      </c>
      <c r="B47" s="5">
        <f>YEAR(automobile_sales[[#This Row],[Date]])</f>
        <v>2019</v>
      </c>
      <c r="C47" s="6">
        <f>automobile_sales[[#This Row],[Date]]</f>
        <v>43738</v>
      </c>
      <c r="D47">
        <v>0</v>
      </c>
      <c r="E47">
        <v>117.09</v>
      </c>
      <c r="F47">
        <v>27882.785</v>
      </c>
      <c r="G47">
        <v>4924</v>
      </c>
      <c r="H47">
        <v>63.548999999999999</v>
      </c>
      <c r="I47">
        <v>0.37226392200000002</v>
      </c>
      <c r="J47">
        <v>1.1000000000000001</v>
      </c>
      <c r="K47" s="23">
        <v>3240.6</v>
      </c>
      <c r="L47" t="s">
        <v>21</v>
      </c>
      <c r="M47" t="s">
        <v>13</v>
      </c>
    </row>
    <row r="48" spans="1:13" x14ac:dyDescent="0.3">
      <c r="A48" s="9">
        <v>37621</v>
      </c>
      <c r="B48" s="5">
        <f>YEAR(automobile_sales[[#This Row],[Date]])</f>
        <v>2002</v>
      </c>
      <c r="C48" s="6">
        <f>automobile_sales[[#This Row],[Date]]</f>
        <v>37621</v>
      </c>
      <c r="D48">
        <v>0</v>
      </c>
      <c r="E48">
        <v>107.68</v>
      </c>
      <c r="F48">
        <v>27310.517</v>
      </c>
      <c r="G48">
        <v>1709</v>
      </c>
      <c r="H48">
        <v>63.371000000000002</v>
      </c>
      <c r="I48">
        <v>0.550346373</v>
      </c>
      <c r="J48">
        <v>1.9</v>
      </c>
      <c r="K48" s="23">
        <v>3461.9</v>
      </c>
      <c r="L48" t="s">
        <v>22</v>
      </c>
      <c r="M48" t="s">
        <v>16</v>
      </c>
    </row>
    <row r="49" spans="1:13" x14ac:dyDescent="0.3">
      <c r="A49" s="9">
        <v>30894</v>
      </c>
      <c r="B49" s="5">
        <f>YEAR(automobile_sales[[#This Row],[Date]])</f>
        <v>1984</v>
      </c>
      <c r="C49" s="6">
        <f>automobile_sales[[#This Row],[Date]]</f>
        <v>30894</v>
      </c>
      <c r="D49">
        <v>0</v>
      </c>
      <c r="E49">
        <v>100.8</v>
      </c>
      <c r="F49">
        <v>30154.998</v>
      </c>
      <c r="G49">
        <v>3560</v>
      </c>
      <c r="H49">
        <v>63.204999999999998</v>
      </c>
      <c r="I49">
        <v>0.33660311700000001</v>
      </c>
      <c r="J49">
        <v>2.9</v>
      </c>
      <c r="K49" s="23">
        <v>4633.3999999999996</v>
      </c>
      <c r="L49" t="s">
        <v>14</v>
      </c>
      <c r="M49" t="s">
        <v>16</v>
      </c>
    </row>
    <row r="50" spans="1:13" x14ac:dyDescent="0.3">
      <c r="A50" s="9">
        <v>32173</v>
      </c>
      <c r="B50" s="5">
        <f>YEAR(automobile_sales[[#This Row],[Date]])</f>
        <v>1988</v>
      </c>
      <c r="C50" s="6">
        <f>automobile_sales[[#This Row],[Date]]</f>
        <v>32173</v>
      </c>
      <c r="D50">
        <v>0</v>
      </c>
      <c r="E50">
        <v>98.72</v>
      </c>
      <c r="F50">
        <v>26480.600999999999</v>
      </c>
      <c r="G50">
        <v>1992</v>
      </c>
      <c r="H50">
        <v>63.174999999999997</v>
      </c>
      <c r="I50">
        <v>0.23974673499999999</v>
      </c>
      <c r="J50">
        <v>2</v>
      </c>
      <c r="K50" s="23">
        <v>1657.1</v>
      </c>
      <c r="L50" t="s">
        <v>22</v>
      </c>
      <c r="M50" t="s">
        <v>16</v>
      </c>
    </row>
    <row r="51" spans="1:13" x14ac:dyDescent="0.3">
      <c r="A51" s="9">
        <v>37437</v>
      </c>
      <c r="B51" s="5">
        <f>YEAR(automobile_sales[[#This Row],[Date]])</f>
        <v>2002</v>
      </c>
      <c r="C51" s="6">
        <f>automobile_sales[[#This Row],[Date]]</f>
        <v>37437</v>
      </c>
      <c r="D51">
        <v>0</v>
      </c>
      <c r="E51">
        <v>103.52</v>
      </c>
      <c r="F51">
        <v>25653.703000000001</v>
      </c>
      <c r="G51">
        <v>2202</v>
      </c>
      <c r="H51">
        <v>62.957999999999998</v>
      </c>
      <c r="I51">
        <v>0.31007973599999999</v>
      </c>
      <c r="J51">
        <v>2.2999999999999998</v>
      </c>
      <c r="K51" s="23">
        <v>2103.3000000000002</v>
      </c>
      <c r="L51" t="s">
        <v>14</v>
      </c>
      <c r="M51" t="s">
        <v>17</v>
      </c>
    </row>
    <row r="52" spans="1:13" x14ac:dyDescent="0.3">
      <c r="A52" s="9">
        <v>38107</v>
      </c>
      <c r="B52" s="5">
        <f>YEAR(automobile_sales[[#This Row],[Date]])</f>
        <v>2004</v>
      </c>
      <c r="C52" s="6">
        <f>automobile_sales[[#This Row],[Date]]</f>
        <v>38107</v>
      </c>
      <c r="D52">
        <v>0</v>
      </c>
      <c r="E52">
        <v>92.83</v>
      </c>
      <c r="F52">
        <v>22534.994999999999</v>
      </c>
      <c r="G52">
        <v>2107</v>
      </c>
      <c r="H52">
        <v>62.703000000000003</v>
      </c>
      <c r="I52">
        <v>0.26666985599999998</v>
      </c>
      <c r="J52">
        <v>1.5</v>
      </c>
      <c r="K52" s="23">
        <v>2846.4</v>
      </c>
      <c r="L52" t="s">
        <v>15</v>
      </c>
      <c r="M52" t="s">
        <v>17</v>
      </c>
    </row>
    <row r="53" spans="1:13" x14ac:dyDescent="0.3">
      <c r="A53" s="9">
        <v>37802</v>
      </c>
      <c r="B53" s="5">
        <f>YEAR(automobile_sales[[#This Row],[Date]])</f>
        <v>2003</v>
      </c>
      <c r="C53" s="6">
        <f>automobile_sales[[#This Row],[Date]]</f>
        <v>37802</v>
      </c>
      <c r="D53">
        <v>0</v>
      </c>
      <c r="E53">
        <v>96.27</v>
      </c>
      <c r="F53">
        <v>28310.652999999998</v>
      </c>
      <c r="G53">
        <v>1062</v>
      </c>
      <c r="H53">
        <v>62.585999999999999</v>
      </c>
      <c r="I53">
        <v>0.35228325799999999</v>
      </c>
      <c r="J53">
        <v>3</v>
      </c>
      <c r="K53" s="23">
        <v>571.6</v>
      </c>
      <c r="L53" t="s">
        <v>22</v>
      </c>
      <c r="M53" t="s">
        <v>17</v>
      </c>
    </row>
    <row r="54" spans="1:13" x14ac:dyDescent="0.3">
      <c r="A54" s="9">
        <v>36922</v>
      </c>
      <c r="B54" s="5">
        <f>YEAR(automobile_sales[[#This Row],[Date]])</f>
        <v>2001</v>
      </c>
      <c r="C54" s="6">
        <f>automobile_sales[[#This Row],[Date]]</f>
        <v>36922</v>
      </c>
      <c r="D54">
        <v>1</v>
      </c>
      <c r="E54">
        <v>97.02</v>
      </c>
      <c r="F54">
        <v>35610.781000000003</v>
      </c>
      <c r="G54">
        <v>3291</v>
      </c>
      <c r="H54">
        <v>62.584000000000003</v>
      </c>
      <c r="I54">
        <v>0.19612041399999999</v>
      </c>
      <c r="J54">
        <v>3.1</v>
      </c>
      <c r="K54" s="23">
        <v>744.5</v>
      </c>
      <c r="L54" t="s">
        <v>15</v>
      </c>
      <c r="M54" t="s">
        <v>16</v>
      </c>
    </row>
    <row r="55" spans="1:13" x14ac:dyDescent="0.3">
      <c r="A55" s="9">
        <v>33816</v>
      </c>
      <c r="B55" s="5">
        <f>YEAR(automobile_sales[[#This Row],[Date]])</f>
        <v>1992</v>
      </c>
      <c r="C55" s="6">
        <f>automobile_sales[[#This Row],[Date]]</f>
        <v>33816</v>
      </c>
      <c r="D55">
        <v>0</v>
      </c>
      <c r="E55">
        <v>99.54</v>
      </c>
      <c r="F55">
        <v>26252.464</v>
      </c>
      <c r="G55">
        <v>3263</v>
      </c>
      <c r="H55">
        <v>62.238999999999997</v>
      </c>
      <c r="I55">
        <v>3.2760809000000002E-2</v>
      </c>
      <c r="J55">
        <v>2.9</v>
      </c>
      <c r="K55" s="23">
        <v>3537</v>
      </c>
      <c r="L55" t="s">
        <v>14</v>
      </c>
      <c r="M55" t="s">
        <v>18</v>
      </c>
    </row>
    <row r="56" spans="1:13" x14ac:dyDescent="0.3">
      <c r="A56" s="9">
        <v>37103</v>
      </c>
      <c r="B56" s="5">
        <f>YEAR(automobile_sales[[#This Row],[Date]])</f>
        <v>2001</v>
      </c>
      <c r="C56" s="6">
        <f>automobile_sales[[#This Row],[Date]]</f>
        <v>37103</v>
      </c>
      <c r="D56">
        <v>1</v>
      </c>
      <c r="E56">
        <v>98.14</v>
      </c>
      <c r="F56">
        <v>27219.097000000002</v>
      </c>
      <c r="G56">
        <v>4974</v>
      </c>
      <c r="H56">
        <v>62.128</v>
      </c>
      <c r="I56">
        <v>0.40070499599999998</v>
      </c>
      <c r="J56">
        <v>4.4000000000000004</v>
      </c>
      <c r="K56" s="23">
        <v>651</v>
      </c>
      <c r="L56" t="s">
        <v>14</v>
      </c>
      <c r="M56" t="s">
        <v>17</v>
      </c>
    </row>
    <row r="57" spans="1:13" x14ac:dyDescent="0.3">
      <c r="A57" s="9">
        <v>38383</v>
      </c>
      <c r="B57" s="5">
        <f>YEAR(automobile_sales[[#This Row],[Date]])</f>
        <v>2005</v>
      </c>
      <c r="C57" s="6">
        <f>automobile_sales[[#This Row],[Date]]</f>
        <v>38383</v>
      </c>
      <c r="D57">
        <v>0</v>
      </c>
      <c r="E57">
        <v>98</v>
      </c>
      <c r="F57">
        <v>20855.025000000001</v>
      </c>
      <c r="G57">
        <v>2383</v>
      </c>
      <c r="H57">
        <v>62.03</v>
      </c>
      <c r="I57">
        <v>0.696324359</v>
      </c>
      <c r="J57">
        <v>1.6</v>
      </c>
      <c r="K57" s="23">
        <v>4577.8</v>
      </c>
      <c r="L57" t="s">
        <v>21</v>
      </c>
      <c r="M57" t="s">
        <v>18</v>
      </c>
    </row>
    <row r="58" spans="1:13" x14ac:dyDescent="0.3">
      <c r="A58" s="9">
        <v>43616</v>
      </c>
      <c r="B58" s="5">
        <f>YEAR(automobile_sales[[#This Row],[Date]])</f>
        <v>2019</v>
      </c>
      <c r="C58" s="6">
        <f>automobile_sales[[#This Row],[Date]]</f>
        <v>43616</v>
      </c>
      <c r="D58">
        <v>0</v>
      </c>
      <c r="E58">
        <v>106.67</v>
      </c>
      <c r="F58">
        <v>17424.044999999998</v>
      </c>
      <c r="G58">
        <v>1074</v>
      </c>
      <c r="H58">
        <v>61.82</v>
      </c>
      <c r="I58">
        <v>2.6431575999999998E-2</v>
      </c>
      <c r="J58">
        <v>2.4</v>
      </c>
      <c r="K58" s="23">
        <v>778.7</v>
      </c>
      <c r="L58" t="s">
        <v>21</v>
      </c>
      <c r="M58" t="s">
        <v>17</v>
      </c>
    </row>
    <row r="59" spans="1:13" x14ac:dyDescent="0.3">
      <c r="A59" s="9">
        <v>36707</v>
      </c>
      <c r="B59" s="5">
        <f>YEAR(automobile_sales[[#This Row],[Date]])</f>
        <v>2000</v>
      </c>
      <c r="C59" s="6">
        <f>automobile_sales[[#This Row],[Date]]</f>
        <v>36707</v>
      </c>
      <c r="D59">
        <v>1</v>
      </c>
      <c r="E59">
        <v>104.64</v>
      </c>
      <c r="F59">
        <v>23327.493999999999</v>
      </c>
      <c r="G59">
        <v>4507</v>
      </c>
      <c r="H59">
        <v>61.706000000000003</v>
      </c>
      <c r="I59">
        <v>0.23790231100000001</v>
      </c>
      <c r="J59">
        <v>4.2</v>
      </c>
      <c r="K59" s="23">
        <v>563.1</v>
      </c>
      <c r="L59" t="s">
        <v>15</v>
      </c>
      <c r="M59" t="s">
        <v>18</v>
      </c>
    </row>
    <row r="60" spans="1:13" x14ac:dyDescent="0.3">
      <c r="A60" s="9">
        <v>38442</v>
      </c>
      <c r="B60" s="5">
        <f>YEAR(automobile_sales[[#This Row],[Date]])</f>
        <v>2005</v>
      </c>
      <c r="C60" s="6">
        <f>automobile_sales[[#This Row],[Date]]</f>
        <v>38442</v>
      </c>
      <c r="D60">
        <v>0</v>
      </c>
      <c r="E60">
        <v>115.42</v>
      </c>
      <c r="F60">
        <v>28736.468000000001</v>
      </c>
      <c r="G60">
        <v>1326</v>
      </c>
      <c r="H60">
        <v>61.624000000000002</v>
      </c>
      <c r="I60">
        <v>0.38382772900000001</v>
      </c>
      <c r="J60">
        <v>2.6</v>
      </c>
      <c r="K60" s="23">
        <v>3197.6</v>
      </c>
      <c r="L60" t="s">
        <v>14</v>
      </c>
      <c r="M60" t="s">
        <v>18</v>
      </c>
    </row>
    <row r="61" spans="1:13" x14ac:dyDescent="0.3">
      <c r="A61" s="9">
        <v>39478</v>
      </c>
      <c r="B61" s="5">
        <f>YEAR(automobile_sales[[#This Row],[Date]])</f>
        <v>2008</v>
      </c>
      <c r="C61" s="6">
        <f>automobile_sales[[#This Row],[Date]]</f>
        <v>39478</v>
      </c>
      <c r="D61">
        <v>0</v>
      </c>
      <c r="E61">
        <v>87.63</v>
      </c>
      <c r="F61">
        <v>20872.513999999999</v>
      </c>
      <c r="G61">
        <v>1946</v>
      </c>
      <c r="H61">
        <v>61.563000000000002</v>
      </c>
      <c r="I61">
        <v>7.5175024000000007E-2</v>
      </c>
      <c r="J61">
        <v>1.3</v>
      </c>
      <c r="K61" s="23">
        <v>1722.2</v>
      </c>
      <c r="L61" t="s">
        <v>14</v>
      </c>
      <c r="M61" t="s">
        <v>16</v>
      </c>
    </row>
    <row r="62" spans="1:13" x14ac:dyDescent="0.3">
      <c r="A62" s="9">
        <v>32720</v>
      </c>
      <c r="B62" s="5">
        <f>YEAR(automobile_sales[[#This Row],[Date]])</f>
        <v>1989</v>
      </c>
      <c r="C62" s="6">
        <f>automobile_sales[[#This Row],[Date]]</f>
        <v>32720</v>
      </c>
      <c r="D62">
        <v>0</v>
      </c>
      <c r="E62">
        <v>99.31</v>
      </c>
      <c r="F62">
        <v>24038.195</v>
      </c>
      <c r="G62">
        <v>2471</v>
      </c>
      <c r="H62">
        <v>61.545000000000002</v>
      </c>
      <c r="I62">
        <v>0.182175644</v>
      </c>
      <c r="J62">
        <v>1.1000000000000001</v>
      </c>
      <c r="K62" s="23">
        <v>2780.4</v>
      </c>
      <c r="L62" t="s">
        <v>14</v>
      </c>
      <c r="M62" t="s">
        <v>13</v>
      </c>
    </row>
    <row r="63" spans="1:13" x14ac:dyDescent="0.3">
      <c r="A63" s="9">
        <v>42429</v>
      </c>
      <c r="B63" s="5">
        <f>YEAR(automobile_sales[[#This Row],[Date]])</f>
        <v>2016</v>
      </c>
      <c r="C63" s="6">
        <f>automobile_sales[[#This Row],[Date]]</f>
        <v>42429</v>
      </c>
      <c r="D63">
        <v>0</v>
      </c>
      <c r="E63">
        <v>105.14</v>
      </c>
      <c r="F63">
        <v>28587.710999999999</v>
      </c>
      <c r="G63">
        <v>2076</v>
      </c>
      <c r="H63">
        <v>61.377000000000002</v>
      </c>
      <c r="I63">
        <v>0.54082147999999997</v>
      </c>
      <c r="J63">
        <v>2.8</v>
      </c>
      <c r="K63" s="23">
        <v>3179.8</v>
      </c>
      <c r="L63" t="s">
        <v>14</v>
      </c>
      <c r="M63" t="s">
        <v>16</v>
      </c>
    </row>
    <row r="64" spans="1:13" x14ac:dyDescent="0.3">
      <c r="A64" s="9">
        <v>33054</v>
      </c>
      <c r="B64" s="5">
        <f>YEAR(automobile_sales[[#This Row],[Date]])</f>
        <v>1990</v>
      </c>
      <c r="C64" s="6">
        <f>automobile_sales[[#This Row],[Date]]</f>
        <v>33054</v>
      </c>
      <c r="D64">
        <v>1</v>
      </c>
      <c r="E64">
        <v>108.2</v>
      </c>
      <c r="F64">
        <v>35952.277999999998</v>
      </c>
      <c r="G64">
        <v>3204</v>
      </c>
      <c r="H64">
        <v>61.374000000000002</v>
      </c>
      <c r="I64">
        <v>0.239238114</v>
      </c>
      <c r="J64">
        <v>2.6</v>
      </c>
      <c r="K64" s="23">
        <v>570.9</v>
      </c>
      <c r="L64" t="s">
        <v>21</v>
      </c>
      <c r="M64" t="s">
        <v>16</v>
      </c>
    </row>
    <row r="65" spans="1:13" x14ac:dyDescent="0.3">
      <c r="A65" s="9">
        <v>42185</v>
      </c>
      <c r="B65" s="5">
        <f>YEAR(automobile_sales[[#This Row],[Date]])</f>
        <v>2015</v>
      </c>
      <c r="C65" s="6">
        <f>automobile_sales[[#This Row],[Date]]</f>
        <v>42185</v>
      </c>
      <c r="D65">
        <v>0</v>
      </c>
      <c r="E65">
        <v>109.79</v>
      </c>
      <c r="F65">
        <v>31843.157999999999</v>
      </c>
      <c r="G65">
        <v>2555</v>
      </c>
      <c r="H65">
        <v>61.182000000000002</v>
      </c>
      <c r="I65">
        <v>0.73626229899999995</v>
      </c>
      <c r="J65">
        <v>2.2999999999999998</v>
      </c>
      <c r="K65" s="23">
        <v>2065</v>
      </c>
      <c r="L65" t="s">
        <v>14</v>
      </c>
      <c r="M65" t="s">
        <v>18</v>
      </c>
    </row>
    <row r="66" spans="1:13" x14ac:dyDescent="0.3">
      <c r="A66" s="9">
        <v>44469</v>
      </c>
      <c r="B66" s="5">
        <f>YEAR(automobile_sales[[#This Row],[Date]])</f>
        <v>2021</v>
      </c>
      <c r="C66" s="6">
        <f>automobile_sales[[#This Row],[Date]]</f>
        <v>44469</v>
      </c>
      <c r="D66">
        <v>0</v>
      </c>
      <c r="E66">
        <v>85</v>
      </c>
      <c r="F66">
        <v>29630.887999999999</v>
      </c>
      <c r="G66">
        <v>2772</v>
      </c>
      <c r="H66">
        <v>60.957999999999998</v>
      </c>
      <c r="I66">
        <v>0.54033925000000005</v>
      </c>
      <c r="J66">
        <v>1</v>
      </c>
      <c r="K66" s="23">
        <v>845.4</v>
      </c>
      <c r="L66" t="s">
        <v>14</v>
      </c>
      <c r="M66" t="s">
        <v>18</v>
      </c>
    </row>
    <row r="67" spans="1:13" x14ac:dyDescent="0.3">
      <c r="A67" s="9">
        <v>39263</v>
      </c>
      <c r="B67" s="5">
        <f>YEAR(automobile_sales[[#This Row],[Date]])</f>
        <v>2007</v>
      </c>
      <c r="C67" s="6">
        <f>automobile_sales[[#This Row],[Date]]</f>
        <v>39263</v>
      </c>
      <c r="D67">
        <v>0</v>
      </c>
      <c r="E67">
        <v>101.78</v>
      </c>
      <c r="F67">
        <v>28141.727999999999</v>
      </c>
      <c r="G67">
        <v>1193</v>
      </c>
      <c r="H67">
        <v>60.88</v>
      </c>
      <c r="I67">
        <v>9.1721418999999998E-2</v>
      </c>
      <c r="J67">
        <v>1.3</v>
      </c>
      <c r="K67" s="23">
        <v>3371.6</v>
      </c>
      <c r="L67" t="s">
        <v>14</v>
      </c>
      <c r="M67" t="s">
        <v>18</v>
      </c>
    </row>
    <row r="68" spans="1:13" x14ac:dyDescent="0.3">
      <c r="A68" s="9">
        <v>35703</v>
      </c>
      <c r="B68" s="5">
        <f>YEAR(automobile_sales[[#This Row],[Date]])</f>
        <v>1997</v>
      </c>
      <c r="C68" s="6">
        <f>automobile_sales[[#This Row],[Date]]</f>
        <v>35703</v>
      </c>
      <c r="D68">
        <v>0</v>
      </c>
      <c r="E68">
        <v>103.28</v>
      </c>
      <c r="F68">
        <v>29770.008999999998</v>
      </c>
      <c r="G68">
        <v>4449</v>
      </c>
      <c r="H68">
        <v>60.851999999999997</v>
      </c>
      <c r="I68">
        <v>6.8395450999999996E-2</v>
      </c>
      <c r="J68">
        <v>2.9</v>
      </c>
      <c r="K68" s="23">
        <v>2924.7</v>
      </c>
      <c r="L68" t="s">
        <v>12</v>
      </c>
      <c r="M68" t="s">
        <v>17</v>
      </c>
    </row>
    <row r="69" spans="1:13" x14ac:dyDescent="0.3">
      <c r="A69" s="9">
        <v>39872</v>
      </c>
      <c r="B69" s="5">
        <f>YEAR(automobile_sales[[#This Row],[Date]])</f>
        <v>2009</v>
      </c>
      <c r="C69" s="6">
        <f>automobile_sales[[#This Row],[Date]]</f>
        <v>39872</v>
      </c>
      <c r="D69">
        <v>1</v>
      </c>
      <c r="E69">
        <v>79.12</v>
      </c>
      <c r="F69">
        <v>23932.763999999999</v>
      </c>
      <c r="G69">
        <v>3209</v>
      </c>
      <c r="H69">
        <v>60.838999999999999</v>
      </c>
      <c r="I69">
        <v>0.62814970699999995</v>
      </c>
      <c r="J69">
        <v>3.8</v>
      </c>
      <c r="K69" s="23">
        <v>564.79999999999995</v>
      </c>
      <c r="L69" t="s">
        <v>15</v>
      </c>
      <c r="M69" t="s">
        <v>13</v>
      </c>
    </row>
    <row r="70" spans="1:13" x14ac:dyDescent="0.3">
      <c r="A70" s="9">
        <v>29859</v>
      </c>
      <c r="B70" s="5">
        <f>YEAR(automobile_sales[[#This Row],[Date]])</f>
        <v>1981</v>
      </c>
      <c r="C70" s="6">
        <f>automobile_sales[[#This Row],[Date]]</f>
        <v>29859</v>
      </c>
      <c r="D70">
        <v>1</v>
      </c>
      <c r="E70">
        <v>109.86</v>
      </c>
      <c r="F70">
        <v>32328.243999999999</v>
      </c>
      <c r="G70">
        <v>2942</v>
      </c>
      <c r="H70">
        <v>60.593000000000004</v>
      </c>
      <c r="I70">
        <v>0.51911936999999997</v>
      </c>
      <c r="J70">
        <v>3.1</v>
      </c>
      <c r="K70" s="23">
        <v>574.20000000000005</v>
      </c>
      <c r="L70" t="s">
        <v>21</v>
      </c>
      <c r="M70" t="s">
        <v>18</v>
      </c>
    </row>
    <row r="71" spans="1:13" x14ac:dyDescent="0.3">
      <c r="A71" s="9">
        <v>39141</v>
      </c>
      <c r="B71" s="5">
        <f>YEAR(automobile_sales[[#This Row],[Date]])</f>
        <v>2007</v>
      </c>
      <c r="C71" s="6">
        <f>automobile_sales[[#This Row],[Date]]</f>
        <v>39141</v>
      </c>
      <c r="D71">
        <v>0</v>
      </c>
      <c r="E71">
        <v>84.87</v>
      </c>
      <c r="F71">
        <v>18929.057000000001</v>
      </c>
      <c r="G71">
        <v>3637</v>
      </c>
      <c r="H71">
        <v>60.551000000000002</v>
      </c>
      <c r="I71">
        <v>0.145249459</v>
      </c>
      <c r="J71">
        <v>2</v>
      </c>
      <c r="K71" s="23">
        <v>1754.6</v>
      </c>
      <c r="L71" t="s">
        <v>14</v>
      </c>
      <c r="M71" t="s">
        <v>13</v>
      </c>
    </row>
    <row r="72" spans="1:13" x14ac:dyDescent="0.3">
      <c r="A72" s="9">
        <v>38199</v>
      </c>
      <c r="B72" s="5">
        <f>YEAR(automobile_sales[[#This Row],[Date]])</f>
        <v>2004</v>
      </c>
      <c r="C72" s="6">
        <f>automobile_sales[[#This Row],[Date]]</f>
        <v>38199</v>
      </c>
      <c r="D72">
        <v>0</v>
      </c>
      <c r="E72">
        <v>86.14</v>
      </c>
      <c r="F72">
        <v>26785.077000000001</v>
      </c>
      <c r="G72">
        <v>1147</v>
      </c>
      <c r="H72">
        <v>60.496000000000002</v>
      </c>
      <c r="I72">
        <v>0.402605131</v>
      </c>
      <c r="J72">
        <v>1.7</v>
      </c>
      <c r="K72" s="23">
        <v>3301</v>
      </c>
      <c r="L72" t="s">
        <v>14</v>
      </c>
      <c r="M72" t="s">
        <v>18</v>
      </c>
    </row>
    <row r="73" spans="1:13" x14ac:dyDescent="0.3">
      <c r="A73" s="9">
        <v>35338</v>
      </c>
      <c r="B73" s="5">
        <f>YEAR(automobile_sales[[#This Row],[Date]])</f>
        <v>1996</v>
      </c>
      <c r="C73" s="6">
        <f>automobile_sales[[#This Row],[Date]]</f>
        <v>35338</v>
      </c>
      <c r="D73">
        <v>0</v>
      </c>
      <c r="E73">
        <v>116.38</v>
      </c>
      <c r="F73">
        <v>26788.937000000002</v>
      </c>
      <c r="G73">
        <v>1355</v>
      </c>
      <c r="H73">
        <v>60.448999999999998</v>
      </c>
      <c r="I73">
        <v>0.21469337799999999</v>
      </c>
      <c r="J73">
        <v>1.4</v>
      </c>
      <c r="K73" s="23">
        <v>2801.1</v>
      </c>
      <c r="L73" t="s">
        <v>12</v>
      </c>
      <c r="M73" t="s">
        <v>16</v>
      </c>
    </row>
    <row r="74" spans="1:13" x14ac:dyDescent="0.3">
      <c r="A74" s="9">
        <v>36769</v>
      </c>
      <c r="B74" s="5">
        <f>YEAR(automobile_sales[[#This Row],[Date]])</f>
        <v>2000</v>
      </c>
      <c r="C74" s="6">
        <f>automobile_sales[[#This Row],[Date]]</f>
        <v>36769</v>
      </c>
      <c r="D74">
        <v>1</v>
      </c>
      <c r="E74">
        <v>99.76</v>
      </c>
      <c r="F74">
        <v>21733.353999999999</v>
      </c>
      <c r="G74">
        <v>1116</v>
      </c>
      <c r="H74">
        <v>60.404000000000003</v>
      </c>
      <c r="I74">
        <v>0.30554267899999998</v>
      </c>
      <c r="J74">
        <v>2.9</v>
      </c>
      <c r="K74" s="23">
        <v>690</v>
      </c>
      <c r="L74" t="s">
        <v>14</v>
      </c>
      <c r="M74" t="s">
        <v>16</v>
      </c>
    </row>
    <row r="75" spans="1:13" x14ac:dyDescent="0.3">
      <c r="A75" s="9">
        <v>31290</v>
      </c>
      <c r="B75" s="5">
        <f>YEAR(automobile_sales[[#This Row],[Date]])</f>
        <v>1985</v>
      </c>
      <c r="C75" s="6">
        <f>automobile_sales[[#This Row],[Date]]</f>
        <v>31290</v>
      </c>
      <c r="D75">
        <v>0</v>
      </c>
      <c r="E75">
        <v>76.28</v>
      </c>
      <c r="F75">
        <v>30017.664000000001</v>
      </c>
      <c r="G75">
        <v>3845</v>
      </c>
      <c r="H75">
        <v>60.28</v>
      </c>
      <c r="I75">
        <v>0.49495686799999999</v>
      </c>
      <c r="J75">
        <v>2.8</v>
      </c>
      <c r="K75" s="23">
        <v>2511.6</v>
      </c>
      <c r="L75" t="s">
        <v>22</v>
      </c>
      <c r="M75" t="s">
        <v>13</v>
      </c>
    </row>
    <row r="76" spans="1:13" x14ac:dyDescent="0.3">
      <c r="A76" s="9">
        <v>29251</v>
      </c>
      <c r="B76" s="5">
        <f>YEAR(automobile_sales[[#This Row],[Date]])</f>
        <v>1980</v>
      </c>
      <c r="C76" s="6">
        <f>automobile_sales[[#This Row],[Date]]</f>
        <v>29251</v>
      </c>
      <c r="D76">
        <v>1</v>
      </c>
      <c r="E76">
        <v>108.24</v>
      </c>
      <c r="F76">
        <v>27483.571</v>
      </c>
      <c r="G76">
        <v>1558</v>
      </c>
      <c r="H76">
        <v>60.222999999999999</v>
      </c>
      <c r="I76">
        <v>0.01</v>
      </c>
      <c r="J76">
        <v>5.4</v>
      </c>
      <c r="K76" s="23">
        <v>456</v>
      </c>
      <c r="L76" t="s">
        <v>15</v>
      </c>
      <c r="M76" t="s">
        <v>13</v>
      </c>
    </row>
    <row r="77" spans="1:13" x14ac:dyDescent="0.3">
      <c r="A77" s="9">
        <v>41578</v>
      </c>
      <c r="B77" s="5">
        <f>YEAR(automobile_sales[[#This Row],[Date]])</f>
        <v>2013</v>
      </c>
      <c r="C77" s="6">
        <f>automobile_sales[[#This Row],[Date]]</f>
        <v>41578</v>
      </c>
      <c r="D77">
        <v>0</v>
      </c>
      <c r="E77">
        <v>83.66</v>
      </c>
      <c r="F77">
        <v>28114.25</v>
      </c>
      <c r="G77">
        <v>4695</v>
      </c>
      <c r="H77">
        <v>60.207000000000001</v>
      </c>
      <c r="I77">
        <v>0.104605777</v>
      </c>
      <c r="J77">
        <v>1.3</v>
      </c>
      <c r="K77" s="23">
        <v>3939.4</v>
      </c>
      <c r="L77" t="s">
        <v>21</v>
      </c>
      <c r="M77" t="s">
        <v>16</v>
      </c>
    </row>
    <row r="78" spans="1:13" x14ac:dyDescent="0.3">
      <c r="A78" s="9">
        <v>33785</v>
      </c>
      <c r="B78" s="5">
        <f>YEAR(automobile_sales[[#This Row],[Date]])</f>
        <v>1992</v>
      </c>
      <c r="C78" s="6">
        <f>automobile_sales[[#This Row],[Date]]</f>
        <v>33785</v>
      </c>
      <c r="D78">
        <v>0</v>
      </c>
      <c r="E78">
        <v>93.3</v>
      </c>
      <c r="F78">
        <v>26484.922999999999</v>
      </c>
      <c r="G78">
        <v>2900</v>
      </c>
      <c r="H78">
        <v>60.2</v>
      </c>
      <c r="I78">
        <v>2.3156145999999999E-2</v>
      </c>
      <c r="J78">
        <v>1.8</v>
      </c>
      <c r="K78" s="23">
        <v>1259.5</v>
      </c>
      <c r="L78" t="s">
        <v>22</v>
      </c>
      <c r="M78" t="s">
        <v>17</v>
      </c>
    </row>
    <row r="79" spans="1:13" x14ac:dyDescent="0.3">
      <c r="A79" s="9">
        <v>43585</v>
      </c>
      <c r="B79" s="5">
        <f>YEAR(automobile_sales[[#This Row],[Date]])</f>
        <v>2019</v>
      </c>
      <c r="C79" s="6">
        <f>automobile_sales[[#This Row],[Date]]</f>
        <v>43585</v>
      </c>
      <c r="D79">
        <v>0</v>
      </c>
      <c r="E79">
        <v>86.48</v>
      </c>
      <c r="F79">
        <v>13490.394</v>
      </c>
      <c r="G79">
        <v>1804</v>
      </c>
      <c r="H79">
        <v>60.186</v>
      </c>
      <c r="I79">
        <v>0.39093809200000001</v>
      </c>
      <c r="J79">
        <v>1.8</v>
      </c>
      <c r="K79" s="23">
        <v>2122.8000000000002</v>
      </c>
      <c r="L79" t="s">
        <v>22</v>
      </c>
      <c r="M79" t="s">
        <v>13</v>
      </c>
    </row>
    <row r="80" spans="1:13" x14ac:dyDescent="0.3">
      <c r="A80" s="9">
        <v>31351</v>
      </c>
      <c r="B80" s="5">
        <f>YEAR(automobile_sales[[#This Row],[Date]])</f>
        <v>1985</v>
      </c>
      <c r="C80" s="6">
        <f>automobile_sales[[#This Row],[Date]]</f>
        <v>31351</v>
      </c>
      <c r="D80">
        <v>0</v>
      </c>
      <c r="E80">
        <v>88.14</v>
      </c>
      <c r="F80">
        <v>21774.401000000002</v>
      </c>
      <c r="G80">
        <v>1724</v>
      </c>
      <c r="H80">
        <v>60.13</v>
      </c>
      <c r="I80">
        <v>-0.129120239</v>
      </c>
      <c r="J80">
        <v>2.5</v>
      </c>
      <c r="K80" s="23">
        <v>4702.3</v>
      </c>
      <c r="L80" t="s">
        <v>22</v>
      </c>
      <c r="M80" t="s">
        <v>18</v>
      </c>
    </row>
    <row r="81" spans="1:13" x14ac:dyDescent="0.3">
      <c r="A81" s="9">
        <v>40421</v>
      </c>
      <c r="B81" s="5">
        <f>YEAR(automobile_sales[[#This Row],[Date]])</f>
        <v>2010</v>
      </c>
      <c r="C81" s="6">
        <f>automobile_sales[[#This Row],[Date]]</f>
        <v>40421</v>
      </c>
      <c r="D81">
        <v>0</v>
      </c>
      <c r="E81">
        <v>118.15</v>
      </c>
      <c r="F81">
        <v>25062.962</v>
      </c>
      <c r="G81">
        <v>1327</v>
      </c>
      <c r="H81">
        <v>59.378</v>
      </c>
      <c r="I81">
        <v>0.68106032500000002</v>
      </c>
      <c r="J81">
        <v>1.9</v>
      </c>
      <c r="K81" s="23">
        <v>686.2</v>
      </c>
      <c r="L81" t="s">
        <v>15</v>
      </c>
      <c r="M81" t="s">
        <v>16</v>
      </c>
    </row>
    <row r="82" spans="1:13" x14ac:dyDescent="0.3">
      <c r="A82" s="9">
        <v>45199</v>
      </c>
      <c r="B82" s="5">
        <f>YEAR(automobile_sales[[#This Row],[Date]])</f>
        <v>2023</v>
      </c>
      <c r="C82" s="6">
        <f>automobile_sales[[#This Row],[Date]]</f>
        <v>45199</v>
      </c>
      <c r="D82">
        <v>0</v>
      </c>
      <c r="E82">
        <v>101.55</v>
      </c>
      <c r="F82">
        <v>21183.704000000002</v>
      </c>
      <c r="G82">
        <v>1028</v>
      </c>
      <c r="H82">
        <v>59.314999999999998</v>
      </c>
      <c r="I82">
        <v>3.6179718E-2</v>
      </c>
      <c r="J82">
        <v>2.5</v>
      </c>
      <c r="K82" s="23">
        <v>1123.4000000000001</v>
      </c>
      <c r="L82" t="s">
        <v>21</v>
      </c>
      <c r="M82" t="s">
        <v>17</v>
      </c>
    </row>
    <row r="83" spans="1:13" x14ac:dyDescent="0.3">
      <c r="A83" s="9">
        <v>38929</v>
      </c>
      <c r="B83" s="5">
        <f>YEAR(automobile_sales[[#This Row],[Date]])</f>
        <v>2006</v>
      </c>
      <c r="C83" s="6">
        <f>automobile_sales[[#This Row],[Date]]</f>
        <v>38929</v>
      </c>
      <c r="D83">
        <v>0</v>
      </c>
      <c r="E83">
        <v>94.09</v>
      </c>
      <c r="F83">
        <v>26620.831999999999</v>
      </c>
      <c r="G83">
        <v>2500</v>
      </c>
      <c r="H83">
        <v>59.156999999999996</v>
      </c>
      <c r="I83">
        <v>0.43698970500000001</v>
      </c>
      <c r="J83">
        <v>2.9</v>
      </c>
      <c r="K83" s="23">
        <v>1381.8</v>
      </c>
      <c r="L83" t="s">
        <v>12</v>
      </c>
      <c r="M83" t="s">
        <v>16</v>
      </c>
    </row>
    <row r="84" spans="1:13" x14ac:dyDescent="0.3">
      <c r="A84" s="9">
        <v>41608</v>
      </c>
      <c r="B84" s="5">
        <f>YEAR(automobile_sales[[#This Row],[Date]])</f>
        <v>2013</v>
      </c>
      <c r="C84" s="6">
        <f>automobile_sales[[#This Row],[Date]]</f>
        <v>41608</v>
      </c>
      <c r="D84">
        <v>0</v>
      </c>
      <c r="E84">
        <v>110.22</v>
      </c>
      <c r="F84">
        <v>19661.898000000001</v>
      </c>
      <c r="G84">
        <v>4452</v>
      </c>
      <c r="H84">
        <v>59.13</v>
      </c>
      <c r="I84">
        <v>-1.8214105000000001E-2</v>
      </c>
      <c r="J84">
        <v>1.2</v>
      </c>
      <c r="K84" s="23">
        <v>3315.5</v>
      </c>
      <c r="L84" t="s">
        <v>21</v>
      </c>
      <c r="M84" t="s">
        <v>17</v>
      </c>
    </row>
    <row r="85" spans="1:13" x14ac:dyDescent="0.3">
      <c r="A85" s="9">
        <v>40908</v>
      </c>
      <c r="B85" s="5">
        <f>YEAR(automobile_sales[[#This Row],[Date]])</f>
        <v>2011</v>
      </c>
      <c r="C85" s="6">
        <f>automobile_sales[[#This Row],[Date]]</f>
        <v>40908</v>
      </c>
      <c r="D85">
        <v>0</v>
      </c>
      <c r="E85">
        <v>91.01</v>
      </c>
      <c r="F85">
        <v>22371.224999999999</v>
      </c>
      <c r="G85">
        <v>2311</v>
      </c>
      <c r="H85">
        <v>59.101999999999997</v>
      </c>
      <c r="I85">
        <v>0.512740686</v>
      </c>
      <c r="J85">
        <v>1.4</v>
      </c>
      <c r="K85" s="23">
        <v>1652.9</v>
      </c>
      <c r="L85" t="s">
        <v>22</v>
      </c>
      <c r="M85" t="s">
        <v>13</v>
      </c>
    </row>
    <row r="86" spans="1:13" x14ac:dyDescent="0.3">
      <c r="A86" s="9">
        <v>30559</v>
      </c>
      <c r="B86" s="5">
        <f>YEAR(automobile_sales[[#This Row],[Date]])</f>
        <v>1983</v>
      </c>
      <c r="C86" s="6">
        <f>automobile_sales[[#This Row],[Date]]</f>
        <v>30559</v>
      </c>
      <c r="D86">
        <v>0</v>
      </c>
      <c r="E86">
        <v>90.36</v>
      </c>
      <c r="F86">
        <v>23494.482</v>
      </c>
      <c r="G86">
        <v>2604</v>
      </c>
      <c r="H86">
        <v>59.05</v>
      </c>
      <c r="I86">
        <v>0.455478408</v>
      </c>
      <c r="J86">
        <v>2.4</v>
      </c>
      <c r="K86" s="23">
        <v>4120.2</v>
      </c>
      <c r="L86" t="s">
        <v>22</v>
      </c>
      <c r="M86" t="s">
        <v>17</v>
      </c>
    </row>
    <row r="87" spans="1:13" x14ac:dyDescent="0.3">
      <c r="A87" s="9">
        <v>33542</v>
      </c>
      <c r="B87" s="5">
        <f>YEAR(automobile_sales[[#This Row],[Date]])</f>
        <v>1991</v>
      </c>
      <c r="C87" s="6">
        <f>automobile_sales[[#This Row],[Date]]</f>
        <v>33542</v>
      </c>
      <c r="D87">
        <v>1</v>
      </c>
      <c r="E87">
        <v>98.48</v>
      </c>
      <c r="F87">
        <v>31535.714</v>
      </c>
      <c r="G87">
        <v>2865</v>
      </c>
      <c r="H87">
        <v>58.914999999999999</v>
      </c>
      <c r="I87">
        <v>0.70177374199999998</v>
      </c>
      <c r="J87">
        <v>3.7</v>
      </c>
      <c r="K87" s="23">
        <v>566.70000000000005</v>
      </c>
      <c r="L87" t="s">
        <v>15</v>
      </c>
      <c r="M87" t="s">
        <v>18</v>
      </c>
    </row>
    <row r="88" spans="1:13" x14ac:dyDescent="0.3">
      <c r="A88" s="9">
        <v>33238</v>
      </c>
      <c r="B88" s="5">
        <f>YEAR(automobile_sales[[#This Row],[Date]])</f>
        <v>1990</v>
      </c>
      <c r="C88" s="6">
        <f>automobile_sales[[#This Row],[Date]]</f>
        <v>33238</v>
      </c>
      <c r="D88">
        <v>1</v>
      </c>
      <c r="E88">
        <v>105.47</v>
      </c>
      <c r="F88">
        <v>25342.814999999999</v>
      </c>
      <c r="G88">
        <v>4482</v>
      </c>
      <c r="H88">
        <v>58.905999999999999</v>
      </c>
      <c r="I88">
        <v>0.54839914400000001</v>
      </c>
      <c r="J88">
        <v>5.5</v>
      </c>
      <c r="K88" s="23">
        <v>723</v>
      </c>
      <c r="L88" t="s">
        <v>21</v>
      </c>
      <c r="M88" t="s">
        <v>17</v>
      </c>
    </row>
    <row r="89" spans="1:13" x14ac:dyDescent="0.3">
      <c r="A89" s="9">
        <v>33755</v>
      </c>
      <c r="B89" s="5">
        <f>YEAR(automobile_sales[[#This Row],[Date]])</f>
        <v>1992</v>
      </c>
      <c r="C89" s="6">
        <f>automobile_sales[[#This Row],[Date]]</f>
        <v>33755</v>
      </c>
      <c r="D89">
        <v>0</v>
      </c>
      <c r="E89">
        <v>96.09</v>
      </c>
      <c r="F89">
        <v>27609.707999999999</v>
      </c>
      <c r="G89">
        <v>3275</v>
      </c>
      <c r="H89">
        <v>58.805999999999997</v>
      </c>
      <c r="I89">
        <v>0.34714144800000002</v>
      </c>
      <c r="J89">
        <v>2.1</v>
      </c>
      <c r="K89" s="23">
        <v>3257</v>
      </c>
      <c r="L89" t="s">
        <v>22</v>
      </c>
      <c r="M89" t="s">
        <v>18</v>
      </c>
    </row>
    <row r="90" spans="1:13" x14ac:dyDescent="0.3">
      <c r="A90" s="9">
        <v>33694</v>
      </c>
      <c r="B90" s="5">
        <f>YEAR(automobile_sales[[#This Row],[Date]])</f>
        <v>1992</v>
      </c>
      <c r="C90" s="6">
        <f>automobile_sales[[#This Row],[Date]]</f>
        <v>33694</v>
      </c>
      <c r="D90">
        <v>1</v>
      </c>
      <c r="E90">
        <v>97.17</v>
      </c>
      <c r="F90">
        <v>18815.245999999999</v>
      </c>
      <c r="G90">
        <v>4230</v>
      </c>
      <c r="H90">
        <v>58.591999999999999</v>
      </c>
      <c r="I90">
        <v>0.46204260000000003</v>
      </c>
      <c r="J90">
        <v>5.4</v>
      </c>
      <c r="K90" s="23">
        <v>783.9</v>
      </c>
      <c r="L90" t="s">
        <v>14</v>
      </c>
      <c r="M90" t="s">
        <v>13</v>
      </c>
    </row>
    <row r="91" spans="1:13" x14ac:dyDescent="0.3">
      <c r="A91" s="9">
        <v>40663</v>
      </c>
      <c r="B91" s="5">
        <f>YEAR(automobile_sales[[#This Row],[Date]])</f>
        <v>2011</v>
      </c>
      <c r="C91" s="6">
        <f>automobile_sales[[#This Row],[Date]]</f>
        <v>40663</v>
      </c>
      <c r="D91">
        <v>0</v>
      </c>
      <c r="E91">
        <v>96.73</v>
      </c>
      <c r="F91">
        <v>21163.261999999999</v>
      </c>
      <c r="G91">
        <v>4675</v>
      </c>
      <c r="H91">
        <v>58.582000000000001</v>
      </c>
      <c r="I91">
        <v>0.29097675099999998</v>
      </c>
      <c r="J91">
        <v>2.9</v>
      </c>
      <c r="K91" s="23">
        <v>1981.3</v>
      </c>
      <c r="L91" t="s">
        <v>22</v>
      </c>
      <c r="M91" t="s">
        <v>18</v>
      </c>
    </row>
    <row r="92" spans="1:13" x14ac:dyDescent="0.3">
      <c r="A92" s="9">
        <v>37560</v>
      </c>
      <c r="B92" s="5">
        <f>YEAR(automobile_sales[[#This Row],[Date]])</f>
        <v>2002</v>
      </c>
      <c r="C92" s="6">
        <f>automobile_sales[[#This Row],[Date]]</f>
        <v>37560</v>
      </c>
      <c r="D92">
        <v>0</v>
      </c>
      <c r="E92">
        <v>110.31</v>
      </c>
      <c r="F92">
        <v>25051.165000000001</v>
      </c>
      <c r="G92">
        <v>2990</v>
      </c>
      <c r="H92">
        <v>58.564</v>
      </c>
      <c r="I92">
        <v>0.66293285999999996</v>
      </c>
      <c r="J92">
        <v>2.7</v>
      </c>
      <c r="K92" s="23">
        <v>2607.8000000000002</v>
      </c>
      <c r="L92" t="s">
        <v>21</v>
      </c>
      <c r="M92" t="s">
        <v>17</v>
      </c>
    </row>
    <row r="93" spans="1:13" x14ac:dyDescent="0.3">
      <c r="A93" s="9">
        <v>37499</v>
      </c>
      <c r="B93" s="5">
        <f>YEAR(automobile_sales[[#This Row],[Date]])</f>
        <v>2002</v>
      </c>
      <c r="C93" s="6">
        <f>automobile_sales[[#This Row],[Date]]</f>
        <v>37499</v>
      </c>
      <c r="D93">
        <v>0</v>
      </c>
      <c r="E93">
        <v>105.03</v>
      </c>
      <c r="F93">
        <v>17820.688999999998</v>
      </c>
      <c r="G93">
        <v>1663</v>
      </c>
      <c r="H93">
        <v>58.35</v>
      </c>
      <c r="I93">
        <v>0.65590402699999995</v>
      </c>
      <c r="J93">
        <v>1.5</v>
      </c>
      <c r="K93" s="23">
        <v>852.9</v>
      </c>
      <c r="L93" t="s">
        <v>14</v>
      </c>
      <c r="M93" t="s">
        <v>17</v>
      </c>
    </row>
    <row r="94" spans="1:13" x14ac:dyDescent="0.3">
      <c r="A94" s="9">
        <v>32904</v>
      </c>
      <c r="B94" s="5">
        <f>YEAR(automobile_sales[[#This Row],[Date]])</f>
        <v>1990</v>
      </c>
      <c r="C94" s="6">
        <f>automobile_sales[[#This Row],[Date]]</f>
        <v>32904</v>
      </c>
      <c r="D94">
        <v>0</v>
      </c>
      <c r="E94">
        <v>100.46</v>
      </c>
      <c r="F94">
        <v>28955.16</v>
      </c>
      <c r="G94">
        <v>3035</v>
      </c>
      <c r="H94">
        <v>58.261000000000003</v>
      </c>
      <c r="I94">
        <v>0.48051011799999999</v>
      </c>
      <c r="J94">
        <v>1.9</v>
      </c>
      <c r="K94" s="23">
        <v>3868.5</v>
      </c>
      <c r="L94" t="s">
        <v>14</v>
      </c>
      <c r="M94" t="s">
        <v>16</v>
      </c>
    </row>
    <row r="95" spans="1:13" x14ac:dyDescent="0.3">
      <c r="A95" s="9">
        <v>42490</v>
      </c>
      <c r="B95" s="5">
        <f>YEAR(automobile_sales[[#This Row],[Date]])</f>
        <v>2016</v>
      </c>
      <c r="C95" s="6">
        <f>automobile_sales[[#This Row],[Date]]</f>
        <v>42490</v>
      </c>
      <c r="D95">
        <v>0</v>
      </c>
      <c r="E95">
        <v>93.38</v>
      </c>
      <c r="F95">
        <v>25370.473999999998</v>
      </c>
      <c r="G95">
        <v>2890</v>
      </c>
      <c r="H95">
        <v>58.258000000000003</v>
      </c>
      <c r="I95">
        <v>0.47348003700000002</v>
      </c>
      <c r="J95">
        <v>2.4</v>
      </c>
      <c r="K95" s="23">
        <v>2565.8000000000002</v>
      </c>
      <c r="L95" t="s">
        <v>15</v>
      </c>
      <c r="M95" t="s">
        <v>17</v>
      </c>
    </row>
    <row r="96" spans="1:13" x14ac:dyDescent="0.3">
      <c r="A96" s="9">
        <v>43159</v>
      </c>
      <c r="B96" s="5">
        <f>YEAR(automobile_sales[[#This Row],[Date]])</f>
        <v>2018</v>
      </c>
      <c r="C96" s="6">
        <f>automobile_sales[[#This Row],[Date]]</f>
        <v>43159</v>
      </c>
      <c r="D96">
        <v>0</v>
      </c>
      <c r="E96">
        <v>106.81</v>
      </c>
      <c r="F96">
        <v>19823.788</v>
      </c>
      <c r="G96">
        <v>2304</v>
      </c>
      <c r="H96">
        <v>57.845999999999997</v>
      </c>
      <c r="I96">
        <v>0.67826643200000003</v>
      </c>
      <c r="J96">
        <v>2.8</v>
      </c>
      <c r="K96" s="23">
        <v>3253.2</v>
      </c>
      <c r="L96" t="s">
        <v>14</v>
      </c>
      <c r="M96" t="s">
        <v>13</v>
      </c>
    </row>
    <row r="97" spans="1:13" x14ac:dyDescent="0.3">
      <c r="A97" s="9">
        <v>41729</v>
      </c>
      <c r="B97" s="5">
        <f>YEAR(automobile_sales[[#This Row],[Date]])</f>
        <v>2014</v>
      </c>
      <c r="C97" s="6">
        <f>automobile_sales[[#This Row],[Date]]</f>
        <v>41729</v>
      </c>
      <c r="D97">
        <v>0</v>
      </c>
      <c r="E97">
        <v>113.19</v>
      </c>
      <c r="F97">
        <v>28558.074000000001</v>
      </c>
      <c r="G97">
        <v>3747</v>
      </c>
      <c r="H97">
        <v>57.47</v>
      </c>
      <c r="I97">
        <v>0.63829824300000004</v>
      </c>
      <c r="J97">
        <v>1.9</v>
      </c>
      <c r="K97" s="23">
        <v>3296.8</v>
      </c>
      <c r="L97" t="s">
        <v>21</v>
      </c>
      <c r="M97" t="s">
        <v>18</v>
      </c>
    </row>
    <row r="98" spans="1:13" x14ac:dyDescent="0.3">
      <c r="A98" s="9">
        <v>44985</v>
      </c>
      <c r="B98" s="5">
        <f>YEAR(automobile_sales[[#This Row],[Date]])</f>
        <v>2023</v>
      </c>
      <c r="C98" s="6">
        <f>automobile_sales[[#This Row],[Date]]</f>
        <v>44985</v>
      </c>
      <c r="D98">
        <v>0</v>
      </c>
      <c r="E98">
        <v>107.64</v>
      </c>
      <c r="F98">
        <v>20112.223999999998</v>
      </c>
      <c r="G98">
        <v>2386</v>
      </c>
      <c r="H98">
        <v>57.390999999999998</v>
      </c>
      <c r="I98">
        <v>0.46702444599999998</v>
      </c>
      <c r="J98">
        <v>2.8</v>
      </c>
      <c r="K98" s="23">
        <v>4842</v>
      </c>
      <c r="L98" t="s">
        <v>12</v>
      </c>
      <c r="M98" t="s">
        <v>17</v>
      </c>
    </row>
    <row r="99" spans="1:13" x14ac:dyDescent="0.3">
      <c r="A99" s="9">
        <v>45016</v>
      </c>
      <c r="B99" s="5">
        <f>YEAR(automobile_sales[[#This Row],[Date]])</f>
        <v>2023</v>
      </c>
      <c r="C99" s="6">
        <f>automobile_sales[[#This Row],[Date]]</f>
        <v>45016</v>
      </c>
      <c r="D99">
        <v>0</v>
      </c>
      <c r="E99">
        <v>107.73</v>
      </c>
      <c r="F99">
        <v>25496.662</v>
      </c>
      <c r="G99">
        <v>4776</v>
      </c>
      <c r="H99">
        <v>57.329000000000001</v>
      </c>
      <c r="I99">
        <v>-1.081477E-3</v>
      </c>
      <c r="J99">
        <v>2.6</v>
      </c>
      <c r="K99" s="23">
        <v>2499.1</v>
      </c>
      <c r="L99" t="s">
        <v>15</v>
      </c>
      <c r="M99" t="s">
        <v>16</v>
      </c>
    </row>
    <row r="100" spans="1:13" x14ac:dyDescent="0.3">
      <c r="A100" s="9">
        <v>29951</v>
      </c>
      <c r="B100" s="5">
        <f>YEAR(automobile_sales[[#This Row],[Date]])</f>
        <v>1981</v>
      </c>
      <c r="C100" s="6">
        <f>automobile_sales[[#This Row],[Date]]</f>
        <v>29951</v>
      </c>
      <c r="D100">
        <v>1</v>
      </c>
      <c r="E100">
        <v>119.46</v>
      </c>
      <c r="F100">
        <v>17876.258999999998</v>
      </c>
      <c r="G100">
        <v>3945</v>
      </c>
      <c r="H100">
        <v>57.264000000000003</v>
      </c>
      <c r="I100">
        <v>0.37913872599999998</v>
      </c>
      <c r="J100">
        <v>2.6</v>
      </c>
      <c r="K100" s="23">
        <v>762</v>
      </c>
      <c r="L100" t="s">
        <v>15</v>
      </c>
      <c r="M100" t="s">
        <v>17</v>
      </c>
    </row>
    <row r="101" spans="1:13" x14ac:dyDescent="0.3">
      <c r="A101" s="9">
        <v>45169</v>
      </c>
      <c r="B101" s="5">
        <f>YEAR(automobile_sales[[#This Row],[Date]])</f>
        <v>2023</v>
      </c>
      <c r="C101" s="6">
        <f>automobile_sales[[#This Row],[Date]]</f>
        <v>45169</v>
      </c>
      <c r="D101">
        <v>0</v>
      </c>
      <c r="E101">
        <v>103.36</v>
      </c>
      <c r="F101">
        <v>27852.992999999999</v>
      </c>
      <c r="G101">
        <v>1793</v>
      </c>
      <c r="H101">
        <v>57.168999999999997</v>
      </c>
      <c r="I101">
        <v>0.76415539899999996</v>
      </c>
      <c r="J101">
        <v>2.6</v>
      </c>
      <c r="K101" s="23">
        <v>1579.6</v>
      </c>
      <c r="L101" t="s">
        <v>22</v>
      </c>
      <c r="M101" t="s">
        <v>16</v>
      </c>
    </row>
    <row r="102" spans="1:13" x14ac:dyDescent="0.3">
      <c r="A102" s="9">
        <v>39386</v>
      </c>
      <c r="B102" s="5">
        <f>YEAR(automobile_sales[[#This Row],[Date]])</f>
        <v>2007</v>
      </c>
      <c r="C102" s="6">
        <f>automobile_sales[[#This Row],[Date]]</f>
        <v>39386</v>
      </c>
      <c r="D102">
        <v>0</v>
      </c>
      <c r="E102">
        <v>110.89</v>
      </c>
      <c r="F102">
        <v>21614.190999999999</v>
      </c>
      <c r="G102">
        <v>3161</v>
      </c>
      <c r="H102">
        <v>57.097999999999999</v>
      </c>
      <c r="I102">
        <v>1.5744859999999999E-2</v>
      </c>
      <c r="J102">
        <v>1.2</v>
      </c>
      <c r="K102" s="23">
        <v>3630.1</v>
      </c>
      <c r="L102" t="s">
        <v>12</v>
      </c>
      <c r="M102" t="s">
        <v>17</v>
      </c>
    </row>
    <row r="103" spans="1:13" x14ac:dyDescent="0.3">
      <c r="A103" s="9">
        <v>43524</v>
      </c>
      <c r="B103" s="5">
        <f>YEAR(automobile_sales[[#This Row],[Date]])</f>
        <v>2019</v>
      </c>
      <c r="C103" s="6">
        <f>automobile_sales[[#This Row],[Date]]</f>
        <v>43524</v>
      </c>
      <c r="D103">
        <v>0</v>
      </c>
      <c r="E103">
        <v>88.1</v>
      </c>
      <c r="F103">
        <v>22120.909</v>
      </c>
      <c r="G103">
        <v>3657</v>
      </c>
      <c r="H103">
        <v>57.018999999999998</v>
      </c>
      <c r="I103">
        <v>0.72751188200000005</v>
      </c>
      <c r="J103">
        <v>1.6</v>
      </c>
      <c r="K103" s="23">
        <v>3135.6</v>
      </c>
      <c r="L103" t="s">
        <v>22</v>
      </c>
      <c r="M103" t="s">
        <v>17</v>
      </c>
    </row>
    <row r="104" spans="1:13" x14ac:dyDescent="0.3">
      <c r="A104" s="9">
        <v>39447</v>
      </c>
      <c r="B104" s="5">
        <f>YEAR(automobile_sales[[#This Row],[Date]])</f>
        <v>2007</v>
      </c>
      <c r="C104" s="6">
        <f>automobile_sales[[#This Row],[Date]]</f>
        <v>39447</v>
      </c>
      <c r="D104">
        <v>0</v>
      </c>
      <c r="E104">
        <v>100.44</v>
      </c>
      <c r="F104">
        <v>24264.713</v>
      </c>
      <c r="G104">
        <v>2701</v>
      </c>
      <c r="H104">
        <v>56.935000000000002</v>
      </c>
      <c r="I104">
        <v>0.109598665</v>
      </c>
      <c r="J104">
        <v>1.5</v>
      </c>
      <c r="K104" s="23">
        <v>3189.4</v>
      </c>
      <c r="L104" t="s">
        <v>12</v>
      </c>
      <c r="M104" t="s">
        <v>18</v>
      </c>
    </row>
    <row r="105" spans="1:13" x14ac:dyDescent="0.3">
      <c r="A105" s="9">
        <v>38230</v>
      </c>
      <c r="B105" s="5">
        <f>YEAR(automobile_sales[[#This Row],[Date]])</f>
        <v>2004</v>
      </c>
      <c r="C105" s="6">
        <f>automobile_sales[[#This Row],[Date]]</f>
        <v>38230</v>
      </c>
      <c r="D105">
        <v>0</v>
      </c>
      <c r="E105">
        <v>114.44</v>
      </c>
      <c r="F105">
        <v>21535.452000000001</v>
      </c>
      <c r="G105">
        <v>4701</v>
      </c>
      <c r="H105">
        <v>56.843000000000004</v>
      </c>
      <c r="I105">
        <v>-6.4264729000000007E-2</v>
      </c>
      <c r="J105">
        <v>1.5</v>
      </c>
      <c r="K105" s="23">
        <v>3841.4</v>
      </c>
      <c r="L105" t="s">
        <v>12</v>
      </c>
      <c r="M105" t="s">
        <v>16</v>
      </c>
    </row>
    <row r="106" spans="1:13" x14ac:dyDescent="0.3">
      <c r="A106" s="9">
        <v>35673</v>
      </c>
      <c r="B106" s="5">
        <f>YEAR(automobile_sales[[#This Row],[Date]])</f>
        <v>1997</v>
      </c>
      <c r="C106" s="6">
        <f>automobile_sales[[#This Row],[Date]]</f>
        <v>35673</v>
      </c>
      <c r="D106">
        <v>0</v>
      </c>
      <c r="E106">
        <v>96.15</v>
      </c>
      <c r="F106">
        <v>30677.828000000001</v>
      </c>
      <c r="G106">
        <v>4870</v>
      </c>
      <c r="H106">
        <v>56.69</v>
      </c>
      <c r="I106">
        <v>0.22527782700000001</v>
      </c>
      <c r="J106">
        <v>2.9</v>
      </c>
      <c r="K106" s="23">
        <v>3757.9</v>
      </c>
      <c r="L106" t="s">
        <v>21</v>
      </c>
      <c r="M106" t="s">
        <v>17</v>
      </c>
    </row>
    <row r="107" spans="1:13" x14ac:dyDescent="0.3">
      <c r="A107" s="9">
        <v>37955</v>
      </c>
      <c r="B107" s="5">
        <f>YEAR(automobile_sales[[#This Row],[Date]])</f>
        <v>2003</v>
      </c>
      <c r="C107" s="6">
        <f>automobile_sales[[#This Row],[Date]]</f>
        <v>37955</v>
      </c>
      <c r="D107">
        <v>0</v>
      </c>
      <c r="E107">
        <v>87.23</v>
      </c>
      <c r="F107">
        <v>24241.075000000001</v>
      </c>
      <c r="G107">
        <v>4953</v>
      </c>
      <c r="H107">
        <v>56.683999999999997</v>
      </c>
      <c r="I107">
        <v>0.57153694200000005</v>
      </c>
      <c r="J107">
        <v>2.5</v>
      </c>
      <c r="K107" s="23">
        <v>3949</v>
      </c>
      <c r="L107" t="s">
        <v>14</v>
      </c>
      <c r="M107" t="s">
        <v>16</v>
      </c>
    </row>
    <row r="108" spans="1:13" x14ac:dyDescent="0.3">
      <c r="A108" s="9">
        <v>39599</v>
      </c>
      <c r="B108" s="5">
        <f>YEAR(automobile_sales[[#This Row],[Date]])</f>
        <v>2008</v>
      </c>
      <c r="C108" s="6">
        <f>automobile_sales[[#This Row],[Date]]</f>
        <v>39599</v>
      </c>
      <c r="D108">
        <v>1</v>
      </c>
      <c r="E108">
        <v>91.19</v>
      </c>
      <c r="F108">
        <v>20888.898000000001</v>
      </c>
      <c r="G108">
        <v>4335</v>
      </c>
      <c r="H108">
        <v>56.646999999999998</v>
      </c>
      <c r="I108">
        <v>0.64474729500000005</v>
      </c>
      <c r="J108">
        <v>4.8</v>
      </c>
      <c r="K108" s="23">
        <v>572.70000000000005</v>
      </c>
      <c r="L108" t="s">
        <v>14</v>
      </c>
      <c r="M108" t="s">
        <v>17</v>
      </c>
    </row>
    <row r="109" spans="1:13" x14ac:dyDescent="0.3">
      <c r="A109" s="9">
        <v>43008</v>
      </c>
      <c r="B109" s="5">
        <f>YEAR(automobile_sales[[#This Row],[Date]])</f>
        <v>2017</v>
      </c>
      <c r="C109" s="6">
        <f>automobile_sales[[#This Row],[Date]]</f>
        <v>43008</v>
      </c>
      <c r="D109">
        <v>0</v>
      </c>
      <c r="E109">
        <v>110.7</v>
      </c>
      <c r="F109">
        <v>20071.37</v>
      </c>
      <c r="G109">
        <v>4280</v>
      </c>
      <c r="H109">
        <v>56.64</v>
      </c>
      <c r="I109">
        <v>-0.209939972</v>
      </c>
      <c r="J109">
        <v>2.5</v>
      </c>
      <c r="K109" s="23">
        <v>3510.9</v>
      </c>
      <c r="L109" t="s">
        <v>14</v>
      </c>
      <c r="M109" t="s">
        <v>18</v>
      </c>
    </row>
    <row r="110" spans="1:13" x14ac:dyDescent="0.3">
      <c r="A110" s="9">
        <v>35064</v>
      </c>
      <c r="B110" s="5">
        <f>YEAR(automobile_sales[[#This Row],[Date]])</f>
        <v>1995</v>
      </c>
      <c r="C110" s="6">
        <f>automobile_sales[[#This Row],[Date]]</f>
        <v>35064</v>
      </c>
      <c r="D110">
        <v>0</v>
      </c>
      <c r="E110">
        <v>117.21</v>
      </c>
      <c r="F110">
        <v>29281.993999999999</v>
      </c>
      <c r="G110">
        <v>4281</v>
      </c>
      <c r="H110">
        <v>56.36</v>
      </c>
      <c r="I110">
        <v>0.754187367</v>
      </c>
      <c r="J110">
        <v>2.9</v>
      </c>
      <c r="K110" s="23">
        <v>3235.2</v>
      </c>
      <c r="L110" t="s">
        <v>14</v>
      </c>
      <c r="M110" t="s">
        <v>16</v>
      </c>
    </row>
    <row r="111" spans="1:13" x14ac:dyDescent="0.3">
      <c r="A111" s="9">
        <v>39355</v>
      </c>
      <c r="B111" s="5">
        <f>YEAR(automobile_sales[[#This Row],[Date]])</f>
        <v>2007</v>
      </c>
      <c r="C111" s="6">
        <f>automobile_sales[[#This Row],[Date]]</f>
        <v>39355</v>
      </c>
      <c r="D111">
        <v>0</v>
      </c>
      <c r="E111">
        <v>101.74</v>
      </c>
      <c r="F111">
        <v>25379.023000000001</v>
      </c>
      <c r="G111">
        <v>2136</v>
      </c>
      <c r="H111">
        <v>56.198999999999998</v>
      </c>
      <c r="I111">
        <v>0.63015356099999997</v>
      </c>
      <c r="J111">
        <v>2.1</v>
      </c>
      <c r="K111" s="23">
        <v>1395.1</v>
      </c>
      <c r="L111" t="s">
        <v>21</v>
      </c>
      <c r="M111" t="s">
        <v>17</v>
      </c>
    </row>
    <row r="112" spans="1:13" x14ac:dyDescent="0.3">
      <c r="A112" s="9">
        <v>37315</v>
      </c>
      <c r="B112" s="5">
        <f>YEAR(automobile_sales[[#This Row],[Date]])</f>
        <v>2002</v>
      </c>
      <c r="C112" s="6">
        <f>automobile_sales[[#This Row],[Date]]</f>
        <v>37315</v>
      </c>
      <c r="D112">
        <v>1</v>
      </c>
      <c r="E112">
        <v>95.26</v>
      </c>
      <c r="F112">
        <v>18761.083999999999</v>
      </c>
      <c r="G112">
        <v>1938</v>
      </c>
      <c r="H112">
        <v>56.18</v>
      </c>
      <c r="I112">
        <v>0.52301530799999996</v>
      </c>
      <c r="J112">
        <v>3.1</v>
      </c>
      <c r="K112" s="23">
        <v>688.2</v>
      </c>
      <c r="L112" t="s">
        <v>15</v>
      </c>
      <c r="M112" t="s">
        <v>16</v>
      </c>
    </row>
    <row r="113" spans="1:13" x14ac:dyDescent="0.3">
      <c r="A113" s="9">
        <v>39903</v>
      </c>
      <c r="B113" s="5">
        <f>YEAR(automobile_sales[[#This Row],[Date]])</f>
        <v>2009</v>
      </c>
      <c r="C113" s="6">
        <f>automobile_sales[[#This Row],[Date]]</f>
        <v>39903</v>
      </c>
      <c r="D113">
        <v>1</v>
      </c>
      <c r="E113">
        <v>92.67</v>
      </c>
      <c r="F113">
        <v>26554.538</v>
      </c>
      <c r="G113">
        <v>4451</v>
      </c>
      <c r="H113">
        <v>56.149000000000001</v>
      </c>
      <c r="I113">
        <v>-8.3527756999999994E-2</v>
      </c>
      <c r="J113">
        <v>5.6</v>
      </c>
      <c r="K113" s="23">
        <v>608.29999999999995</v>
      </c>
      <c r="L113" t="s">
        <v>21</v>
      </c>
      <c r="M113" t="s">
        <v>13</v>
      </c>
    </row>
    <row r="114" spans="1:13" x14ac:dyDescent="0.3">
      <c r="A114" s="9">
        <v>31777</v>
      </c>
      <c r="B114" s="5">
        <f>YEAR(automobile_sales[[#This Row],[Date]])</f>
        <v>1986</v>
      </c>
      <c r="C114" s="6">
        <f>automobile_sales[[#This Row],[Date]]</f>
        <v>31777</v>
      </c>
      <c r="D114">
        <v>0</v>
      </c>
      <c r="E114">
        <v>116.14</v>
      </c>
      <c r="F114">
        <v>22408.649000000001</v>
      </c>
      <c r="G114">
        <v>3343</v>
      </c>
      <c r="H114">
        <v>56.067999999999998</v>
      </c>
      <c r="I114">
        <v>0.34367196999999999</v>
      </c>
      <c r="J114">
        <v>2.4</v>
      </c>
      <c r="K114" s="23">
        <v>3455</v>
      </c>
      <c r="L114" t="s">
        <v>12</v>
      </c>
      <c r="M114" t="s">
        <v>16</v>
      </c>
    </row>
    <row r="115" spans="1:13" x14ac:dyDescent="0.3">
      <c r="A115" s="9">
        <v>41943</v>
      </c>
      <c r="B115" s="5">
        <f>YEAR(automobile_sales[[#This Row],[Date]])</f>
        <v>2014</v>
      </c>
      <c r="C115" s="6">
        <f>automobile_sales[[#This Row],[Date]]</f>
        <v>41943</v>
      </c>
      <c r="D115">
        <v>0</v>
      </c>
      <c r="E115">
        <v>85.9</v>
      </c>
      <c r="F115">
        <v>25578.373</v>
      </c>
      <c r="G115">
        <v>4594</v>
      </c>
      <c r="H115">
        <v>55.920999999999999</v>
      </c>
      <c r="I115">
        <v>0.72012303099999997</v>
      </c>
      <c r="J115">
        <v>2.2000000000000002</v>
      </c>
      <c r="K115" s="23">
        <v>3905.6</v>
      </c>
      <c r="L115" t="s">
        <v>14</v>
      </c>
      <c r="M115" t="s">
        <v>16</v>
      </c>
    </row>
    <row r="116" spans="1:13" x14ac:dyDescent="0.3">
      <c r="A116" s="9">
        <v>29982</v>
      </c>
      <c r="B116" s="5">
        <f>YEAR(automobile_sales[[#This Row],[Date]])</f>
        <v>1982</v>
      </c>
      <c r="C116" s="6">
        <f>automobile_sales[[#This Row],[Date]]</f>
        <v>29982</v>
      </c>
      <c r="D116">
        <v>1</v>
      </c>
      <c r="E116">
        <v>106.92</v>
      </c>
      <c r="F116">
        <v>22278.085999999999</v>
      </c>
      <c r="G116">
        <v>3060</v>
      </c>
      <c r="H116">
        <v>55.755000000000003</v>
      </c>
      <c r="I116">
        <v>-2.7064837000000001E-2</v>
      </c>
      <c r="J116">
        <v>5.3</v>
      </c>
      <c r="K116" s="23">
        <v>466</v>
      </c>
      <c r="L116" t="s">
        <v>21</v>
      </c>
      <c r="M116" t="s">
        <v>16</v>
      </c>
    </row>
    <row r="117" spans="1:13" x14ac:dyDescent="0.3">
      <c r="A117" s="9">
        <v>29464</v>
      </c>
      <c r="B117" s="5">
        <f>YEAR(automobile_sales[[#This Row],[Date]])</f>
        <v>1980</v>
      </c>
      <c r="C117" s="6">
        <f>automobile_sales[[#This Row],[Date]]</f>
        <v>29464</v>
      </c>
      <c r="D117">
        <v>1</v>
      </c>
      <c r="E117">
        <v>98.76</v>
      </c>
      <c r="F117">
        <v>28837.173999999999</v>
      </c>
      <c r="G117">
        <v>2917</v>
      </c>
      <c r="H117">
        <v>55.65</v>
      </c>
      <c r="I117">
        <v>0.37852650500000001</v>
      </c>
      <c r="J117">
        <v>3</v>
      </c>
      <c r="K117" s="23">
        <v>734.9</v>
      </c>
      <c r="L117" t="s">
        <v>15</v>
      </c>
      <c r="M117" t="s">
        <v>16</v>
      </c>
    </row>
    <row r="118" spans="1:13" x14ac:dyDescent="0.3">
      <c r="A118" s="9">
        <v>42277</v>
      </c>
      <c r="B118" s="5">
        <f>YEAR(automobile_sales[[#This Row],[Date]])</f>
        <v>2015</v>
      </c>
      <c r="C118" s="6">
        <f>automobile_sales[[#This Row],[Date]]</f>
        <v>42277</v>
      </c>
      <c r="D118">
        <v>0</v>
      </c>
      <c r="E118">
        <v>103.16</v>
      </c>
      <c r="F118">
        <v>30292.121999999999</v>
      </c>
      <c r="G118">
        <v>1933</v>
      </c>
      <c r="H118">
        <v>55.472000000000001</v>
      </c>
      <c r="I118">
        <v>0.51658494399999999</v>
      </c>
      <c r="J118">
        <v>1.7</v>
      </c>
      <c r="K118" s="23">
        <v>4965.6000000000004</v>
      </c>
      <c r="L118" t="s">
        <v>14</v>
      </c>
      <c r="M118" t="s">
        <v>13</v>
      </c>
    </row>
    <row r="119" spans="1:13" x14ac:dyDescent="0.3">
      <c r="A119" s="9">
        <v>39294</v>
      </c>
      <c r="B119" s="5">
        <f>YEAR(automobile_sales[[#This Row],[Date]])</f>
        <v>2007</v>
      </c>
      <c r="C119" s="6">
        <f>automobile_sales[[#This Row],[Date]]</f>
        <v>39294</v>
      </c>
      <c r="D119">
        <v>0</v>
      </c>
      <c r="E119">
        <v>95.32</v>
      </c>
      <c r="F119">
        <v>24938.766</v>
      </c>
      <c r="G119">
        <v>3549</v>
      </c>
      <c r="H119">
        <v>55.448</v>
      </c>
      <c r="I119">
        <v>-9.7965661999999995E-2</v>
      </c>
      <c r="J119">
        <v>1.6</v>
      </c>
      <c r="K119" s="23">
        <v>1987.9</v>
      </c>
      <c r="L119" t="s">
        <v>22</v>
      </c>
      <c r="M119" t="s">
        <v>13</v>
      </c>
    </row>
    <row r="120" spans="1:13" x14ac:dyDescent="0.3">
      <c r="A120" s="9">
        <v>43951</v>
      </c>
      <c r="B120" s="5">
        <f>YEAR(automobile_sales[[#This Row],[Date]])</f>
        <v>2020</v>
      </c>
      <c r="C120" s="6">
        <f>automobile_sales[[#This Row],[Date]]</f>
        <v>43951</v>
      </c>
      <c r="D120">
        <v>0</v>
      </c>
      <c r="E120">
        <v>108.68</v>
      </c>
      <c r="F120">
        <v>26017.317999999999</v>
      </c>
      <c r="G120">
        <v>2700</v>
      </c>
      <c r="H120">
        <v>55.338999999999999</v>
      </c>
      <c r="I120">
        <v>9.1147292000000005E-2</v>
      </c>
      <c r="J120">
        <v>1.8</v>
      </c>
      <c r="K120" s="23">
        <v>1024.5</v>
      </c>
      <c r="L120" t="s">
        <v>14</v>
      </c>
      <c r="M120" t="s">
        <v>17</v>
      </c>
    </row>
    <row r="121" spans="1:13" x14ac:dyDescent="0.3">
      <c r="A121" s="9">
        <v>39233</v>
      </c>
      <c r="B121" s="5">
        <f>YEAR(automobile_sales[[#This Row],[Date]])</f>
        <v>2007</v>
      </c>
      <c r="C121" s="6">
        <f>automobile_sales[[#This Row],[Date]]</f>
        <v>39233</v>
      </c>
      <c r="D121">
        <v>0</v>
      </c>
      <c r="E121">
        <v>114.95</v>
      </c>
      <c r="F121">
        <v>28120.598999999998</v>
      </c>
      <c r="G121">
        <v>4057</v>
      </c>
      <c r="H121">
        <v>55.295999999999999</v>
      </c>
      <c r="I121">
        <v>0.75893373799999997</v>
      </c>
      <c r="J121">
        <v>1.1000000000000001</v>
      </c>
      <c r="K121" s="23">
        <v>4714.6000000000004</v>
      </c>
      <c r="L121" t="s">
        <v>22</v>
      </c>
      <c r="M121" t="s">
        <v>16</v>
      </c>
    </row>
    <row r="122" spans="1:13" x14ac:dyDescent="0.3">
      <c r="A122" s="9">
        <v>29737</v>
      </c>
      <c r="B122" s="5">
        <f>YEAR(automobile_sales[[#This Row],[Date]])</f>
        <v>1981</v>
      </c>
      <c r="C122" s="6">
        <f>automobile_sales[[#This Row],[Date]]</f>
        <v>29737</v>
      </c>
      <c r="D122">
        <v>1</v>
      </c>
      <c r="E122">
        <v>116.55</v>
      </c>
      <c r="F122">
        <v>19935.844000000001</v>
      </c>
      <c r="G122">
        <v>1689</v>
      </c>
      <c r="H122">
        <v>55.253</v>
      </c>
      <c r="I122">
        <v>0.716124011</v>
      </c>
      <c r="J122">
        <v>4.0999999999999996</v>
      </c>
      <c r="K122" s="23">
        <v>752.9</v>
      </c>
      <c r="L122" t="s">
        <v>14</v>
      </c>
      <c r="M122" t="s">
        <v>17</v>
      </c>
    </row>
    <row r="123" spans="1:13" x14ac:dyDescent="0.3">
      <c r="A123" s="9">
        <v>32659</v>
      </c>
      <c r="B123" s="5">
        <f>YEAR(automobile_sales[[#This Row],[Date]])</f>
        <v>1989</v>
      </c>
      <c r="C123" s="6">
        <f>automobile_sales[[#This Row],[Date]]</f>
        <v>32659</v>
      </c>
      <c r="D123">
        <v>0</v>
      </c>
      <c r="E123">
        <v>98.19</v>
      </c>
      <c r="F123">
        <v>25301.151000000002</v>
      </c>
      <c r="G123">
        <v>2202</v>
      </c>
      <c r="H123">
        <v>54.792000000000002</v>
      </c>
      <c r="I123">
        <v>0.40859979600000002</v>
      </c>
      <c r="J123">
        <v>1.3</v>
      </c>
      <c r="K123" s="23">
        <v>2290.5</v>
      </c>
      <c r="L123" t="s">
        <v>15</v>
      </c>
      <c r="M123" t="s">
        <v>17</v>
      </c>
    </row>
    <row r="124" spans="1:13" x14ac:dyDescent="0.3">
      <c r="A124" s="9">
        <v>32202</v>
      </c>
      <c r="B124" s="5">
        <f>YEAR(automobile_sales[[#This Row],[Date]])</f>
        <v>1988</v>
      </c>
      <c r="C124" s="6">
        <f>automobile_sales[[#This Row],[Date]]</f>
        <v>32202</v>
      </c>
      <c r="D124">
        <v>0</v>
      </c>
      <c r="E124">
        <v>94.99</v>
      </c>
      <c r="F124">
        <v>26305.276000000002</v>
      </c>
      <c r="G124">
        <v>3712</v>
      </c>
      <c r="H124">
        <v>54.49</v>
      </c>
      <c r="I124">
        <v>-0.15938704300000001</v>
      </c>
      <c r="J124">
        <v>1.6</v>
      </c>
      <c r="K124" s="23">
        <v>2833.1</v>
      </c>
      <c r="L124" t="s">
        <v>22</v>
      </c>
      <c r="M124" t="s">
        <v>17</v>
      </c>
    </row>
    <row r="125" spans="1:13" x14ac:dyDescent="0.3">
      <c r="A125" s="9">
        <v>38776</v>
      </c>
      <c r="B125" s="5">
        <f>YEAR(automobile_sales[[#This Row],[Date]])</f>
        <v>2006</v>
      </c>
      <c r="C125" s="6">
        <f>automobile_sales[[#This Row],[Date]]</f>
        <v>38776</v>
      </c>
      <c r="D125">
        <v>0</v>
      </c>
      <c r="E125">
        <v>115.46</v>
      </c>
      <c r="F125">
        <v>29067.547999999999</v>
      </c>
      <c r="G125">
        <v>3079</v>
      </c>
      <c r="H125">
        <v>54.417000000000002</v>
      </c>
      <c r="I125">
        <v>3.7286142000000001E-2</v>
      </c>
      <c r="J125">
        <v>1.6</v>
      </c>
      <c r="K125" s="23">
        <v>1619.5</v>
      </c>
      <c r="L125" t="s">
        <v>12</v>
      </c>
      <c r="M125" t="s">
        <v>17</v>
      </c>
    </row>
    <row r="126" spans="1:13" x14ac:dyDescent="0.3">
      <c r="A126" s="9">
        <v>36616</v>
      </c>
      <c r="B126" s="5">
        <f>YEAR(automobile_sales[[#This Row],[Date]])</f>
        <v>2000</v>
      </c>
      <c r="C126" s="6">
        <f>automobile_sales[[#This Row],[Date]]</f>
        <v>36616</v>
      </c>
      <c r="D126">
        <v>0</v>
      </c>
      <c r="E126">
        <v>106.51</v>
      </c>
      <c r="F126">
        <v>27524.936000000002</v>
      </c>
      <c r="G126">
        <v>2332</v>
      </c>
      <c r="H126">
        <v>54.384</v>
      </c>
      <c r="I126">
        <v>-0.19976463699999999</v>
      </c>
      <c r="J126">
        <v>1.4</v>
      </c>
      <c r="K126" s="23">
        <v>1973</v>
      </c>
      <c r="L126" t="s">
        <v>12</v>
      </c>
      <c r="M126" t="s">
        <v>17</v>
      </c>
    </row>
    <row r="127" spans="1:13" x14ac:dyDescent="0.3">
      <c r="A127" s="9">
        <v>40147</v>
      </c>
      <c r="B127" s="5">
        <f>YEAR(automobile_sales[[#This Row],[Date]])</f>
        <v>2009</v>
      </c>
      <c r="C127" s="6">
        <f>automobile_sales[[#This Row],[Date]]</f>
        <v>40147</v>
      </c>
      <c r="D127">
        <v>1</v>
      </c>
      <c r="E127">
        <v>106.68</v>
      </c>
      <c r="F127">
        <v>26613.593000000001</v>
      </c>
      <c r="G127">
        <v>4079</v>
      </c>
      <c r="H127">
        <v>54.014000000000003</v>
      </c>
      <c r="I127">
        <v>0.26661606300000001</v>
      </c>
      <c r="J127">
        <v>3.1</v>
      </c>
      <c r="K127" s="23">
        <v>662.2</v>
      </c>
      <c r="L127" t="s">
        <v>21</v>
      </c>
      <c r="M127" t="s">
        <v>13</v>
      </c>
    </row>
    <row r="128" spans="1:13" x14ac:dyDescent="0.3">
      <c r="A128" s="9">
        <v>31198</v>
      </c>
      <c r="B128" s="5">
        <f>YEAR(automobile_sales[[#This Row],[Date]])</f>
        <v>1985</v>
      </c>
      <c r="C128" s="6">
        <f>automobile_sales[[#This Row],[Date]]</f>
        <v>31198</v>
      </c>
      <c r="D128">
        <v>0</v>
      </c>
      <c r="E128">
        <v>110.1</v>
      </c>
      <c r="F128">
        <v>29062.629000000001</v>
      </c>
      <c r="G128">
        <v>2252</v>
      </c>
      <c r="H128">
        <v>53.914000000000001</v>
      </c>
      <c r="I128">
        <v>-0.20823904700000001</v>
      </c>
      <c r="J128">
        <v>1</v>
      </c>
      <c r="K128" s="23">
        <v>3336.3</v>
      </c>
      <c r="L128" t="s">
        <v>14</v>
      </c>
      <c r="M128" t="s">
        <v>13</v>
      </c>
    </row>
    <row r="129" spans="1:13" x14ac:dyDescent="0.3">
      <c r="A129" s="9">
        <v>41547</v>
      </c>
      <c r="B129" s="5">
        <f>YEAR(automobile_sales[[#This Row],[Date]])</f>
        <v>2013</v>
      </c>
      <c r="C129" s="6">
        <f>automobile_sales[[#This Row],[Date]]</f>
        <v>41547</v>
      </c>
      <c r="D129">
        <v>0</v>
      </c>
      <c r="E129">
        <v>98.5</v>
      </c>
      <c r="F129">
        <v>22749.672999999999</v>
      </c>
      <c r="G129">
        <v>1146</v>
      </c>
      <c r="H129">
        <v>53.908999999999999</v>
      </c>
      <c r="I129">
        <v>0.50783728100000003</v>
      </c>
      <c r="J129">
        <v>1.9</v>
      </c>
      <c r="K129" s="23">
        <v>611.79999999999995</v>
      </c>
      <c r="L129" t="s">
        <v>22</v>
      </c>
      <c r="M129" t="s">
        <v>16</v>
      </c>
    </row>
    <row r="130" spans="1:13" x14ac:dyDescent="0.3">
      <c r="A130" s="9">
        <v>44074</v>
      </c>
      <c r="B130" s="5">
        <f>YEAR(automobile_sales[[#This Row],[Date]])</f>
        <v>2020</v>
      </c>
      <c r="C130" s="6">
        <f>automobile_sales[[#This Row],[Date]]</f>
        <v>44074</v>
      </c>
      <c r="D130">
        <v>0</v>
      </c>
      <c r="E130">
        <v>87.47</v>
      </c>
      <c r="F130">
        <v>19592.259999999998</v>
      </c>
      <c r="G130">
        <v>1587</v>
      </c>
      <c r="H130">
        <v>53.866</v>
      </c>
      <c r="I130">
        <v>0.342479486</v>
      </c>
      <c r="J130">
        <v>3</v>
      </c>
      <c r="K130" s="23">
        <v>4972.7</v>
      </c>
      <c r="L130" t="s">
        <v>22</v>
      </c>
      <c r="M130" t="s">
        <v>18</v>
      </c>
    </row>
    <row r="131" spans="1:13" x14ac:dyDescent="0.3">
      <c r="A131" s="9">
        <v>42916</v>
      </c>
      <c r="B131" s="5">
        <f>YEAR(automobile_sales[[#This Row],[Date]])</f>
        <v>2017</v>
      </c>
      <c r="C131" s="6">
        <f>automobile_sales[[#This Row],[Date]]</f>
        <v>42916</v>
      </c>
      <c r="D131">
        <v>0</v>
      </c>
      <c r="E131">
        <v>102.65</v>
      </c>
      <c r="F131">
        <v>19703.932000000001</v>
      </c>
      <c r="G131">
        <v>3768</v>
      </c>
      <c r="H131">
        <v>53.856999999999999</v>
      </c>
      <c r="I131">
        <v>0.58811296599999996</v>
      </c>
      <c r="J131">
        <v>2.5</v>
      </c>
      <c r="K131" s="23">
        <v>1343.8</v>
      </c>
      <c r="L131" t="s">
        <v>22</v>
      </c>
      <c r="M131" t="s">
        <v>16</v>
      </c>
    </row>
    <row r="132" spans="1:13" x14ac:dyDescent="0.3">
      <c r="A132" s="9">
        <v>30041</v>
      </c>
      <c r="B132" s="5">
        <f>YEAR(automobile_sales[[#This Row],[Date]])</f>
        <v>1982</v>
      </c>
      <c r="C132" s="6">
        <f>automobile_sales[[#This Row],[Date]]</f>
        <v>30041</v>
      </c>
      <c r="D132">
        <v>1</v>
      </c>
      <c r="E132">
        <v>108.05</v>
      </c>
      <c r="F132">
        <v>19245.031999999999</v>
      </c>
      <c r="G132">
        <v>4713</v>
      </c>
      <c r="H132">
        <v>53.83</v>
      </c>
      <c r="I132">
        <v>0.56122979799999995</v>
      </c>
      <c r="J132">
        <v>5</v>
      </c>
      <c r="K132" s="23">
        <v>751.4</v>
      </c>
      <c r="L132" t="s">
        <v>14</v>
      </c>
      <c r="M132" t="s">
        <v>16</v>
      </c>
    </row>
    <row r="133" spans="1:13" x14ac:dyDescent="0.3">
      <c r="A133" s="9">
        <v>40694</v>
      </c>
      <c r="B133" s="5">
        <f>YEAR(automobile_sales[[#This Row],[Date]])</f>
        <v>2011</v>
      </c>
      <c r="C133" s="6">
        <f>automobile_sales[[#This Row],[Date]]</f>
        <v>40694</v>
      </c>
      <c r="D133">
        <v>0</v>
      </c>
      <c r="E133">
        <v>112.23</v>
      </c>
      <c r="F133">
        <v>29361.602999999999</v>
      </c>
      <c r="G133">
        <v>4054</v>
      </c>
      <c r="H133">
        <v>53.511000000000003</v>
      </c>
      <c r="I133">
        <v>-9.4765561999999998E-2</v>
      </c>
      <c r="J133">
        <v>1.3</v>
      </c>
      <c r="K133" s="23">
        <v>4532.1000000000004</v>
      </c>
      <c r="L133" t="s">
        <v>12</v>
      </c>
      <c r="M133" t="s">
        <v>18</v>
      </c>
    </row>
    <row r="134" spans="1:13" x14ac:dyDescent="0.3">
      <c r="A134" s="9">
        <v>42124</v>
      </c>
      <c r="B134" s="5">
        <f>YEAR(automobile_sales[[#This Row],[Date]])</f>
        <v>2015</v>
      </c>
      <c r="C134" s="6">
        <f>automobile_sales[[#This Row],[Date]]</f>
        <v>42124</v>
      </c>
      <c r="D134">
        <v>0</v>
      </c>
      <c r="E134">
        <v>102.07</v>
      </c>
      <c r="F134">
        <v>29857.855</v>
      </c>
      <c r="G134">
        <v>4190</v>
      </c>
      <c r="H134">
        <v>53.505000000000003</v>
      </c>
      <c r="I134">
        <v>0.46700308400000001</v>
      </c>
      <c r="J134">
        <v>2.2999999999999998</v>
      </c>
      <c r="K134" s="23">
        <v>4666.3</v>
      </c>
      <c r="L134" t="s">
        <v>14</v>
      </c>
      <c r="M134" t="s">
        <v>16</v>
      </c>
    </row>
    <row r="135" spans="1:13" x14ac:dyDescent="0.3">
      <c r="A135" s="9">
        <v>34028</v>
      </c>
      <c r="B135" s="5">
        <f>YEAR(automobile_sales[[#This Row],[Date]])</f>
        <v>1993</v>
      </c>
      <c r="C135" s="6">
        <f>automobile_sales[[#This Row],[Date]]</f>
        <v>34028</v>
      </c>
      <c r="D135">
        <v>0</v>
      </c>
      <c r="E135">
        <v>104.92</v>
      </c>
      <c r="F135">
        <v>27369.165000000001</v>
      </c>
      <c r="G135">
        <v>4228</v>
      </c>
      <c r="H135">
        <v>53.423999999999999</v>
      </c>
      <c r="I135">
        <v>0.113469602</v>
      </c>
      <c r="J135">
        <v>1.1000000000000001</v>
      </c>
      <c r="K135" s="23">
        <v>3737</v>
      </c>
      <c r="L135" t="s">
        <v>22</v>
      </c>
      <c r="M135" t="s">
        <v>17</v>
      </c>
    </row>
    <row r="136" spans="1:13" x14ac:dyDescent="0.3">
      <c r="A136" s="9">
        <v>42825</v>
      </c>
      <c r="B136" s="5">
        <f>YEAR(automobile_sales[[#This Row],[Date]])</f>
        <v>2017</v>
      </c>
      <c r="C136" s="6">
        <f>automobile_sales[[#This Row],[Date]]</f>
        <v>42825</v>
      </c>
      <c r="D136">
        <v>0</v>
      </c>
      <c r="E136">
        <v>95.37</v>
      </c>
      <c r="F136">
        <v>26832.991000000002</v>
      </c>
      <c r="G136">
        <v>4798</v>
      </c>
      <c r="H136">
        <v>53.323999999999998</v>
      </c>
      <c r="I136">
        <v>7.7394794000000003E-2</v>
      </c>
      <c r="J136">
        <v>2.2000000000000002</v>
      </c>
      <c r="K136" s="23">
        <v>1241.0999999999999</v>
      </c>
      <c r="L136" t="s">
        <v>12</v>
      </c>
      <c r="M136" t="s">
        <v>16</v>
      </c>
    </row>
    <row r="137" spans="1:13" x14ac:dyDescent="0.3">
      <c r="A137" s="9">
        <v>43069</v>
      </c>
      <c r="B137" s="5">
        <f>YEAR(automobile_sales[[#This Row],[Date]])</f>
        <v>2017</v>
      </c>
      <c r="C137" s="6">
        <f>automobile_sales[[#This Row],[Date]]</f>
        <v>43069</v>
      </c>
      <c r="D137">
        <v>0</v>
      </c>
      <c r="E137">
        <v>104.36</v>
      </c>
      <c r="F137">
        <v>22348.712</v>
      </c>
      <c r="G137">
        <v>1520</v>
      </c>
      <c r="H137">
        <v>53.247</v>
      </c>
      <c r="I137">
        <v>-0.27040020999999997</v>
      </c>
      <c r="J137">
        <v>1.7</v>
      </c>
      <c r="K137" s="23">
        <v>1301.0999999999999</v>
      </c>
      <c r="L137" t="s">
        <v>14</v>
      </c>
      <c r="M137" t="s">
        <v>16</v>
      </c>
    </row>
    <row r="138" spans="1:13" x14ac:dyDescent="0.3">
      <c r="A138" s="9">
        <v>30955</v>
      </c>
      <c r="B138" s="5">
        <f>YEAR(automobile_sales[[#This Row],[Date]])</f>
        <v>1984</v>
      </c>
      <c r="C138" s="6">
        <f>automobile_sales[[#This Row],[Date]]</f>
        <v>30955</v>
      </c>
      <c r="D138">
        <v>0</v>
      </c>
      <c r="E138">
        <v>79.2</v>
      </c>
      <c r="F138">
        <v>20803.912</v>
      </c>
      <c r="G138">
        <v>4391</v>
      </c>
      <c r="H138">
        <v>53.231000000000002</v>
      </c>
      <c r="I138">
        <v>0.22740508400000001</v>
      </c>
      <c r="J138">
        <v>2.5</v>
      </c>
      <c r="K138" s="23">
        <v>2936.6</v>
      </c>
      <c r="L138" t="s">
        <v>15</v>
      </c>
      <c r="M138" t="s">
        <v>16</v>
      </c>
    </row>
    <row r="139" spans="1:13" x14ac:dyDescent="0.3">
      <c r="A139" s="9">
        <v>44135</v>
      </c>
      <c r="B139" s="5">
        <f>YEAR(automobile_sales[[#This Row],[Date]])</f>
        <v>2020</v>
      </c>
      <c r="C139" s="6">
        <f>automobile_sales[[#This Row],[Date]]</f>
        <v>44135</v>
      </c>
      <c r="D139">
        <v>1</v>
      </c>
      <c r="E139">
        <v>84.48</v>
      </c>
      <c r="F139">
        <v>29408.199000000001</v>
      </c>
      <c r="G139">
        <v>4700</v>
      </c>
      <c r="H139">
        <v>53.027999999999999</v>
      </c>
      <c r="I139">
        <v>0.67854718300000005</v>
      </c>
      <c r="J139">
        <v>3.6</v>
      </c>
      <c r="K139" s="23">
        <v>214</v>
      </c>
      <c r="L139" t="s">
        <v>12</v>
      </c>
      <c r="M139" t="s">
        <v>17</v>
      </c>
    </row>
    <row r="140" spans="1:13" x14ac:dyDescent="0.3">
      <c r="A140" s="9">
        <v>29372</v>
      </c>
      <c r="B140" s="5">
        <f>YEAR(automobile_sales[[#This Row],[Date]])</f>
        <v>1980</v>
      </c>
      <c r="C140" s="6">
        <f>automobile_sales[[#This Row],[Date]]</f>
        <v>29372</v>
      </c>
      <c r="D140">
        <v>1</v>
      </c>
      <c r="E140">
        <v>98.72</v>
      </c>
      <c r="F140">
        <v>23829.233</v>
      </c>
      <c r="G140">
        <v>1319</v>
      </c>
      <c r="H140">
        <v>52.997</v>
      </c>
      <c r="I140">
        <v>0.138196502</v>
      </c>
      <c r="J140">
        <v>5.3</v>
      </c>
      <c r="K140" s="23">
        <v>770.4</v>
      </c>
      <c r="L140" t="s">
        <v>21</v>
      </c>
      <c r="M140" t="s">
        <v>17</v>
      </c>
    </row>
    <row r="141" spans="1:13" x14ac:dyDescent="0.3">
      <c r="A141" s="9">
        <v>38807</v>
      </c>
      <c r="B141" s="5">
        <f>YEAR(automobile_sales[[#This Row],[Date]])</f>
        <v>2006</v>
      </c>
      <c r="C141" s="6">
        <f>automobile_sales[[#This Row],[Date]]</f>
        <v>38807</v>
      </c>
      <c r="D141">
        <v>0</v>
      </c>
      <c r="E141">
        <v>92.33</v>
      </c>
      <c r="F141">
        <v>31527.394</v>
      </c>
      <c r="G141">
        <v>3717</v>
      </c>
      <c r="H141">
        <v>52.667000000000002</v>
      </c>
      <c r="I141">
        <v>-3.3227637999999997E-2</v>
      </c>
      <c r="J141">
        <v>2.7</v>
      </c>
      <c r="K141" s="23">
        <v>1501.6</v>
      </c>
      <c r="L141" t="s">
        <v>14</v>
      </c>
      <c r="M141" t="s">
        <v>17</v>
      </c>
    </row>
    <row r="142" spans="1:13" x14ac:dyDescent="0.3">
      <c r="A142" s="9">
        <v>32751</v>
      </c>
      <c r="B142" s="5">
        <f>YEAR(automobile_sales[[#This Row],[Date]])</f>
        <v>1989</v>
      </c>
      <c r="C142" s="6">
        <f>automobile_sales[[#This Row],[Date]]</f>
        <v>32751</v>
      </c>
      <c r="D142">
        <v>0</v>
      </c>
      <c r="E142">
        <v>98.12</v>
      </c>
      <c r="F142">
        <v>26507.737000000001</v>
      </c>
      <c r="G142">
        <v>4571</v>
      </c>
      <c r="H142">
        <v>52.664999999999999</v>
      </c>
      <c r="I142">
        <v>-0.16861293099999999</v>
      </c>
      <c r="J142">
        <v>2.6</v>
      </c>
      <c r="K142" s="23">
        <v>1408.2</v>
      </c>
      <c r="L142" t="s">
        <v>21</v>
      </c>
      <c r="M142" t="s">
        <v>18</v>
      </c>
    </row>
    <row r="143" spans="1:13" x14ac:dyDescent="0.3">
      <c r="A143" s="9">
        <v>33389</v>
      </c>
      <c r="B143" s="5">
        <f>YEAR(automobile_sales[[#This Row],[Date]])</f>
        <v>1991</v>
      </c>
      <c r="C143" s="6">
        <f>automobile_sales[[#This Row],[Date]]</f>
        <v>33389</v>
      </c>
      <c r="D143">
        <v>1</v>
      </c>
      <c r="E143">
        <v>90.72</v>
      </c>
      <c r="F143">
        <v>21083.734</v>
      </c>
      <c r="G143">
        <v>3645</v>
      </c>
      <c r="H143">
        <v>52.558999999999997</v>
      </c>
      <c r="I143">
        <v>0.30483837200000002</v>
      </c>
      <c r="J143">
        <v>3.2</v>
      </c>
      <c r="K143" s="23">
        <v>750</v>
      </c>
      <c r="L143" t="s">
        <v>15</v>
      </c>
      <c r="M143" t="s">
        <v>16</v>
      </c>
    </row>
    <row r="144" spans="1:13" x14ac:dyDescent="0.3">
      <c r="A144" s="9">
        <v>34059</v>
      </c>
      <c r="B144" s="5">
        <f>YEAR(automobile_sales[[#This Row],[Date]])</f>
        <v>1993</v>
      </c>
      <c r="C144" s="6">
        <f>automobile_sales[[#This Row],[Date]]</f>
        <v>34059</v>
      </c>
      <c r="D144">
        <v>0</v>
      </c>
      <c r="E144">
        <v>104.9</v>
      </c>
      <c r="F144">
        <v>19043.483</v>
      </c>
      <c r="G144">
        <v>3094</v>
      </c>
      <c r="H144">
        <v>52.427</v>
      </c>
      <c r="I144">
        <v>-1.9016919E-2</v>
      </c>
      <c r="J144">
        <v>2</v>
      </c>
      <c r="K144" s="23">
        <v>3797.7</v>
      </c>
      <c r="L144" t="s">
        <v>14</v>
      </c>
      <c r="M144" t="s">
        <v>17</v>
      </c>
    </row>
    <row r="145" spans="1:13" x14ac:dyDescent="0.3">
      <c r="A145" s="9">
        <v>34699</v>
      </c>
      <c r="B145" s="5">
        <f>YEAR(automobile_sales[[#This Row],[Date]])</f>
        <v>1994</v>
      </c>
      <c r="C145" s="6">
        <f>automobile_sales[[#This Row],[Date]]</f>
        <v>34699</v>
      </c>
      <c r="D145">
        <v>0</v>
      </c>
      <c r="E145">
        <v>107.31</v>
      </c>
      <c r="F145">
        <v>38600.845999999998</v>
      </c>
      <c r="G145">
        <v>4205</v>
      </c>
      <c r="H145">
        <v>52.42</v>
      </c>
      <c r="I145">
        <v>0.25921403999999998</v>
      </c>
      <c r="J145">
        <v>1.3</v>
      </c>
      <c r="K145" s="23">
        <v>2392.8000000000002</v>
      </c>
      <c r="L145" t="s">
        <v>21</v>
      </c>
      <c r="M145" t="s">
        <v>16</v>
      </c>
    </row>
    <row r="146" spans="1:13" x14ac:dyDescent="0.3">
      <c r="A146" s="9">
        <v>38748</v>
      </c>
      <c r="B146" s="5">
        <f>YEAR(automobile_sales[[#This Row],[Date]])</f>
        <v>2006</v>
      </c>
      <c r="C146" s="6">
        <f>automobile_sales[[#This Row],[Date]]</f>
        <v>38748</v>
      </c>
      <c r="D146">
        <v>0</v>
      </c>
      <c r="E146">
        <v>83.82</v>
      </c>
      <c r="F146">
        <v>29127.081999999999</v>
      </c>
      <c r="G146">
        <v>4389</v>
      </c>
      <c r="H146">
        <v>52.387999999999998</v>
      </c>
      <c r="I146">
        <v>0.233469497</v>
      </c>
      <c r="J146">
        <v>1.9</v>
      </c>
      <c r="K146" s="23">
        <v>1940.4</v>
      </c>
      <c r="L146" t="s">
        <v>21</v>
      </c>
      <c r="M146" t="s">
        <v>18</v>
      </c>
    </row>
    <row r="147" spans="1:13" x14ac:dyDescent="0.3">
      <c r="A147" s="9">
        <v>42704</v>
      </c>
      <c r="B147" s="5">
        <f>YEAR(automobile_sales[[#This Row],[Date]])</f>
        <v>2016</v>
      </c>
      <c r="C147" s="6">
        <f>automobile_sales[[#This Row],[Date]]</f>
        <v>42704</v>
      </c>
      <c r="D147">
        <v>0</v>
      </c>
      <c r="E147">
        <v>125.46</v>
      </c>
      <c r="F147">
        <v>14662.789000000001</v>
      </c>
      <c r="G147">
        <v>3761</v>
      </c>
      <c r="H147">
        <v>52.347000000000001</v>
      </c>
      <c r="I147">
        <v>0.66227290999999999</v>
      </c>
      <c r="J147">
        <v>2.8</v>
      </c>
      <c r="K147" s="23">
        <v>3613.5</v>
      </c>
      <c r="L147" t="s">
        <v>12</v>
      </c>
      <c r="M147" t="s">
        <v>18</v>
      </c>
    </row>
    <row r="148" spans="1:13" x14ac:dyDescent="0.3">
      <c r="A148" s="9">
        <v>31563</v>
      </c>
      <c r="B148" s="5">
        <f>YEAR(automobile_sales[[#This Row],[Date]])</f>
        <v>1986</v>
      </c>
      <c r="C148" s="6">
        <f>automobile_sales[[#This Row],[Date]]</f>
        <v>31563</v>
      </c>
      <c r="D148">
        <v>0</v>
      </c>
      <c r="E148">
        <v>117.38</v>
      </c>
      <c r="F148">
        <v>25435.235000000001</v>
      </c>
      <c r="G148">
        <v>3621</v>
      </c>
      <c r="H148">
        <v>52.322000000000003</v>
      </c>
      <c r="I148">
        <v>9.1777837000000001E-2</v>
      </c>
      <c r="J148">
        <v>1.4</v>
      </c>
      <c r="K148" s="23">
        <v>2778.2</v>
      </c>
      <c r="L148" t="s">
        <v>14</v>
      </c>
      <c r="M148" t="s">
        <v>16</v>
      </c>
    </row>
    <row r="149" spans="1:13" x14ac:dyDescent="0.3">
      <c r="A149" s="9">
        <v>41486</v>
      </c>
      <c r="B149" s="5">
        <f>YEAR(automobile_sales[[#This Row],[Date]])</f>
        <v>2013</v>
      </c>
      <c r="C149" s="6">
        <f>automobile_sales[[#This Row],[Date]]</f>
        <v>41486</v>
      </c>
      <c r="D149">
        <v>0</v>
      </c>
      <c r="E149">
        <v>100.9</v>
      </c>
      <c r="F149">
        <v>25026.218000000001</v>
      </c>
      <c r="G149">
        <v>3198</v>
      </c>
      <c r="H149">
        <v>52.091999999999999</v>
      </c>
      <c r="I149">
        <v>0.68012362699999995</v>
      </c>
      <c r="J149">
        <v>2.5</v>
      </c>
      <c r="K149" s="23">
        <v>3451.3</v>
      </c>
      <c r="L149" t="s">
        <v>15</v>
      </c>
      <c r="M149" t="s">
        <v>18</v>
      </c>
    </row>
    <row r="150" spans="1:13" x14ac:dyDescent="0.3">
      <c r="A150" s="9">
        <v>30316</v>
      </c>
      <c r="B150" s="5">
        <f>YEAR(automobile_sales[[#This Row],[Date]])</f>
        <v>1982</v>
      </c>
      <c r="C150" s="6">
        <f>automobile_sales[[#This Row],[Date]]</f>
        <v>30316</v>
      </c>
      <c r="D150">
        <v>1</v>
      </c>
      <c r="E150">
        <v>101.16</v>
      </c>
      <c r="F150">
        <v>18895.781999999999</v>
      </c>
      <c r="G150">
        <v>3958</v>
      </c>
      <c r="H150">
        <v>52.01</v>
      </c>
      <c r="I150">
        <v>3.3916555000000001E-2</v>
      </c>
      <c r="J150">
        <v>3.6</v>
      </c>
      <c r="K150" s="23">
        <v>744.6</v>
      </c>
      <c r="L150" t="s">
        <v>14</v>
      </c>
      <c r="M150" t="s">
        <v>13</v>
      </c>
    </row>
    <row r="151" spans="1:13" x14ac:dyDescent="0.3">
      <c r="A151" s="9">
        <v>31958</v>
      </c>
      <c r="B151" s="5">
        <f>YEAR(automobile_sales[[#This Row],[Date]])</f>
        <v>1987</v>
      </c>
      <c r="C151" s="6">
        <f>automobile_sales[[#This Row],[Date]]</f>
        <v>31958</v>
      </c>
      <c r="D151">
        <v>0</v>
      </c>
      <c r="E151">
        <v>84.67</v>
      </c>
      <c r="F151">
        <v>27566.337</v>
      </c>
      <c r="G151">
        <v>4762</v>
      </c>
      <c r="H151">
        <v>51.863</v>
      </c>
      <c r="I151">
        <v>1.1298999000000001E-2</v>
      </c>
      <c r="J151">
        <v>3</v>
      </c>
      <c r="K151" s="23">
        <v>3495.1</v>
      </c>
      <c r="L151" t="s">
        <v>12</v>
      </c>
      <c r="M151" t="s">
        <v>17</v>
      </c>
    </row>
    <row r="152" spans="1:13" x14ac:dyDescent="0.3">
      <c r="A152" s="9">
        <v>43799</v>
      </c>
      <c r="B152" s="5">
        <f>YEAR(automobile_sales[[#This Row],[Date]])</f>
        <v>2019</v>
      </c>
      <c r="C152" s="6">
        <f>automobile_sales[[#This Row],[Date]]</f>
        <v>43799</v>
      </c>
      <c r="D152">
        <v>0</v>
      </c>
      <c r="E152">
        <v>103.9</v>
      </c>
      <c r="F152">
        <v>40394.404000000002</v>
      </c>
      <c r="G152">
        <v>2379</v>
      </c>
      <c r="H152">
        <v>51.813000000000002</v>
      </c>
      <c r="I152">
        <v>0.51724470700000003</v>
      </c>
      <c r="J152">
        <v>2.7</v>
      </c>
      <c r="K152" s="23">
        <v>4465.5</v>
      </c>
      <c r="L152" t="s">
        <v>21</v>
      </c>
      <c r="M152" t="s">
        <v>17</v>
      </c>
    </row>
    <row r="153" spans="1:13" x14ac:dyDescent="0.3">
      <c r="A153" s="9">
        <v>44926</v>
      </c>
      <c r="B153" s="5">
        <f>YEAR(automobile_sales[[#This Row],[Date]])</f>
        <v>2022</v>
      </c>
      <c r="C153" s="6">
        <f>automobile_sales[[#This Row],[Date]]</f>
        <v>44926</v>
      </c>
      <c r="D153">
        <v>0</v>
      </c>
      <c r="E153">
        <v>97.18</v>
      </c>
      <c r="F153">
        <v>28776.955999999998</v>
      </c>
      <c r="G153">
        <v>4067</v>
      </c>
      <c r="H153">
        <v>51.796999999999997</v>
      </c>
      <c r="I153">
        <v>0.177481321</v>
      </c>
      <c r="J153">
        <v>2.5</v>
      </c>
      <c r="K153" s="23">
        <v>4865.5</v>
      </c>
      <c r="L153" t="s">
        <v>22</v>
      </c>
      <c r="M153" t="s">
        <v>17</v>
      </c>
    </row>
    <row r="154" spans="1:13" x14ac:dyDescent="0.3">
      <c r="A154" s="9">
        <v>34515</v>
      </c>
      <c r="B154" s="5">
        <f>YEAR(automobile_sales[[#This Row],[Date]])</f>
        <v>1994</v>
      </c>
      <c r="C154" s="6">
        <f>automobile_sales[[#This Row],[Date]]</f>
        <v>34515</v>
      </c>
      <c r="D154">
        <v>0</v>
      </c>
      <c r="E154">
        <v>99.52</v>
      </c>
      <c r="F154">
        <v>26705.759999999998</v>
      </c>
      <c r="G154">
        <v>2683</v>
      </c>
      <c r="H154">
        <v>51.773000000000003</v>
      </c>
      <c r="I154">
        <v>0.409904777</v>
      </c>
      <c r="J154">
        <v>2.2999999999999998</v>
      </c>
      <c r="K154" s="23">
        <v>2283</v>
      </c>
      <c r="L154" t="s">
        <v>14</v>
      </c>
      <c r="M154" t="s">
        <v>16</v>
      </c>
    </row>
    <row r="155" spans="1:13" x14ac:dyDescent="0.3">
      <c r="A155" s="9">
        <v>39113</v>
      </c>
      <c r="B155" s="5">
        <f>YEAR(automobile_sales[[#This Row],[Date]])</f>
        <v>2007</v>
      </c>
      <c r="C155" s="6">
        <f>automobile_sales[[#This Row],[Date]]</f>
        <v>39113</v>
      </c>
      <c r="D155">
        <v>0</v>
      </c>
      <c r="E155">
        <v>87.03</v>
      </c>
      <c r="F155">
        <v>19969.913</v>
      </c>
      <c r="G155">
        <v>1768</v>
      </c>
      <c r="H155">
        <v>51.756</v>
      </c>
      <c r="I155">
        <v>-0.35972640900000002</v>
      </c>
      <c r="J155">
        <v>2.8</v>
      </c>
      <c r="K155" s="23">
        <v>4080.9</v>
      </c>
      <c r="L155" t="s">
        <v>22</v>
      </c>
      <c r="M155" t="s">
        <v>16</v>
      </c>
    </row>
    <row r="156" spans="1:13" x14ac:dyDescent="0.3">
      <c r="A156" s="9">
        <v>33328</v>
      </c>
      <c r="B156" s="5">
        <f>YEAR(automobile_sales[[#This Row],[Date]])</f>
        <v>1991</v>
      </c>
      <c r="C156" s="6">
        <f>automobile_sales[[#This Row],[Date]]</f>
        <v>33328</v>
      </c>
      <c r="D156">
        <v>1</v>
      </c>
      <c r="E156">
        <v>88.31</v>
      </c>
      <c r="F156">
        <v>20402.879000000001</v>
      </c>
      <c r="G156">
        <v>2277</v>
      </c>
      <c r="H156">
        <v>51.710999999999999</v>
      </c>
      <c r="I156">
        <v>0.46189398799999998</v>
      </c>
      <c r="J156">
        <v>5.7</v>
      </c>
      <c r="K156" s="23">
        <v>559.4</v>
      </c>
      <c r="L156" t="s">
        <v>15</v>
      </c>
      <c r="M156" t="s">
        <v>16</v>
      </c>
    </row>
    <row r="157" spans="1:13" x14ac:dyDescent="0.3">
      <c r="A157" s="9">
        <v>32812</v>
      </c>
      <c r="B157" s="5">
        <f>YEAR(automobile_sales[[#This Row],[Date]])</f>
        <v>1989</v>
      </c>
      <c r="C157" s="6">
        <f>automobile_sales[[#This Row],[Date]]</f>
        <v>32812</v>
      </c>
      <c r="D157">
        <v>0</v>
      </c>
      <c r="E157">
        <v>102.3</v>
      </c>
      <c r="F157">
        <v>19156.61</v>
      </c>
      <c r="G157">
        <v>2646</v>
      </c>
      <c r="H157">
        <v>51.531999999999996</v>
      </c>
      <c r="I157">
        <v>0.27353877199999999</v>
      </c>
      <c r="J157">
        <v>1</v>
      </c>
      <c r="K157" s="23">
        <v>3551.6</v>
      </c>
      <c r="L157" t="s">
        <v>14</v>
      </c>
      <c r="M157" t="s">
        <v>16</v>
      </c>
    </row>
    <row r="158" spans="1:13" x14ac:dyDescent="0.3">
      <c r="A158" s="9">
        <v>32993</v>
      </c>
      <c r="B158" s="5">
        <f>YEAR(automobile_sales[[#This Row],[Date]])</f>
        <v>1990</v>
      </c>
      <c r="C158" s="6">
        <f>automobile_sales[[#This Row],[Date]]</f>
        <v>32993</v>
      </c>
      <c r="D158">
        <v>1</v>
      </c>
      <c r="E158">
        <v>100.36</v>
      </c>
      <c r="F158">
        <v>17990.744999999999</v>
      </c>
      <c r="G158">
        <v>1922</v>
      </c>
      <c r="H158">
        <v>51.317</v>
      </c>
      <c r="I158">
        <v>0.58820663699999998</v>
      </c>
      <c r="J158">
        <v>2.8</v>
      </c>
      <c r="K158" s="23">
        <v>714.8</v>
      </c>
      <c r="L158" t="s">
        <v>14</v>
      </c>
      <c r="M158" t="s">
        <v>16</v>
      </c>
    </row>
    <row r="159" spans="1:13" x14ac:dyDescent="0.3">
      <c r="A159" s="9">
        <v>31928</v>
      </c>
      <c r="B159" s="5">
        <f>YEAR(automobile_sales[[#This Row],[Date]])</f>
        <v>1987</v>
      </c>
      <c r="C159" s="6">
        <f>automobile_sales[[#This Row],[Date]]</f>
        <v>31928</v>
      </c>
      <c r="D159">
        <v>0</v>
      </c>
      <c r="E159">
        <v>105.63</v>
      </c>
      <c r="F159">
        <v>22351.199000000001</v>
      </c>
      <c r="G159">
        <v>3847</v>
      </c>
      <c r="H159">
        <v>51.277000000000001</v>
      </c>
      <c r="I159">
        <v>-0.308968933</v>
      </c>
      <c r="J159">
        <v>2.7</v>
      </c>
      <c r="K159" s="23">
        <v>1883.7</v>
      </c>
      <c r="L159" t="s">
        <v>12</v>
      </c>
      <c r="M159" t="s">
        <v>18</v>
      </c>
    </row>
    <row r="160" spans="1:13" x14ac:dyDescent="0.3">
      <c r="A160" s="9">
        <v>42947</v>
      </c>
      <c r="B160" s="5">
        <f>YEAR(automobile_sales[[#This Row],[Date]])</f>
        <v>2017</v>
      </c>
      <c r="C160" s="6">
        <f>automobile_sales[[#This Row],[Date]]</f>
        <v>42947</v>
      </c>
      <c r="D160">
        <v>0</v>
      </c>
      <c r="E160">
        <v>83.82</v>
      </c>
      <c r="F160">
        <v>24686.605</v>
      </c>
      <c r="G160">
        <v>4953</v>
      </c>
      <c r="H160">
        <v>51.15</v>
      </c>
      <c r="I160">
        <v>-5.2922775999999998E-2</v>
      </c>
      <c r="J160">
        <v>2.6</v>
      </c>
      <c r="K160" s="23">
        <v>3676.7</v>
      </c>
      <c r="L160" t="s">
        <v>15</v>
      </c>
      <c r="M160" t="s">
        <v>18</v>
      </c>
    </row>
    <row r="161" spans="1:13" x14ac:dyDescent="0.3">
      <c r="A161" s="9">
        <v>39416</v>
      </c>
      <c r="B161" s="5">
        <f>YEAR(automobile_sales[[#This Row],[Date]])</f>
        <v>2007</v>
      </c>
      <c r="C161" s="6">
        <f>automobile_sales[[#This Row],[Date]]</f>
        <v>39416</v>
      </c>
      <c r="D161">
        <v>0</v>
      </c>
      <c r="E161">
        <v>94.84</v>
      </c>
      <c r="F161">
        <v>29875.598999999998</v>
      </c>
      <c r="G161">
        <v>4293</v>
      </c>
      <c r="H161">
        <v>50.695</v>
      </c>
      <c r="I161">
        <v>-0.126304369</v>
      </c>
      <c r="J161">
        <v>1.6</v>
      </c>
      <c r="K161" s="23">
        <v>1518.4</v>
      </c>
      <c r="L161" t="s">
        <v>14</v>
      </c>
      <c r="M161" t="s">
        <v>13</v>
      </c>
    </row>
    <row r="162" spans="1:13" x14ac:dyDescent="0.3">
      <c r="A162" s="9">
        <v>43677</v>
      </c>
      <c r="B162" s="5">
        <f>YEAR(automobile_sales[[#This Row],[Date]])</f>
        <v>2019</v>
      </c>
      <c r="C162" s="6">
        <f>automobile_sales[[#This Row],[Date]]</f>
        <v>43677</v>
      </c>
      <c r="D162">
        <v>0</v>
      </c>
      <c r="E162">
        <v>93.82</v>
      </c>
      <c r="F162">
        <v>33224.839</v>
      </c>
      <c r="G162">
        <v>4217</v>
      </c>
      <c r="H162">
        <v>50.627000000000002</v>
      </c>
      <c r="I162">
        <v>0.51022181799999999</v>
      </c>
      <c r="J162">
        <v>1.8</v>
      </c>
      <c r="K162" s="23">
        <v>2426.3000000000002</v>
      </c>
      <c r="L162" t="s">
        <v>12</v>
      </c>
      <c r="M162" t="s">
        <v>18</v>
      </c>
    </row>
    <row r="163" spans="1:13" x14ac:dyDescent="0.3">
      <c r="A163" s="9">
        <v>32689</v>
      </c>
      <c r="B163" s="5">
        <f>YEAR(automobile_sales[[#This Row],[Date]])</f>
        <v>1989</v>
      </c>
      <c r="C163" s="6">
        <f>automobile_sales[[#This Row],[Date]]</f>
        <v>32689</v>
      </c>
      <c r="D163">
        <v>0</v>
      </c>
      <c r="E163">
        <v>82.38</v>
      </c>
      <c r="F163">
        <v>37316.211000000003</v>
      </c>
      <c r="G163">
        <v>3601</v>
      </c>
      <c r="H163">
        <v>50.332999999999998</v>
      </c>
      <c r="I163">
        <v>-8.8589991000000007E-2</v>
      </c>
      <c r="J163">
        <v>2.5</v>
      </c>
      <c r="K163" s="23">
        <v>3003.3</v>
      </c>
      <c r="L163" t="s">
        <v>21</v>
      </c>
      <c r="M163" t="s">
        <v>18</v>
      </c>
    </row>
    <row r="164" spans="1:13" x14ac:dyDescent="0.3">
      <c r="A164" s="9">
        <v>36891</v>
      </c>
      <c r="B164" s="5">
        <f>YEAR(automobile_sales[[#This Row],[Date]])</f>
        <v>2000</v>
      </c>
      <c r="C164" s="6">
        <f>automobile_sales[[#This Row],[Date]]</f>
        <v>36891</v>
      </c>
      <c r="D164">
        <v>1</v>
      </c>
      <c r="E164">
        <v>115.67</v>
      </c>
      <c r="F164">
        <v>29589.31</v>
      </c>
      <c r="G164">
        <v>1574</v>
      </c>
      <c r="H164">
        <v>50.31</v>
      </c>
      <c r="I164">
        <v>0.45839793299999998</v>
      </c>
      <c r="J164">
        <v>3</v>
      </c>
      <c r="K164" s="23">
        <v>706.6</v>
      </c>
      <c r="L164" t="s">
        <v>14</v>
      </c>
      <c r="M164" t="s">
        <v>13</v>
      </c>
    </row>
    <row r="165" spans="1:13" x14ac:dyDescent="0.3">
      <c r="A165" s="9">
        <v>43921</v>
      </c>
      <c r="B165" s="5">
        <f>YEAR(automobile_sales[[#This Row],[Date]])</f>
        <v>2020</v>
      </c>
      <c r="C165" s="6">
        <f>automobile_sales[[#This Row],[Date]]</f>
        <v>43921</v>
      </c>
      <c r="D165">
        <v>0</v>
      </c>
      <c r="E165">
        <v>92.51</v>
      </c>
      <c r="F165">
        <v>16967.768</v>
      </c>
      <c r="G165">
        <v>4088</v>
      </c>
      <c r="H165">
        <v>50.295000000000002</v>
      </c>
      <c r="I165">
        <v>0.59393577900000005</v>
      </c>
      <c r="J165">
        <v>2.6</v>
      </c>
      <c r="K165" s="23">
        <v>4479.6000000000004</v>
      </c>
      <c r="L165" t="s">
        <v>12</v>
      </c>
      <c r="M165" t="s">
        <v>18</v>
      </c>
    </row>
    <row r="166" spans="1:13" x14ac:dyDescent="0.3">
      <c r="A166" s="9">
        <v>30285</v>
      </c>
      <c r="B166" s="5">
        <f>YEAR(automobile_sales[[#This Row],[Date]])</f>
        <v>1982</v>
      </c>
      <c r="C166" s="6">
        <f>automobile_sales[[#This Row],[Date]]</f>
        <v>30285</v>
      </c>
      <c r="D166">
        <v>1</v>
      </c>
      <c r="E166">
        <v>96.9</v>
      </c>
      <c r="F166">
        <v>29112.724999999999</v>
      </c>
      <c r="G166">
        <v>2994</v>
      </c>
      <c r="H166">
        <v>50.246000000000002</v>
      </c>
      <c r="I166">
        <v>0.28539585200000001</v>
      </c>
      <c r="J166">
        <v>5.4</v>
      </c>
      <c r="K166" s="23">
        <v>102</v>
      </c>
      <c r="L166" t="s">
        <v>12</v>
      </c>
      <c r="M166" t="s">
        <v>13</v>
      </c>
    </row>
    <row r="167" spans="1:13" x14ac:dyDescent="0.3">
      <c r="A167" s="9">
        <v>30194</v>
      </c>
      <c r="B167" s="5">
        <f>YEAR(automobile_sales[[#This Row],[Date]])</f>
        <v>1982</v>
      </c>
      <c r="C167" s="6">
        <f>automobile_sales[[#This Row],[Date]]</f>
        <v>30194</v>
      </c>
      <c r="D167">
        <v>1</v>
      </c>
      <c r="E167">
        <v>107.34</v>
      </c>
      <c r="F167">
        <v>34261.391000000003</v>
      </c>
      <c r="G167">
        <v>3376</v>
      </c>
      <c r="H167">
        <v>50.168999999999997</v>
      </c>
      <c r="I167">
        <v>0.63226295099999996</v>
      </c>
      <c r="J167">
        <v>4.5999999999999996</v>
      </c>
      <c r="K167" s="23">
        <v>552.29999999999995</v>
      </c>
      <c r="L167" t="s">
        <v>21</v>
      </c>
      <c r="M167" t="s">
        <v>17</v>
      </c>
    </row>
    <row r="168" spans="1:13" x14ac:dyDescent="0.3">
      <c r="A168" s="9">
        <v>41243</v>
      </c>
      <c r="B168" s="5">
        <f>YEAR(automobile_sales[[#This Row],[Date]])</f>
        <v>2012</v>
      </c>
      <c r="C168" s="6">
        <f>automobile_sales[[#This Row],[Date]]</f>
        <v>41243</v>
      </c>
      <c r="D168">
        <v>0</v>
      </c>
      <c r="E168">
        <v>100.42</v>
      </c>
      <c r="F168">
        <v>30897.201000000001</v>
      </c>
      <c r="G168">
        <v>3782</v>
      </c>
      <c r="H168">
        <v>50.073</v>
      </c>
      <c r="I168">
        <v>0.33590957199999999</v>
      </c>
      <c r="J168">
        <v>2.7</v>
      </c>
      <c r="K168" s="23">
        <v>727</v>
      </c>
      <c r="L168" t="s">
        <v>21</v>
      </c>
      <c r="M168" t="s">
        <v>13</v>
      </c>
    </row>
    <row r="169" spans="1:13" x14ac:dyDescent="0.3">
      <c r="A169" s="9">
        <v>34334</v>
      </c>
      <c r="B169" s="5">
        <f>YEAR(automobile_sales[[#This Row],[Date]])</f>
        <v>1993</v>
      </c>
      <c r="C169" s="6">
        <f>automobile_sales[[#This Row],[Date]]</f>
        <v>34334</v>
      </c>
      <c r="D169">
        <v>0</v>
      </c>
      <c r="E169">
        <v>98.31</v>
      </c>
      <c r="F169">
        <v>34483.964999999997</v>
      </c>
      <c r="G169">
        <v>2955</v>
      </c>
      <c r="H169">
        <v>49.957999999999998</v>
      </c>
      <c r="I169">
        <v>0.72024500599999997</v>
      </c>
      <c r="J169">
        <v>2.7</v>
      </c>
      <c r="K169" s="23">
        <v>1015.4</v>
      </c>
      <c r="L169" t="s">
        <v>21</v>
      </c>
      <c r="M169" t="s">
        <v>17</v>
      </c>
    </row>
    <row r="170" spans="1:13" x14ac:dyDescent="0.3">
      <c r="A170" s="9">
        <v>39629</v>
      </c>
      <c r="B170" s="5">
        <f>YEAR(automobile_sales[[#This Row],[Date]])</f>
        <v>2008</v>
      </c>
      <c r="C170" s="6">
        <f>automobile_sales[[#This Row],[Date]]</f>
        <v>39629</v>
      </c>
      <c r="D170">
        <v>1</v>
      </c>
      <c r="E170">
        <v>116.16</v>
      </c>
      <c r="F170">
        <v>26218.436000000002</v>
      </c>
      <c r="G170">
        <v>3972</v>
      </c>
      <c r="H170">
        <v>49.917999999999999</v>
      </c>
      <c r="I170">
        <v>-0.13480107399999999</v>
      </c>
      <c r="J170">
        <v>4.4000000000000004</v>
      </c>
      <c r="K170" s="23">
        <v>639.1</v>
      </c>
      <c r="L170" t="s">
        <v>14</v>
      </c>
      <c r="M170" t="s">
        <v>17</v>
      </c>
    </row>
    <row r="171" spans="1:13" x14ac:dyDescent="0.3">
      <c r="A171" s="9">
        <v>44012</v>
      </c>
      <c r="B171" s="5">
        <f>YEAR(automobile_sales[[#This Row],[Date]])</f>
        <v>2020</v>
      </c>
      <c r="C171" s="6">
        <f>automobile_sales[[#This Row],[Date]]</f>
        <v>44012</v>
      </c>
      <c r="D171">
        <v>0</v>
      </c>
      <c r="E171">
        <v>117.16</v>
      </c>
      <c r="F171">
        <v>17888.731</v>
      </c>
      <c r="G171">
        <v>4045</v>
      </c>
      <c r="H171">
        <v>49.9</v>
      </c>
      <c r="I171">
        <v>0.382645291</v>
      </c>
      <c r="J171">
        <v>1.6</v>
      </c>
      <c r="K171" s="23">
        <v>1819.3</v>
      </c>
      <c r="L171" t="s">
        <v>22</v>
      </c>
      <c r="M171" t="s">
        <v>17</v>
      </c>
    </row>
    <row r="172" spans="1:13" x14ac:dyDescent="0.3">
      <c r="A172" s="9">
        <v>43190</v>
      </c>
      <c r="B172" s="5">
        <f>YEAR(automobile_sales[[#This Row],[Date]])</f>
        <v>2018</v>
      </c>
      <c r="C172" s="6">
        <f>automobile_sales[[#This Row],[Date]]</f>
        <v>43190</v>
      </c>
      <c r="D172">
        <v>0</v>
      </c>
      <c r="E172">
        <v>97.55</v>
      </c>
      <c r="F172">
        <v>22231.753000000001</v>
      </c>
      <c r="G172">
        <v>4430</v>
      </c>
      <c r="H172">
        <v>49.860999999999997</v>
      </c>
      <c r="I172">
        <v>-0.16014520400000001</v>
      </c>
      <c r="J172">
        <v>2.8</v>
      </c>
      <c r="K172" s="23">
        <v>3652.3</v>
      </c>
      <c r="L172" t="s">
        <v>12</v>
      </c>
      <c r="M172" t="s">
        <v>17</v>
      </c>
    </row>
    <row r="173" spans="1:13" x14ac:dyDescent="0.3">
      <c r="A173" s="9">
        <v>41121</v>
      </c>
      <c r="B173" s="5">
        <f>YEAR(automobile_sales[[#This Row],[Date]])</f>
        <v>2012</v>
      </c>
      <c r="C173" s="6">
        <f>automobile_sales[[#This Row],[Date]]</f>
        <v>41121</v>
      </c>
      <c r="D173">
        <v>0</v>
      </c>
      <c r="E173">
        <v>122.12</v>
      </c>
      <c r="F173">
        <v>20507.927</v>
      </c>
      <c r="G173">
        <v>1164</v>
      </c>
      <c r="H173">
        <v>49.648000000000003</v>
      </c>
      <c r="I173">
        <v>0.484168547</v>
      </c>
      <c r="J173">
        <v>2.6</v>
      </c>
      <c r="K173" s="23">
        <v>4127.2</v>
      </c>
      <c r="L173" t="s">
        <v>21</v>
      </c>
      <c r="M173" t="s">
        <v>16</v>
      </c>
    </row>
    <row r="174" spans="1:13" x14ac:dyDescent="0.3">
      <c r="A174" s="9">
        <v>34365</v>
      </c>
      <c r="B174" s="5">
        <f>YEAR(automobile_sales[[#This Row],[Date]])</f>
        <v>1994</v>
      </c>
      <c r="C174" s="6">
        <f>automobile_sales[[#This Row],[Date]]</f>
        <v>34365</v>
      </c>
      <c r="D174">
        <v>0</v>
      </c>
      <c r="E174">
        <v>95.51</v>
      </c>
      <c r="F174">
        <v>23773.059000000001</v>
      </c>
      <c r="G174">
        <v>4363</v>
      </c>
      <c r="H174">
        <v>49.44</v>
      </c>
      <c r="I174">
        <v>-1.0477346E-2</v>
      </c>
      <c r="J174">
        <v>1.9</v>
      </c>
      <c r="K174" s="23">
        <v>1534.6</v>
      </c>
      <c r="L174" t="s">
        <v>14</v>
      </c>
      <c r="M174" t="s">
        <v>13</v>
      </c>
    </row>
    <row r="175" spans="1:13" x14ac:dyDescent="0.3">
      <c r="A175" s="9">
        <v>31412</v>
      </c>
      <c r="B175" s="5">
        <f>YEAR(automobile_sales[[#This Row],[Date]])</f>
        <v>1985</v>
      </c>
      <c r="C175" s="6">
        <f>automobile_sales[[#This Row],[Date]]</f>
        <v>31412</v>
      </c>
      <c r="D175">
        <v>0</v>
      </c>
      <c r="E175">
        <v>93.5</v>
      </c>
      <c r="F175">
        <v>32690.183000000001</v>
      </c>
      <c r="G175">
        <v>3052</v>
      </c>
      <c r="H175">
        <v>49.411000000000001</v>
      </c>
      <c r="I175">
        <v>0.74517819900000004</v>
      </c>
      <c r="J175">
        <v>2.7</v>
      </c>
      <c r="K175" s="23">
        <v>4207.3999999999996</v>
      </c>
      <c r="L175" t="s">
        <v>12</v>
      </c>
      <c r="M175" t="s">
        <v>13</v>
      </c>
    </row>
    <row r="176" spans="1:13" x14ac:dyDescent="0.3">
      <c r="A176" s="9">
        <v>32081</v>
      </c>
      <c r="B176" s="5">
        <f>YEAR(automobile_sales[[#This Row],[Date]])</f>
        <v>1987</v>
      </c>
      <c r="C176" s="6">
        <f>automobile_sales[[#This Row],[Date]]</f>
        <v>32081</v>
      </c>
      <c r="D176">
        <v>0</v>
      </c>
      <c r="E176">
        <v>93.41</v>
      </c>
      <c r="F176">
        <v>23361.688999999998</v>
      </c>
      <c r="G176">
        <v>2046</v>
      </c>
      <c r="H176">
        <v>49.393999999999998</v>
      </c>
      <c r="I176">
        <v>0.735028546</v>
      </c>
      <c r="J176">
        <v>1.1000000000000001</v>
      </c>
      <c r="K176" s="23">
        <v>1038</v>
      </c>
      <c r="L176" t="s">
        <v>21</v>
      </c>
      <c r="M176" t="s">
        <v>18</v>
      </c>
    </row>
    <row r="177" spans="1:13" x14ac:dyDescent="0.3">
      <c r="A177" s="9">
        <v>42794</v>
      </c>
      <c r="B177" s="5">
        <f>YEAR(automobile_sales[[#This Row],[Date]])</f>
        <v>2017</v>
      </c>
      <c r="C177" s="6">
        <f>automobile_sales[[#This Row],[Date]]</f>
        <v>42794</v>
      </c>
      <c r="D177">
        <v>0</v>
      </c>
      <c r="E177">
        <v>111.61</v>
      </c>
      <c r="F177">
        <v>28348.363000000001</v>
      </c>
      <c r="G177">
        <v>3106</v>
      </c>
      <c r="H177">
        <v>49.197000000000003</v>
      </c>
      <c r="I177">
        <v>0.28889973000000002</v>
      </c>
      <c r="J177">
        <v>1.6</v>
      </c>
      <c r="K177" s="23">
        <v>1769.5</v>
      </c>
      <c r="L177" t="s">
        <v>14</v>
      </c>
      <c r="M177" t="s">
        <v>18</v>
      </c>
    </row>
    <row r="178" spans="1:13" x14ac:dyDescent="0.3">
      <c r="A178" s="9">
        <v>39691</v>
      </c>
      <c r="B178" s="5">
        <f>YEAR(automobile_sales[[#This Row],[Date]])</f>
        <v>2008</v>
      </c>
      <c r="C178" s="6">
        <f>automobile_sales[[#This Row],[Date]]</f>
        <v>39691</v>
      </c>
      <c r="D178">
        <v>1</v>
      </c>
      <c r="E178">
        <v>97.87</v>
      </c>
      <c r="F178">
        <v>22465.284</v>
      </c>
      <c r="G178">
        <v>4942</v>
      </c>
      <c r="H178">
        <v>49.183999999999997</v>
      </c>
      <c r="I178">
        <v>0.63776838000000002</v>
      </c>
      <c r="J178">
        <v>3.7</v>
      </c>
      <c r="K178" s="23">
        <v>702.6</v>
      </c>
      <c r="L178" t="s">
        <v>15</v>
      </c>
      <c r="M178" t="s">
        <v>13</v>
      </c>
    </row>
    <row r="179" spans="1:13" x14ac:dyDescent="0.3">
      <c r="A179" s="9">
        <v>41882</v>
      </c>
      <c r="B179" s="5">
        <f>YEAR(automobile_sales[[#This Row],[Date]])</f>
        <v>2014</v>
      </c>
      <c r="C179" s="6">
        <f>automobile_sales[[#This Row],[Date]]</f>
        <v>41882</v>
      </c>
      <c r="D179">
        <v>0</v>
      </c>
      <c r="E179">
        <v>115.31</v>
      </c>
      <c r="F179">
        <v>21257.566999999999</v>
      </c>
      <c r="G179">
        <v>3756</v>
      </c>
      <c r="H179">
        <v>49.014000000000003</v>
      </c>
      <c r="I179">
        <v>0.58660790799999996</v>
      </c>
      <c r="J179">
        <v>2.2999999999999998</v>
      </c>
      <c r="K179" s="23">
        <v>3125.7</v>
      </c>
      <c r="L179" t="s">
        <v>15</v>
      </c>
      <c r="M179" t="s">
        <v>18</v>
      </c>
    </row>
    <row r="180" spans="1:13" x14ac:dyDescent="0.3">
      <c r="A180" s="9">
        <v>38625</v>
      </c>
      <c r="B180" s="5">
        <f>YEAR(automobile_sales[[#This Row],[Date]])</f>
        <v>2005</v>
      </c>
      <c r="C180" s="6">
        <f>automobile_sales[[#This Row],[Date]]</f>
        <v>38625</v>
      </c>
      <c r="D180">
        <v>0</v>
      </c>
      <c r="E180">
        <v>110.47</v>
      </c>
      <c r="F180">
        <v>27735.487000000001</v>
      </c>
      <c r="G180">
        <v>3482</v>
      </c>
      <c r="H180">
        <v>48.841999999999999</v>
      </c>
      <c r="I180">
        <v>0.13793456500000001</v>
      </c>
      <c r="J180">
        <v>2.2000000000000002</v>
      </c>
      <c r="K180" s="23">
        <v>2650.8</v>
      </c>
      <c r="L180" t="s">
        <v>21</v>
      </c>
      <c r="M180" t="s">
        <v>17</v>
      </c>
    </row>
    <row r="181" spans="1:13" x14ac:dyDescent="0.3">
      <c r="A181" s="9">
        <v>36129</v>
      </c>
      <c r="B181" s="5">
        <f>YEAR(automobile_sales[[#This Row],[Date]])</f>
        <v>1998</v>
      </c>
      <c r="C181" s="6">
        <f>automobile_sales[[#This Row],[Date]]</f>
        <v>36129</v>
      </c>
      <c r="D181">
        <v>0</v>
      </c>
      <c r="E181">
        <v>100.63</v>
      </c>
      <c r="F181">
        <v>25321.4</v>
      </c>
      <c r="G181">
        <v>4476</v>
      </c>
      <c r="H181">
        <v>48.822000000000003</v>
      </c>
      <c r="I181">
        <v>0.21643931</v>
      </c>
      <c r="J181">
        <v>1.2</v>
      </c>
      <c r="K181" s="23">
        <v>4113.3</v>
      </c>
      <c r="L181" t="s">
        <v>14</v>
      </c>
      <c r="M181" t="s">
        <v>17</v>
      </c>
    </row>
    <row r="182" spans="1:13" x14ac:dyDescent="0.3">
      <c r="A182" s="9">
        <v>41425</v>
      </c>
      <c r="B182" s="5">
        <f>YEAR(automobile_sales[[#This Row],[Date]])</f>
        <v>2013</v>
      </c>
      <c r="C182" s="6">
        <f>automobile_sales[[#This Row],[Date]]</f>
        <v>41425</v>
      </c>
      <c r="D182">
        <v>0</v>
      </c>
      <c r="E182">
        <v>106.22</v>
      </c>
      <c r="F182">
        <v>17027.862000000001</v>
      </c>
      <c r="G182">
        <v>1774</v>
      </c>
      <c r="H182">
        <v>48.737000000000002</v>
      </c>
      <c r="I182">
        <v>4.6309784999999999E-2</v>
      </c>
      <c r="J182">
        <v>1.7</v>
      </c>
      <c r="K182" s="23">
        <v>3060.1</v>
      </c>
      <c r="L182" t="s">
        <v>14</v>
      </c>
      <c r="M182" t="s">
        <v>13</v>
      </c>
    </row>
    <row r="183" spans="1:13" x14ac:dyDescent="0.3">
      <c r="A183" s="9">
        <v>36280</v>
      </c>
      <c r="B183" s="5">
        <f>YEAR(automobile_sales[[#This Row],[Date]])</f>
        <v>1999</v>
      </c>
      <c r="C183" s="6">
        <f>automobile_sales[[#This Row],[Date]]</f>
        <v>36280</v>
      </c>
      <c r="D183">
        <v>0</v>
      </c>
      <c r="E183">
        <v>90.21</v>
      </c>
      <c r="F183">
        <v>26082.293000000001</v>
      </c>
      <c r="G183">
        <v>4030</v>
      </c>
      <c r="H183">
        <v>48.658000000000001</v>
      </c>
      <c r="I183">
        <v>-0.30621891600000001</v>
      </c>
      <c r="J183">
        <v>2.6</v>
      </c>
      <c r="K183" s="23">
        <v>2275.8000000000002</v>
      </c>
      <c r="L183" t="s">
        <v>14</v>
      </c>
      <c r="M183" t="s">
        <v>16</v>
      </c>
    </row>
    <row r="184" spans="1:13" x14ac:dyDescent="0.3">
      <c r="A184" s="9">
        <v>36341</v>
      </c>
      <c r="B184" s="5">
        <f>YEAR(automobile_sales[[#This Row],[Date]])</f>
        <v>1999</v>
      </c>
      <c r="C184" s="6">
        <f>automobile_sales[[#This Row],[Date]]</f>
        <v>36341</v>
      </c>
      <c r="D184">
        <v>0</v>
      </c>
      <c r="E184">
        <v>101.33</v>
      </c>
      <c r="F184">
        <v>21741.998</v>
      </c>
      <c r="G184">
        <v>4072</v>
      </c>
      <c r="H184">
        <v>48.497999999999998</v>
      </c>
      <c r="I184">
        <v>6.1322116000000003E-2</v>
      </c>
      <c r="J184">
        <v>2.6</v>
      </c>
      <c r="K184" s="23">
        <v>4843.3</v>
      </c>
      <c r="L184" t="s">
        <v>12</v>
      </c>
      <c r="M184" t="s">
        <v>13</v>
      </c>
    </row>
    <row r="185" spans="1:13" x14ac:dyDescent="0.3">
      <c r="A185" s="9">
        <v>30772</v>
      </c>
      <c r="B185" s="5">
        <f>YEAR(automobile_sales[[#This Row],[Date]])</f>
        <v>1984</v>
      </c>
      <c r="C185" s="6">
        <f>automobile_sales[[#This Row],[Date]]</f>
        <v>30772</v>
      </c>
      <c r="D185">
        <v>0</v>
      </c>
      <c r="E185">
        <v>87.26</v>
      </c>
      <c r="F185">
        <v>26620.42</v>
      </c>
      <c r="G185">
        <v>4530</v>
      </c>
      <c r="H185">
        <v>48.29</v>
      </c>
      <c r="I185">
        <v>0.63655001</v>
      </c>
      <c r="J185">
        <v>1.4</v>
      </c>
      <c r="K185" s="23">
        <v>3822.1</v>
      </c>
      <c r="L185" t="s">
        <v>14</v>
      </c>
      <c r="M185" t="s">
        <v>13</v>
      </c>
    </row>
    <row r="186" spans="1:13" x14ac:dyDescent="0.3">
      <c r="A186" s="9">
        <v>39507</v>
      </c>
      <c r="B186" s="5">
        <f>YEAR(automobile_sales[[#This Row],[Date]])</f>
        <v>2008</v>
      </c>
      <c r="C186" s="6">
        <f>automobile_sales[[#This Row],[Date]]</f>
        <v>39507</v>
      </c>
      <c r="D186">
        <v>0</v>
      </c>
      <c r="E186">
        <v>106.29</v>
      </c>
      <c r="F186">
        <v>23393.071</v>
      </c>
      <c r="G186">
        <v>1830</v>
      </c>
      <c r="H186">
        <v>48.088999999999999</v>
      </c>
      <c r="I186">
        <v>-0.28018881699999998</v>
      </c>
      <c r="J186">
        <v>2.5</v>
      </c>
      <c r="K186" s="23">
        <v>3485.2</v>
      </c>
      <c r="L186" t="s">
        <v>14</v>
      </c>
      <c r="M186" t="s">
        <v>18</v>
      </c>
    </row>
    <row r="187" spans="1:13" x14ac:dyDescent="0.3">
      <c r="A187" s="9">
        <v>32142</v>
      </c>
      <c r="B187" s="5">
        <f>YEAR(automobile_sales[[#This Row],[Date]])</f>
        <v>1987</v>
      </c>
      <c r="C187" s="6">
        <f>automobile_sales[[#This Row],[Date]]</f>
        <v>32142</v>
      </c>
      <c r="D187">
        <v>0</v>
      </c>
      <c r="E187">
        <v>105.97</v>
      </c>
      <c r="F187">
        <v>17682.424999999999</v>
      </c>
      <c r="G187">
        <v>3190</v>
      </c>
      <c r="H187">
        <v>48.029000000000003</v>
      </c>
      <c r="I187">
        <v>-0.363155593</v>
      </c>
      <c r="J187">
        <v>2.5</v>
      </c>
      <c r="K187" s="23">
        <v>1922.6</v>
      </c>
      <c r="L187" t="s">
        <v>15</v>
      </c>
      <c r="M187" t="s">
        <v>13</v>
      </c>
    </row>
    <row r="188" spans="1:13" x14ac:dyDescent="0.3">
      <c r="A188" s="9">
        <v>31228</v>
      </c>
      <c r="B188" s="5">
        <f>YEAR(automobile_sales[[#This Row],[Date]])</f>
        <v>1985</v>
      </c>
      <c r="C188" s="6">
        <f>automobile_sales[[#This Row],[Date]]</f>
        <v>31228</v>
      </c>
      <c r="D188">
        <v>0</v>
      </c>
      <c r="E188">
        <v>98.04</v>
      </c>
      <c r="F188">
        <v>31781.200000000001</v>
      </c>
      <c r="G188">
        <v>3317</v>
      </c>
      <c r="H188">
        <v>47.759</v>
      </c>
      <c r="I188">
        <v>-0.12887623300000001</v>
      </c>
      <c r="J188">
        <v>1.9</v>
      </c>
      <c r="K188" s="23">
        <v>3678.1</v>
      </c>
      <c r="L188" t="s">
        <v>22</v>
      </c>
      <c r="M188" t="s">
        <v>13</v>
      </c>
    </row>
    <row r="189" spans="1:13" x14ac:dyDescent="0.3">
      <c r="A189" s="9">
        <v>43830</v>
      </c>
      <c r="B189" s="5">
        <f>YEAR(automobile_sales[[#This Row],[Date]])</f>
        <v>2019</v>
      </c>
      <c r="C189" s="6">
        <f>automobile_sales[[#This Row],[Date]]</f>
        <v>43830</v>
      </c>
      <c r="D189">
        <v>0</v>
      </c>
      <c r="E189">
        <v>112.04</v>
      </c>
      <c r="F189">
        <v>30597.875</v>
      </c>
      <c r="G189">
        <v>1040</v>
      </c>
      <c r="H189">
        <v>47.75</v>
      </c>
      <c r="I189">
        <v>-8.5089004999999995E-2</v>
      </c>
      <c r="J189">
        <v>1.1000000000000001</v>
      </c>
      <c r="K189" s="23">
        <v>3472.2</v>
      </c>
      <c r="L189" t="s">
        <v>22</v>
      </c>
      <c r="M189" t="s">
        <v>17</v>
      </c>
    </row>
    <row r="190" spans="1:13" x14ac:dyDescent="0.3">
      <c r="A190" s="9">
        <v>34546</v>
      </c>
      <c r="B190" s="5">
        <f>YEAR(automobile_sales[[#This Row],[Date]])</f>
        <v>1994</v>
      </c>
      <c r="C190" s="6">
        <f>automobile_sales[[#This Row],[Date]]</f>
        <v>34546</v>
      </c>
      <c r="D190">
        <v>0</v>
      </c>
      <c r="E190">
        <v>112.99</v>
      </c>
      <c r="F190">
        <v>26383.454000000002</v>
      </c>
      <c r="G190">
        <v>1010</v>
      </c>
      <c r="H190">
        <v>47.634999999999998</v>
      </c>
      <c r="I190">
        <v>-8.6868898999999999E-2</v>
      </c>
      <c r="J190">
        <v>1.1000000000000001</v>
      </c>
      <c r="K190" s="23">
        <v>1587.2</v>
      </c>
      <c r="L190" t="s">
        <v>21</v>
      </c>
      <c r="M190" t="s">
        <v>13</v>
      </c>
    </row>
    <row r="191" spans="1:13" x14ac:dyDescent="0.3">
      <c r="A191" s="9">
        <v>31532</v>
      </c>
      <c r="B191" s="5">
        <f>YEAR(automobile_sales[[#This Row],[Date]])</f>
        <v>1986</v>
      </c>
      <c r="C191" s="6">
        <f>automobile_sales[[#This Row],[Date]]</f>
        <v>31532</v>
      </c>
      <c r="D191">
        <v>0</v>
      </c>
      <c r="E191">
        <v>93.35</v>
      </c>
      <c r="F191">
        <v>29109.512999999999</v>
      </c>
      <c r="G191">
        <v>4481</v>
      </c>
      <c r="H191">
        <v>47.52</v>
      </c>
      <c r="I191">
        <v>0.66430976399999997</v>
      </c>
      <c r="J191">
        <v>2.7</v>
      </c>
      <c r="K191" s="23">
        <v>1345.2</v>
      </c>
      <c r="L191" t="s">
        <v>12</v>
      </c>
      <c r="M191" t="s">
        <v>17</v>
      </c>
    </row>
    <row r="192" spans="1:13" x14ac:dyDescent="0.3">
      <c r="A192" s="9">
        <v>41182</v>
      </c>
      <c r="B192" s="5">
        <f>YEAR(automobile_sales[[#This Row],[Date]])</f>
        <v>2012</v>
      </c>
      <c r="C192" s="6">
        <f>automobile_sales[[#This Row],[Date]]</f>
        <v>41182</v>
      </c>
      <c r="D192">
        <v>0</v>
      </c>
      <c r="E192">
        <v>78.489999999999995</v>
      </c>
      <c r="F192">
        <v>18398.833999999999</v>
      </c>
      <c r="G192">
        <v>3516</v>
      </c>
      <c r="H192">
        <v>47.503</v>
      </c>
      <c r="I192">
        <v>-0.45845525500000001</v>
      </c>
      <c r="J192">
        <v>1.9</v>
      </c>
      <c r="K192" s="23">
        <v>4974.5</v>
      </c>
      <c r="L192" t="s">
        <v>14</v>
      </c>
      <c r="M192" t="s">
        <v>17</v>
      </c>
    </row>
    <row r="193" spans="1:13" x14ac:dyDescent="0.3">
      <c r="A193" s="9">
        <v>35308</v>
      </c>
      <c r="B193" s="5">
        <f>YEAR(automobile_sales[[#This Row],[Date]])</f>
        <v>1996</v>
      </c>
      <c r="C193" s="6">
        <f>automobile_sales[[#This Row],[Date]]</f>
        <v>35308</v>
      </c>
      <c r="D193">
        <v>0</v>
      </c>
      <c r="E193">
        <v>97.43</v>
      </c>
      <c r="F193">
        <v>19285.149000000001</v>
      </c>
      <c r="G193">
        <v>4051</v>
      </c>
      <c r="H193">
        <v>47.470999999999997</v>
      </c>
      <c r="I193">
        <v>-0.34876029600000003</v>
      </c>
      <c r="J193">
        <v>2.2999999999999998</v>
      </c>
      <c r="K193" s="23">
        <v>1454.6</v>
      </c>
      <c r="L193" t="s">
        <v>21</v>
      </c>
      <c r="M193" t="s">
        <v>18</v>
      </c>
    </row>
    <row r="194" spans="1:13" x14ac:dyDescent="0.3">
      <c r="A194" s="9">
        <v>34000</v>
      </c>
      <c r="B194" s="5">
        <f>YEAR(automobile_sales[[#This Row],[Date]])</f>
        <v>1993</v>
      </c>
      <c r="C194" s="6">
        <f>automobile_sales[[#This Row],[Date]]</f>
        <v>34000</v>
      </c>
      <c r="D194">
        <v>0</v>
      </c>
      <c r="E194">
        <v>94.44</v>
      </c>
      <c r="F194">
        <v>34328.873</v>
      </c>
      <c r="G194">
        <v>4332</v>
      </c>
      <c r="H194">
        <v>47.362000000000002</v>
      </c>
      <c r="I194">
        <v>0.28153371900000002</v>
      </c>
      <c r="J194">
        <v>1.1000000000000001</v>
      </c>
      <c r="K194" s="23">
        <v>556.79999999999995</v>
      </c>
      <c r="L194" t="s">
        <v>21</v>
      </c>
      <c r="M194" t="s">
        <v>13</v>
      </c>
    </row>
    <row r="195" spans="1:13" x14ac:dyDescent="0.3">
      <c r="A195" s="9">
        <v>39933</v>
      </c>
      <c r="B195" s="5">
        <f>YEAR(automobile_sales[[#This Row],[Date]])</f>
        <v>2009</v>
      </c>
      <c r="C195" s="6">
        <f>automobile_sales[[#This Row],[Date]]</f>
        <v>39933</v>
      </c>
      <c r="D195">
        <v>1</v>
      </c>
      <c r="E195">
        <v>105.05</v>
      </c>
      <c r="F195">
        <v>32376.780999999999</v>
      </c>
      <c r="G195">
        <v>3134</v>
      </c>
      <c r="H195">
        <v>47.281999999999996</v>
      </c>
      <c r="I195">
        <v>-0.18753436800000001</v>
      </c>
      <c r="J195">
        <v>3.6</v>
      </c>
      <c r="K195" s="23">
        <v>633.79999999999995</v>
      </c>
      <c r="L195" t="s">
        <v>15</v>
      </c>
      <c r="M195" t="s">
        <v>17</v>
      </c>
    </row>
    <row r="196" spans="1:13" x14ac:dyDescent="0.3">
      <c r="A196" s="9">
        <v>36677</v>
      </c>
      <c r="B196" s="5">
        <f>YEAR(automobile_sales[[#This Row],[Date]])</f>
        <v>2000</v>
      </c>
      <c r="C196" s="6">
        <f>automobile_sales[[#This Row],[Date]]</f>
        <v>36677</v>
      </c>
      <c r="D196">
        <v>1</v>
      </c>
      <c r="E196">
        <v>113.51</v>
      </c>
      <c r="F196">
        <v>18998.518</v>
      </c>
      <c r="G196">
        <v>1201</v>
      </c>
      <c r="H196">
        <v>47.026000000000003</v>
      </c>
      <c r="I196">
        <v>0.66892782699999997</v>
      </c>
      <c r="J196">
        <v>4</v>
      </c>
      <c r="K196" s="23">
        <v>671.6</v>
      </c>
      <c r="L196" t="s">
        <v>21</v>
      </c>
      <c r="M196" t="s">
        <v>13</v>
      </c>
    </row>
    <row r="197" spans="1:13" x14ac:dyDescent="0.3">
      <c r="A197" s="9">
        <v>44773</v>
      </c>
      <c r="B197" s="5">
        <f>YEAR(automobile_sales[[#This Row],[Date]])</f>
        <v>2022</v>
      </c>
      <c r="C197" s="6">
        <f>automobile_sales[[#This Row],[Date]]</f>
        <v>44773</v>
      </c>
      <c r="D197">
        <v>0</v>
      </c>
      <c r="E197">
        <v>112.49</v>
      </c>
      <c r="F197">
        <v>26352.284</v>
      </c>
      <c r="G197">
        <v>1701</v>
      </c>
      <c r="H197">
        <v>47.018000000000001</v>
      </c>
      <c r="I197">
        <v>7.9203708999999997E-2</v>
      </c>
      <c r="J197">
        <v>1.6</v>
      </c>
      <c r="K197" s="23">
        <v>2629.4</v>
      </c>
      <c r="L197" t="s">
        <v>21</v>
      </c>
      <c r="M197" t="s">
        <v>17</v>
      </c>
    </row>
    <row r="198" spans="1:13" x14ac:dyDescent="0.3">
      <c r="A198" s="9">
        <v>32020</v>
      </c>
      <c r="B198" s="5">
        <f>YEAR(automobile_sales[[#This Row],[Date]])</f>
        <v>1987</v>
      </c>
      <c r="C198" s="6">
        <f>automobile_sales[[#This Row],[Date]]</f>
        <v>32020</v>
      </c>
      <c r="D198">
        <v>0</v>
      </c>
      <c r="E198">
        <v>102.08</v>
      </c>
      <c r="F198">
        <v>29843.224999999999</v>
      </c>
      <c r="G198">
        <v>3469</v>
      </c>
      <c r="H198">
        <v>46.932000000000002</v>
      </c>
      <c r="I198">
        <v>0.28639307899999999</v>
      </c>
      <c r="J198">
        <v>2.1</v>
      </c>
      <c r="K198" s="23">
        <v>4160.3</v>
      </c>
      <c r="L198" t="s">
        <v>22</v>
      </c>
      <c r="M198" t="s">
        <v>13</v>
      </c>
    </row>
    <row r="199" spans="1:13" x14ac:dyDescent="0.3">
      <c r="A199" s="9">
        <v>33024</v>
      </c>
      <c r="B199" s="5">
        <f>YEAR(automobile_sales[[#This Row],[Date]])</f>
        <v>1990</v>
      </c>
      <c r="C199" s="6">
        <f>automobile_sales[[#This Row],[Date]]</f>
        <v>33024</v>
      </c>
      <c r="D199">
        <v>1</v>
      </c>
      <c r="E199">
        <v>118.65</v>
      </c>
      <c r="F199">
        <v>27934.285</v>
      </c>
      <c r="G199">
        <v>1419</v>
      </c>
      <c r="H199">
        <v>46.691000000000003</v>
      </c>
      <c r="I199">
        <v>-9.9076910000000004E-2</v>
      </c>
      <c r="J199">
        <v>5</v>
      </c>
      <c r="K199" s="23">
        <v>676.1</v>
      </c>
      <c r="L199" t="s">
        <v>21</v>
      </c>
      <c r="M199" t="s">
        <v>17</v>
      </c>
    </row>
    <row r="200" spans="1:13" x14ac:dyDescent="0.3">
      <c r="A200" s="9">
        <v>37833</v>
      </c>
      <c r="B200" s="5">
        <f>YEAR(automobile_sales[[#This Row],[Date]])</f>
        <v>2003</v>
      </c>
      <c r="C200" s="6">
        <f>automobile_sales[[#This Row],[Date]]</f>
        <v>37833</v>
      </c>
      <c r="D200">
        <v>0</v>
      </c>
      <c r="E200">
        <v>115.1</v>
      </c>
      <c r="F200">
        <v>32930.084000000003</v>
      </c>
      <c r="G200">
        <v>2002</v>
      </c>
      <c r="H200">
        <v>46.646000000000001</v>
      </c>
      <c r="I200">
        <v>-0.34172276299999998</v>
      </c>
      <c r="J200">
        <v>2.2000000000000002</v>
      </c>
      <c r="K200" s="23">
        <v>4117.5</v>
      </c>
      <c r="L200" t="s">
        <v>12</v>
      </c>
      <c r="M200" t="s">
        <v>13</v>
      </c>
    </row>
    <row r="201" spans="1:13" x14ac:dyDescent="0.3">
      <c r="A201" s="9">
        <v>36981</v>
      </c>
      <c r="B201" s="5">
        <f>YEAR(automobile_sales[[#This Row],[Date]])</f>
        <v>2001</v>
      </c>
      <c r="C201" s="6">
        <f>automobile_sales[[#This Row],[Date]]</f>
        <v>36981</v>
      </c>
      <c r="D201">
        <v>1</v>
      </c>
      <c r="E201">
        <v>84.42</v>
      </c>
      <c r="F201">
        <v>17403.150000000001</v>
      </c>
      <c r="G201">
        <v>2625</v>
      </c>
      <c r="H201">
        <v>46.555</v>
      </c>
      <c r="I201">
        <v>0.41853721399999999</v>
      </c>
      <c r="J201">
        <v>3.5</v>
      </c>
      <c r="K201" s="23">
        <v>683.5</v>
      </c>
      <c r="L201" t="s">
        <v>14</v>
      </c>
      <c r="M201" t="s">
        <v>18</v>
      </c>
    </row>
    <row r="202" spans="1:13" x14ac:dyDescent="0.3">
      <c r="A202" s="9">
        <v>41394</v>
      </c>
      <c r="B202" s="5">
        <f>YEAR(automobile_sales[[#This Row],[Date]])</f>
        <v>2013</v>
      </c>
      <c r="C202" s="6">
        <f>automobile_sales[[#This Row],[Date]]</f>
        <v>41394</v>
      </c>
      <c r="D202">
        <v>0</v>
      </c>
      <c r="E202">
        <v>116.2</v>
      </c>
      <c r="F202">
        <v>31189.081999999999</v>
      </c>
      <c r="G202">
        <v>1329</v>
      </c>
      <c r="H202">
        <v>46.48</v>
      </c>
      <c r="I202">
        <v>0.17035284000000001</v>
      </c>
      <c r="J202">
        <v>1.3</v>
      </c>
      <c r="K202" s="23">
        <v>4025.4</v>
      </c>
      <c r="L202" t="s">
        <v>15</v>
      </c>
      <c r="M202" t="s">
        <v>13</v>
      </c>
    </row>
    <row r="203" spans="1:13" x14ac:dyDescent="0.3">
      <c r="A203" s="9">
        <v>40025</v>
      </c>
      <c r="B203" s="5">
        <f>YEAR(automobile_sales[[#This Row],[Date]])</f>
        <v>2009</v>
      </c>
      <c r="C203" s="6">
        <f>automobile_sales[[#This Row],[Date]]</f>
        <v>40025</v>
      </c>
      <c r="D203">
        <v>1</v>
      </c>
      <c r="E203">
        <v>95.42</v>
      </c>
      <c r="F203">
        <v>24904.919000000002</v>
      </c>
      <c r="G203">
        <v>2823</v>
      </c>
      <c r="H203">
        <v>46.398000000000003</v>
      </c>
      <c r="I203">
        <v>0.25261864699999997</v>
      </c>
      <c r="J203">
        <v>5.8</v>
      </c>
      <c r="K203" s="23">
        <v>581.20000000000005</v>
      </c>
      <c r="L203" t="s">
        <v>21</v>
      </c>
      <c r="M203" t="s">
        <v>13</v>
      </c>
    </row>
    <row r="204" spans="1:13" x14ac:dyDescent="0.3">
      <c r="A204" s="9">
        <v>33938</v>
      </c>
      <c r="B204" s="5">
        <f>YEAR(automobile_sales[[#This Row],[Date]])</f>
        <v>1992</v>
      </c>
      <c r="C204" s="6">
        <f>automobile_sales[[#This Row],[Date]]</f>
        <v>33938</v>
      </c>
      <c r="D204">
        <v>0</v>
      </c>
      <c r="E204">
        <v>105.57</v>
      </c>
      <c r="F204">
        <v>26465.362000000001</v>
      </c>
      <c r="G204">
        <v>4228</v>
      </c>
      <c r="H204">
        <v>46.268000000000001</v>
      </c>
      <c r="I204">
        <v>0.33012016900000002</v>
      </c>
      <c r="J204">
        <v>1.4</v>
      </c>
      <c r="K204" s="23">
        <v>1069.5999999999999</v>
      </c>
      <c r="L204" t="s">
        <v>15</v>
      </c>
      <c r="M204" t="s">
        <v>16</v>
      </c>
    </row>
    <row r="205" spans="1:13" x14ac:dyDescent="0.3">
      <c r="A205" s="9">
        <v>36038</v>
      </c>
      <c r="B205" s="5">
        <f>YEAR(automobile_sales[[#This Row],[Date]])</f>
        <v>1998</v>
      </c>
      <c r="C205" s="6">
        <f>automobile_sales[[#This Row],[Date]]</f>
        <v>36038</v>
      </c>
      <c r="D205">
        <v>0</v>
      </c>
      <c r="E205">
        <v>96.17</v>
      </c>
      <c r="F205">
        <v>16936.420999999998</v>
      </c>
      <c r="G205">
        <v>2792</v>
      </c>
      <c r="H205">
        <v>46.167000000000002</v>
      </c>
      <c r="I205">
        <v>0.29295817400000002</v>
      </c>
      <c r="J205">
        <v>2.2999999999999998</v>
      </c>
      <c r="K205" s="23">
        <v>2617</v>
      </c>
      <c r="L205" t="s">
        <v>21</v>
      </c>
      <c r="M205" t="s">
        <v>17</v>
      </c>
    </row>
    <row r="206" spans="1:13" x14ac:dyDescent="0.3">
      <c r="A206" s="9">
        <v>29280</v>
      </c>
      <c r="B206" s="5">
        <f>YEAR(automobile_sales[[#This Row],[Date]])</f>
        <v>1980</v>
      </c>
      <c r="C206" s="6">
        <f>automobile_sales[[#This Row],[Date]]</f>
        <v>29280</v>
      </c>
      <c r="D206">
        <v>1</v>
      </c>
      <c r="E206">
        <v>98.75</v>
      </c>
      <c r="F206">
        <v>24308.678</v>
      </c>
      <c r="G206">
        <v>3048</v>
      </c>
      <c r="H206">
        <v>45.985999999999997</v>
      </c>
      <c r="I206">
        <v>-0.30959422399999997</v>
      </c>
      <c r="J206">
        <v>4.8</v>
      </c>
      <c r="K206" s="23">
        <v>555.9</v>
      </c>
      <c r="L206" t="s">
        <v>15</v>
      </c>
      <c r="M206" t="s">
        <v>16</v>
      </c>
    </row>
    <row r="207" spans="1:13" x14ac:dyDescent="0.3">
      <c r="A207" s="9">
        <v>38077</v>
      </c>
      <c r="B207" s="5">
        <f>YEAR(automobile_sales[[#This Row],[Date]])</f>
        <v>2004</v>
      </c>
      <c r="C207" s="6">
        <f>automobile_sales[[#This Row],[Date]]</f>
        <v>38077</v>
      </c>
      <c r="D207">
        <v>0</v>
      </c>
      <c r="E207">
        <v>107.49</v>
      </c>
      <c r="F207">
        <v>23959.388999999999</v>
      </c>
      <c r="G207">
        <v>1848</v>
      </c>
      <c r="H207">
        <v>45.981999999999999</v>
      </c>
      <c r="I207">
        <v>0.107150624</v>
      </c>
      <c r="J207">
        <v>3</v>
      </c>
      <c r="K207" s="23">
        <v>4110.8999999999996</v>
      </c>
      <c r="L207" t="s">
        <v>22</v>
      </c>
      <c r="M207" t="s">
        <v>17</v>
      </c>
    </row>
    <row r="208" spans="1:13" x14ac:dyDescent="0.3">
      <c r="A208" s="9">
        <v>32508</v>
      </c>
      <c r="B208" s="5">
        <f>YEAR(automobile_sales[[#This Row],[Date]])</f>
        <v>1988</v>
      </c>
      <c r="C208" s="6">
        <f>automobile_sales[[#This Row],[Date]]</f>
        <v>32508</v>
      </c>
      <c r="D208">
        <v>0</v>
      </c>
      <c r="E208">
        <v>131.66999999999999</v>
      </c>
      <c r="F208">
        <v>25872.888999999999</v>
      </c>
      <c r="G208">
        <v>2970</v>
      </c>
      <c r="H208">
        <v>45.978000000000002</v>
      </c>
      <c r="I208">
        <v>0.115055026</v>
      </c>
      <c r="J208">
        <v>2.6</v>
      </c>
      <c r="K208" s="23">
        <v>2120.6</v>
      </c>
      <c r="L208" t="s">
        <v>12</v>
      </c>
      <c r="M208" t="s">
        <v>13</v>
      </c>
    </row>
    <row r="209" spans="1:13" x14ac:dyDescent="0.3">
      <c r="A209" s="9">
        <v>38260</v>
      </c>
      <c r="B209" s="5">
        <f>YEAR(automobile_sales[[#This Row],[Date]])</f>
        <v>2004</v>
      </c>
      <c r="C209" s="6">
        <f>automobile_sales[[#This Row],[Date]]</f>
        <v>38260</v>
      </c>
      <c r="D209">
        <v>0</v>
      </c>
      <c r="E209">
        <v>73.900000000000006</v>
      </c>
      <c r="F209">
        <v>29497.999</v>
      </c>
      <c r="G209">
        <v>1341</v>
      </c>
      <c r="H209">
        <v>45.765000000000001</v>
      </c>
      <c r="I209">
        <v>-0.24206271200000001</v>
      </c>
      <c r="J209">
        <v>1.3</v>
      </c>
      <c r="K209" s="23">
        <v>1301.8</v>
      </c>
      <c r="L209" t="s">
        <v>12</v>
      </c>
      <c r="M209" t="s">
        <v>17</v>
      </c>
    </row>
    <row r="210" spans="1:13" x14ac:dyDescent="0.3">
      <c r="A210" s="9">
        <v>30589</v>
      </c>
      <c r="B210" s="5">
        <f>YEAR(automobile_sales[[#This Row],[Date]])</f>
        <v>1983</v>
      </c>
      <c r="C210" s="6">
        <f>automobile_sales[[#This Row],[Date]]</f>
        <v>30589</v>
      </c>
      <c r="D210">
        <v>0</v>
      </c>
      <c r="E210">
        <v>106.57</v>
      </c>
      <c r="F210">
        <v>17607.39</v>
      </c>
      <c r="G210">
        <v>3365</v>
      </c>
      <c r="H210">
        <v>45.679000000000002</v>
      </c>
      <c r="I210">
        <v>-0.29271656600000001</v>
      </c>
      <c r="J210">
        <v>1.7</v>
      </c>
      <c r="K210" s="23">
        <v>4199.6000000000004</v>
      </c>
      <c r="L210" t="s">
        <v>12</v>
      </c>
      <c r="M210" t="s">
        <v>16</v>
      </c>
    </row>
    <row r="211" spans="1:13" x14ac:dyDescent="0.3">
      <c r="A211" s="9">
        <v>29341</v>
      </c>
      <c r="B211" s="5">
        <f>YEAR(automobile_sales[[#This Row],[Date]])</f>
        <v>1980</v>
      </c>
      <c r="C211" s="6">
        <f>automobile_sales[[#This Row],[Date]]</f>
        <v>29341</v>
      </c>
      <c r="D211">
        <v>1</v>
      </c>
      <c r="E211">
        <v>115.01</v>
      </c>
      <c r="F211">
        <v>32615.149000000001</v>
      </c>
      <c r="G211">
        <v>1653</v>
      </c>
      <c r="H211">
        <v>45.673000000000002</v>
      </c>
      <c r="I211">
        <v>0.23059575700000001</v>
      </c>
      <c r="J211">
        <v>4.2</v>
      </c>
      <c r="K211" s="23">
        <v>702.8</v>
      </c>
      <c r="L211" t="s">
        <v>15</v>
      </c>
      <c r="M211" t="s">
        <v>18</v>
      </c>
    </row>
    <row r="212" spans="1:13" x14ac:dyDescent="0.3">
      <c r="A212" s="9">
        <v>36311</v>
      </c>
      <c r="B212" s="5">
        <f>YEAR(automobile_sales[[#This Row],[Date]])</f>
        <v>1999</v>
      </c>
      <c r="C212" s="6">
        <f>automobile_sales[[#This Row],[Date]]</f>
        <v>36311</v>
      </c>
      <c r="D212">
        <v>0</v>
      </c>
      <c r="E212">
        <v>103.52</v>
      </c>
      <c r="F212">
        <v>25227.859</v>
      </c>
      <c r="G212">
        <v>3872</v>
      </c>
      <c r="H212">
        <v>45.524000000000001</v>
      </c>
      <c r="I212">
        <v>-6.8842808000000005E-2</v>
      </c>
      <c r="J212">
        <v>1.8</v>
      </c>
      <c r="K212" s="23">
        <v>2951.8</v>
      </c>
      <c r="L212" t="s">
        <v>14</v>
      </c>
      <c r="M212" t="s">
        <v>16</v>
      </c>
    </row>
    <row r="213" spans="1:13" x14ac:dyDescent="0.3">
      <c r="A213" s="9">
        <v>32598</v>
      </c>
      <c r="B213" s="5">
        <f>YEAR(automobile_sales[[#This Row],[Date]])</f>
        <v>1989</v>
      </c>
      <c r="C213" s="6">
        <f>automobile_sales[[#This Row],[Date]]</f>
        <v>32598</v>
      </c>
      <c r="D213">
        <v>0</v>
      </c>
      <c r="E213">
        <v>77.540000000000006</v>
      </c>
      <c r="F213">
        <v>15406.144</v>
      </c>
      <c r="G213">
        <v>3626</v>
      </c>
      <c r="H213">
        <v>44.901000000000003</v>
      </c>
      <c r="I213">
        <v>0.56272688800000004</v>
      </c>
      <c r="J213">
        <v>1</v>
      </c>
      <c r="K213" s="23">
        <v>4436.2</v>
      </c>
      <c r="L213" t="s">
        <v>12</v>
      </c>
      <c r="M213" t="s">
        <v>13</v>
      </c>
    </row>
    <row r="214" spans="1:13" x14ac:dyDescent="0.3">
      <c r="A214" s="9">
        <v>35976</v>
      </c>
      <c r="B214" s="5">
        <f>YEAR(automobile_sales[[#This Row],[Date]])</f>
        <v>1998</v>
      </c>
      <c r="C214" s="6">
        <f>automobile_sales[[#This Row],[Date]]</f>
        <v>35976</v>
      </c>
      <c r="D214">
        <v>0</v>
      </c>
      <c r="E214">
        <v>90.88</v>
      </c>
      <c r="F214">
        <v>15663.674000000001</v>
      </c>
      <c r="G214">
        <v>3826</v>
      </c>
      <c r="H214">
        <v>44.847000000000001</v>
      </c>
      <c r="I214">
        <v>-0.52857493300000002</v>
      </c>
      <c r="J214">
        <v>1.5</v>
      </c>
      <c r="K214" s="23">
        <v>4341.5</v>
      </c>
      <c r="L214" t="s">
        <v>22</v>
      </c>
      <c r="M214" t="s">
        <v>18</v>
      </c>
    </row>
    <row r="215" spans="1:13" x14ac:dyDescent="0.3">
      <c r="A215" s="9">
        <v>35611</v>
      </c>
      <c r="B215" s="5">
        <f>YEAR(automobile_sales[[#This Row],[Date]])</f>
        <v>1997</v>
      </c>
      <c r="C215" s="6">
        <f>automobile_sales[[#This Row],[Date]]</f>
        <v>35611</v>
      </c>
      <c r="D215">
        <v>0</v>
      </c>
      <c r="E215">
        <v>119.65</v>
      </c>
      <c r="F215">
        <v>44263.656999999999</v>
      </c>
      <c r="G215">
        <v>4056</v>
      </c>
      <c r="H215">
        <v>44.615000000000002</v>
      </c>
      <c r="I215">
        <v>0.51944413300000003</v>
      </c>
      <c r="J215">
        <v>2</v>
      </c>
      <c r="K215" s="23">
        <v>1671.8</v>
      </c>
      <c r="L215" t="s">
        <v>21</v>
      </c>
      <c r="M215" t="s">
        <v>18</v>
      </c>
    </row>
    <row r="216" spans="1:13" x14ac:dyDescent="0.3">
      <c r="A216" s="9">
        <v>41639</v>
      </c>
      <c r="B216" s="5">
        <f>YEAR(automobile_sales[[#This Row],[Date]])</f>
        <v>2013</v>
      </c>
      <c r="C216" s="6">
        <f>automobile_sales[[#This Row],[Date]]</f>
        <v>41639</v>
      </c>
      <c r="D216">
        <v>0</v>
      </c>
      <c r="E216">
        <v>78.14</v>
      </c>
      <c r="F216">
        <v>24288.102999999999</v>
      </c>
      <c r="G216">
        <v>1914</v>
      </c>
      <c r="H216">
        <v>44.545000000000002</v>
      </c>
      <c r="I216">
        <v>-0.32742170799999998</v>
      </c>
      <c r="J216">
        <v>3</v>
      </c>
      <c r="K216" s="23">
        <v>3930.3</v>
      </c>
      <c r="L216" t="s">
        <v>15</v>
      </c>
      <c r="M216" t="s">
        <v>16</v>
      </c>
    </row>
    <row r="217" spans="1:13" x14ac:dyDescent="0.3">
      <c r="A217" s="9">
        <v>32932</v>
      </c>
      <c r="B217" s="5">
        <f>YEAR(automobile_sales[[#This Row],[Date]])</f>
        <v>1990</v>
      </c>
      <c r="C217" s="6">
        <f>automobile_sales[[#This Row],[Date]]</f>
        <v>32932</v>
      </c>
      <c r="D217">
        <v>1</v>
      </c>
      <c r="E217">
        <v>93.69</v>
      </c>
      <c r="F217">
        <v>20453.062999999998</v>
      </c>
      <c r="G217">
        <v>1477</v>
      </c>
      <c r="H217">
        <v>44.401000000000003</v>
      </c>
      <c r="I217">
        <v>0.49805184600000002</v>
      </c>
      <c r="J217">
        <v>4.9000000000000004</v>
      </c>
      <c r="K217" s="23">
        <v>754.8</v>
      </c>
      <c r="L217" t="s">
        <v>15</v>
      </c>
      <c r="M217" t="s">
        <v>13</v>
      </c>
    </row>
    <row r="218" spans="1:13" x14ac:dyDescent="0.3">
      <c r="A218" s="9">
        <v>37134</v>
      </c>
      <c r="B218" s="5">
        <f>YEAR(automobile_sales[[#This Row],[Date]])</f>
        <v>2001</v>
      </c>
      <c r="C218" s="6">
        <f>automobile_sales[[#This Row],[Date]]</f>
        <v>37134</v>
      </c>
      <c r="D218">
        <v>1</v>
      </c>
      <c r="E218">
        <v>110.43</v>
      </c>
      <c r="F218">
        <v>28873.17</v>
      </c>
      <c r="G218">
        <v>4281</v>
      </c>
      <c r="H218">
        <v>44.317999999999998</v>
      </c>
      <c r="I218">
        <v>-0.40186831499999998</v>
      </c>
      <c r="J218">
        <v>4.7</v>
      </c>
      <c r="K218" s="23">
        <v>731.4</v>
      </c>
      <c r="L218" t="s">
        <v>14</v>
      </c>
      <c r="M218" t="s">
        <v>17</v>
      </c>
    </row>
    <row r="219" spans="1:13" x14ac:dyDescent="0.3">
      <c r="A219" s="9">
        <v>36494</v>
      </c>
      <c r="B219" s="5">
        <f>YEAR(automobile_sales[[#This Row],[Date]])</f>
        <v>1999</v>
      </c>
      <c r="C219" s="6">
        <f>automobile_sales[[#This Row],[Date]]</f>
        <v>36494</v>
      </c>
      <c r="D219">
        <v>0</v>
      </c>
      <c r="E219">
        <v>112.65</v>
      </c>
      <c r="F219">
        <v>21691.067999999999</v>
      </c>
      <c r="G219">
        <v>2934</v>
      </c>
      <c r="H219">
        <v>43.994999999999997</v>
      </c>
      <c r="I219">
        <v>8.8941925000000005E-2</v>
      </c>
      <c r="J219">
        <v>2.9</v>
      </c>
      <c r="K219" s="23">
        <v>4114.5</v>
      </c>
      <c r="L219" t="s">
        <v>14</v>
      </c>
      <c r="M219" t="s">
        <v>16</v>
      </c>
    </row>
    <row r="220" spans="1:13" x14ac:dyDescent="0.3">
      <c r="A220" s="9">
        <v>35642</v>
      </c>
      <c r="B220" s="5">
        <f>YEAR(automobile_sales[[#This Row],[Date]])</f>
        <v>1997</v>
      </c>
      <c r="C220" s="6">
        <f>automobile_sales[[#This Row],[Date]]</f>
        <v>35642</v>
      </c>
      <c r="D220">
        <v>0</v>
      </c>
      <c r="E220">
        <v>119.63</v>
      </c>
      <c r="F220">
        <v>27854.453000000001</v>
      </c>
      <c r="G220">
        <v>1603</v>
      </c>
      <c r="H220">
        <v>43.918999999999997</v>
      </c>
      <c r="I220">
        <v>-1.5847355E-2</v>
      </c>
      <c r="J220">
        <v>2.6</v>
      </c>
      <c r="K220" s="23">
        <v>592.29999999999995</v>
      </c>
      <c r="L220" t="s">
        <v>14</v>
      </c>
      <c r="M220" t="s">
        <v>13</v>
      </c>
    </row>
    <row r="221" spans="1:13" x14ac:dyDescent="0.3">
      <c r="A221" s="9">
        <v>35550</v>
      </c>
      <c r="B221" s="5">
        <f>YEAR(automobile_sales[[#This Row],[Date]])</f>
        <v>1997</v>
      </c>
      <c r="C221" s="6">
        <f>automobile_sales[[#This Row],[Date]]</f>
        <v>35550</v>
      </c>
      <c r="D221">
        <v>0</v>
      </c>
      <c r="E221">
        <v>111.55</v>
      </c>
      <c r="F221">
        <v>27568.93</v>
      </c>
      <c r="G221">
        <v>1126</v>
      </c>
      <c r="H221">
        <v>43.902000000000001</v>
      </c>
      <c r="I221">
        <v>0.26559154499999998</v>
      </c>
      <c r="J221">
        <v>1.2</v>
      </c>
      <c r="K221" s="23">
        <v>1650.1</v>
      </c>
      <c r="L221" t="s">
        <v>14</v>
      </c>
      <c r="M221" t="s">
        <v>18</v>
      </c>
    </row>
    <row r="222" spans="1:13" x14ac:dyDescent="0.3">
      <c r="A222" s="9">
        <v>32324</v>
      </c>
      <c r="B222" s="5">
        <f>YEAR(automobile_sales[[#This Row],[Date]])</f>
        <v>1988</v>
      </c>
      <c r="C222" s="6">
        <f>automobile_sales[[#This Row],[Date]]</f>
        <v>32324</v>
      </c>
      <c r="D222">
        <v>0</v>
      </c>
      <c r="E222">
        <v>105.71</v>
      </c>
      <c r="F222">
        <v>22896.773000000001</v>
      </c>
      <c r="G222">
        <v>1502</v>
      </c>
      <c r="H222">
        <v>43.47</v>
      </c>
      <c r="I222">
        <v>0.62378651900000004</v>
      </c>
      <c r="J222">
        <v>2.1</v>
      </c>
      <c r="K222" s="23">
        <v>4224.3</v>
      </c>
      <c r="L222" t="s">
        <v>14</v>
      </c>
      <c r="M222" t="s">
        <v>16</v>
      </c>
    </row>
    <row r="223" spans="1:13" x14ac:dyDescent="0.3">
      <c r="A223" s="9">
        <v>37407</v>
      </c>
      <c r="B223" s="5">
        <f>YEAR(automobile_sales[[#This Row],[Date]])</f>
        <v>2002</v>
      </c>
      <c r="C223" s="6">
        <f>automobile_sales[[#This Row],[Date]]</f>
        <v>37407</v>
      </c>
      <c r="D223">
        <v>0</v>
      </c>
      <c r="E223">
        <v>96.63</v>
      </c>
      <c r="F223">
        <v>22799.777999999998</v>
      </c>
      <c r="G223">
        <v>1762</v>
      </c>
      <c r="H223">
        <v>43.436</v>
      </c>
      <c r="I223">
        <v>-0.25204899200000003</v>
      </c>
      <c r="J223">
        <v>1.3</v>
      </c>
      <c r="K223" s="23">
        <v>1524.6</v>
      </c>
      <c r="L223" t="s">
        <v>12</v>
      </c>
      <c r="M223" t="s">
        <v>17</v>
      </c>
    </row>
    <row r="224" spans="1:13" x14ac:dyDescent="0.3">
      <c r="A224" s="9">
        <v>29555</v>
      </c>
      <c r="B224" s="5">
        <f>YEAR(automobile_sales[[#This Row],[Date]])</f>
        <v>1980</v>
      </c>
      <c r="C224" s="6">
        <f>automobile_sales[[#This Row],[Date]]</f>
        <v>29555</v>
      </c>
      <c r="D224">
        <v>1</v>
      </c>
      <c r="E224">
        <v>102.36</v>
      </c>
      <c r="F224">
        <v>22682.912</v>
      </c>
      <c r="G224">
        <v>4939</v>
      </c>
      <c r="H224">
        <v>43.301000000000002</v>
      </c>
      <c r="I224">
        <v>1.7990347E-2</v>
      </c>
      <c r="J224">
        <v>2.6</v>
      </c>
      <c r="K224" s="23">
        <v>763</v>
      </c>
      <c r="L224" t="s">
        <v>14</v>
      </c>
      <c r="M224" t="s">
        <v>17</v>
      </c>
    </row>
    <row r="225" spans="1:13" x14ac:dyDescent="0.3">
      <c r="A225" s="9">
        <v>44742</v>
      </c>
      <c r="B225" s="5">
        <f>YEAR(automobile_sales[[#This Row],[Date]])</f>
        <v>2022</v>
      </c>
      <c r="C225" s="6">
        <f>automobile_sales[[#This Row],[Date]]</f>
        <v>44742</v>
      </c>
      <c r="D225">
        <v>0</v>
      </c>
      <c r="E225">
        <v>88.1</v>
      </c>
      <c r="F225">
        <v>20845.249</v>
      </c>
      <c r="G225">
        <v>4547</v>
      </c>
      <c r="H225">
        <v>43.293999999999997</v>
      </c>
      <c r="I225">
        <v>0.169653994</v>
      </c>
      <c r="J225">
        <v>2.1</v>
      </c>
      <c r="K225" s="23">
        <v>1565.7</v>
      </c>
      <c r="L225" t="s">
        <v>12</v>
      </c>
      <c r="M225" t="s">
        <v>18</v>
      </c>
    </row>
    <row r="226" spans="1:13" x14ac:dyDescent="0.3">
      <c r="A226" s="9">
        <v>40543</v>
      </c>
      <c r="B226" s="5">
        <f>YEAR(automobile_sales[[#This Row],[Date]])</f>
        <v>2010</v>
      </c>
      <c r="C226" s="6">
        <f>automobile_sales[[#This Row],[Date]]</f>
        <v>40543</v>
      </c>
      <c r="D226">
        <v>0</v>
      </c>
      <c r="E226">
        <v>109.31</v>
      </c>
      <c r="F226">
        <v>27489.991000000002</v>
      </c>
      <c r="G226">
        <v>4300</v>
      </c>
      <c r="H226">
        <v>42.808999999999997</v>
      </c>
      <c r="I226">
        <v>-0.58604499099999996</v>
      </c>
      <c r="J226">
        <v>2.7</v>
      </c>
      <c r="K226" s="23">
        <v>1628</v>
      </c>
      <c r="L226" t="s">
        <v>12</v>
      </c>
      <c r="M226" t="s">
        <v>18</v>
      </c>
    </row>
    <row r="227" spans="1:13" x14ac:dyDescent="0.3">
      <c r="A227" s="9">
        <v>45046</v>
      </c>
      <c r="B227" s="5">
        <f>YEAR(automobile_sales[[#This Row],[Date]])</f>
        <v>2023</v>
      </c>
      <c r="C227" s="6">
        <f>automobile_sales[[#This Row],[Date]]</f>
        <v>45046</v>
      </c>
      <c r="D227">
        <v>0</v>
      </c>
      <c r="E227">
        <v>88.45</v>
      </c>
      <c r="F227">
        <v>28756.936000000002</v>
      </c>
      <c r="G227">
        <v>3866</v>
      </c>
      <c r="H227">
        <v>42.734999999999999</v>
      </c>
      <c r="I227">
        <v>-0.34149994099999997</v>
      </c>
      <c r="J227">
        <v>1.2</v>
      </c>
      <c r="K227" s="23">
        <v>1783.1</v>
      </c>
      <c r="L227" t="s">
        <v>12</v>
      </c>
      <c r="M227" t="s">
        <v>13</v>
      </c>
    </row>
    <row r="228" spans="1:13" x14ac:dyDescent="0.3">
      <c r="A228" s="9">
        <v>41670</v>
      </c>
      <c r="B228" s="5">
        <f>YEAR(automobile_sales[[#This Row],[Date]])</f>
        <v>2014</v>
      </c>
      <c r="C228" s="6">
        <f>automobile_sales[[#This Row],[Date]]</f>
        <v>41670</v>
      </c>
      <c r="D228">
        <v>0</v>
      </c>
      <c r="E228">
        <v>108.55</v>
      </c>
      <c r="F228">
        <v>25601.477999999999</v>
      </c>
      <c r="G228">
        <v>2571</v>
      </c>
      <c r="H228">
        <v>42.67</v>
      </c>
      <c r="I228">
        <v>-4.3941880000000003E-2</v>
      </c>
      <c r="J228">
        <v>1.7</v>
      </c>
      <c r="K228" s="23">
        <v>720.8</v>
      </c>
      <c r="L228" t="s">
        <v>12</v>
      </c>
      <c r="M228" t="s">
        <v>18</v>
      </c>
    </row>
    <row r="229" spans="1:13" x14ac:dyDescent="0.3">
      <c r="A229" s="9">
        <v>44895</v>
      </c>
      <c r="B229" s="5">
        <f>YEAR(automobile_sales[[#This Row],[Date]])</f>
        <v>2022</v>
      </c>
      <c r="C229" s="6">
        <f>automobile_sales[[#This Row],[Date]]</f>
        <v>44895</v>
      </c>
      <c r="D229">
        <v>0</v>
      </c>
      <c r="E229">
        <v>90.87</v>
      </c>
      <c r="F229">
        <v>22116.143</v>
      </c>
      <c r="G229">
        <v>1129</v>
      </c>
      <c r="H229">
        <v>42.603999999999999</v>
      </c>
      <c r="I229">
        <v>-0.60508402999999999</v>
      </c>
      <c r="J229">
        <v>1.7</v>
      </c>
      <c r="K229" s="23">
        <v>1201.5</v>
      </c>
      <c r="L229" t="s">
        <v>14</v>
      </c>
      <c r="M229" t="s">
        <v>18</v>
      </c>
    </row>
    <row r="230" spans="1:13" x14ac:dyDescent="0.3">
      <c r="A230" s="9">
        <v>29525</v>
      </c>
      <c r="B230" s="5">
        <f>YEAR(automobile_sales[[#This Row],[Date]])</f>
        <v>1980</v>
      </c>
      <c r="C230" s="6">
        <f>automobile_sales[[#This Row],[Date]]</f>
        <v>29525</v>
      </c>
      <c r="D230">
        <v>1</v>
      </c>
      <c r="E230">
        <v>101.45</v>
      </c>
      <c r="F230">
        <v>27712.799999999999</v>
      </c>
      <c r="G230">
        <v>4582</v>
      </c>
      <c r="H230">
        <v>42.521999999999998</v>
      </c>
      <c r="I230">
        <v>0.216687832</v>
      </c>
      <c r="J230">
        <v>4.4000000000000004</v>
      </c>
      <c r="K230" s="23">
        <v>609.70000000000005</v>
      </c>
      <c r="L230" t="s">
        <v>21</v>
      </c>
      <c r="M230" t="s">
        <v>16</v>
      </c>
    </row>
    <row r="231" spans="1:13" x14ac:dyDescent="0.3">
      <c r="A231" s="9">
        <v>44408</v>
      </c>
      <c r="B231" s="5">
        <f>YEAR(automobile_sales[[#This Row],[Date]])</f>
        <v>2021</v>
      </c>
      <c r="C231" s="6">
        <f>automobile_sales[[#This Row],[Date]]</f>
        <v>44408</v>
      </c>
      <c r="D231">
        <v>0</v>
      </c>
      <c r="E231">
        <v>97.53</v>
      </c>
      <c r="F231">
        <v>20621.909</v>
      </c>
      <c r="G231">
        <v>1609</v>
      </c>
      <c r="H231">
        <v>42.42</v>
      </c>
      <c r="I231">
        <v>0.55285242800000001</v>
      </c>
      <c r="J231">
        <v>2.6</v>
      </c>
      <c r="K231" s="23">
        <v>824.8</v>
      </c>
      <c r="L231" t="s">
        <v>22</v>
      </c>
      <c r="M231" t="s">
        <v>17</v>
      </c>
    </row>
    <row r="232" spans="1:13" x14ac:dyDescent="0.3">
      <c r="A232" s="9">
        <v>30620</v>
      </c>
      <c r="B232" s="5">
        <f>YEAR(automobile_sales[[#This Row],[Date]])</f>
        <v>1983</v>
      </c>
      <c r="C232" s="6">
        <f>automobile_sales[[#This Row],[Date]]</f>
        <v>30620</v>
      </c>
      <c r="D232">
        <v>0</v>
      </c>
      <c r="E232">
        <v>107.92</v>
      </c>
      <c r="F232">
        <v>21400.778999999999</v>
      </c>
      <c r="G232">
        <v>1235</v>
      </c>
      <c r="H232">
        <v>42.234999999999999</v>
      </c>
      <c r="I232">
        <v>-8.1543743000000002E-2</v>
      </c>
      <c r="J232">
        <v>1.1000000000000001</v>
      </c>
      <c r="K232" s="23">
        <v>4686.3999999999996</v>
      </c>
      <c r="L232" t="s">
        <v>14</v>
      </c>
      <c r="M232" t="s">
        <v>18</v>
      </c>
    </row>
    <row r="233" spans="1:13" x14ac:dyDescent="0.3">
      <c r="A233" s="9">
        <v>37042</v>
      </c>
      <c r="B233" s="5">
        <f>YEAR(automobile_sales[[#This Row],[Date]])</f>
        <v>2001</v>
      </c>
      <c r="C233" s="6">
        <f>automobile_sales[[#This Row],[Date]]</f>
        <v>37042</v>
      </c>
      <c r="D233">
        <v>1</v>
      </c>
      <c r="E233">
        <v>116.72</v>
      </c>
      <c r="F233">
        <v>31334.556</v>
      </c>
      <c r="G233">
        <v>4877</v>
      </c>
      <c r="H233">
        <v>42.201000000000001</v>
      </c>
      <c r="I233">
        <v>0.42638799999999999</v>
      </c>
      <c r="J233">
        <v>4.4000000000000004</v>
      </c>
      <c r="K233" s="23">
        <v>650</v>
      </c>
      <c r="L233" t="s">
        <v>15</v>
      </c>
      <c r="M233" t="s">
        <v>18</v>
      </c>
    </row>
    <row r="234" spans="1:13" x14ac:dyDescent="0.3">
      <c r="A234" s="9">
        <v>38017</v>
      </c>
      <c r="B234" s="5">
        <f>YEAR(automobile_sales[[#This Row],[Date]])</f>
        <v>2004</v>
      </c>
      <c r="C234" s="6">
        <f>automobile_sales[[#This Row],[Date]]</f>
        <v>38017</v>
      </c>
      <c r="D234">
        <v>0</v>
      </c>
      <c r="E234">
        <v>112.46</v>
      </c>
      <c r="F234">
        <v>26404.958999999999</v>
      </c>
      <c r="G234">
        <v>4120</v>
      </c>
      <c r="H234">
        <v>42.154000000000003</v>
      </c>
      <c r="I234">
        <v>0.171632585</v>
      </c>
      <c r="J234">
        <v>2.4</v>
      </c>
      <c r="K234" s="23">
        <v>4017.6</v>
      </c>
      <c r="L234" t="s">
        <v>22</v>
      </c>
      <c r="M234" t="s">
        <v>16</v>
      </c>
    </row>
    <row r="235" spans="1:13" x14ac:dyDescent="0.3">
      <c r="A235" s="9">
        <v>42035</v>
      </c>
      <c r="B235" s="5">
        <f>YEAR(automobile_sales[[#This Row],[Date]])</f>
        <v>2015</v>
      </c>
      <c r="C235" s="6">
        <f>automobile_sales[[#This Row],[Date]]</f>
        <v>42035</v>
      </c>
      <c r="D235">
        <v>0</v>
      </c>
      <c r="E235">
        <v>104.62</v>
      </c>
      <c r="F235">
        <v>35303.74</v>
      </c>
      <c r="G235">
        <v>2409</v>
      </c>
      <c r="H235">
        <v>42.145000000000003</v>
      </c>
      <c r="I235">
        <v>0.70321509100000001</v>
      </c>
      <c r="J235">
        <v>2.4</v>
      </c>
      <c r="K235" s="23">
        <v>2275</v>
      </c>
      <c r="L235" t="s">
        <v>14</v>
      </c>
      <c r="M235" t="s">
        <v>16</v>
      </c>
    </row>
    <row r="236" spans="1:13" x14ac:dyDescent="0.3">
      <c r="A236" s="9">
        <v>38595</v>
      </c>
      <c r="B236" s="5">
        <f>YEAR(automobile_sales[[#This Row],[Date]])</f>
        <v>2005</v>
      </c>
      <c r="C236" s="6">
        <f>automobile_sales[[#This Row],[Date]]</f>
        <v>38595</v>
      </c>
      <c r="D236">
        <v>0</v>
      </c>
      <c r="E236">
        <v>110.73</v>
      </c>
      <c r="F236">
        <v>22042.143</v>
      </c>
      <c r="G236">
        <v>3262</v>
      </c>
      <c r="H236">
        <v>42.104999999999997</v>
      </c>
      <c r="I236">
        <v>8.5548034999999994E-2</v>
      </c>
      <c r="J236">
        <v>1.5</v>
      </c>
      <c r="K236" s="23">
        <v>1242.3</v>
      </c>
      <c r="L236" t="s">
        <v>21</v>
      </c>
      <c r="M236" t="s">
        <v>18</v>
      </c>
    </row>
    <row r="237" spans="1:13" x14ac:dyDescent="0.3">
      <c r="A237" s="9">
        <v>37346</v>
      </c>
      <c r="B237" s="5">
        <f>YEAR(automobile_sales[[#This Row],[Date]])</f>
        <v>2002</v>
      </c>
      <c r="C237" s="6">
        <f>automobile_sales[[#This Row],[Date]]</f>
        <v>37346</v>
      </c>
      <c r="D237">
        <v>1</v>
      </c>
      <c r="E237">
        <v>86.55</v>
      </c>
      <c r="F237">
        <v>33162.057000000001</v>
      </c>
      <c r="G237">
        <v>1954</v>
      </c>
      <c r="H237">
        <v>42</v>
      </c>
      <c r="I237">
        <v>-0.33761904799999998</v>
      </c>
      <c r="J237">
        <v>5.6</v>
      </c>
      <c r="K237" s="23">
        <v>714.5</v>
      </c>
      <c r="L237" t="s">
        <v>21</v>
      </c>
      <c r="M237" t="s">
        <v>16</v>
      </c>
    </row>
    <row r="238" spans="1:13" x14ac:dyDescent="0.3">
      <c r="A238" s="9">
        <v>36738</v>
      </c>
      <c r="B238" s="5">
        <f>YEAR(automobile_sales[[#This Row],[Date]])</f>
        <v>2000</v>
      </c>
      <c r="C238" s="6">
        <f>automobile_sales[[#This Row],[Date]]</f>
        <v>36738</v>
      </c>
      <c r="D238">
        <v>1</v>
      </c>
      <c r="E238">
        <v>94.2</v>
      </c>
      <c r="F238">
        <v>22625.273000000001</v>
      </c>
      <c r="G238">
        <v>3360</v>
      </c>
      <c r="H238">
        <v>41.948</v>
      </c>
      <c r="I238">
        <v>-0.47101172899999999</v>
      </c>
      <c r="J238">
        <v>3.5</v>
      </c>
      <c r="K238" s="23">
        <v>745</v>
      </c>
      <c r="L238" t="s">
        <v>15</v>
      </c>
      <c r="M238" t="s">
        <v>16</v>
      </c>
    </row>
    <row r="239" spans="1:13" x14ac:dyDescent="0.3">
      <c r="A239" s="9">
        <v>30863</v>
      </c>
      <c r="B239" s="5">
        <f>YEAR(automobile_sales[[#This Row],[Date]])</f>
        <v>1984</v>
      </c>
      <c r="C239" s="6">
        <f>automobile_sales[[#This Row],[Date]]</f>
        <v>30863</v>
      </c>
      <c r="D239">
        <v>0</v>
      </c>
      <c r="E239">
        <v>127.42</v>
      </c>
      <c r="F239">
        <v>28058.381000000001</v>
      </c>
      <c r="G239">
        <v>2570</v>
      </c>
      <c r="H239">
        <v>41.93</v>
      </c>
      <c r="I239">
        <v>0.22435010699999999</v>
      </c>
      <c r="J239">
        <v>2.4</v>
      </c>
      <c r="K239" s="23">
        <v>2194.6</v>
      </c>
      <c r="L239" t="s">
        <v>15</v>
      </c>
      <c r="M239" t="s">
        <v>16</v>
      </c>
    </row>
    <row r="240" spans="1:13" x14ac:dyDescent="0.3">
      <c r="A240" s="9">
        <v>34819</v>
      </c>
      <c r="B240" s="5">
        <f>YEAR(automobile_sales[[#This Row],[Date]])</f>
        <v>1995</v>
      </c>
      <c r="C240" s="6">
        <f>automobile_sales[[#This Row],[Date]]</f>
        <v>34819</v>
      </c>
      <c r="D240">
        <v>0</v>
      </c>
      <c r="E240">
        <v>115.49</v>
      </c>
      <c r="F240">
        <v>27412.362000000001</v>
      </c>
      <c r="G240">
        <v>1345</v>
      </c>
      <c r="H240">
        <v>41.816000000000003</v>
      </c>
      <c r="I240">
        <v>0.66288023699999998</v>
      </c>
      <c r="J240">
        <v>2.9</v>
      </c>
      <c r="K240" s="23">
        <v>21147</v>
      </c>
      <c r="L240" t="s">
        <v>14</v>
      </c>
      <c r="M240" t="s">
        <v>16</v>
      </c>
    </row>
    <row r="241" spans="1:13" x14ac:dyDescent="0.3">
      <c r="A241" s="9">
        <v>41333</v>
      </c>
      <c r="B241" s="5">
        <f>YEAR(automobile_sales[[#This Row],[Date]])</f>
        <v>2013</v>
      </c>
      <c r="C241" s="6">
        <f>automobile_sales[[#This Row],[Date]]</f>
        <v>41333</v>
      </c>
      <c r="D241">
        <v>0</v>
      </c>
      <c r="E241">
        <v>89.51</v>
      </c>
      <c r="F241">
        <v>31769.362000000001</v>
      </c>
      <c r="G241">
        <v>3001</v>
      </c>
      <c r="H241">
        <v>41.679000000000002</v>
      </c>
      <c r="I241">
        <v>-0.53655317999999996</v>
      </c>
      <c r="J241">
        <v>2.4</v>
      </c>
      <c r="K241" s="23">
        <v>647.5</v>
      </c>
      <c r="L241" t="s">
        <v>22</v>
      </c>
      <c r="M241" t="s">
        <v>17</v>
      </c>
    </row>
    <row r="242" spans="1:13" x14ac:dyDescent="0.3">
      <c r="A242" s="9">
        <v>40633</v>
      </c>
      <c r="B242" s="5">
        <f>YEAR(automobile_sales[[#This Row],[Date]])</f>
        <v>2011</v>
      </c>
      <c r="C242" s="6">
        <f>automobile_sales[[#This Row],[Date]]</f>
        <v>40633</v>
      </c>
      <c r="D242">
        <v>0</v>
      </c>
      <c r="E242">
        <v>93.96</v>
      </c>
      <c r="F242">
        <v>35765.911999999997</v>
      </c>
      <c r="G242">
        <v>4680</v>
      </c>
      <c r="H242">
        <v>41.536000000000001</v>
      </c>
      <c r="I242">
        <v>0.59172765800000005</v>
      </c>
      <c r="J242">
        <v>2.2000000000000002</v>
      </c>
      <c r="K242" s="23">
        <v>3506.8</v>
      </c>
      <c r="L242" t="s">
        <v>14</v>
      </c>
      <c r="M242" t="s">
        <v>13</v>
      </c>
    </row>
    <row r="243" spans="1:13" x14ac:dyDescent="0.3">
      <c r="A243" s="9">
        <v>43312</v>
      </c>
      <c r="B243" s="5">
        <f>YEAR(automobile_sales[[#This Row],[Date]])</f>
        <v>2018</v>
      </c>
      <c r="C243" s="6">
        <f>automobile_sales[[#This Row],[Date]]</f>
        <v>43312</v>
      </c>
      <c r="D243">
        <v>0</v>
      </c>
      <c r="E243">
        <v>99.2</v>
      </c>
      <c r="F243">
        <v>21501.371999999999</v>
      </c>
      <c r="G243">
        <v>4306</v>
      </c>
      <c r="H243">
        <v>41.523000000000003</v>
      </c>
      <c r="I243">
        <v>-0.63750210699999998</v>
      </c>
      <c r="J243">
        <v>1.8</v>
      </c>
      <c r="K243" s="23">
        <v>2925.9</v>
      </c>
      <c r="L243" t="s">
        <v>21</v>
      </c>
      <c r="M243" t="s">
        <v>18</v>
      </c>
    </row>
    <row r="244" spans="1:13" x14ac:dyDescent="0.3">
      <c r="A244" s="9">
        <v>41790</v>
      </c>
      <c r="B244" s="5">
        <f>YEAR(automobile_sales[[#This Row],[Date]])</f>
        <v>2014</v>
      </c>
      <c r="C244" s="6">
        <f>automobile_sales[[#This Row],[Date]]</f>
        <v>41790</v>
      </c>
      <c r="D244">
        <v>0</v>
      </c>
      <c r="E244">
        <v>109.17</v>
      </c>
      <c r="F244">
        <v>17329.429</v>
      </c>
      <c r="G244">
        <v>1513</v>
      </c>
      <c r="H244">
        <v>41.308</v>
      </c>
      <c r="I244">
        <v>0.31630676899999999</v>
      </c>
      <c r="J244">
        <v>2.4</v>
      </c>
      <c r="K244" s="23">
        <v>3319.4</v>
      </c>
      <c r="L244" t="s">
        <v>12</v>
      </c>
      <c r="M244" t="s">
        <v>16</v>
      </c>
    </row>
    <row r="245" spans="1:13" x14ac:dyDescent="0.3">
      <c r="A245" s="9">
        <v>40056</v>
      </c>
      <c r="B245" s="5">
        <f>YEAR(automobile_sales[[#This Row],[Date]])</f>
        <v>2009</v>
      </c>
      <c r="C245" s="6">
        <f>automobile_sales[[#This Row],[Date]]</f>
        <v>40056</v>
      </c>
      <c r="D245">
        <v>1</v>
      </c>
      <c r="E245">
        <v>94.06</v>
      </c>
      <c r="F245">
        <v>19987.352999999999</v>
      </c>
      <c r="G245">
        <v>2201</v>
      </c>
      <c r="H245">
        <v>41.225999999999999</v>
      </c>
      <c r="I245">
        <v>-0.12545481</v>
      </c>
      <c r="J245">
        <v>5.4</v>
      </c>
      <c r="K245" s="23">
        <v>613.6</v>
      </c>
      <c r="L245" t="s">
        <v>21</v>
      </c>
      <c r="M245" t="s">
        <v>16</v>
      </c>
    </row>
    <row r="246" spans="1:13" x14ac:dyDescent="0.3">
      <c r="A246" s="9">
        <v>42735</v>
      </c>
      <c r="B246" s="5">
        <f>YEAR(automobile_sales[[#This Row],[Date]])</f>
        <v>2016</v>
      </c>
      <c r="C246" s="6">
        <f>automobile_sales[[#This Row],[Date]]</f>
        <v>42735</v>
      </c>
      <c r="D246">
        <v>0</v>
      </c>
      <c r="E246">
        <v>104.13</v>
      </c>
      <c r="F246">
        <v>24554.400000000001</v>
      </c>
      <c r="G246">
        <v>4229</v>
      </c>
      <c r="H246">
        <v>41.140999999999998</v>
      </c>
      <c r="I246">
        <v>-0.27238035100000002</v>
      </c>
      <c r="J246">
        <v>2.2000000000000002</v>
      </c>
      <c r="K246" s="23">
        <v>3641.2</v>
      </c>
      <c r="L246" t="s">
        <v>15</v>
      </c>
      <c r="M246" t="s">
        <v>17</v>
      </c>
    </row>
    <row r="247" spans="1:13" x14ac:dyDescent="0.3">
      <c r="A247" s="9">
        <v>39721</v>
      </c>
      <c r="B247" s="5">
        <f>YEAR(automobile_sales[[#This Row],[Date]])</f>
        <v>2008</v>
      </c>
      <c r="C247" s="6">
        <f>automobile_sales[[#This Row],[Date]]</f>
        <v>39721</v>
      </c>
      <c r="D247">
        <v>1</v>
      </c>
      <c r="E247">
        <v>100.68</v>
      </c>
      <c r="F247">
        <v>22644.808000000001</v>
      </c>
      <c r="G247">
        <v>4714</v>
      </c>
      <c r="H247">
        <v>41.133000000000003</v>
      </c>
      <c r="I247">
        <v>-0.195730922</v>
      </c>
      <c r="J247">
        <v>3.8</v>
      </c>
      <c r="K247" s="23">
        <v>773.3</v>
      </c>
      <c r="L247" t="s">
        <v>21</v>
      </c>
      <c r="M247" t="s">
        <v>17</v>
      </c>
    </row>
    <row r="248" spans="1:13" x14ac:dyDescent="0.3">
      <c r="A248" s="9">
        <v>30925</v>
      </c>
      <c r="B248" s="5">
        <f>YEAR(automobile_sales[[#This Row],[Date]])</f>
        <v>1984</v>
      </c>
      <c r="C248" s="6">
        <f>automobile_sales[[#This Row],[Date]]</f>
        <v>30925</v>
      </c>
      <c r="D248">
        <v>0</v>
      </c>
      <c r="E248">
        <v>110.13</v>
      </c>
      <c r="F248">
        <v>29656.401000000002</v>
      </c>
      <c r="G248">
        <v>2319</v>
      </c>
      <c r="H248">
        <v>41.125999999999998</v>
      </c>
      <c r="I248">
        <v>-0.53686232599999995</v>
      </c>
      <c r="J248">
        <v>2.5</v>
      </c>
      <c r="K248" s="23">
        <v>3141.2</v>
      </c>
      <c r="L248" t="s">
        <v>21</v>
      </c>
      <c r="M248" t="s">
        <v>17</v>
      </c>
    </row>
    <row r="249" spans="1:13" x14ac:dyDescent="0.3">
      <c r="A249" s="9">
        <v>44681</v>
      </c>
      <c r="B249" s="5">
        <f>YEAR(automobile_sales[[#This Row],[Date]])</f>
        <v>2022</v>
      </c>
      <c r="C249" s="6">
        <f>automobile_sales[[#This Row],[Date]]</f>
        <v>44681</v>
      </c>
      <c r="D249">
        <v>0</v>
      </c>
      <c r="E249">
        <v>106.94</v>
      </c>
      <c r="F249">
        <v>20680.045999999998</v>
      </c>
      <c r="G249">
        <v>3969</v>
      </c>
      <c r="H249">
        <v>41.085999999999999</v>
      </c>
      <c r="I249">
        <v>0.11183858200000001</v>
      </c>
      <c r="J249">
        <v>2.1</v>
      </c>
      <c r="K249" s="23">
        <v>863.2</v>
      </c>
      <c r="L249" t="s">
        <v>14</v>
      </c>
      <c r="M249" t="s">
        <v>17</v>
      </c>
    </row>
    <row r="250" spans="1:13" x14ac:dyDescent="0.3">
      <c r="A250" s="9">
        <v>38046</v>
      </c>
      <c r="B250" s="5">
        <f>YEAR(automobile_sales[[#This Row],[Date]])</f>
        <v>2004</v>
      </c>
      <c r="C250" s="6">
        <f>automobile_sales[[#This Row],[Date]]</f>
        <v>38046</v>
      </c>
      <c r="D250">
        <v>0</v>
      </c>
      <c r="E250">
        <v>98.73</v>
      </c>
      <c r="F250">
        <v>21886.502</v>
      </c>
      <c r="G250">
        <v>1966</v>
      </c>
      <c r="H250">
        <v>41.055</v>
      </c>
      <c r="I250">
        <v>-2.6768968000000001E-2</v>
      </c>
      <c r="J250">
        <v>2.5</v>
      </c>
      <c r="K250" s="23">
        <v>3883.5</v>
      </c>
      <c r="L250" t="s">
        <v>12</v>
      </c>
      <c r="M250" t="s">
        <v>17</v>
      </c>
    </row>
    <row r="251" spans="1:13" x14ac:dyDescent="0.3">
      <c r="A251" s="9">
        <v>36160</v>
      </c>
      <c r="B251" s="5">
        <f>YEAR(automobile_sales[[#This Row],[Date]])</f>
        <v>1998</v>
      </c>
      <c r="C251" s="6">
        <f>automobile_sales[[#This Row],[Date]]</f>
        <v>36160</v>
      </c>
      <c r="D251">
        <v>0</v>
      </c>
      <c r="E251">
        <v>92.2</v>
      </c>
      <c r="F251">
        <v>19611.276000000002</v>
      </c>
      <c r="G251">
        <v>4417</v>
      </c>
      <c r="H251">
        <v>40.856000000000002</v>
      </c>
      <c r="I251">
        <v>-0.19497748200000001</v>
      </c>
      <c r="J251">
        <v>2.2000000000000002</v>
      </c>
      <c r="K251" s="23">
        <v>4549.2</v>
      </c>
      <c r="L251" t="s">
        <v>14</v>
      </c>
      <c r="M251" t="s">
        <v>13</v>
      </c>
    </row>
    <row r="252" spans="1:13" x14ac:dyDescent="0.3">
      <c r="A252" s="9">
        <v>40209</v>
      </c>
      <c r="B252" s="5">
        <f>YEAR(automobile_sales[[#This Row],[Date]])</f>
        <v>2010</v>
      </c>
      <c r="C252" s="6">
        <f>automobile_sales[[#This Row],[Date]]</f>
        <v>40209</v>
      </c>
      <c r="D252">
        <v>0</v>
      </c>
      <c r="E252">
        <v>103.73</v>
      </c>
      <c r="F252">
        <v>27596.733</v>
      </c>
      <c r="G252">
        <v>1312</v>
      </c>
      <c r="H252">
        <v>40.781999999999996</v>
      </c>
      <c r="I252">
        <v>0.56748075099999995</v>
      </c>
      <c r="J252">
        <v>2.6</v>
      </c>
      <c r="K252" s="23">
        <v>4000.1</v>
      </c>
      <c r="L252" t="s">
        <v>21</v>
      </c>
      <c r="M252" t="s">
        <v>17</v>
      </c>
    </row>
    <row r="253" spans="1:13" x14ac:dyDescent="0.3">
      <c r="A253" s="9">
        <v>32477</v>
      </c>
      <c r="B253" s="5">
        <f>YEAR(automobile_sales[[#This Row],[Date]])</f>
        <v>1988</v>
      </c>
      <c r="C253" s="6">
        <f>automobile_sales[[#This Row],[Date]]</f>
        <v>32477</v>
      </c>
      <c r="D253">
        <v>0</v>
      </c>
      <c r="E253">
        <v>81.69</v>
      </c>
      <c r="F253">
        <v>34430.93</v>
      </c>
      <c r="G253">
        <v>4110</v>
      </c>
      <c r="H253">
        <v>40.688000000000002</v>
      </c>
      <c r="I253">
        <v>0.27221785300000001</v>
      </c>
      <c r="J253">
        <v>2.1</v>
      </c>
      <c r="K253" s="23">
        <v>1997.8</v>
      </c>
      <c r="L253" t="s">
        <v>12</v>
      </c>
      <c r="M253" t="s">
        <v>13</v>
      </c>
    </row>
    <row r="254" spans="1:13" x14ac:dyDescent="0.3">
      <c r="A254" s="9">
        <v>34758</v>
      </c>
      <c r="B254" s="5">
        <f>YEAR(automobile_sales[[#This Row],[Date]])</f>
        <v>1995</v>
      </c>
      <c r="C254" s="6">
        <f>automobile_sales[[#This Row],[Date]]</f>
        <v>34758</v>
      </c>
      <c r="D254">
        <v>0</v>
      </c>
      <c r="E254">
        <v>102.43</v>
      </c>
      <c r="F254">
        <v>20714.212</v>
      </c>
      <c r="G254">
        <v>3070</v>
      </c>
      <c r="H254">
        <v>40.664000000000001</v>
      </c>
      <c r="I254">
        <v>0.49213063200000001</v>
      </c>
      <c r="J254">
        <v>2.8</v>
      </c>
      <c r="K254" s="23">
        <v>2948</v>
      </c>
      <c r="L254" t="s">
        <v>14</v>
      </c>
      <c r="M254" t="s">
        <v>17</v>
      </c>
    </row>
    <row r="255" spans="1:13" x14ac:dyDescent="0.3">
      <c r="A255" s="9">
        <v>33603</v>
      </c>
      <c r="B255" s="5">
        <f>YEAR(automobile_sales[[#This Row],[Date]])</f>
        <v>1991</v>
      </c>
      <c r="C255" s="6">
        <f>automobile_sales[[#This Row],[Date]]</f>
        <v>33603</v>
      </c>
      <c r="D255">
        <v>1</v>
      </c>
      <c r="E255">
        <v>108.62</v>
      </c>
      <c r="F255">
        <v>25923.169000000002</v>
      </c>
      <c r="G255">
        <v>2141</v>
      </c>
      <c r="H255">
        <v>40.588999999999999</v>
      </c>
      <c r="I255">
        <v>0.47466062199999998</v>
      </c>
      <c r="J255">
        <v>5.4</v>
      </c>
      <c r="K255" s="23">
        <v>736.3</v>
      </c>
      <c r="L255" t="s">
        <v>21</v>
      </c>
      <c r="M255" t="s">
        <v>16</v>
      </c>
    </row>
    <row r="256" spans="1:13" x14ac:dyDescent="0.3">
      <c r="A256" s="9">
        <v>37772</v>
      </c>
      <c r="B256" s="5">
        <f>YEAR(automobile_sales[[#This Row],[Date]])</f>
        <v>2003</v>
      </c>
      <c r="C256" s="6">
        <f>automobile_sales[[#This Row],[Date]]</f>
        <v>37772</v>
      </c>
      <c r="D256">
        <v>0</v>
      </c>
      <c r="E256">
        <v>99.17</v>
      </c>
      <c r="F256">
        <v>25567.587</v>
      </c>
      <c r="G256">
        <v>1284</v>
      </c>
      <c r="H256">
        <v>40.537999999999997</v>
      </c>
      <c r="I256">
        <v>-0.71189994599999995</v>
      </c>
      <c r="J256">
        <v>1.5</v>
      </c>
      <c r="K256" s="23">
        <v>2695.5</v>
      </c>
      <c r="L256" t="s">
        <v>21</v>
      </c>
      <c r="M256" t="s">
        <v>13</v>
      </c>
    </row>
    <row r="257" spans="1:13" x14ac:dyDescent="0.3">
      <c r="A257" s="9">
        <v>38717</v>
      </c>
      <c r="B257" s="5">
        <f>YEAR(automobile_sales[[#This Row],[Date]])</f>
        <v>2005</v>
      </c>
      <c r="C257" s="6">
        <f>automobile_sales[[#This Row],[Date]]</f>
        <v>38717</v>
      </c>
      <c r="D257">
        <v>0</v>
      </c>
      <c r="E257">
        <v>99.06</v>
      </c>
      <c r="F257">
        <v>30493.883999999998</v>
      </c>
      <c r="G257">
        <v>1722</v>
      </c>
      <c r="H257">
        <v>40.156999999999996</v>
      </c>
      <c r="I257">
        <v>0.66110516200000002</v>
      </c>
      <c r="J257">
        <v>2.8</v>
      </c>
      <c r="K257" s="23">
        <v>1445.4</v>
      </c>
      <c r="L257" t="s">
        <v>14</v>
      </c>
      <c r="M257" t="s">
        <v>13</v>
      </c>
    </row>
    <row r="258" spans="1:13" x14ac:dyDescent="0.3">
      <c r="A258" s="9">
        <v>37376</v>
      </c>
      <c r="B258" s="5">
        <f>YEAR(automobile_sales[[#This Row],[Date]])</f>
        <v>2002</v>
      </c>
      <c r="C258" s="6">
        <f>automobile_sales[[#This Row],[Date]]</f>
        <v>37376</v>
      </c>
      <c r="D258">
        <v>1</v>
      </c>
      <c r="E258">
        <v>96.3</v>
      </c>
      <c r="F258">
        <v>17849.293000000001</v>
      </c>
      <c r="G258">
        <v>1875</v>
      </c>
      <c r="H258">
        <v>40.146000000000001</v>
      </c>
      <c r="I258">
        <v>-4.6181437999999998E-2</v>
      </c>
      <c r="J258">
        <v>5.2</v>
      </c>
      <c r="K258" s="23">
        <v>604.29999999999995</v>
      </c>
      <c r="L258" t="s">
        <v>15</v>
      </c>
      <c r="M258" t="s">
        <v>13</v>
      </c>
    </row>
    <row r="259" spans="1:13" x14ac:dyDescent="0.3">
      <c r="A259" s="9">
        <v>41060</v>
      </c>
      <c r="B259" s="5">
        <f>YEAR(automobile_sales[[#This Row],[Date]])</f>
        <v>2012</v>
      </c>
      <c r="C259" s="6">
        <f>automobile_sales[[#This Row],[Date]]</f>
        <v>41060</v>
      </c>
      <c r="D259">
        <v>0</v>
      </c>
      <c r="E259">
        <v>79.8</v>
      </c>
      <c r="F259">
        <v>29752.118999999999</v>
      </c>
      <c r="G259">
        <v>1451</v>
      </c>
      <c r="H259">
        <v>40.133000000000003</v>
      </c>
      <c r="I259">
        <v>0.223905514</v>
      </c>
      <c r="J259">
        <v>1.6</v>
      </c>
      <c r="K259" s="23">
        <v>1997.3</v>
      </c>
      <c r="L259" t="s">
        <v>21</v>
      </c>
      <c r="M259" t="s">
        <v>17</v>
      </c>
    </row>
    <row r="260" spans="1:13" x14ac:dyDescent="0.3">
      <c r="A260" s="9">
        <v>36464</v>
      </c>
      <c r="B260" s="5">
        <f>YEAR(automobile_sales[[#This Row],[Date]])</f>
        <v>1999</v>
      </c>
      <c r="C260" s="6">
        <f>automobile_sales[[#This Row],[Date]]</f>
        <v>36464</v>
      </c>
      <c r="D260">
        <v>0</v>
      </c>
      <c r="E260">
        <v>108.61</v>
      </c>
      <c r="F260">
        <v>25932.272000000001</v>
      </c>
      <c r="G260">
        <v>1935</v>
      </c>
      <c r="H260">
        <v>40.082000000000001</v>
      </c>
      <c r="I260">
        <v>0.63103138599999997</v>
      </c>
      <c r="J260">
        <v>2.9</v>
      </c>
      <c r="K260" s="23">
        <v>2214</v>
      </c>
      <c r="L260" t="s">
        <v>14</v>
      </c>
      <c r="M260" t="s">
        <v>16</v>
      </c>
    </row>
    <row r="261" spans="1:13" x14ac:dyDescent="0.3">
      <c r="A261" s="9">
        <v>43708</v>
      </c>
      <c r="B261" s="5">
        <f>YEAR(automobile_sales[[#This Row],[Date]])</f>
        <v>2019</v>
      </c>
      <c r="C261" s="6">
        <f>automobile_sales[[#This Row],[Date]]</f>
        <v>43708</v>
      </c>
      <c r="D261">
        <v>0</v>
      </c>
      <c r="E261">
        <v>118.96</v>
      </c>
      <c r="F261">
        <v>23754.82</v>
      </c>
      <c r="G261">
        <v>3175</v>
      </c>
      <c r="H261">
        <v>39.892000000000003</v>
      </c>
      <c r="I261">
        <v>-0.26910157400000001</v>
      </c>
      <c r="J261">
        <v>1.3</v>
      </c>
      <c r="K261" s="23">
        <v>923.2</v>
      </c>
      <c r="L261" t="s">
        <v>21</v>
      </c>
      <c r="M261" t="s">
        <v>17</v>
      </c>
    </row>
    <row r="262" spans="1:13" x14ac:dyDescent="0.3">
      <c r="A262" s="9">
        <v>29798</v>
      </c>
      <c r="B262" s="5">
        <f>YEAR(automobile_sales[[#This Row],[Date]])</f>
        <v>1981</v>
      </c>
      <c r="C262" s="6">
        <f>automobile_sales[[#This Row],[Date]]</f>
        <v>29798</v>
      </c>
      <c r="D262">
        <v>1</v>
      </c>
      <c r="E262">
        <v>90.55</v>
      </c>
      <c r="F262">
        <v>20459.88</v>
      </c>
      <c r="G262">
        <v>1009</v>
      </c>
      <c r="H262">
        <v>39.886000000000003</v>
      </c>
      <c r="I262">
        <v>0.30100787200000001</v>
      </c>
      <c r="J262">
        <v>5.6</v>
      </c>
      <c r="K262" s="23">
        <v>638.20000000000005</v>
      </c>
      <c r="L262" t="s">
        <v>21</v>
      </c>
      <c r="M262" t="s">
        <v>16</v>
      </c>
    </row>
    <row r="263" spans="1:13" x14ac:dyDescent="0.3">
      <c r="A263" s="9">
        <v>40117</v>
      </c>
      <c r="B263" s="5">
        <f>YEAR(automobile_sales[[#This Row],[Date]])</f>
        <v>2009</v>
      </c>
      <c r="C263" s="6">
        <f>automobile_sales[[#This Row],[Date]]</f>
        <v>40117</v>
      </c>
      <c r="D263">
        <v>1</v>
      </c>
      <c r="E263">
        <v>99.73</v>
      </c>
      <c r="F263">
        <v>23556.706999999999</v>
      </c>
      <c r="G263">
        <v>4420</v>
      </c>
      <c r="H263">
        <v>39.613</v>
      </c>
      <c r="I263">
        <v>0.55693837899999998</v>
      </c>
      <c r="J263">
        <v>5.2</v>
      </c>
      <c r="K263" s="23">
        <v>626.5</v>
      </c>
      <c r="L263" t="s">
        <v>15</v>
      </c>
      <c r="M263" t="s">
        <v>16</v>
      </c>
    </row>
    <row r="264" spans="1:13" x14ac:dyDescent="0.3">
      <c r="A264" s="9">
        <v>44834</v>
      </c>
      <c r="B264" s="5">
        <f>YEAR(automobile_sales[[#This Row],[Date]])</f>
        <v>2022</v>
      </c>
      <c r="C264" s="6">
        <f>automobile_sales[[#This Row],[Date]]</f>
        <v>44834</v>
      </c>
      <c r="D264">
        <v>0</v>
      </c>
      <c r="E264">
        <v>99.8</v>
      </c>
      <c r="F264">
        <v>23805.26</v>
      </c>
      <c r="G264">
        <v>4629</v>
      </c>
      <c r="H264">
        <v>39.417999999999999</v>
      </c>
      <c r="I264">
        <v>0.66827337799999997</v>
      </c>
      <c r="J264">
        <v>1.8</v>
      </c>
      <c r="K264" s="23">
        <v>996</v>
      </c>
      <c r="L264" t="s">
        <v>22</v>
      </c>
      <c r="M264" t="s">
        <v>16</v>
      </c>
    </row>
    <row r="265" spans="1:13" x14ac:dyDescent="0.3">
      <c r="A265" s="9">
        <v>37711</v>
      </c>
      <c r="B265" s="5">
        <f>YEAR(automobile_sales[[#This Row],[Date]])</f>
        <v>2003</v>
      </c>
      <c r="C265" s="6">
        <f>automobile_sales[[#This Row],[Date]]</f>
        <v>37711</v>
      </c>
      <c r="D265">
        <v>0</v>
      </c>
      <c r="E265">
        <v>125.94</v>
      </c>
      <c r="F265">
        <v>25349.01</v>
      </c>
      <c r="G265">
        <v>2184</v>
      </c>
      <c r="H265">
        <v>39.335000000000001</v>
      </c>
      <c r="I265">
        <v>0.46281937200000001</v>
      </c>
      <c r="J265">
        <v>2.9</v>
      </c>
      <c r="K265" s="23">
        <v>3483.9</v>
      </c>
      <c r="L265" t="s">
        <v>14</v>
      </c>
      <c r="M265" t="s">
        <v>13</v>
      </c>
    </row>
    <row r="266" spans="1:13" x14ac:dyDescent="0.3">
      <c r="A266" s="9">
        <v>35095</v>
      </c>
      <c r="B266" s="5">
        <f>YEAR(automobile_sales[[#This Row],[Date]])</f>
        <v>1996</v>
      </c>
      <c r="C266" s="6">
        <f>automobile_sales[[#This Row],[Date]]</f>
        <v>35095</v>
      </c>
      <c r="D266">
        <v>0</v>
      </c>
      <c r="E266">
        <v>125.16</v>
      </c>
      <c r="F266">
        <v>26070.469000000001</v>
      </c>
      <c r="G266">
        <v>1984</v>
      </c>
      <c r="H266">
        <v>39.094000000000001</v>
      </c>
      <c r="I266">
        <v>-0.44165345099999997</v>
      </c>
      <c r="J266">
        <v>1.5</v>
      </c>
      <c r="K266" s="23">
        <v>1068</v>
      </c>
      <c r="L266" t="s">
        <v>14</v>
      </c>
      <c r="M266" t="s">
        <v>13</v>
      </c>
    </row>
    <row r="267" spans="1:13" x14ac:dyDescent="0.3">
      <c r="A267" s="9">
        <v>43373</v>
      </c>
      <c r="B267" s="5">
        <f>YEAR(automobile_sales[[#This Row],[Date]])</f>
        <v>2018</v>
      </c>
      <c r="C267" s="6">
        <f>automobile_sales[[#This Row],[Date]]</f>
        <v>43373</v>
      </c>
      <c r="D267">
        <v>0</v>
      </c>
      <c r="E267">
        <v>86.88</v>
      </c>
      <c r="F267">
        <v>24438.36</v>
      </c>
      <c r="G267">
        <v>3051</v>
      </c>
      <c r="H267">
        <v>39.046999999999997</v>
      </c>
      <c r="I267">
        <v>3.7109125E-2</v>
      </c>
      <c r="J267">
        <v>1.7</v>
      </c>
      <c r="K267" s="23">
        <v>2331.1999999999998</v>
      </c>
      <c r="L267" t="s">
        <v>14</v>
      </c>
      <c r="M267" t="s">
        <v>16</v>
      </c>
    </row>
    <row r="268" spans="1:13" x14ac:dyDescent="0.3">
      <c r="A268" s="9">
        <v>31655</v>
      </c>
      <c r="B268" s="5">
        <f>YEAR(automobile_sales[[#This Row],[Date]])</f>
        <v>1986</v>
      </c>
      <c r="C268" s="6">
        <f>automobile_sales[[#This Row],[Date]]</f>
        <v>31655</v>
      </c>
      <c r="D268">
        <v>0</v>
      </c>
      <c r="E268">
        <v>98.65</v>
      </c>
      <c r="F268">
        <v>15062.155000000001</v>
      </c>
      <c r="G268">
        <v>2772</v>
      </c>
      <c r="H268">
        <v>38.962000000000003</v>
      </c>
      <c r="I268">
        <v>0.107771675</v>
      </c>
      <c r="J268">
        <v>1.7</v>
      </c>
      <c r="K268" s="23">
        <v>4661.6000000000004</v>
      </c>
      <c r="L268" t="s">
        <v>14</v>
      </c>
      <c r="M268" t="s">
        <v>17</v>
      </c>
    </row>
    <row r="269" spans="1:13" x14ac:dyDescent="0.3">
      <c r="A269" s="9">
        <v>34668</v>
      </c>
      <c r="B269" s="5">
        <f>YEAR(automobile_sales[[#This Row],[Date]])</f>
        <v>1994</v>
      </c>
      <c r="C269" s="6">
        <f>automobile_sales[[#This Row],[Date]]</f>
        <v>34668</v>
      </c>
      <c r="D269">
        <v>0</v>
      </c>
      <c r="E269">
        <v>92.77</v>
      </c>
      <c r="F269">
        <v>23676.716</v>
      </c>
      <c r="G269">
        <v>3597</v>
      </c>
      <c r="H269">
        <v>38.832000000000001</v>
      </c>
      <c r="I269">
        <v>-0.79764112099999995</v>
      </c>
      <c r="J269">
        <v>2.4</v>
      </c>
      <c r="K269" s="23">
        <v>3018.9</v>
      </c>
      <c r="L269" t="s">
        <v>14</v>
      </c>
      <c r="M269" t="s">
        <v>17</v>
      </c>
    </row>
    <row r="270" spans="1:13" x14ac:dyDescent="0.3">
      <c r="A270" s="9">
        <v>30224</v>
      </c>
      <c r="B270" s="5">
        <f>YEAR(automobile_sales[[#This Row],[Date]])</f>
        <v>1982</v>
      </c>
      <c r="C270" s="6">
        <f>automobile_sales[[#This Row],[Date]]</f>
        <v>30224</v>
      </c>
      <c r="D270">
        <v>1</v>
      </c>
      <c r="E270">
        <v>97.17</v>
      </c>
      <c r="F270">
        <v>24932.513999999999</v>
      </c>
      <c r="G270">
        <v>3832</v>
      </c>
      <c r="H270">
        <v>38.826999999999998</v>
      </c>
      <c r="I270">
        <v>-0.29211631100000002</v>
      </c>
      <c r="J270">
        <v>2.8</v>
      </c>
      <c r="K270" s="23">
        <v>776.2</v>
      </c>
      <c r="L270" t="s">
        <v>21</v>
      </c>
      <c r="M270" t="s">
        <v>13</v>
      </c>
    </row>
    <row r="271" spans="1:13" x14ac:dyDescent="0.3">
      <c r="A271" s="9">
        <v>41364</v>
      </c>
      <c r="B271" s="5">
        <f>YEAR(automobile_sales[[#This Row],[Date]])</f>
        <v>2013</v>
      </c>
      <c r="C271" s="6">
        <f>automobile_sales[[#This Row],[Date]]</f>
        <v>41364</v>
      </c>
      <c r="D271">
        <v>0</v>
      </c>
      <c r="E271">
        <v>100.03</v>
      </c>
      <c r="F271">
        <v>24427.300999999999</v>
      </c>
      <c r="G271">
        <v>3054</v>
      </c>
      <c r="H271">
        <v>38.561999999999998</v>
      </c>
      <c r="I271">
        <v>-8.0830869999999999E-2</v>
      </c>
      <c r="J271">
        <v>2.4</v>
      </c>
      <c r="K271" s="23">
        <v>2147.1999999999998</v>
      </c>
      <c r="L271" t="s">
        <v>12</v>
      </c>
      <c r="M271" t="s">
        <v>18</v>
      </c>
    </row>
    <row r="272" spans="1:13" x14ac:dyDescent="0.3">
      <c r="A272" s="9">
        <v>38564</v>
      </c>
      <c r="B272" s="5">
        <f>YEAR(automobile_sales[[#This Row],[Date]])</f>
        <v>2005</v>
      </c>
      <c r="C272" s="6">
        <f>automobile_sales[[#This Row],[Date]]</f>
        <v>38564</v>
      </c>
      <c r="D272">
        <v>0</v>
      </c>
      <c r="E272">
        <v>86.75</v>
      </c>
      <c r="F272">
        <v>31388.324000000001</v>
      </c>
      <c r="G272">
        <v>1989</v>
      </c>
      <c r="H272">
        <v>38.503</v>
      </c>
      <c r="I272">
        <v>-0.65548139100000002</v>
      </c>
      <c r="J272">
        <v>1</v>
      </c>
      <c r="K272" s="23">
        <v>3353.9</v>
      </c>
      <c r="L272" t="s">
        <v>14</v>
      </c>
      <c r="M272" t="s">
        <v>13</v>
      </c>
    </row>
    <row r="273" spans="1:13" x14ac:dyDescent="0.3">
      <c r="A273" s="9">
        <v>33724</v>
      </c>
      <c r="B273" s="5">
        <f>YEAR(automobile_sales[[#This Row],[Date]])</f>
        <v>1992</v>
      </c>
      <c r="C273" s="6">
        <f>automobile_sales[[#This Row],[Date]]</f>
        <v>33724</v>
      </c>
      <c r="D273">
        <v>0</v>
      </c>
      <c r="E273">
        <v>91.18</v>
      </c>
      <c r="F273">
        <v>18397.717000000001</v>
      </c>
      <c r="G273">
        <v>1814</v>
      </c>
      <c r="H273">
        <v>38.392000000000003</v>
      </c>
      <c r="I273">
        <v>-0.51752969400000004</v>
      </c>
      <c r="J273">
        <v>2.5</v>
      </c>
      <c r="K273" s="23">
        <v>804.6</v>
      </c>
      <c r="L273" t="s">
        <v>22</v>
      </c>
      <c r="M273" t="s">
        <v>13</v>
      </c>
    </row>
    <row r="274" spans="1:13" x14ac:dyDescent="0.3">
      <c r="A274" s="9">
        <v>33450</v>
      </c>
      <c r="B274" s="5">
        <f>YEAR(automobile_sales[[#This Row],[Date]])</f>
        <v>1991</v>
      </c>
      <c r="C274" s="6">
        <f>automobile_sales[[#This Row],[Date]]</f>
        <v>33450</v>
      </c>
      <c r="D274">
        <v>1</v>
      </c>
      <c r="E274">
        <v>110.4</v>
      </c>
      <c r="F274">
        <v>29067.585999999999</v>
      </c>
      <c r="G274">
        <v>4593</v>
      </c>
      <c r="H274">
        <v>38.390999999999998</v>
      </c>
      <c r="I274">
        <v>0.538876299</v>
      </c>
      <c r="J274">
        <v>2.6</v>
      </c>
      <c r="K274" s="23">
        <v>688.6</v>
      </c>
      <c r="L274" t="s">
        <v>14</v>
      </c>
      <c r="M274" t="s">
        <v>18</v>
      </c>
    </row>
    <row r="275" spans="1:13" x14ac:dyDescent="0.3">
      <c r="A275" s="9">
        <v>36099</v>
      </c>
      <c r="B275" s="5">
        <f>YEAR(automobile_sales[[#This Row],[Date]])</f>
        <v>1998</v>
      </c>
      <c r="C275" s="6">
        <f>automobile_sales[[#This Row],[Date]]</f>
        <v>36099</v>
      </c>
      <c r="D275">
        <v>0</v>
      </c>
      <c r="E275">
        <v>88.54</v>
      </c>
      <c r="F275">
        <v>30444.753000000001</v>
      </c>
      <c r="G275">
        <v>2636</v>
      </c>
      <c r="H275">
        <v>38.255000000000003</v>
      </c>
      <c r="I275">
        <v>0.46221409000000002</v>
      </c>
      <c r="J275">
        <v>1.1000000000000001</v>
      </c>
      <c r="K275" s="23">
        <v>2268.8000000000002</v>
      </c>
      <c r="L275" t="s">
        <v>21</v>
      </c>
      <c r="M275" t="s">
        <v>18</v>
      </c>
    </row>
    <row r="276" spans="1:13" x14ac:dyDescent="0.3">
      <c r="A276" s="9">
        <v>39813</v>
      </c>
      <c r="B276" s="5">
        <f>YEAR(automobile_sales[[#This Row],[Date]])</f>
        <v>2008</v>
      </c>
      <c r="C276" s="6">
        <f>automobile_sales[[#This Row],[Date]]</f>
        <v>39813</v>
      </c>
      <c r="D276">
        <v>1</v>
      </c>
      <c r="E276">
        <v>83.26</v>
      </c>
      <c r="F276">
        <v>17962.681</v>
      </c>
      <c r="G276">
        <v>2481</v>
      </c>
      <c r="H276">
        <v>38.25</v>
      </c>
      <c r="I276">
        <v>3.3803922E-2</v>
      </c>
      <c r="J276">
        <v>4.4000000000000004</v>
      </c>
      <c r="K276" s="23">
        <v>668</v>
      </c>
      <c r="L276" t="s">
        <v>21</v>
      </c>
      <c r="M276" t="s">
        <v>17</v>
      </c>
    </row>
    <row r="277" spans="1:13" x14ac:dyDescent="0.3">
      <c r="A277" s="9">
        <v>30102</v>
      </c>
      <c r="B277" s="5">
        <f>YEAR(automobile_sales[[#This Row],[Date]])</f>
        <v>1982</v>
      </c>
      <c r="C277" s="6">
        <f>automobile_sales[[#This Row],[Date]]</f>
        <v>30102</v>
      </c>
      <c r="D277">
        <v>1</v>
      </c>
      <c r="E277">
        <v>100.4</v>
      </c>
      <c r="F277">
        <v>21996.807000000001</v>
      </c>
      <c r="G277">
        <v>1320</v>
      </c>
      <c r="H277">
        <v>38.164999999999999</v>
      </c>
      <c r="I277">
        <v>3.1809248999999998E-2</v>
      </c>
      <c r="J277">
        <v>4</v>
      </c>
      <c r="K277" s="23">
        <v>763.9</v>
      </c>
      <c r="L277" t="s">
        <v>14</v>
      </c>
      <c r="M277" t="s">
        <v>18</v>
      </c>
    </row>
    <row r="278" spans="1:13" x14ac:dyDescent="0.3">
      <c r="A278" s="9">
        <v>35734</v>
      </c>
      <c r="B278" s="5">
        <f>YEAR(automobile_sales[[#This Row],[Date]])</f>
        <v>1997</v>
      </c>
      <c r="C278" s="6">
        <f>automobile_sales[[#This Row],[Date]]</f>
        <v>35734</v>
      </c>
      <c r="D278">
        <v>0</v>
      </c>
      <c r="E278">
        <v>99.28</v>
      </c>
      <c r="F278">
        <v>28256.955999999998</v>
      </c>
      <c r="G278">
        <v>2928</v>
      </c>
      <c r="H278">
        <v>38.045999999999999</v>
      </c>
      <c r="I278">
        <v>-0.59943226599999999</v>
      </c>
      <c r="J278">
        <v>2.6</v>
      </c>
      <c r="K278" s="23">
        <v>4257.8999999999996</v>
      </c>
      <c r="L278" t="s">
        <v>12</v>
      </c>
      <c r="M278" t="s">
        <v>16</v>
      </c>
    </row>
    <row r="279" spans="1:13" x14ac:dyDescent="0.3">
      <c r="A279" s="9">
        <v>38411</v>
      </c>
      <c r="B279" s="5">
        <f>YEAR(automobile_sales[[#This Row],[Date]])</f>
        <v>2005</v>
      </c>
      <c r="C279" s="6">
        <f>automobile_sales[[#This Row],[Date]]</f>
        <v>38411</v>
      </c>
      <c r="D279">
        <v>0</v>
      </c>
      <c r="E279">
        <v>91.52</v>
      </c>
      <c r="F279">
        <v>22199.095000000001</v>
      </c>
      <c r="G279">
        <v>3608</v>
      </c>
      <c r="H279">
        <v>37.970999999999997</v>
      </c>
      <c r="I279">
        <v>-0.633615127</v>
      </c>
      <c r="J279">
        <v>1.4</v>
      </c>
      <c r="K279" s="23">
        <v>3914.4</v>
      </c>
      <c r="L279" t="s">
        <v>14</v>
      </c>
      <c r="M279" t="s">
        <v>18</v>
      </c>
    </row>
    <row r="280" spans="1:13" x14ac:dyDescent="0.3">
      <c r="A280" s="9">
        <v>42551</v>
      </c>
      <c r="B280" s="5">
        <f>YEAR(automobile_sales[[#This Row],[Date]])</f>
        <v>2016</v>
      </c>
      <c r="C280" s="6">
        <f>automobile_sales[[#This Row],[Date]]</f>
        <v>42551</v>
      </c>
      <c r="D280">
        <v>0</v>
      </c>
      <c r="E280">
        <v>98.5</v>
      </c>
      <c r="F280">
        <v>18099.492999999999</v>
      </c>
      <c r="G280">
        <v>4577</v>
      </c>
      <c r="H280">
        <v>37.661000000000001</v>
      </c>
      <c r="I280">
        <v>-0.70545126300000005</v>
      </c>
      <c r="J280">
        <v>1</v>
      </c>
      <c r="K280" s="23">
        <v>3554.2</v>
      </c>
      <c r="L280" t="s">
        <v>12</v>
      </c>
      <c r="M280" t="s">
        <v>18</v>
      </c>
    </row>
    <row r="281" spans="1:13" x14ac:dyDescent="0.3">
      <c r="A281" s="9">
        <v>43343</v>
      </c>
      <c r="B281" s="5">
        <f>YEAR(automobile_sales[[#This Row],[Date]])</f>
        <v>2018</v>
      </c>
      <c r="C281" s="6">
        <f>automobile_sales[[#This Row],[Date]]</f>
        <v>43343</v>
      </c>
      <c r="D281">
        <v>0</v>
      </c>
      <c r="E281">
        <v>110.93</v>
      </c>
      <c r="F281">
        <v>26069.9</v>
      </c>
      <c r="G281">
        <v>3541</v>
      </c>
      <c r="H281">
        <v>37.597999999999999</v>
      </c>
      <c r="I281">
        <v>-0.104393851</v>
      </c>
      <c r="J281">
        <v>1.8</v>
      </c>
      <c r="K281" s="23">
        <v>2715.5</v>
      </c>
      <c r="L281" t="s">
        <v>14</v>
      </c>
      <c r="M281" t="s">
        <v>13</v>
      </c>
    </row>
    <row r="282" spans="1:13" x14ac:dyDescent="0.3">
      <c r="A282" s="9">
        <v>33877</v>
      </c>
      <c r="B282" s="5">
        <f>YEAR(automobile_sales[[#This Row],[Date]])</f>
        <v>1992</v>
      </c>
      <c r="C282" s="6">
        <f>automobile_sales[[#This Row],[Date]]</f>
        <v>33877</v>
      </c>
      <c r="D282">
        <v>0</v>
      </c>
      <c r="E282">
        <v>96.49</v>
      </c>
      <c r="F282">
        <v>21599.876</v>
      </c>
      <c r="G282">
        <v>4767</v>
      </c>
      <c r="H282">
        <v>37.497</v>
      </c>
      <c r="I282">
        <v>-0.751206763</v>
      </c>
      <c r="J282">
        <v>1</v>
      </c>
      <c r="K282" s="23">
        <v>3627.1</v>
      </c>
      <c r="L282" t="s">
        <v>12</v>
      </c>
      <c r="M282" t="s">
        <v>13</v>
      </c>
    </row>
    <row r="283" spans="1:13" x14ac:dyDescent="0.3">
      <c r="A283" s="9">
        <v>34150</v>
      </c>
      <c r="B283" s="5">
        <f>YEAR(automobile_sales[[#This Row],[Date]])</f>
        <v>1993</v>
      </c>
      <c r="C283" s="6">
        <f>automobile_sales[[#This Row],[Date]]</f>
        <v>34150</v>
      </c>
      <c r="D283">
        <v>0</v>
      </c>
      <c r="E283">
        <v>118.47</v>
      </c>
      <c r="F283">
        <v>28935.422999999999</v>
      </c>
      <c r="G283">
        <v>4756</v>
      </c>
      <c r="H283">
        <v>37.470999999999997</v>
      </c>
      <c r="I283">
        <v>0.40812895300000002</v>
      </c>
      <c r="J283">
        <v>2.7</v>
      </c>
      <c r="K283" s="23">
        <v>918.7</v>
      </c>
      <c r="L283" t="s">
        <v>12</v>
      </c>
      <c r="M283" t="s">
        <v>16</v>
      </c>
    </row>
    <row r="284" spans="1:13" x14ac:dyDescent="0.3">
      <c r="A284" s="9">
        <v>32781</v>
      </c>
      <c r="B284" s="5">
        <f>YEAR(automobile_sales[[#This Row],[Date]])</f>
        <v>1989</v>
      </c>
      <c r="C284" s="6">
        <f>automobile_sales[[#This Row],[Date]]</f>
        <v>32781</v>
      </c>
      <c r="D284">
        <v>0</v>
      </c>
      <c r="E284">
        <v>101.25</v>
      </c>
      <c r="F284">
        <v>24826.440999999999</v>
      </c>
      <c r="G284">
        <v>4086</v>
      </c>
      <c r="H284">
        <v>37.436</v>
      </c>
      <c r="I284">
        <v>-0.40680094</v>
      </c>
      <c r="J284">
        <v>1.1000000000000001</v>
      </c>
      <c r="K284" s="23">
        <v>4358.6000000000004</v>
      </c>
      <c r="L284" t="s">
        <v>12</v>
      </c>
      <c r="M284" t="s">
        <v>13</v>
      </c>
    </row>
    <row r="285" spans="1:13" x14ac:dyDescent="0.3">
      <c r="A285" s="9">
        <v>37072</v>
      </c>
      <c r="B285" s="5">
        <f>YEAR(automobile_sales[[#This Row],[Date]])</f>
        <v>2001</v>
      </c>
      <c r="C285" s="6">
        <f>automobile_sales[[#This Row],[Date]]</f>
        <v>37072</v>
      </c>
      <c r="D285">
        <v>1</v>
      </c>
      <c r="E285">
        <v>97.96</v>
      </c>
      <c r="F285">
        <v>21461.652999999998</v>
      </c>
      <c r="G285">
        <v>1385</v>
      </c>
      <c r="H285">
        <v>37.232999999999997</v>
      </c>
      <c r="I285">
        <v>-0.13343002200000001</v>
      </c>
      <c r="J285">
        <v>3.1</v>
      </c>
      <c r="K285" s="23">
        <v>623.1</v>
      </c>
      <c r="L285" t="s">
        <v>14</v>
      </c>
      <c r="M285" t="s">
        <v>13</v>
      </c>
    </row>
    <row r="286" spans="1:13" x14ac:dyDescent="0.3">
      <c r="A286" s="9">
        <v>39964</v>
      </c>
      <c r="B286" s="5">
        <f>YEAR(automobile_sales[[#This Row],[Date]])</f>
        <v>2009</v>
      </c>
      <c r="C286" s="6">
        <f>automobile_sales[[#This Row],[Date]]</f>
        <v>39964</v>
      </c>
      <c r="D286">
        <v>1</v>
      </c>
      <c r="E286">
        <v>106</v>
      </c>
      <c r="F286">
        <v>29288.297999999999</v>
      </c>
      <c r="G286">
        <v>1054</v>
      </c>
      <c r="H286">
        <v>37.152000000000001</v>
      </c>
      <c r="I286">
        <v>-0.27266365199999998</v>
      </c>
      <c r="J286">
        <v>4.9000000000000004</v>
      </c>
      <c r="K286" s="23">
        <v>660</v>
      </c>
      <c r="L286" t="s">
        <v>15</v>
      </c>
      <c r="M286" t="s">
        <v>13</v>
      </c>
    </row>
    <row r="287" spans="1:13" x14ac:dyDescent="0.3">
      <c r="A287" s="9">
        <v>40178</v>
      </c>
      <c r="B287" s="5">
        <f>YEAR(automobile_sales[[#This Row],[Date]])</f>
        <v>2009</v>
      </c>
      <c r="C287" s="6">
        <f>automobile_sales[[#This Row],[Date]]</f>
        <v>40178</v>
      </c>
      <c r="D287">
        <v>1</v>
      </c>
      <c r="E287">
        <v>94.83</v>
      </c>
      <c r="F287">
        <v>20863.845000000001</v>
      </c>
      <c r="G287">
        <v>1832</v>
      </c>
      <c r="H287">
        <v>37.003</v>
      </c>
      <c r="I287">
        <v>-0.45971948200000001</v>
      </c>
      <c r="J287">
        <v>5</v>
      </c>
      <c r="K287" s="23">
        <v>594.5</v>
      </c>
      <c r="L287" t="s">
        <v>21</v>
      </c>
      <c r="M287" t="s">
        <v>18</v>
      </c>
    </row>
    <row r="288" spans="1:13" x14ac:dyDescent="0.3">
      <c r="A288" s="9">
        <v>32416</v>
      </c>
      <c r="B288" s="5">
        <f>YEAR(automobile_sales[[#This Row],[Date]])</f>
        <v>1988</v>
      </c>
      <c r="C288" s="6">
        <f>automobile_sales[[#This Row],[Date]]</f>
        <v>32416</v>
      </c>
      <c r="D288">
        <v>0</v>
      </c>
      <c r="E288">
        <v>83.01</v>
      </c>
      <c r="F288">
        <v>24193.571</v>
      </c>
      <c r="G288">
        <v>4687</v>
      </c>
      <c r="H288">
        <v>36.978000000000002</v>
      </c>
      <c r="I288">
        <v>0.64359889699999995</v>
      </c>
      <c r="J288">
        <v>2.9</v>
      </c>
      <c r="K288" s="23">
        <v>4602.5</v>
      </c>
      <c r="L288" t="s">
        <v>21</v>
      </c>
      <c r="M288" t="s">
        <v>18</v>
      </c>
    </row>
    <row r="289" spans="1:13" x14ac:dyDescent="0.3">
      <c r="A289" s="9">
        <v>31106</v>
      </c>
      <c r="B289" s="5">
        <f>YEAR(automobile_sales[[#This Row],[Date]])</f>
        <v>1985</v>
      </c>
      <c r="C289" s="6">
        <f>automobile_sales[[#This Row],[Date]]</f>
        <v>31106</v>
      </c>
      <c r="D289">
        <v>0</v>
      </c>
      <c r="E289">
        <v>104.85</v>
      </c>
      <c r="F289">
        <v>24071.705000000002</v>
      </c>
      <c r="G289">
        <v>4911</v>
      </c>
      <c r="H289">
        <v>36.966000000000001</v>
      </c>
      <c r="I289">
        <v>4.2769030999999999E-2</v>
      </c>
      <c r="J289">
        <v>1.1000000000000001</v>
      </c>
      <c r="K289" s="23">
        <v>4041.6</v>
      </c>
      <c r="L289" t="s">
        <v>21</v>
      </c>
      <c r="M289" t="s">
        <v>18</v>
      </c>
    </row>
    <row r="290" spans="1:13" x14ac:dyDescent="0.3">
      <c r="A290" s="9">
        <v>39782</v>
      </c>
      <c r="B290" s="5">
        <f>YEAR(automobile_sales[[#This Row],[Date]])</f>
        <v>2008</v>
      </c>
      <c r="C290" s="6">
        <f>automobile_sales[[#This Row],[Date]]</f>
        <v>39782</v>
      </c>
      <c r="D290">
        <v>1</v>
      </c>
      <c r="E290">
        <v>101.48</v>
      </c>
      <c r="F290">
        <v>17759.578000000001</v>
      </c>
      <c r="G290">
        <v>1777</v>
      </c>
      <c r="H290">
        <v>36.957000000000001</v>
      </c>
      <c r="I290">
        <v>0.49928295</v>
      </c>
      <c r="J290">
        <v>3.1</v>
      </c>
      <c r="K290" s="23">
        <v>724.2</v>
      </c>
      <c r="L290" t="s">
        <v>15</v>
      </c>
      <c r="M290" t="s">
        <v>18</v>
      </c>
    </row>
    <row r="291" spans="1:13" x14ac:dyDescent="0.3">
      <c r="A291" s="9">
        <v>30071</v>
      </c>
      <c r="B291" s="5">
        <f>YEAR(automobile_sales[[#This Row],[Date]])</f>
        <v>1982</v>
      </c>
      <c r="C291" s="6">
        <f>automobile_sales[[#This Row],[Date]]</f>
        <v>30071</v>
      </c>
      <c r="D291">
        <v>1</v>
      </c>
      <c r="E291">
        <v>109.3</v>
      </c>
      <c r="F291">
        <v>26878.49</v>
      </c>
      <c r="G291">
        <v>2619</v>
      </c>
      <c r="H291">
        <v>36.951000000000001</v>
      </c>
      <c r="I291">
        <v>-0.45679413299999999</v>
      </c>
      <c r="J291">
        <v>3.2</v>
      </c>
      <c r="K291" s="23">
        <v>617.29999999999995</v>
      </c>
      <c r="L291" t="s">
        <v>14</v>
      </c>
      <c r="M291" t="s">
        <v>17</v>
      </c>
    </row>
    <row r="292" spans="1:13" x14ac:dyDescent="0.3">
      <c r="A292" s="9">
        <v>31746</v>
      </c>
      <c r="B292" s="5">
        <f>YEAR(automobile_sales[[#This Row],[Date]])</f>
        <v>1986</v>
      </c>
      <c r="C292" s="6">
        <f>automobile_sales[[#This Row],[Date]]</f>
        <v>31746</v>
      </c>
      <c r="D292">
        <v>0</v>
      </c>
      <c r="E292">
        <v>106.67</v>
      </c>
      <c r="F292">
        <v>32389.47</v>
      </c>
      <c r="G292">
        <v>3449</v>
      </c>
      <c r="H292">
        <v>36.798999999999999</v>
      </c>
      <c r="I292">
        <v>0.46957797800000001</v>
      </c>
      <c r="J292">
        <v>1.2</v>
      </c>
      <c r="K292" s="23">
        <v>2365.6999999999998</v>
      </c>
      <c r="L292" t="s">
        <v>22</v>
      </c>
      <c r="M292" t="s">
        <v>16</v>
      </c>
    </row>
    <row r="293" spans="1:13" x14ac:dyDescent="0.3">
      <c r="A293" s="9">
        <v>43555</v>
      </c>
      <c r="B293" s="5">
        <f>YEAR(automobile_sales[[#This Row],[Date]])</f>
        <v>2019</v>
      </c>
      <c r="C293" s="6">
        <f>automobile_sales[[#This Row],[Date]]</f>
        <v>43555</v>
      </c>
      <c r="D293">
        <v>0</v>
      </c>
      <c r="E293">
        <v>107.34</v>
      </c>
      <c r="F293">
        <v>23624.741999999998</v>
      </c>
      <c r="G293">
        <v>4798</v>
      </c>
      <c r="H293">
        <v>36.656999999999996</v>
      </c>
      <c r="I293">
        <v>-0.55547371599999995</v>
      </c>
      <c r="J293">
        <v>1.6</v>
      </c>
      <c r="K293" s="23">
        <v>3178.4</v>
      </c>
      <c r="L293" t="s">
        <v>21</v>
      </c>
      <c r="M293" t="s">
        <v>16</v>
      </c>
    </row>
    <row r="294" spans="1:13" x14ac:dyDescent="0.3">
      <c r="A294" s="9">
        <v>33358</v>
      </c>
      <c r="B294" s="5">
        <f>YEAR(automobile_sales[[#This Row],[Date]])</f>
        <v>1991</v>
      </c>
      <c r="C294" s="6">
        <f>automobile_sales[[#This Row],[Date]]</f>
        <v>33358</v>
      </c>
      <c r="D294">
        <v>1</v>
      </c>
      <c r="E294">
        <v>92.57</v>
      </c>
      <c r="F294">
        <v>32749.671999999999</v>
      </c>
      <c r="G294">
        <v>3243</v>
      </c>
      <c r="H294">
        <v>36.536999999999999</v>
      </c>
      <c r="I294">
        <v>-0.41530503299999999</v>
      </c>
      <c r="J294">
        <v>2.9</v>
      </c>
      <c r="K294" s="23">
        <v>564</v>
      </c>
      <c r="L294" t="s">
        <v>22</v>
      </c>
      <c r="M294" t="s">
        <v>16</v>
      </c>
    </row>
    <row r="295" spans="1:13" x14ac:dyDescent="0.3">
      <c r="A295" s="9">
        <v>44651</v>
      </c>
      <c r="B295" s="5">
        <f>YEAR(automobile_sales[[#This Row],[Date]])</f>
        <v>2022</v>
      </c>
      <c r="C295" s="6">
        <f>automobile_sales[[#This Row],[Date]]</f>
        <v>44651</v>
      </c>
      <c r="D295">
        <v>0</v>
      </c>
      <c r="E295">
        <v>113.11</v>
      </c>
      <c r="F295">
        <v>22038.03</v>
      </c>
      <c r="G295">
        <v>4472</v>
      </c>
      <c r="H295">
        <v>36.491</v>
      </c>
      <c r="I295">
        <v>0.45978460399999999</v>
      </c>
      <c r="J295">
        <v>1.2</v>
      </c>
      <c r="K295" s="23">
        <v>2258.9</v>
      </c>
      <c r="L295" t="s">
        <v>14</v>
      </c>
      <c r="M295" t="s">
        <v>16</v>
      </c>
    </row>
    <row r="296" spans="1:13" x14ac:dyDescent="0.3">
      <c r="A296" s="9">
        <v>31137</v>
      </c>
      <c r="B296" s="5">
        <f>YEAR(automobile_sales[[#This Row],[Date]])</f>
        <v>1985</v>
      </c>
      <c r="C296" s="6">
        <f>automobile_sales[[#This Row],[Date]]</f>
        <v>31137</v>
      </c>
      <c r="D296">
        <v>0</v>
      </c>
      <c r="E296">
        <v>101.45</v>
      </c>
      <c r="F296">
        <v>19468.325000000001</v>
      </c>
      <c r="G296">
        <v>4850</v>
      </c>
      <c r="H296">
        <v>36.338999999999999</v>
      </c>
      <c r="I296">
        <v>-1.7254189999999999E-2</v>
      </c>
      <c r="J296">
        <v>1.1000000000000001</v>
      </c>
      <c r="K296" s="23">
        <v>2563.9</v>
      </c>
      <c r="L296" t="s">
        <v>14</v>
      </c>
      <c r="M296" t="s">
        <v>18</v>
      </c>
    </row>
    <row r="297" spans="1:13" x14ac:dyDescent="0.3">
      <c r="A297" s="9">
        <v>34454</v>
      </c>
      <c r="B297" s="5">
        <f>YEAR(automobile_sales[[#This Row],[Date]])</f>
        <v>1994</v>
      </c>
      <c r="C297" s="6">
        <f>automobile_sales[[#This Row],[Date]]</f>
        <v>34454</v>
      </c>
      <c r="D297">
        <v>0</v>
      </c>
      <c r="E297">
        <v>107.31</v>
      </c>
      <c r="F297">
        <v>20920.949000000001</v>
      </c>
      <c r="G297">
        <v>4354</v>
      </c>
      <c r="H297">
        <v>36.258000000000003</v>
      </c>
      <c r="I297">
        <v>0.54054277699999997</v>
      </c>
      <c r="J297">
        <v>3</v>
      </c>
      <c r="K297" s="23">
        <v>1636.6</v>
      </c>
      <c r="L297" t="s">
        <v>21</v>
      </c>
      <c r="M297" t="s">
        <v>17</v>
      </c>
    </row>
    <row r="298" spans="1:13" x14ac:dyDescent="0.3">
      <c r="A298" s="9">
        <v>38168</v>
      </c>
      <c r="B298" s="5">
        <f>YEAR(automobile_sales[[#This Row],[Date]])</f>
        <v>2004</v>
      </c>
      <c r="C298" s="6">
        <f>automobile_sales[[#This Row],[Date]]</f>
        <v>38168</v>
      </c>
      <c r="D298">
        <v>0</v>
      </c>
      <c r="E298">
        <v>84.6</v>
      </c>
      <c r="F298">
        <v>29248.01</v>
      </c>
      <c r="G298">
        <v>1688</v>
      </c>
      <c r="H298">
        <v>36.14</v>
      </c>
      <c r="I298">
        <v>-0.919839513</v>
      </c>
      <c r="J298">
        <v>2.6</v>
      </c>
      <c r="K298" s="23">
        <v>3525.9</v>
      </c>
      <c r="L298" t="s">
        <v>14</v>
      </c>
      <c r="M298" t="s">
        <v>18</v>
      </c>
    </row>
    <row r="299" spans="1:13" x14ac:dyDescent="0.3">
      <c r="A299" s="9">
        <v>40268</v>
      </c>
      <c r="B299" s="5">
        <f>YEAR(automobile_sales[[#This Row],[Date]])</f>
        <v>2010</v>
      </c>
      <c r="C299" s="6">
        <f>automobile_sales[[#This Row],[Date]]</f>
        <v>40268</v>
      </c>
      <c r="D299">
        <v>0</v>
      </c>
      <c r="E299">
        <v>101.98</v>
      </c>
      <c r="F299">
        <v>24456.199000000001</v>
      </c>
      <c r="G299">
        <v>2858</v>
      </c>
      <c r="H299">
        <v>36.137</v>
      </c>
      <c r="I299">
        <v>0.52945734300000002</v>
      </c>
      <c r="J299">
        <v>2.2999999999999998</v>
      </c>
      <c r="K299" s="23">
        <v>1380.9</v>
      </c>
      <c r="L299" t="s">
        <v>14</v>
      </c>
      <c r="M299" t="s">
        <v>17</v>
      </c>
    </row>
    <row r="300" spans="1:13" x14ac:dyDescent="0.3">
      <c r="A300" s="9">
        <v>40298</v>
      </c>
      <c r="B300" s="5">
        <f>YEAR(automobile_sales[[#This Row],[Date]])</f>
        <v>2010</v>
      </c>
      <c r="C300" s="6">
        <f>automobile_sales[[#This Row],[Date]]</f>
        <v>40298</v>
      </c>
      <c r="D300">
        <v>0</v>
      </c>
      <c r="E300">
        <v>97.4</v>
      </c>
      <c r="F300">
        <v>27008.559000000001</v>
      </c>
      <c r="G300">
        <v>3007</v>
      </c>
      <c r="H300">
        <v>36.112000000000002</v>
      </c>
      <c r="I300">
        <v>-6.9229100000000004E-4</v>
      </c>
      <c r="J300">
        <v>1</v>
      </c>
      <c r="K300" s="23">
        <v>940.2</v>
      </c>
      <c r="L300" t="s">
        <v>14</v>
      </c>
      <c r="M300" t="s">
        <v>13</v>
      </c>
    </row>
    <row r="301" spans="1:13" x14ac:dyDescent="0.3">
      <c r="A301" s="9">
        <v>40968</v>
      </c>
      <c r="B301" s="5">
        <f>YEAR(automobile_sales[[#This Row],[Date]])</f>
        <v>2012</v>
      </c>
      <c r="C301" s="6">
        <f>automobile_sales[[#This Row],[Date]]</f>
        <v>40968</v>
      </c>
      <c r="D301">
        <v>0</v>
      </c>
      <c r="E301">
        <v>111.64</v>
      </c>
      <c r="F301">
        <v>25751.969000000001</v>
      </c>
      <c r="G301">
        <v>3861</v>
      </c>
      <c r="H301">
        <v>35.996000000000002</v>
      </c>
      <c r="I301">
        <v>-0.84451050100000002</v>
      </c>
      <c r="J301">
        <v>1.1000000000000001</v>
      </c>
      <c r="K301" s="23">
        <v>846.4</v>
      </c>
      <c r="L301" t="s">
        <v>22</v>
      </c>
      <c r="M301" t="s">
        <v>18</v>
      </c>
    </row>
    <row r="302" spans="1:13" x14ac:dyDescent="0.3">
      <c r="A302" s="9">
        <v>44712</v>
      </c>
      <c r="B302" s="5">
        <f>YEAR(automobile_sales[[#This Row],[Date]])</f>
        <v>2022</v>
      </c>
      <c r="C302" s="6">
        <f>automobile_sales[[#This Row],[Date]]</f>
        <v>44712</v>
      </c>
      <c r="D302">
        <v>0</v>
      </c>
      <c r="E302">
        <v>96.73</v>
      </c>
      <c r="F302">
        <v>25242.608</v>
      </c>
      <c r="G302">
        <v>4028</v>
      </c>
      <c r="H302">
        <v>35.948999999999998</v>
      </c>
      <c r="I302">
        <v>-0.142896882</v>
      </c>
      <c r="J302">
        <v>2.5</v>
      </c>
      <c r="K302" s="23">
        <v>1483.3</v>
      </c>
      <c r="L302" t="s">
        <v>14</v>
      </c>
      <c r="M302" t="s">
        <v>13</v>
      </c>
    </row>
    <row r="303" spans="1:13" x14ac:dyDescent="0.3">
      <c r="A303" s="9">
        <v>30255</v>
      </c>
      <c r="B303" s="5">
        <f>YEAR(automobile_sales[[#This Row],[Date]])</f>
        <v>1982</v>
      </c>
      <c r="C303" s="6">
        <f>automobile_sales[[#This Row],[Date]]</f>
        <v>30255</v>
      </c>
      <c r="D303">
        <v>1</v>
      </c>
      <c r="E303">
        <v>101.22</v>
      </c>
      <c r="F303">
        <v>19711.445</v>
      </c>
      <c r="G303">
        <v>3824</v>
      </c>
      <c r="H303">
        <v>35.905999999999999</v>
      </c>
      <c r="I303">
        <v>-8.1351305999999998E-2</v>
      </c>
      <c r="J303">
        <v>4.0999999999999996</v>
      </c>
      <c r="K303" s="23">
        <v>720.2</v>
      </c>
      <c r="L303" t="s">
        <v>14</v>
      </c>
      <c r="M303" t="s">
        <v>16</v>
      </c>
    </row>
    <row r="304" spans="1:13" x14ac:dyDescent="0.3">
      <c r="A304" s="9">
        <v>40786</v>
      </c>
      <c r="B304" s="5">
        <f>YEAR(automobile_sales[[#This Row],[Date]])</f>
        <v>2011</v>
      </c>
      <c r="C304" s="6">
        <f>automobile_sales[[#This Row],[Date]]</f>
        <v>40786</v>
      </c>
      <c r="D304">
        <v>0</v>
      </c>
      <c r="E304">
        <v>107.68</v>
      </c>
      <c r="F304">
        <v>20958.508999999998</v>
      </c>
      <c r="G304">
        <v>4874</v>
      </c>
      <c r="H304">
        <v>35.866999999999997</v>
      </c>
      <c r="I304">
        <v>0.53361028200000005</v>
      </c>
      <c r="J304">
        <v>1.1000000000000001</v>
      </c>
      <c r="K304" s="23">
        <v>4545.6000000000004</v>
      </c>
      <c r="L304" t="s">
        <v>22</v>
      </c>
      <c r="M304" t="s">
        <v>16</v>
      </c>
    </row>
    <row r="305" spans="1:13" x14ac:dyDescent="0.3">
      <c r="A305" s="9">
        <v>36191</v>
      </c>
      <c r="B305" s="5">
        <f>YEAR(automobile_sales[[#This Row],[Date]])</f>
        <v>1999</v>
      </c>
      <c r="C305" s="6">
        <f>automobile_sales[[#This Row],[Date]]</f>
        <v>36191</v>
      </c>
      <c r="D305">
        <v>0</v>
      </c>
      <c r="E305">
        <v>95.29</v>
      </c>
      <c r="F305">
        <v>21423.481</v>
      </c>
      <c r="G305">
        <v>2645</v>
      </c>
      <c r="H305">
        <v>35.802999999999997</v>
      </c>
      <c r="I305">
        <v>-0.14113342500000001</v>
      </c>
      <c r="J305">
        <v>1.4</v>
      </c>
      <c r="K305" s="23">
        <v>1450.8</v>
      </c>
      <c r="L305" t="s">
        <v>12</v>
      </c>
      <c r="M305" t="s">
        <v>17</v>
      </c>
    </row>
    <row r="306" spans="1:13" x14ac:dyDescent="0.3">
      <c r="A306" s="9">
        <v>29920</v>
      </c>
      <c r="B306" s="5">
        <f>YEAR(automobile_sales[[#This Row],[Date]])</f>
        <v>1981</v>
      </c>
      <c r="C306" s="6">
        <f>automobile_sales[[#This Row],[Date]]</f>
        <v>29920</v>
      </c>
      <c r="D306">
        <v>1</v>
      </c>
      <c r="E306">
        <v>102.18</v>
      </c>
      <c r="F306">
        <v>25337.641</v>
      </c>
      <c r="G306">
        <v>3219</v>
      </c>
      <c r="H306">
        <v>35.552999999999997</v>
      </c>
      <c r="I306">
        <v>0.23477624999999999</v>
      </c>
      <c r="J306">
        <v>3.3</v>
      </c>
      <c r="K306" s="23">
        <v>558</v>
      </c>
      <c r="L306" t="s">
        <v>14</v>
      </c>
      <c r="M306" t="s">
        <v>13</v>
      </c>
    </row>
    <row r="307" spans="1:13" x14ac:dyDescent="0.3">
      <c r="A307" s="9">
        <v>30712</v>
      </c>
      <c r="B307" s="5">
        <f>YEAR(automobile_sales[[#This Row],[Date]])</f>
        <v>1984</v>
      </c>
      <c r="C307" s="6">
        <f>automobile_sales[[#This Row],[Date]]</f>
        <v>30712</v>
      </c>
      <c r="D307">
        <v>0</v>
      </c>
      <c r="E307">
        <v>121.91</v>
      </c>
      <c r="F307">
        <v>26718.091</v>
      </c>
      <c r="G307">
        <v>2908</v>
      </c>
      <c r="H307">
        <v>35.527000000000001</v>
      </c>
      <c r="I307">
        <v>-0.872998002</v>
      </c>
      <c r="J307">
        <v>1.2</v>
      </c>
      <c r="K307" s="23">
        <v>3284.7</v>
      </c>
      <c r="L307" t="s">
        <v>15</v>
      </c>
      <c r="M307" t="s">
        <v>16</v>
      </c>
    </row>
    <row r="308" spans="1:13" x14ac:dyDescent="0.3">
      <c r="A308" s="9">
        <v>44043</v>
      </c>
      <c r="B308" s="5">
        <f>YEAR(automobile_sales[[#This Row],[Date]])</f>
        <v>2020</v>
      </c>
      <c r="C308" s="6">
        <f>automobile_sales[[#This Row],[Date]]</f>
        <v>44043</v>
      </c>
      <c r="D308">
        <v>0</v>
      </c>
      <c r="E308">
        <v>83.13</v>
      </c>
      <c r="F308">
        <v>21767.135999999999</v>
      </c>
      <c r="G308">
        <v>2401</v>
      </c>
      <c r="H308">
        <v>35.417999999999999</v>
      </c>
      <c r="I308">
        <v>-0.40888813600000001</v>
      </c>
      <c r="J308">
        <v>2.2000000000000002</v>
      </c>
      <c r="K308" s="23">
        <v>4109.3</v>
      </c>
      <c r="L308" t="s">
        <v>14</v>
      </c>
      <c r="M308" t="s">
        <v>13</v>
      </c>
    </row>
    <row r="309" spans="1:13" x14ac:dyDescent="0.3">
      <c r="A309" s="9">
        <v>36403</v>
      </c>
      <c r="B309" s="5">
        <f>YEAR(automobile_sales[[#This Row],[Date]])</f>
        <v>1999</v>
      </c>
      <c r="C309" s="6">
        <f>automobile_sales[[#This Row],[Date]]</f>
        <v>36403</v>
      </c>
      <c r="D309">
        <v>0</v>
      </c>
      <c r="E309">
        <v>113.83</v>
      </c>
      <c r="F309">
        <v>28169.595000000001</v>
      </c>
      <c r="G309">
        <v>1566</v>
      </c>
      <c r="H309">
        <v>35.417999999999999</v>
      </c>
      <c r="I309">
        <v>0.31740922700000002</v>
      </c>
      <c r="J309">
        <v>1.3</v>
      </c>
      <c r="K309" s="23">
        <v>3424.6</v>
      </c>
      <c r="L309" t="s">
        <v>21</v>
      </c>
      <c r="M309" t="s">
        <v>17</v>
      </c>
    </row>
    <row r="310" spans="1:13" x14ac:dyDescent="0.3">
      <c r="A310" s="9">
        <v>31078</v>
      </c>
      <c r="B310" s="5">
        <f>YEAR(automobile_sales[[#This Row],[Date]])</f>
        <v>1985</v>
      </c>
      <c r="C310" s="6">
        <f>automobile_sales[[#This Row],[Date]]</f>
        <v>31078</v>
      </c>
      <c r="D310">
        <v>0</v>
      </c>
      <c r="E310">
        <v>120.42</v>
      </c>
      <c r="F310">
        <v>22604.129000000001</v>
      </c>
      <c r="G310">
        <v>2372</v>
      </c>
      <c r="H310">
        <v>35.384999999999998</v>
      </c>
      <c r="I310">
        <v>0.196439169</v>
      </c>
      <c r="J310">
        <v>2.9</v>
      </c>
      <c r="K310" s="23">
        <v>3505.1</v>
      </c>
      <c r="L310" t="s">
        <v>21</v>
      </c>
      <c r="M310" t="s">
        <v>13</v>
      </c>
    </row>
    <row r="311" spans="1:13" x14ac:dyDescent="0.3">
      <c r="A311" s="9">
        <v>29311</v>
      </c>
      <c r="B311" s="5">
        <f>YEAR(automobile_sales[[#This Row],[Date]])</f>
        <v>1980</v>
      </c>
      <c r="C311" s="6">
        <f>automobile_sales[[#This Row],[Date]]</f>
        <v>29311</v>
      </c>
      <c r="D311">
        <v>1</v>
      </c>
      <c r="E311">
        <v>107.48</v>
      </c>
      <c r="F311">
        <v>28238.442999999999</v>
      </c>
      <c r="G311">
        <v>3137</v>
      </c>
      <c r="H311">
        <v>35.140999999999998</v>
      </c>
      <c r="I311">
        <v>-0.30861387000000001</v>
      </c>
      <c r="J311">
        <v>3.4</v>
      </c>
      <c r="K311" s="23">
        <v>620</v>
      </c>
      <c r="L311" t="s">
        <v>14</v>
      </c>
      <c r="M311" t="s">
        <v>16</v>
      </c>
    </row>
    <row r="312" spans="1:13" x14ac:dyDescent="0.3">
      <c r="A312" s="9">
        <v>35461</v>
      </c>
      <c r="B312" s="5">
        <f>YEAR(automobile_sales[[#This Row],[Date]])</f>
        <v>1997</v>
      </c>
      <c r="C312" s="6">
        <f>automobile_sales[[#This Row],[Date]]</f>
        <v>35461</v>
      </c>
      <c r="D312">
        <v>0</v>
      </c>
      <c r="E312">
        <v>94.26</v>
      </c>
      <c r="F312">
        <v>18111.652999999998</v>
      </c>
      <c r="G312">
        <v>3935</v>
      </c>
      <c r="H312">
        <v>35.090000000000003</v>
      </c>
      <c r="I312">
        <v>-0.944884583</v>
      </c>
      <c r="J312">
        <v>1.7</v>
      </c>
      <c r="K312" s="23">
        <v>854.4</v>
      </c>
      <c r="L312" t="s">
        <v>22</v>
      </c>
      <c r="M312" t="s">
        <v>16</v>
      </c>
    </row>
    <row r="313" spans="1:13" x14ac:dyDescent="0.3">
      <c r="A313" s="9">
        <v>36830</v>
      </c>
      <c r="B313" s="5">
        <f>YEAR(automobile_sales[[#This Row],[Date]])</f>
        <v>2000</v>
      </c>
      <c r="C313" s="6">
        <f>automobile_sales[[#This Row],[Date]]</f>
        <v>36830</v>
      </c>
      <c r="D313">
        <v>1</v>
      </c>
      <c r="E313">
        <v>87.85</v>
      </c>
      <c r="F313">
        <v>27024.909</v>
      </c>
      <c r="G313">
        <v>1936</v>
      </c>
      <c r="H313">
        <v>35.021000000000001</v>
      </c>
      <c r="I313">
        <v>0.51283515599999996</v>
      </c>
      <c r="J313">
        <v>3.4</v>
      </c>
      <c r="K313" s="23">
        <v>570.20000000000005</v>
      </c>
      <c r="L313" t="s">
        <v>14</v>
      </c>
      <c r="M313" t="s">
        <v>18</v>
      </c>
    </row>
    <row r="314" spans="1:13" x14ac:dyDescent="0.3">
      <c r="A314" s="9">
        <v>34972</v>
      </c>
      <c r="B314" s="5">
        <f>YEAR(automobile_sales[[#This Row],[Date]])</f>
        <v>1995</v>
      </c>
      <c r="C314" s="6">
        <f>automobile_sales[[#This Row],[Date]]</f>
        <v>34972</v>
      </c>
      <c r="D314">
        <v>0</v>
      </c>
      <c r="E314">
        <v>103.54</v>
      </c>
      <c r="F314">
        <v>20766.030999999999</v>
      </c>
      <c r="G314">
        <v>3188</v>
      </c>
      <c r="H314">
        <v>35.003</v>
      </c>
      <c r="I314">
        <v>0.59160643400000001</v>
      </c>
      <c r="J314">
        <v>2.2000000000000002</v>
      </c>
      <c r="K314" s="23">
        <v>3349.6</v>
      </c>
      <c r="L314" t="s">
        <v>14</v>
      </c>
      <c r="M314" t="s">
        <v>13</v>
      </c>
    </row>
    <row r="315" spans="1:13" x14ac:dyDescent="0.3">
      <c r="A315" s="9">
        <v>42766</v>
      </c>
      <c r="B315" s="5">
        <f>YEAR(automobile_sales[[#This Row],[Date]])</f>
        <v>2017</v>
      </c>
      <c r="C315" s="6">
        <f>automobile_sales[[#This Row],[Date]]</f>
        <v>42766</v>
      </c>
      <c r="D315">
        <v>0</v>
      </c>
      <c r="E315">
        <v>105.79</v>
      </c>
      <c r="F315">
        <v>18477.651999999998</v>
      </c>
      <c r="G315">
        <v>3679</v>
      </c>
      <c r="H315">
        <v>34.984000000000002</v>
      </c>
      <c r="I315">
        <v>-0.17599474000000001</v>
      </c>
      <c r="J315">
        <v>1.5</v>
      </c>
      <c r="K315" s="23">
        <v>3426</v>
      </c>
      <c r="L315" t="s">
        <v>14</v>
      </c>
      <c r="M315" t="s">
        <v>18</v>
      </c>
    </row>
    <row r="316" spans="1:13" x14ac:dyDescent="0.3">
      <c r="A316" s="9">
        <v>37986</v>
      </c>
      <c r="B316" s="5">
        <f>YEAR(automobile_sales[[#This Row],[Date]])</f>
        <v>2003</v>
      </c>
      <c r="C316" s="6">
        <f>automobile_sales[[#This Row],[Date]]</f>
        <v>37986</v>
      </c>
      <c r="D316">
        <v>0</v>
      </c>
      <c r="E316">
        <v>84.51</v>
      </c>
      <c r="F316">
        <v>27941.585999999999</v>
      </c>
      <c r="G316">
        <v>2492</v>
      </c>
      <c r="H316">
        <v>34.918999999999997</v>
      </c>
      <c r="I316">
        <v>-0.62329963600000005</v>
      </c>
      <c r="J316">
        <v>2.4</v>
      </c>
      <c r="K316" s="23">
        <v>3137.9</v>
      </c>
      <c r="L316" t="s">
        <v>21</v>
      </c>
      <c r="M316" t="s">
        <v>18</v>
      </c>
    </row>
    <row r="317" spans="1:13" x14ac:dyDescent="0.3">
      <c r="A317" s="9">
        <v>35489</v>
      </c>
      <c r="B317" s="5">
        <f>YEAR(automobile_sales[[#This Row],[Date]])</f>
        <v>1997</v>
      </c>
      <c r="C317" s="6">
        <f>automobile_sales[[#This Row],[Date]]</f>
        <v>35489</v>
      </c>
      <c r="D317">
        <v>0</v>
      </c>
      <c r="E317">
        <v>95.36</v>
      </c>
      <c r="F317">
        <v>20310.875</v>
      </c>
      <c r="G317">
        <v>4876</v>
      </c>
      <c r="H317">
        <v>34.86</v>
      </c>
      <c r="I317">
        <v>-6.5978199999999999E-3</v>
      </c>
      <c r="J317">
        <v>2.5</v>
      </c>
      <c r="K317" s="23">
        <v>2652.3</v>
      </c>
      <c r="L317" t="s">
        <v>15</v>
      </c>
      <c r="M317" t="s">
        <v>17</v>
      </c>
    </row>
    <row r="318" spans="1:13" x14ac:dyDescent="0.3">
      <c r="A318" s="9">
        <v>35489</v>
      </c>
      <c r="B318" s="5">
        <f>YEAR(automobile_sales[[#This Row],[Date]])</f>
        <v>1997</v>
      </c>
      <c r="C318" s="6">
        <f>automobile_sales[[#This Row],[Date]]</f>
        <v>35489</v>
      </c>
      <c r="D318">
        <v>0</v>
      </c>
      <c r="E318">
        <v>95.36</v>
      </c>
      <c r="F318">
        <v>20310.875</v>
      </c>
      <c r="G318">
        <v>4876</v>
      </c>
      <c r="H318">
        <v>34.86</v>
      </c>
      <c r="I318">
        <v>-6.5978199999999999E-3</v>
      </c>
      <c r="J318">
        <v>2.5</v>
      </c>
      <c r="L318" t="s">
        <v>15</v>
      </c>
      <c r="M318" t="s">
        <v>17</v>
      </c>
    </row>
    <row r="319" spans="1:13" x14ac:dyDescent="0.3">
      <c r="A319" s="9">
        <v>34880</v>
      </c>
      <c r="B319" s="5">
        <f>YEAR(automobile_sales[[#This Row],[Date]])</f>
        <v>1995</v>
      </c>
      <c r="C319" s="6">
        <f>automobile_sales[[#This Row],[Date]]</f>
        <v>34880</v>
      </c>
      <c r="D319">
        <v>0</v>
      </c>
      <c r="E319">
        <v>88.29</v>
      </c>
      <c r="F319">
        <v>28570.002</v>
      </c>
      <c r="G319">
        <v>1362</v>
      </c>
      <c r="H319">
        <v>34.783999999999999</v>
      </c>
      <c r="I319">
        <v>-0.96679507799999997</v>
      </c>
      <c r="J319">
        <v>1.7</v>
      </c>
      <c r="K319" s="23">
        <v>2767</v>
      </c>
      <c r="L319" t="s">
        <v>22</v>
      </c>
      <c r="M319" t="s">
        <v>16</v>
      </c>
    </row>
    <row r="320" spans="1:13" x14ac:dyDescent="0.3">
      <c r="A320" s="9">
        <v>31624</v>
      </c>
      <c r="B320" s="5">
        <f>YEAR(automobile_sales[[#This Row],[Date]])</f>
        <v>1986</v>
      </c>
      <c r="C320" s="6">
        <f>automobile_sales[[#This Row],[Date]]</f>
        <v>31624</v>
      </c>
      <c r="D320">
        <v>0</v>
      </c>
      <c r="E320">
        <v>99.91</v>
      </c>
      <c r="F320">
        <v>25458.804</v>
      </c>
      <c r="G320">
        <v>1600</v>
      </c>
      <c r="H320">
        <v>34.762999999999998</v>
      </c>
      <c r="I320">
        <v>0.44941460700000002</v>
      </c>
      <c r="J320">
        <v>2.2000000000000002</v>
      </c>
      <c r="K320" s="23">
        <v>2727</v>
      </c>
      <c r="L320" t="s">
        <v>21</v>
      </c>
      <c r="M320" t="s">
        <v>13</v>
      </c>
    </row>
    <row r="321" spans="1:13" x14ac:dyDescent="0.3">
      <c r="A321" s="9">
        <v>39994</v>
      </c>
      <c r="B321" s="5">
        <f>YEAR(automobile_sales[[#This Row],[Date]])</f>
        <v>2009</v>
      </c>
      <c r="C321" s="6">
        <f>automobile_sales[[#This Row],[Date]]</f>
        <v>39994</v>
      </c>
      <c r="D321">
        <v>1</v>
      </c>
      <c r="E321">
        <v>91.9</v>
      </c>
      <c r="F321">
        <v>24200.307000000001</v>
      </c>
      <c r="G321">
        <v>4547</v>
      </c>
      <c r="H321">
        <v>34.677</v>
      </c>
      <c r="I321">
        <v>-7.1372956000000001E-2</v>
      </c>
      <c r="J321">
        <v>3.6</v>
      </c>
      <c r="K321" s="23">
        <v>558.79999999999995</v>
      </c>
      <c r="L321" t="s">
        <v>14</v>
      </c>
      <c r="M321" t="s">
        <v>16</v>
      </c>
    </row>
    <row r="322" spans="1:13" x14ac:dyDescent="0.3">
      <c r="A322" s="9">
        <v>33634</v>
      </c>
      <c r="B322" s="5">
        <f>YEAR(automobile_sales[[#This Row],[Date]])</f>
        <v>1992</v>
      </c>
      <c r="C322" s="6">
        <f>automobile_sales[[#This Row],[Date]]</f>
        <v>33634</v>
      </c>
      <c r="D322">
        <v>1</v>
      </c>
      <c r="E322">
        <v>106.53</v>
      </c>
      <c r="F322">
        <v>26299.414000000001</v>
      </c>
      <c r="G322">
        <v>3853</v>
      </c>
      <c r="H322">
        <v>34.643999999999998</v>
      </c>
      <c r="I322">
        <v>-0.171602586</v>
      </c>
      <c r="J322">
        <v>2.9</v>
      </c>
      <c r="K322" s="23">
        <v>556.20000000000005</v>
      </c>
      <c r="L322" t="s">
        <v>14</v>
      </c>
      <c r="M322" t="s">
        <v>18</v>
      </c>
    </row>
    <row r="323" spans="1:13" x14ac:dyDescent="0.3">
      <c r="A323" s="9">
        <v>29433</v>
      </c>
      <c r="B323" s="5">
        <f>YEAR(automobile_sales[[#This Row],[Date]])</f>
        <v>1980</v>
      </c>
      <c r="C323" s="6">
        <f>automobile_sales[[#This Row],[Date]]</f>
        <v>29433</v>
      </c>
      <c r="D323">
        <v>1</v>
      </c>
      <c r="E323">
        <v>82.45</v>
      </c>
      <c r="F323">
        <v>32896.063999999998</v>
      </c>
      <c r="G323">
        <v>2828</v>
      </c>
      <c r="H323">
        <v>34.585000000000001</v>
      </c>
      <c r="I323">
        <v>0.41309816399999999</v>
      </c>
      <c r="J323">
        <v>2.9</v>
      </c>
      <c r="K323" s="23">
        <v>729.6</v>
      </c>
      <c r="L323" t="s">
        <v>15</v>
      </c>
      <c r="M323" t="s">
        <v>18</v>
      </c>
    </row>
    <row r="324" spans="1:13" x14ac:dyDescent="0.3">
      <c r="A324" s="9">
        <v>44530</v>
      </c>
      <c r="B324" s="5">
        <f>YEAR(automobile_sales[[#This Row],[Date]])</f>
        <v>2021</v>
      </c>
      <c r="C324" s="6">
        <f>automobile_sales[[#This Row],[Date]]</f>
        <v>44530</v>
      </c>
      <c r="D324">
        <v>0</v>
      </c>
      <c r="E324">
        <v>99.88</v>
      </c>
      <c r="F324">
        <v>18007.162</v>
      </c>
      <c r="G324">
        <v>3868</v>
      </c>
      <c r="H324">
        <v>34.487000000000002</v>
      </c>
      <c r="I324">
        <v>0.612839621</v>
      </c>
      <c r="J324">
        <v>3</v>
      </c>
      <c r="K324" s="23">
        <v>4172.8999999999996</v>
      </c>
      <c r="L324" t="s">
        <v>21</v>
      </c>
      <c r="M324" t="s">
        <v>16</v>
      </c>
    </row>
    <row r="325" spans="1:13" x14ac:dyDescent="0.3">
      <c r="A325" s="9">
        <v>42613</v>
      </c>
      <c r="B325" s="5">
        <f>YEAR(automobile_sales[[#This Row],[Date]])</f>
        <v>2016</v>
      </c>
      <c r="C325" s="6">
        <f>automobile_sales[[#This Row],[Date]]</f>
        <v>42613</v>
      </c>
      <c r="D325">
        <v>0</v>
      </c>
      <c r="E325">
        <v>111.52</v>
      </c>
      <c r="F325">
        <v>24722.261999999999</v>
      </c>
      <c r="G325">
        <v>2387</v>
      </c>
      <c r="H325">
        <v>34.384</v>
      </c>
      <c r="I325">
        <v>-0.89847021900000001</v>
      </c>
      <c r="J325">
        <v>2</v>
      </c>
      <c r="K325" s="23">
        <v>4726.3</v>
      </c>
      <c r="L325" t="s">
        <v>21</v>
      </c>
      <c r="M325" t="s">
        <v>17</v>
      </c>
    </row>
    <row r="326" spans="1:13" x14ac:dyDescent="0.3">
      <c r="A326" s="9">
        <v>37864</v>
      </c>
      <c r="B326" s="5">
        <f>YEAR(automobile_sales[[#This Row],[Date]])</f>
        <v>2003</v>
      </c>
      <c r="C326" s="6">
        <f>automobile_sales[[#This Row],[Date]]</f>
        <v>37864</v>
      </c>
      <c r="D326">
        <v>0</v>
      </c>
      <c r="E326">
        <v>116.41</v>
      </c>
      <c r="F326">
        <v>18810.922999999999</v>
      </c>
      <c r="G326">
        <v>1661</v>
      </c>
      <c r="H326">
        <v>34.268999999999998</v>
      </c>
      <c r="I326">
        <v>-0.36117190500000002</v>
      </c>
      <c r="J326">
        <v>2</v>
      </c>
      <c r="K326" s="23">
        <v>3977</v>
      </c>
      <c r="L326" t="s">
        <v>14</v>
      </c>
      <c r="M326" t="s">
        <v>13</v>
      </c>
    </row>
    <row r="327" spans="1:13" x14ac:dyDescent="0.3">
      <c r="A327" s="9">
        <v>34089</v>
      </c>
      <c r="B327" s="5">
        <f>YEAR(automobile_sales[[#This Row],[Date]])</f>
        <v>1993</v>
      </c>
      <c r="C327" s="6">
        <f>automobile_sales[[#This Row],[Date]]</f>
        <v>34089</v>
      </c>
      <c r="D327">
        <v>0</v>
      </c>
      <c r="E327">
        <v>93.96</v>
      </c>
      <c r="F327">
        <v>28282.768</v>
      </c>
      <c r="G327">
        <v>3371</v>
      </c>
      <c r="H327">
        <v>34.223999999999997</v>
      </c>
      <c r="I327">
        <v>-0.53187821400000002</v>
      </c>
      <c r="J327">
        <v>1</v>
      </c>
      <c r="K327" s="23">
        <v>2832.8</v>
      </c>
      <c r="L327" t="s">
        <v>14</v>
      </c>
      <c r="M327" t="s">
        <v>13</v>
      </c>
    </row>
    <row r="328" spans="1:13" x14ac:dyDescent="0.3">
      <c r="A328" s="9">
        <v>33969</v>
      </c>
      <c r="B328" s="5">
        <f>YEAR(automobile_sales[[#This Row],[Date]])</f>
        <v>1992</v>
      </c>
      <c r="C328" s="6">
        <f>automobile_sales[[#This Row],[Date]]</f>
        <v>33969</v>
      </c>
      <c r="D328">
        <v>0</v>
      </c>
      <c r="E328">
        <v>92.96</v>
      </c>
      <c r="F328">
        <v>21428.242999999999</v>
      </c>
      <c r="G328">
        <v>4719</v>
      </c>
      <c r="H328">
        <v>34.027999999999999</v>
      </c>
      <c r="I328">
        <v>-0.359703773</v>
      </c>
      <c r="J328">
        <v>1.2</v>
      </c>
      <c r="K328" s="23">
        <v>1281.4000000000001</v>
      </c>
      <c r="L328" t="s">
        <v>15</v>
      </c>
      <c r="M328" t="s">
        <v>13</v>
      </c>
    </row>
    <row r="329" spans="1:13" x14ac:dyDescent="0.3">
      <c r="A329" s="9">
        <v>43465</v>
      </c>
      <c r="B329" s="5">
        <f>YEAR(automobile_sales[[#This Row],[Date]])</f>
        <v>2018</v>
      </c>
      <c r="C329" s="6">
        <f>automobile_sales[[#This Row],[Date]]</f>
        <v>43465</v>
      </c>
      <c r="D329">
        <v>0</v>
      </c>
      <c r="E329">
        <v>92.6</v>
      </c>
      <c r="F329">
        <v>28787.539000000001</v>
      </c>
      <c r="G329">
        <v>3076</v>
      </c>
      <c r="H329">
        <v>33.948999999999998</v>
      </c>
      <c r="I329">
        <v>1.8851810000000001E-3</v>
      </c>
      <c r="J329">
        <v>1.1000000000000001</v>
      </c>
      <c r="K329" s="23">
        <v>1777.1</v>
      </c>
      <c r="L329" t="s">
        <v>15</v>
      </c>
      <c r="M329" t="s">
        <v>18</v>
      </c>
    </row>
    <row r="330" spans="1:13" x14ac:dyDescent="0.3">
      <c r="A330" s="9">
        <v>31685</v>
      </c>
      <c r="B330" s="5">
        <f>YEAR(automobile_sales[[#This Row],[Date]])</f>
        <v>1986</v>
      </c>
      <c r="C330" s="6">
        <f>automobile_sales[[#This Row],[Date]]</f>
        <v>31685</v>
      </c>
      <c r="D330">
        <v>0</v>
      </c>
      <c r="E330">
        <v>107.86</v>
      </c>
      <c r="F330">
        <v>23901.641</v>
      </c>
      <c r="G330">
        <v>2065</v>
      </c>
      <c r="H330">
        <v>33.905000000000001</v>
      </c>
      <c r="I330">
        <v>-0.14915204200000001</v>
      </c>
      <c r="J330">
        <v>2.5</v>
      </c>
      <c r="K330" s="23">
        <v>1015.6</v>
      </c>
      <c r="L330" t="s">
        <v>15</v>
      </c>
      <c r="M330" t="s">
        <v>17</v>
      </c>
    </row>
    <row r="331" spans="1:13" x14ac:dyDescent="0.3">
      <c r="A331" s="9">
        <v>43434</v>
      </c>
      <c r="B331" s="5">
        <f>YEAR(automobile_sales[[#This Row],[Date]])</f>
        <v>2018</v>
      </c>
      <c r="C331" s="6">
        <f>automobile_sales[[#This Row],[Date]]</f>
        <v>43434</v>
      </c>
      <c r="D331">
        <v>0</v>
      </c>
      <c r="E331">
        <v>89.37</v>
      </c>
      <c r="F331">
        <v>28070.833999999999</v>
      </c>
      <c r="G331">
        <v>1441</v>
      </c>
      <c r="H331">
        <v>33.884999999999998</v>
      </c>
      <c r="I331">
        <v>0.27357237699999998</v>
      </c>
      <c r="J331">
        <v>3</v>
      </c>
      <c r="K331" s="23">
        <v>3088.7</v>
      </c>
      <c r="L331" t="s">
        <v>15</v>
      </c>
      <c r="M331" t="s">
        <v>18</v>
      </c>
    </row>
    <row r="332" spans="1:13" x14ac:dyDescent="0.3">
      <c r="A332" s="9">
        <v>44316</v>
      </c>
      <c r="B332" s="5">
        <f>YEAR(automobile_sales[[#This Row],[Date]])</f>
        <v>2021</v>
      </c>
      <c r="C332" s="6">
        <f>automobile_sales[[#This Row],[Date]]</f>
        <v>44316</v>
      </c>
      <c r="D332">
        <v>0</v>
      </c>
      <c r="E332">
        <v>108.24</v>
      </c>
      <c r="F332">
        <v>27694.55</v>
      </c>
      <c r="G332">
        <v>1645</v>
      </c>
      <c r="H332">
        <v>33.832000000000001</v>
      </c>
      <c r="I332">
        <v>0.137798534</v>
      </c>
      <c r="J332">
        <v>1.1000000000000001</v>
      </c>
      <c r="K332" s="23">
        <v>4866.8999999999996</v>
      </c>
      <c r="L332" t="s">
        <v>21</v>
      </c>
      <c r="M332" t="s">
        <v>13</v>
      </c>
    </row>
    <row r="333" spans="1:13" x14ac:dyDescent="0.3">
      <c r="A333" s="9">
        <v>34577</v>
      </c>
      <c r="B333" s="5">
        <f>YEAR(automobile_sales[[#This Row],[Date]])</f>
        <v>1994</v>
      </c>
      <c r="C333" s="6">
        <f>automobile_sales[[#This Row],[Date]]</f>
        <v>34577</v>
      </c>
      <c r="D333">
        <v>0</v>
      </c>
      <c r="E333">
        <v>101.08</v>
      </c>
      <c r="F333">
        <v>29135.916000000001</v>
      </c>
      <c r="G333">
        <v>4325</v>
      </c>
      <c r="H333">
        <v>33.646000000000001</v>
      </c>
      <c r="I333">
        <v>-0.41577007700000002</v>
      </c>
      <c r="J333">
        <v>2.5</v>
      </c>
      <c r="K333" s="23">
        <v>1522.2</v>
      </c>
      <c r="L333" t="s">
        <v>14</v>
      </c>
      <c r="M333" t="s">
        <v>18</v>
      </c>
    </row>
    <row r="334" spans="1:13" x14ac:dyDescent="0.3">
      <c r="A334" s="9">
        <v>31989</v>
      </c>
      <c r="B334" s="5">
        <f>YEAR(automobile_sales[[#This Row],[Date]])</f>
        <v>1987</v>
      </c>
      <c r="C334" s="6">
        <f>automobile_sales[[#This Row],[Date]]</f>
        <v>31989</v>
      </c>
      <c r="D334">
        <v>0</v>
      </c>
      <c r="E334">
        <v>108.32</v>
      </c>
      <c r="F334">
        <v>25485.387999999999</v>
      </c>
      <c r="G334">
        <v>4708</v>
      </c>
      <c r="H334">
        <v>33.491</v>
      </c>
      <c r="I334">
        <v>-0.54856528599999999</v>
      </c>
      <c r="J334">
        <v>1.7</v>
      </c>
      <c r="K334" s="23">
        <v>4460.1000000000004</v>
      </c>
      <c r="L334" t="s">
        <v>12</v>
      </c>
      <c r="M334" t="s">
        <v>13</v>
      </c>
    </row>
    <row r="335" spans="1:13" x14ac:dyDescent="0.3">
      <c r="A335" s="9">
        <v>42369</v>
      </c>
      <c r="B335" s="5">
        <f>YEAR(automobile_sales[[#This Row],[Date]])</f>
        <v>2015</v>
      </c>
      <c r="C335" s="6">
        <f>automobile_sales[[#This Row],[Date]]</f>
        <v>42369</v>
      </c>
      <c r="D335">
        <v>0</v>
      </c>
      <c r="E335">
        <v>113.14</v>
      </c>
      <c r="F335">
        <v>14803.839</v>
      </c>
      <c r="G335">
        <v>1904</v>
      </c>
      <c r="H335">
        <v>33.393999999999998</v>
      </c>
      <c r="I335">
        <v>0.44870336</v>
      </c>
      <c r="J335">
        <v>2.2000000000000002</v>
      </c>
      <c r="K335" s="23">
        <v>4117.2</v>
      </c>
      <c r="L335" t="s">
        <v>21</v>
      </c>
      <c r="M335" t="s">
        <v>17</v>
      </c>
    </row>
    <row r="336" spans="1:13" x14ac:dyDescent="0.3">
      <c r="A336" s="9">
        <v>43251</v>
      </c>
      <c r="B336" s="5">
        <f>YEAR(automobile_sales[[#This Row],[Date]])</f>
        <v>2018</v>
      </c>
      <c r="C336" s="6">
        <f>automobile_sales[[#This Row],[Date]]</f>
        <v>43251</v>
      </c>
      <c r="D336">
        <v>0</v>
      </c>
      <c r="E336">
        <v>95.53</v>
      </c>
      <c r="F336">
        <v>34823.625999999997</v>
      </c>
      <c r="G336">
        <v>2781</v>
      </c>
      <c r="H336">
        <v>33.383000000000003</v>
      </c>
      <c r="I336">
        <v>0.54183266900000004</v>
      </c>
      <c r="J336">
        <v>2.4</v>
      </c>
      <c r="K336" s="23">
        <v>4110.1000000000004</v>
      </c>
      <c r="L336" t="s">
        <v>21</v>
      </c>
      <c r="M336" t="s">
        <v>16</v>
      </c>
    </row>
    <row r="337" spans="1:13" x14ac:dyDescent="0.3">
      <c r="A337" s="9">
        <v>29494</v>
      </c>
      <c r="B337" s="5">
        <f>YEAR(automobile_sales[[#This Row],[Date]])</f>
        <v>1980</v>
      </c>
      <c r="C337" s="6">
        <f>automobile_sales[[#This Row],[Date]]</f>
        <v>29494</v>
      </c>
      <c r="D337">
        <v>1</v>
      </c>
      <c r="E337">
        <v>87.68</v>
      </c>
      <c r="F337">
        <v>22652.628000000001</v>
      </c>
      <c r="G337">
        <v>1138</v>
      </c>
      <c r="H337">
        <v>33.308</v>
      </c>
      <c r="I337">
        <v>-0.67076978499999995</v>
      </c>
      <c r="J337">
        <v>5.2</v>
      </c>
      <c r="K337" s="23">
        <v>705.6</v>
      </c>
      <c r="L337" t="s">
        <v>21</v>
      </c>
      <c r="M337" t="s">
        <v>17</v>
      </c>
    </row>
    <row r="338" spans="1:13" x14ac:dyDescent="0.3">
      <c r="A338" s="9">
        <v>38898</v>
      </c>
      <c r="B338" s="5">
        <f>YEAR(automobile_sales[[#This Row],[Date]])</f>
        <v>2006</v>
      </c>
      <c r="C338" s="6">
        <f>automobile_sales[[#This Row],[Date]]</f>
        <v>38898</v>
      </c>
      <c r="D338">
        <v>0</v>
      </c>
      <c r="E338">
        <v>109.96</v>
      </c>
      <c r="F338">
        <v>23448.666000000001</v>
      </c>
      <c r="G338">
        <v>1428</v>
      </c>
      <c r="H338">
        <v>33.305999999999997</v>
      </c>
      <c r="I338">
        <v>0.103314718</v>
      </c>
      <c r="J338">
        <v>1.1000000000000001</v>
      </c>
      <c r="K338" s="23">
        <v>2797.8</v>
      </c>
      <c r="L338" t="s">
        <v>22</v>
      </c>
      <c r="M338" t="s">
        <v>13</v>
      </c>
    </row>
    <row r="339" spans="1:13" x14ac:dyDescent="0.3">
      <c r="A339" s="9">
        <v>41213</v>
      </c>
      <c r="B339" s="5">
        <f>YEAR(automobile_sales[[#This Row],[Date]])</f>
        <v>2012</v>
      </c>
      <c r="C339" s="6">
        <f>automobile_sales[[#This Row],[Date]]</f>
        <v>41213</v>
      </c>
      <c r="D339">
        <v>0</v>
      </c>
      <c r="E339">
        <v>117.68</v>
      </c>
      <c r="F339">
        <v>34157.294000000002</v>
      </c>
      <c r="G339">
        <v>1909</v>
      </c>
      <c r="H339">
        <v>33.253</v>
      </c>
      <c r="I339">
        <v>-0.42853276400000001</v>
      </c>
      <c r="J339">
        <v>2.2000000000000002</v>
      </c>
      <c r="K339" s="23">
        <v>1619.5</v>
      </c>
      <c r="L339" t="s">
        <v>14</v>
      </c>
      <c r="M339" t="s">
        <v>16</v>
      </c>
    </row>
    <row r="340" spans="1:13" x14ac:dyDescent="0.3">
      <c r="A340" s="9">
        <v>31867</v>
      </c>
      <c r="B340" s="5">
        <f>YEAR(automobile_sales[[#This Row],[Date]])</f>
        <v>1987</v>
      </c>
      <c r="C340" s="6">
        <f>automobile_sales[[#This Row],[Date]]</f>
        <v>31867</v>
      </c>
      <c r="D340">
        <v>0</v>
      </c>
      <c r="E340">
        <v>90.47</v>
      </c>
      <c r="F340">
        <v>29577.010999999999</v>
      </c>
      <c r="G340">
        <v>1615</v>
      </c>
      <c r="H340">
        <v>33.076999999999998</v>
      </c>
      <c r="I340">
        <v>0.481512834</v>
      </c>
      <c r="J340">
        <v>1.6</v>
      </c>
      <c r="K340" s="23">
        <v>1260</v>
      </c>
      <c r="L340" t="s">
        <v>22</v>
      </c>
      <c r="M340" t="s">
        <v>18</v>
      </c>
    </row>
    <row r="341" spans="1:13" x14ac:dyDescent="0.3">
      <c r="A341" s="9">
        <v>40359</v>
      </c>
      <c r="B341" s="5">
        <f>YEAR(automobile_sales[[#This Row],[Date]])</f>
        <v>2010</v>
      </c>
      <c r="C341" s="6">
        <f>automobile_sales[[#This Row],[Date]]</f>
        <v>40359</v>
      </c>
      <c r="D341">
        <v>0</v>
      </c>
      <c r="E341">
        <v>107.52</v>
      </c>
      <c r="F341">
        <v>22993.898000000001</v>
      </c>
      <c r="G341">
        <v>3490</v>
      </c>
      <c r="H341">
        <v>32.731999999999999</v>
      </c>
      <c r="I341">
        <v>0.50113039199999998</v>
      </c>
      <c r="J341">
        <v>1.6</v>
      </c>
      <c r="K341" s="23">
        <v>2182.4</v>
      </c>
      <c r="L341" t="s">
        <v>14</v>
      </c>
      <c r="M341" t="s">
        <v>18</v>
      </c>
    </row>
    <row r="342" spans="1:13" x14ac:dyDescent="0.3">
      <c r="A342" s="9">
        <v>36007</v>
      </c>
      <c r="B342" s="5">
        <f>YEAR(automobile_sales[[#This Row],[Date]])</f>
        <v>1998</v>
      </c>
      <c r="C342" s="6">
        <f>automobile_sales[[#This Row],[Date]]</f>
        <v>36007</v>
      </c>
      <c r="D342">
        <v>0</v>
      </c>
      <c r="E342">
        <v>99.86</v>
      </c>
      <c r="F342">
        <v>28431.300999999999</v>
      </c>
      <c r="G342">
        <v>2430</v>
      </c>
      <c r="H342">
        <v>32.642000000000003</v>
      </c>
      <c r="I342">
        <v>-0.37390478500000002</v>
      </c>
      <c r="J342">
        <v>2.4</v>
      </c>
      <c r="K342" s="23">
        <v>4463.8999999999996</v>
      </c>
      <c r="L342" t="s">
        <v>14</v>
      </c>
      <c r="M342" t="s">
        <v>17</v>
      </c>
    </row>
    <row r="343" spans="1:13" x14ac:dyDescent="0.3">
      <c r="A343" s="9">
        <v>34242</v>
      </c>
      <c r="B343" s="5">
        <f>YEAR(automobile_sales[[#This Row],[Date]])</f>
        <v>1993</v>
      </c>
      <c r="C343" s="6">
        <f>automobile_sales[[#This Row],[Date]]</f>
        <v>34242</v>
      </c>
      <c r="D343">
        <v>0</v>
      </c>
      <c r="E343">
        <v>111.04</v>
      </c>
      <c r="F343">
        <v>29816.881000000001</v>
      </c>
      <c r="G343">
        <v>1094</v>
      </c>
      <c r="H343">
        <v>32.561</v>
      </c>
      <c r="I343">
        <v>-0.96941125900000003</v>
      </c>
      <c r="J343">
        <v>2.5</v>
      </c>
      <c r="K343" s="23">
        <v>4500.7</v>
      </c>
      <c r="L343" t="s">
        <v>22</v>
      </c>
      <c r="M343" t="s">
        <v>13</v>
      </c>
    </row>
    <row r="344" spans="1:13" x14ac:dyDescent="0.3">
      <c r="A344" s="9">
        <v>30833</v>
      </c>
      <c r="B344" s="5">
        <f>YEAR(automobile_sales[[#This Row],[Date]])</f>
        <v>1984</v>
      </c>
      <c r="C344" s="6">
        <f>automobile_sales[[#This Row],[Date]]</f>
        <v>30833</v>
      </c>
      <c r="D344">
        <v>0</v>
      </c>
      <c r="E344">
        <v>91.44</v>
      </c>
      <c r="F344">
        <v>21615.39</v>
      </c>
      <c r="G344">
        <v>3635</v>
      </c>
      <c r="H344">
        <v>32.523000000000003</v>
      </c>
      <c r="I344">
        <v>0.41263106100000002</v>
      </c>
      <c r="J344">
        <v>2.2000000000000002</v>
      </c>
      <c r="K344" s="23">
        <v>851.8</v>
      </c>
      <c r="L344" t="s">
        <v>21</v>
      </c>
      <c r="M344" t="s">
        <v>13</v>
      </c>
    </row>
    <row r="345" spans="1:13" x14ac:dyDescent="0.3">
      <c r="A345" s="9">
        <v>32628</v>
      </c>
      <c r="B345" s="5">
        <f>YEAR(automobile_sales[[#This Row],[Date]])</f>
        <v>1989</v>
      </c>
      <c r="C345" s="6">
        <f>automobile_sales[[#This Row],[Date]]</f>
        <v>32628</v>
      </c>
      <c r="D345">
        <v>0</v>
      </c>
      <c r="E345">
        <v>91.22</v>
      </c>
      <c r="F345">
        <v>24867.431</v>
      </c>
      <c r="G345">
        <v>3438</v>
      </c>
      <c r="H345">
        <v>32.404000000000003</v>
      </c>
      <c r="I345">
        <v>-0.38566226399999998</v>
      </c>
      <c r="J345">
        <v>1.4</v>
      </c>
      <c r="K345" s="23">
        <v>1003.1</v>
      </c>
      <c r="L345" t="s">
        <v>15</v>
      </c>
      <c r="M345" t="s">
        <v>16</v>
      </c>
    </row>
    <row r="346" spans="1:13" x14ac:dyDescent="0.3">
      <c r="A346" s="9">
        <v>35885</v>
      </c>
      <c r="B346" s="5">
        <f>YEAR(automobile_sales[[#This Row],[Date]])</f>
        <v>1998</v>
      </c>
      <c r="C346" s="6">
        <f>automobile_sales[[#This Row],[Date]]</f>
        <v>35885</v>
      </c>
      <c r="D346">
        <v>0</v>
      </c>
      <c r="E346">
        <v>93.79</v>
      </c>
      <c r="F346">
        <v>22573.182000000001</v>
      </c>
      <c r="G346">
        <v>4367</v>
      </c>
      <c r="H346">
        <v>32.362000000000002</v>
      </c>
      <c r="I346">
        <v>0.51041344799999999</v>
      </c>
      <c r="J346">
        <v>2.1</v>
      </c>
      <c r="K346" s="23">
        <v>4060.1</v>
      </c>
      <c r="L346" t="s">
        <v>14</v>
      </c>
      <c r="M346" t="s">
        <v>18</v>
      </c>
    </row>
    <row r="347" spans="1:13" x14ac:dyDescent="0.3">
      <c r="A347" s="9">
        <v>34393</v>
      </c>
      <c r="B347" s="5">
        <f>YEAR(automobile_sales[[#This Row],[Date]])</f>
        <v>1994</v>
      </c>
      <c r="C347" s="6">
        <f>automobile_sales[[#This Row],[Date]]</f>
        <v>34393</v>
      </c>
      <c r="D347">
        <v>0</v>
      </c>
      <c r="E347">
        <v>111.27</v>
      </c>
      <c r="F347">
        <v>21231.319</v>
      </c>
      <c r="G347">
        <v>1793</v>
      </c>
      <c r="H347">
        <v>32.255000000000003</v>
      </c>
      <c r="I347">
        <v>-0.53278561499999999</v>
      </c>
      <c r="J347">
        <v>1.5</v>
      </c>
      <c r="K347" s="23">
        <v>2851.8</v>
      </c>
      <c r="L347" t="s">
        <v>14</v>
      </c>
      <c r="M347" t="s">
        <v>13</v>
      </c>
    </row>
    <row r="348" spans="1:13" x14ac:dyDescent="0.3">
      <c r="A348" s="9">
        <v>29617</v>
      </c>
      <c r="B348" s="5">
        <f>YEAR(automobile_sales[[#This Row],[Date]])</f>
        <v>1981</v>
      </c>
      <c r="C348" s="6">
        <f>automobile_sales[[#This Row],[Date]]</f>
        <v>29617</v>
      </c>
      <c r="D348">
        <v>1</v>
      </c>
      <c r="E348">
        <v>95.2</v>
      </c>
      <c r="F348">
        <v>26209.811000000002</v>
      </c>
      <c r="G348">
        <v>3026</v>
      </c>
      <c r="H348">
        <v>32.25</v>
      </c>
      <c r="I348">
        <v>0.27010852699999999</v>
      </c>
      <c r="J348">
        <v>5.9</v>
      </c>
      <c r="K348" s="23">
        <v>325</v>
      </c>
      <c r="L348" t="s">
        <v>15</v>
      </c>
      <c r="M348" t="s">
        <v>18</v>
      </c>
    </row>
    <row r="349" spans="1:13" x14ac:dyDescent="0.3">
      <c r="A349" s="9">
        <v>35520</v>
      </c>
      <c r="B349" s="5">
        <f>YEAR(automobile_sales[[#This Row],[Date]])</f>
        <v>1997</v>
      </c>
      <c r="C349" s="6">
        <f>automobile_sales[[#This Row],[Date]]</f>
        <v>35520</v>
      </c>
      <c r="D349">
        <v>0</v>
      </c>
      <c r="E349">
        <v>86.74</v>
      </c>
      <c r="F349">
        <v>27575.175999999999</v>
      </c>
      <c r="G349">
        <v>2863</v>
      </c>
      <c r="H349">
        <v>32.241999999999997</v>
      </c>
      <c r="I349">
        <v>-8.1198436999999998E-2</v>
      </c>
      <c r="J349">
        <v>2.6</v>
      </c>
      <c r="K349" s="23">
        <v>3035.7</v>
      </c>
      <c r="L349" t="s">
        <v>22</v>
      </c>
      <c r="M349" t="s">
        <v>17</v>
      </c>
    </row>
    <row r="350" spans="1:13" x14ac:dyDescent="0.3">
      <c r="A350" s="9">
        <v>30528</v>
      </c>
      <c r="B350" s="5">
        <f>YEAR(automobile_sales[[#This Row],[Date]])</f>
        <v>1983</v>
      </c>
      <c r="C350" s="6">
        <f>automobile_sales[[#This Row],[Date]]</f>
        <v>30528</v>
      </c>
      <c r="D350">
        <v>0</v>
      </c>
      <c r="E350">
        <v>98.04</v>
      </c>
      <c r="F350">
        <v>24421.758999999998</v>
      </c>
      <c r="G350">
        <v>4888</v>
      </c>
      <c r="H350">
        <v>32.154000000000003</v>
      </c>
      <c r="I350">
        <v>0.416402314</v>
      </c>
      <c r="J350">
        <v>3</v>
      </c>
      <c r="K350" s="23">
        <v>426.5</v>
      </c>
      <c r="L350" t="s">
        <v>14</v>
      </c>
      <c r="M350" t="s">
        <v>13</v>
      </c>
    </row>
    <row r="351" spans="1:13" x14ac:dyDescent="0.3">
      <c r="A351" s="9">
        <v>44561</v>
      </c>
      <c r="B351" s="5">
        <f>YEAR(automobile_sales[[#This Row],[Date]])</f>
        <v>2021</v>
      </c>
      <c r="C351" s="6">
        <f>automobile_sales[[#This Row],[Date]]</f>
        <v>44561</v>
      </c>
      <c r="D351">
        <v>0</v>
      </c>
      <c r="E351">
        <v>101.13</v>
      </c>
      <c r="F351">
        <v>27814.846000000001</v>
      </c>
      <c r="G351">
        <v>1454</v>
      </c>
      <c r="H351">
        <v>32.066000000000003</v>
      </c>
      <c r="I351">
        <v>-7.5500529999999996E-2</v>
      </c>
      <c r="J351">
        <v>2.1</v>
      </c>
      <c r="K351" s="23">
        <v>4330.8</v>
      </c>
      <c r="L351" t="s">
        <v>14</v>
      </c>
      <c r="M351" t="s">
        <v>13</v>
      </c>
    </row>
    <row r="352" spans="1:13" x14ac:dyDescent="0.3">
      <c r="A352" s="9">
        <v>37164</v>
      </c>
      <c r="B352" s="5">
        <f>YEAR(automobile_sales[[#This Row],[Date]])</f>
        <v>2001</v>
      </c>
      <c r="C352" s="6">
        <f>automobile_sales[[#This Row],[Date]]</f>
        <v>37164</v>
      </c>
      <c r="D352">
        <v>1</v>
      </c>
      <c r="E352">
        <v>105.06</v>
      </c>
      <c r="F352">
        <v>20365.348000000002</v>
      </c>
      <c r="G352">
        <v>1474</v>
      </c>
      <c r="H352">
        <v>31.626000000000001</v>
      </c>
      <c r="I352">
        <v>-0.40131537299999998</v>
      </c>
      <c r="J352">
        <v>4.3</v>
      </c>
      <c r="K352" s="23">
        <v>690.7</v>
      </c>
      <c r="L352" t="s">
        <v>15</v>
      </c>
      <c r="M352" t="s">
        <v>13</v>
      </c>
    </row>
    <row r="353" spans="1:13" x14ac:dyDescent="0.3">
      <c r="A353" s="9">
        <v>33663</v>
      </c>
      <c r="B353" s="5">
        <f>YEAR(automobile_sales[[#This Row],[Date]])</f>
        <v>1992</v>
      </c>
      <c r="C353" s="6">
        <f>automobile_sales[[#This Row],[Date]]</f>
        <v>33663</v>
      </c>
      <c r="D353">
        <v>1</v>
      </c>
      <c r="E353">
        <v>81.069999999999993</v>
      </c>
      <c r="F353">
        <v>28909.114000000001</v>
      </c>
      <c r="G353">
        <v>2932</v>
      </c>
      <c r="H353">
        <v>31.52</v>
      </c>
      <c r="I353">
        <v>-9.9111674999999996E-2</v>
      </c>
      <c r="J353">
        <v>4.5</v>
      </c>
      <c r="K353" s="23">
        <v>686.1</v>
      </c>
      <c r="L353" t="s">
        <v>15</v>
      </c>
      <c r="M353" t="s">
        <v>13</v>
      </c>
    </row>
    <row r="354" spans="1:13" x14ac:dyDescent="0.3">
      <c r="A354" s="9">
        <v>41029</v>
      </c>
      <c r="B354" s="5">
        <f>YEAR(automobile_sales[[#This Row],[Date]])</f>
        <v>2012</v>
      </c>
      <c r="C354" s="6">
        <f>automobile_sales[[#This Row],[Date]]</f>
        <v>41029</v>
      </c>
      <c r="D354">
        <v>0</v>
      </c>
      <c r="E354">
        <v>115.86</v>
      </c>
      <c r="F354">
        <v>34380.853999999999</v>
      </c>
      <c r="G354">
        <v>4983</v>
      </c>
      <c r="H354">
        <v>31.146999999999998</v>
      </c>
      <c r="I354">
        <v>-1.088612065</v>
      </c>
      <c r="J354">
        <v>2</v>
      </c>
      <c r="K354" s="23">
        <v>4423.5</v>
      </c>
      <c r="L354" t="s">
        <v>12</v>
      </c>
      <c r="M354" t="s">
        <v>16</v>
      </c>
    </row>
    <row r="355" spans="1:13" x14ac:dyDescent="0.3">
      <c r="A355" s="9">
        <v>33908</v>
      </c>
      <c r="B355" s="5">
        <f>YEAR(automobile_sales[[#This Row],[Date]])</f>
        <v>1992</v>
      </c>
      <c r="C355" s="6">
        <f>automobile_sales[[#This Row],[Date]]</f>
        <v>33908</v>
      </c>
      <c r="D355">
        <v>0</v>
      </c>
      <c r="E355">
        <v>111.07</v>
      </c>
      <c r="F355">
        <v>26161.268</v>
      </c>
      <c r="G355">
        <v>3062</v>
      </c>
      <c r="H355">
        <v>30.994</v>
      </c>
      <c r="I355">
        <v>-0.20981480299999999</v>
      </c>
      <c r="J355">
        <v>2.6</v>
      </c>
      <c r="K355" s="23">
        <v>1566.7</v>
      </c>
      <c r="L355" t="s">
        <v>22</v>
      </c>
      <c r="M355" t="s">
        <v>16</v>
      </c>
    </row>
    <row r="356" spans="1:13" x14ac:dyDescent="0.3">
      <c r="A356" s="9">
        <v>41973</v>
      </c>
      <c r="B356" s="5">
        <f>YEAR(automobile_sales[[#This Row],[Date]])</f>
        <v>2014</v>
      </c>
      <c r="C356" s="6">
        <f>automobile_sales[[#This Row],[Date]]</f>
        <v>41973</v>
      </c>
      <c r="D356">
        <v>0</v>
      </c>
      <c r="E356">
        <v>95.33</v>
      </c>
      <c r="F356">
        <v>30896.486000000001</v>
      </c>
      <c r="G356">
        <v>1745</v>
      </c>
      <c r="H356">
        <v>30.92</v>
      </c>
      <c r="I356">
        <v>-0.80857050500000005</v>
      </c>
      <c r="J356">
        <v>2.9</v>
      </c>
      <c r="K356" s="23">
        <v>2510.5</v>
      </c>
      <c r="L356" t="s">
        <v>14</v>
      </c>
      <c r="M356" t="s">
        <v>13</v>
      </c>
    </row>
    <row r="357" spans="1:13" x14ac:dyDescent="0.3">
      <c r="A357" s="9">
        <v>29645</v>
      </c>
      <c r="B357" s="5">
        <f>YEAR(automobile_sales[[#This Row],[Date]])</f>
        <v>1981</v>
      </c>
      <c r="C357" s="6">
        <f>automobile_sales[[#This Row],[Date]]</f>
        <v>29645</v>
      </c>
      <c r="D357">
        <v>1</v>
      </c>
      <c r="E357">
        <v>122.98</v>
      </c>
      <c r="F357">
        <v>15433.599</v>
      </c>
      <c r="G357">
        <v>3306</v>
      </c>
      <c r="H357">
        <v>30.890999999999998</v>
      </c>
      <c r="I357">
        <v>-4.3993395999999997E-2</v>
      </c>
      <c r="J357">
        <v>5.8</v>
      </c>
      <c r="K357" s="23">
        <v>574.29999999999995</v>
      </c>
      <c r="L357" t="s">
        <v>14</v>
      </c>
      <c r="M357" t="s">
        <v>17</v>
      </c>
    </row>
    <row r="358" spans="1:13" x14ac:dyDescent="0.3">
      <c r="A358" s="9">
        <v>42308</v>
      </c>
      <c r="B358" s="5">
        <f>YEAR(automobile_sales[[#This Row],[Date]])</f>
        <v>2015</v>
      </c>
      <c r="C358" s="6">
        <f>automobile_sales[[#This Row],[Date]]</f>
        <v>42308</v>
      </c>
      <c r="D358">
        <v>0</v>
      </c>
      <c r="E358">
        <v>99.34</v>
      </c>
      <c r="F358">
        <v>16206.303</v>
      </c>
      <c r="G358">
        <v>2279</v>
      </c>
      <c r="H358">
        <v>30.844000000000001</v>
      </c>
      <c r="I358">
        <v>-0.79846971899999997</v>
      </c>
      <c r="J358">
        <v>1.7</v>
      </c>
      <c r="K358" s="23">
        <v>4901.2</v>
      </c>
      <c r="L358" t="s">
        <v>21</v>
      </c>
      <c r="M358" t="s">
        <v>13</v>
      </c>
    </row>
    <row r="359" spans="1:13" x14ac:dyDescent="0.3">
      <c r="A359" s="9">
        <v>43982</v>
      </c>
      <c r="B359" s="5">
        <f>YEAR(automobile_sales[[#This Row],[Date]])</f>
        <v>2020</v>
      </c>
      <c r="C359" s="6">
        <f>automobile_sales[[#This Row],[Date]]</f>
        <v>43982</v>
      </c>
      <c r="D359">
        <v>0</v>
      </c>
      <c r="E359">
        <v>111.31</v>
      </c>
      <c r="F359">
        <v>21218.245999999999</v>
      </c>
      <c r="G359">
        <v>4224</v>
      </c>
      <c r="H359">
        <v>30.806000000000001</v>
      </c>
      <c r="I359">
        <v>-0.796370837</v>
      </c>
      <c r="J359">
        <v>1.6</v>
      </c>
      <c r="K359" s="23">
        <v>3820</v>
      </c>
      <c r="L359" t="s">
        <v>21</v>
      </c>
      <c r="M359" t="s">
        <v>17</v>
      </c>
    </row>
    <row r="360" spans="1:13" x14ac:dyDescent="0.3">
      <c r="A360" s="9">
        <v>35246</v>
      </c>
      <c r="B360" s="5">
        <f>YEAR(automobile_sales[[#This Row],[Date]])</f>
        <v>1996</v>
      </c>
      <c r="C360" s="6">
        <f>automobile_sales[[#This Row],[Date]]</f>
        <v>35246</v>
      </c>
      <c r="D360">
        <v>0</v>
      </c>
      <c r="E360">
        <v>75.19</v>
      </c>
      <c r="F360">
        <v>25768.626</v>
      </c>
      <c r="G360">
        <v>3730</v>
      </c>
      <c r="H360">
        <v>30.71</v>
      </c>
      <c r="I360">
        <v>-1.2124063819999999</v>
      </c>
      <c r="J360">
        <v>1.1000000000000001</v>
      </c>
      <c r="K360" s="23">
        <v>2286.6999999999998</v>
      </c>
      <c r="L360" t="s">
        <v>14</v>
      </c>
      <c r="M360" t="s">
        <v>13</v>
      </c>
    </row>
    <row r="361" spans="1:13" x14ac:dyDescent="0.3">
      <c r="A361" s="9">
        <v>42460</v>
      </c>
      <c r="B361" s="5">
        <f>YEAR(automobile_sales[[#This Row],[Date]])</f>
        <v>2016</v>
      </c>
      <c r="C361" s="6">
        <f>automobile_sales[[#This Row],[Date]]</f>
        <v>42460</v>
      </c>
      <c r="D361">
        <v>0</v>
      </c>
      <c r="E361">
        <v>109.49</v>
      </c>
      <c r="F361">
        <v>32511.785</v>
      </c>
      <c r="G361">
        <v>3987</v>
      </c>
      <c r="H361">
        <v>30.673999999999999</v>
      </c>
      <c r="I361">
        <v>-1.0009454259999999</v>
      </c>
      <c r="J361">
        <v>2.4</v>
      </c>
      <c r="K361" s="23">
        <v>985.14</v>
      </c>
      <c r="L361" t="s">
        <v>14</v>
      </c>
      <c r="M361" t="s">
        <v>13</v>
      </c>
    </row>
    <row r="362" spans="1:13" x14ac:dyDescent="0.3">
      <c r="A362" s="9">
        <v>44957</v>
      </c>
      <c r="B362" s="5">
        <f>YEAR(automobile_sales[[#This Row],[Date]])</f>
        <v>2023</v>
      </c>
      <c r="C362" s="6">
        <f>automobile_sales[[#This Row],[Date]]</f>
        <v>44957</v>
      </c>
      <c r="D362">
        <v>0</v>
      </c>
      <c r="E362">
        <v>108.65</v>
      </c>
      <c r="F362">
        <v>27504.585999999999</v>
      </c>
      <c r="G362">
        <v>2845</v>
      </c>
      <c r="H362">
        <v>30.588000000000001</v>
      </c>
      <c r="I362">
        <v>-0.69337648799999996</v>
      </c>
      <c r="J362">
        <v>1.6</v>
      </c>
      <c r="K362" s="23">
        <v>3917</v>
      </c>
      <c r="L362" t="s">
        <v>15</v>
      </c>
      <c r="M362" t="s">
        <v>17</v>
      </c>
    </row>
    <row r="363" spans="1:13" x14ac:dyDescent="0.3">
      <c r="A363" s="9">
        <v>34485</v>
      </c>
      <c r="B363" s="5">
        <f>YEAR(automobile_sales[[#This Row],[Date]])</f>
        <v>1994</v>
      </c>
      <c r="C363" s="6">
        <f>automobile_sales[[#This Row],[Date]]</f>
        <v>34485</v>
      </c>
      <c r="D363">
        <v>0</v>
      </c>
      <c r="E363">
        <v>106.78</v>
      </c>
      <c r="F363">
        <v>24614.491000000002</v>
      </c>
      <c r="G363">
        <v>3116</v>
      </c>
      <c r="H363">
        <v>30.550999999999998</v>
      </c>
      <c r="I363">
        <v>-0.18680239600000001</v>
      </c>
      <c r="J363">
        <v>3</v>
      </c>
      <c r="K363" s="23">
        <v>2496.8000000000002</v>
      </c>
      <c r="L363" t="s">
        <v>22</v>
      </c>
      <c r="M363" t="s">
        <v>18</v>
      </c>
    </row>
    <row r="364" spans="1:13" x14ac:dyDescent="0.3">
      <c r="A364" s="9">
        <v>31259</v>
      </c>
      <c r="B364" s="5">
        <f>YEAR(automobile_sales[[#This Row],[Date]])</f>
        <v>1985</v>
      </c>
      <c r="C364" s="6">
        <f>automobile_sales[[#This Row],[Date]]</f>
        <v>31259</v>
      </c>
      <c r="D364">
        <v>0</v>
      </c>
      <c r="E364">
        <v>89.06</v>
      </c>
      <c r="F364">
        <v>24639.949000000001</v>
      </c>
      <c r="G364">
        <v>2851</v>
      </c>
      <c r="H364">
        <v>30.443999999999999</v>
      </c>
      <c r="I364">
        <v>-0.56874917899999999</v>
      </c>
      <c r="J364">
        <v>1.1000000000000001</v>
      </c>
      <c r="K364" s="23">
        <v>2445.3000000000002</v>
      </c>
      <c r="L364" t="s">
        <v>21</v>
      </c>
      <c r="M364" t="s">
        <v>18</v>
      </c>
    </row>
    <row r="365" spans="1:13" x14ac:dyDescent="0.3">
      <c r="A365" s="9">
        <v>32873</v>
      </c>
      <c r="B365" s="5">
        <f>YEAR(automobile_sales[[#This Row],[Date]])</f>
        <v>1989</v>
      </c>
      <c r="C365" s="6">
        <f>automobile_sales[[#This Row],[Date]]</f>
        <v>32873</v>
      </c>
      <c r="D365">
        <v>0</v>
      </c>
      <c r="E365">
        <v>91.47</v>
      </c>
      <c r="F365">
        <v>28759.665000000001</v>
      </c>
      <c r="G365">
        <v>2312</v>
      </c>
      <c r="H365">
        <v>30.265999999999998</v>
      </c>
      <c r="I365">
        <v>5.9274433000000001E-2</v>
      </c>
      <c r="J365">
        <v>1</v>
      </c>
      <c r="K365" s="23">
        <v>4358.3</v>
      </c>
      <c r="L365" t="s">
        <v>21</v>
      </c>
      <c r="M365" t="s">
        <v>13</v>
      </c>
    </row>
    <row r="366" spans="1:13" x14ac:dyDescent="0.3">
      <c r="A366" s="9">
        <v>35764</v>
      </c>
      <c r="B366" s="5">
        <f>YEAR(automobile_sales[[#This Row],[Date]])</f>
        <v>1997</v>
      </c>
      <c r="C366" s="6">
        <f>automobile_sales[[#This Row],[Date]]</f>
        <v>35764</v>
      </c>
      <c r="D366">
        <v>0</v>
      </c>
      <c r="E366">
        <v>109.02</v>
      </c>
      <c r="F366">
        <v>23423.653999999999</v>
      </c>
      <c r="G366">
        <v>2013</v>
      </c>
      <c r="H366">
        <v>30.035</v>
      </c>
      <c r="I366">
        <v>-0.26672215700000002</v>
      </c>
      <c r="J366">
        <v>1.3</v>
      </c>
      <c r="K366" s="23">
        <v>4192.5</v>
      </c>
      <c r="L366" t="s">
        <v>12</v>
      </c>
      <c r="M366" t="s">
        <v>18</v>
      </c>
    </row>
    <row r="367" spans="1:13" x14ac:dyDescent="0.3">
      <c r="A367" s="9">
        <v>40574</v>
      </c>
      <c r="B367" s="5">
        <f>YEAR(automobile_sales[[#This Row],[Date]])</f>
        <v>2011</v>
      </c>
      <c r="C367" s="6">
        <f>automobile_sales[[#This Row],[Date]]</f>
        <v>40574</v>
      </c>
      <c r="D367">
        <v>0</v>
      </c>
      <c r="E367">
        <v>96.65</v>
      </c>
      <c r="F367">
        <v>32255.718000000001</v>
      </c>
      <c r="G367">
        <v>3626</v>
      </c>
      <c r="H367">
        <v>29.875</v>
      </c>
      <c r="I367">
        <v>-0.432937238</v>
      </c>
      <c r="J367">
        <v>1.4</v>
      </c>
      <c r="K367" s="23">
        <v>3020.9</v>
      </c>
      <c r="L367" t="s">
        <v>14</v>
      </c>
      <c r="M367" t="s">
        <v>13</v>
      </c>
    </row>
    <row r="368" spans="1:13" x14ac:dyDescent="0.3">
      <c r="A368" s="9">
        <v>38868</v>
      </c>
      <c r="B368" s="5">
        <f>YEAR(automobile_sales[[#This Row],[Date]])</f>
        <v>2006</v>
      </c>
      <c r="C368" s="6">
        <f>automobile_sales[[#This Row],[Date]]</f>
        <v>38868</v>
      </c>
      <c r="D368">
        <v>0</v>
      </c>
      <c r="E368">
        <v>98.5</v>
      </c>
      <c r="F368">
        <v>28409.764999999999</v>
      </c>
      <c r="G368">
        <v>4376</v>
      </c>
      <c r="H368">
        <v>29.864999999999998</v>
      </c>
      <c r="I368">
        <v>0.32037502099999998</v>
      </c>
      <c r="J368">
        <v>1.8</v>
      </c>
      <c r="K368" s="23">
        <v>4576.1000000000004</v>
      </c>
      <c r="L368" t="s">
        <v>14</v>
      </c>
      <c r="M368" t="s">
        <v>16</v>
      </c>
    </row>
    <row r="369" spans="1:13" x14ac:dyDescent="0.3">
      <c r="A369" s="9">
        <v>43100</v>
      </c>
      <c r="B369" s="5">
        <f>YEAR(automobile_sales[[#This Row],[Date]])</f>
        <v>2017</v>
      </c>
      <c r="C369" s="6">
        <f>automobile_sales[[#This Row],[Date]]</f>
        <v>43100</v>
      </c>
      <c r="D369">
        <v>0</v>
      </c>
      <c r="E369">
        <v>108.92</v>
      </c>
      <c r="F369">
        <v>21035.635999999999</v>
      </c>
      <c r="G369">
        <v>3599</v>
      </c>
      <c r="H369">
        <v>29.786999999999999</v>
      </c>
      <c r="I369">
        <v>-0.78759190300000004</v>
      </c>
      <c r="J369">
        <v>1.1000000000000001</v>
      </c>
      <c r="K369" s="23">
        <v>632.9</v>
      </c>
      <c r="L369" t="s">
        <v>14</v>
      </c>
      <c r="M369" t="s">
        <v>18</v>
      </c>
    </row>
    <row r="370" spans="1:13" x14ac:dyDescent="0.3">
      <c r="A370" s="9">
        <v>40816</v>
      </c>
      <c r="B370" s="5">
        <f>YEAR(automobile_sales[[#This Row],[Date]])</f>
        <v>2011</v>
      </c>
      <c r="C370" s="6">
        <f>automobile_sales[[#This Row],[Date]]</f>
        <v>40816</v>
      </c>
      <c r="D370">
        <v>0</v>
      </c>
      <c r="E370">
        <v>107.9</v>
      </c>
      <c r="F370">
        <v>20801.391</v>
      </c>
      <c r="G370">
        <v>3143</v>
      </c>
      <c r="H370">
        <v>29.626999999999999</v>
      </c>
      <c r="I370">
        <v>-0.210618692</v>
      </c>
      <c r="J370">
        <v>2.1</v>
      </c>
      <c r="K370" s="23">
        <v>4968</v>
      </c>
      <c r="L370" t="s">
        <v>21</v>
      </c>
      <c r="M370" t="s">
        <v>13</v>
      </c>
    </row>
    <row r="371" spans="1:13" x14ac:dyDescent="0.3">
      <c r="A371" s="9">
        <v>43861</v>
      </c>
      <c r="B371" s="5">
        <f>YEAR(automobile_sales[[#This Row],[Date]])</f>
        <v>2020</v>
      </c>
      <c r="C371" s="6">
        <f>automobile_sales[[#This Row],[Date]]</f>
        <v>43861</v>
      </c>
      <c r="D371">
        <v>0</v>
      </c>
      <c r="E371">
        <v>106.81</v>
      </c>
      <c r="F371">
        <v>24360.412</v>
      </c>
      <c r="G371">
        <v>3981</v>
      </c>
      <c r="H371">
        <v>29.626999999999999</v>
      </c>
      <c r="I371">
        <v>-0.61170553900000002</v>
      </c>
      <c r="J371">
        <v>1.5</v>
      </c>
      <c r="K371" s="23">
        <v>1485.2</v>
      </c>
      <c r="L371" t="s">
        <v>12</v>
      </c>
      <c r="M371" t="s">
        <v>17</v>
      </c>
    </row>
    <row r="372" spans="1:13" x14ac:dyDescent="0.3">
      <c r="A372" s="9">
        <v>32447</v>
      </c>
      <c r="B372" s="5">
        <f>YEAR(automobile_sales[[#This Row],[Date]])</f>
        <v>1988</v>
      </c>
      <c r="C372" s="6">
        <f>automobile_sales[[#This Row],[Date]]</f>
        <v>32447</v>
      </c>
      <c r="D372">
        <v>0</v>
      </c>
      <c r="E372">
        <v>101.77</v>
      </c>
      <c r="F372">
        <v>27020.254000000001</v>
      </c>
      <c r="G372">
        <v>3151</v>
      </c>
      <c r="H372">
        <v>29.611999999999998</v>
      </c>
      <c r="I372">
        <v>-0.24875050700000001</v>
      </c>
      <c r="J372">
        <v>2.7</v>
      </c>
      <c r="K372" s="23">
        <v>4775.6000000000004</v>
      </c>
      <c r="L372" t="s">
        <v>14</v>
      </c>
      <c r="M372" t="s">
        <v>16</v>
      </c>
    </row>
    <row r="373" spans="1:13" x14ac:dyDescent="0.3">
      <c r="A373" s="9">
        <v>39172</v>
      </c>
      <c r="B373" s="5">
        <f>YEAR(automobile_sales[[#This Row],[Date]])</f>
        <v>2007</v>
      </c>
      <c r="C373" s="6">
        <f>automobile_sales[[#This Row],[Date]]</f>
        <v>39172</v>
      </c>
      <c r="D373">
        <v>0</v>
      </c>
      <c r="E373">
        <v>83.63</v>
      </c>
      <c r="F373">
        <v>30790.554</v>
      </c>
      <c r="G373">
        <v>2394</v>
      </c>
      <c r="H373">
        <v>29.588000000000001</v>
      </c>
      <c r="I373">
        <v>-1.046471543</v>
      </c>
      <c r="J373">
        <v>2</v>
      </c>
      <c r="K373" s="23">
        <v>3620</v>
      </c>
      <c r="L373" t="s">
        <v>22</v>
      </c>
      <c r="M373" t="s">
        <v>16</v>
      </c>
    </row>
    <row r="374" spans="1:13" x14ac:dyDescent="0.3">
      <c r="A374" s="9">
        <v>30650</v>
      </c>
      <c r="B374" s="5">
        <f>YEAR(automobile_sales[[#This Row],[Date]])</f>
        <v>1983</v>
      </c>
      <c r="C374" s="6">
        <f>automobile_sales[[#This Row],[Date]]</f>
        <v>30650</v>
      </c>
      <c r="D374">
        <v>0</v>
      </c>
      <c r="E374">
        <v>99.33</v>
      </c>
      <c r="F374">
        <v>22696.806</v>
      </c>
      <c r="G374">
        <v>2969</v>
      </c>
      <c r="H374">
        <v>29.521999999999998</v>
      </c>
      <c r="I374">
        <v>-0.43062800600000001</v>
      </c>
      <c r="J374">
        <v>1.3</v>
      </c>
      <c r="K374" s="23">
        <v>2962.9</v>
      </c>
      <c r="L374" t="s">
        <v>14</v>
      </c>
      <c r="M374" t="s">
        <v>17</v>
      </c>
    </row>
    <row r="375" spans="1:13" x14ac:dyDescent="0.3">
      <c r="A375" s="9">
        <v>35124</v>
      </c>
      <c r="B375" s="5">
        <f>YEAR(automobile_sales[[#This Row],[Date]])</f>
        <v>1996</v>
      </c>
      <c r="C375" s="6">
        <f>automobile_sales[[#This Row],[Date]]</f>
        <v>35124</v>
      </c>
      <c r="D375">
        <v>0</v>
      </c>
      <c r="E375">
        <v>83.44</v>
      </c>
      <c r="F375">
        <v>18771.306</v>
      </c>
      <c r="G375">
        <v>4040</v>
      </c>
      <c r="H375">
        <v>29.276</v>
      </c>
      <c r="I375">
        <v>-0.33536002199999998</v>
      </c>
      <c r="J375">
        <v>2.2999999999999998</v>
      </c>
      <c r="K375" s="23">
        <v>2044.2</v>
      </c>
      <c r="L375" t="s">
        <v>15</v>
      </c>
      <c r="M375" t="s">
        <v>18</v>
      </c>
    </row>
    <row r="376" spans="1:13" x14ac:dyDescent="0.3">
      <c r="A376" s="9">
        <v>35399</v>
      </c>
      <c r="B376" s="5">
        <f>YEAR(automobile_sales[[#This Row],[Date]])</f>
        <v>1996</v>
      </c>
      <c r="C376" s="6">
        <f>automobile_sales[[#This Row],[Date]]</f>
        <v>35399</v>
      </c>
      <c r="D376">
        <v>0</v>
      </c>
      <c r="E376">
        <v>103.66</v>
      </c>
      <c r="F376">
        <v>30415.256000000001</v>
      </c>
      <c r="G376">
        <v>2347</v>
      </c>
      <c r="H376">
        <v>29.228000000000002</v>
      </c>
      <c r="I376">
        <v>-1.380354455</v>
      </c>
      <c r="J376">
        <v>1.9</v>
      </c>
      <c r="K376" s="23">
        <v>628.4</v>
      </c>
      <c r="L376" t="s">
        <v>15</v>
      </c>
      <c r="M376" t="s">
        <v>16</v>
      </c>
    </row>
    <row r="377" spans="1:13" x14ac:dyDescent="0.3">
      <c r="A377" s="9">
        <v>44286</v>
      </c>
      <c r="B377" s="5">
        <f>YEAR(automobile_sales[[#This Row],[Date]])</f>
        <v>2021</v>
      </c>
      <c r="C377" s="6">
        <f>automobile_sales[[#This Row],[Date]]</f>
        <v>44286</v>
      </c>
      <c r="D377">
        <v>0</v>
      </c>
      <c r="E377">
        <v>86.55</v>
      </c>
      <c r="F377">
        <v>32615.62</v>
      </c>
      <c r="G377">
        <v>4358</v>
      </c>
      <c r="H377">
        <v>29.17</v>
      </c>
      <c r="I377">
        <v>-1.198560165</v>
      </c>
      <c r="J377">
        <v>2.1</v>
      </c>
      <c r="K377" s="23">
        <v>3310.6</v>
      </c>
      <c r="L377" t="s">
        <v>12</v>
      </c>
      <c r="M377" t="s">
        <v>16</v>
      </c>
    </row>
    <row r="378" spans="1:13" x14ac:dyDescent="0.3">
      <c r="A378" s="9">
        <v>29829</v>
      </c>
      <c r="B378" s="5">
        <f>YEAR(automobile_sales[[#This Row],[Date]])</f>
        <v>1981</v>
      </c>
      <c r="C378" s="6">
        <f>automobile_sales[[#This Row],[Date]]</f>
        <v>29829</v>
      </c>
      <c r="D378">
        <v>1</v>
      </c>
      <c r="E378">
        <v>123.03</v>
      </c>
      <c r="F378">
        <v>17938.481</v>
      </c>
      <c r="G378">
        <v>1260</v>
      </c>
      <c r="H378">
        <v>29.138000000000002</v>
      </c>
      <c r="I378">
        <v>-0.36886539899999998</v>
      </c>
      <c r="J378">
        <v>3.7</v>
      </c>
      <c r="K378" s="23">
        <v>779.5</v>
      </c>
      <c r="L378" t="s">
        <v>15</v>
      </c>
      <c r="M378" t="s">
        <v>16</v>
      </c>
    </row>
    <row r="379" spans="1:13" x14ac:dyDescent="0.3">
      <c r="A379" s="9">
        <v>37894</v>
      </c>
      <c r="B379" s="5">
        <f>YEAR(automobile_sales[[#This Row],[Date]])</f>
        <v>2003</v>
      </c>
      <c r="C379" s="6">
        <f>automobile_sales[[#This Row],[Date]]</f>
        <v>37894</v>
      </c>
      <c r="D379">
        <v>0</v>
      </c>
      <c r="E379">
        <v>106</v>
      </c>
      <c r="F379">
        <v>35665.167000000001</v>
      </c>
      <c r="G379">
        <v>3713</v>
      </c>
      <c r="H379">
        <v>29.074999999999999</v>
      </c>
      <c r="I379">
        <v>-0.17864144500000001</v>
      </c>
      <c r="J379">
        <v>2.9</v>
      </c>
      <c r="K379" s="23">
        <v>2981.3</v>
      </c>
      <c r="L379" t="s">
        <v>22</v>
      </c>
      <c r="M379" t="s">
        <v>16</v>
      </c>
    </row>
    <row r="380" spans="1:13" x14ac:dyDescent="0.3">
      <c r="A380" s="9">
        <v>41820</v>
      </c>
      <c r="B380" s="5">
        <f>YEAR(automobile_sales[[#This Row],[Date]])</f>
        <v>2014</v>
      </c>
      <c r="C380" s="6">
        <f>automobile_sales[[#This Row],[Date]]</f>
        <v>41820</v>
      </c>
      <c r="D380">
        <v>0</v>
      </c>
      <c r="E380">
        <v>98.4</v>
      </c>
      <c r="F380">
        <v>31388.383999999998</v>
      </c>
      <c r="G380">
        <v>2920</v>
      </c>
      <c r="H380">
        <v>28.988</v>
      </c>
      <c r="I380">
        <v>-0.42500345</v>
      </c>
      <c r="J380">
        <v>2.2999999999999998</v>
      </c>
      <c r="K380" s="23">
        <v>4383.5</v>
      </c>
      <c r="L380" t="s">
        <v>12</v>
      </c>
      <c r="M380" t="s">
        <v>16</v>
      </c>
    </row>
    <row r="381" spans="1:13" x14ac:dyDescent="0.3">
      <c r="A381" s="9">
        <v>40877</v>
      </c>
      <c r="B381" s="5">
        <f>YEAR(automobile_sales[[#This Row],[Date]])</f>
        <v>2011</v>
      </c>
      <c r="C381" s="6">
        <f>automobile_sales[[#This Row],[Date]]</f>
        <v>40877</v>
      </c>
      <c r="D381">
        <v>0</v>
      </c>
      <c r="E381">
        <v>85.31</v>
      </c>
      <c r="F381">
        <v>14380.521000000001</v>
      </c>
      <c r="G381">
        <v>4149</v>
      </c>
      <c r="H381">
        <v>28.797999999999998</v>
      </c>
      <c r="I381">
        <v>9.7923467E-2</v>
      </c>
      <c r="J381">
        <v>1.6</v>
      </c>
      <c r="K381" s="23">
        <v>4296.7</v>
      </c>
      <c r="L381" t="s">
        <v>15</v>
      </c>
      <c r="M381" t="s">
        <v>13</v>
      </c>
    </row>
    <row r="382" spans="1:13" x14ac:dyDescent="0.3">
      <c r="A382" s="9">
        <v>38960</v>
      </c>
      <c r="B382" s="5">
        <f>YEAR(automobile_sales[[#This Row],[Date]])</f>
        <v>2006</v>
      </c>
      <c r="C382" s="6">
        <f>automobile_sales[[#This Row],[Date]]</f>
        <v>38960</v>
      </c>
      <c r="D382">
        <v>0</v>
      </c>
      <c r="E382">
        <v>80.48</v>
      </c>
      <c r="F382">
        <v>24349.285</v>
      </c>
      <c r="G382">
        <v>1285</v>
      </c>
      <c r="H382">
        <v>28.667999999999999</v>
      </c>
      <c r="I382">
        <v>-1.0635203010000001</v>
      </c>
      <c r="J382">
        <v>2.5</v>
      </c>
      <c r="K382" s="23">
        <v>889.5</v>
      </c>
      <c r="L382" t="s">
        <v>21</v>
      </c>
      <c r="M382" t="s">
        <v>16</v>
      </c>
    </row>
    <row r="383" spans="1:13" x14ac:dyDescent="0.3">
      <c r="A383" s="9">
        <v>42094</v>
      </c>
      <c r="B383" s="5">
        <f>YEAR(automobile_sales[[#This Row],[Date]])</f>
        <v>2015</v>
      </c>
      <c r="C383" s="6">
        <f>automobile_sales[[#This Row],[Date]]</f>
        <v>42094</v>
      </c>
      <c r="D383">
        <v>0</v>
      </c>
      <c r="E383">
        <v>105.22</v>
      </c>
      <c r="F383">
        <v>23755.179</v>
      </c>
      <c r="G383">
        <v>1470</v>
      </c>
      <c r="H383">
        <v>28.518000000000001</v>
      </c>
      <c r="I383">
        <v>0.466407181</v>
      </c>
      <c r="J383">
        <v>1.6</v>
      </c>
      <c r="K383" s="23">
        <v>3196.2</v>
      </c>
      <c r="L383" t="s">
        <v>22</v>
      </c>
      <c r="M383" t="s">
        <v>18</v>
      </c>
    </row>
    <row r="384" spans="1:13" x14ac:dyDescent="0.3">
      <c r="A384" s="9">
        <v>37590</v>
      </c>
      <c r="B384" s="5">
        <f>YEAR(automobile_sales[[#This Row],[Date]])</f>
        <v>2002</v>
      </c>
      <c r="C384" s="6">
        <f>automobile_sales[[#This Row],[Date]]</f>
        <v>37590</v>
      </c>
      <c r="D384">
        <v>0</v>
      </c>
      <c r="E384">
        <v>108.74</v>
      </c>
      <c r="F384">
        <v>20092.456999999999</v>
      </c>
      <c r="G384">
        <v>2203</v>
      </c>
      <c r="H384">
        <v>28.495000000000001</v>
      </c>
      <c r="I384">
        <v>-1.0552377610000001</v>
      </c>
      <c r="J384">
        <v>1.2</v>
      </c>
      <c r="K384" s="23">
        <v>3754.8</v>
      </c>
      <c r="L384" t="s">
        <v>12</v>
      </c>
      <c r="M384" t="s">
        <v>17</v>
      </c>
    </row>
    <row r="385" spans="1:13" x14ac:dyDescent="0.3">
      <c r="A385" s="9">
        <v>32842</v>
      </c>
      <c r="B385" s="5">
        <f>YEAR(automobile_sales[[#This Row],[Date]])</f>
        <v>1989</v>
      </c>
      <c r="C385" s="6">
        <f>automobile_sales[[#This Row],[Date]]</f>
        <v>32842</v>
      </c>
      <c r="D385">
        <v>0</v>
      </c>
      <c r="E385">
        <v>90.34</v>
      </c>
      <c r="F385">
        <v>30714.114000000001</v>
      </c>
      <c r="G385">
        <v>2692</v>
      </c>
      <c r="H385">
        <v>28.472000000000001</v>
      </c>
      <c r="I385">
        <v>-0.80991851599999998</v>
      </c>
      <c r="J385">
        <v>1.6</v>
      </c>
      <c r="K385" s="23">
        <v>4265.8</v>
      </c>
      <c r="L385" t="s">
        <v>14</v>
      </c>
      <c r="M385" t="s">
        <v>13</v>
      </c>
    </row>
    <row r="386" spans="1:13" x14ac:dyDescent="0.3">
      <c r="A386" s="9">
        <v>31047</v>
      </c>
      <c r="B386" s="5">
        <f>YEAR(automobile_sales[[#This Row],[Date]])</f>
        <v>1984</v>
      </c>
      <c r="C386" s="6">
        <f>automobile_sales[[#This Row],[Date]]</f>
        <v>31047</v>
      </c>
      <c r="D386">
        <v>0</v>
      </c>
      <c r="E386">
        <v>103.18</v>
      </c>
      <c r="F386">
        <v>29877.725999999999</v>
      </c>
      <c r="G386">
        <v>2855</v>
      </c>
      <c r="H386">
        <v>28.434000000000001</v>
      </c>
      <c r="I386">
        <v>0.29218541199999998</v>
      </c>
      <c r="J386">
        <v>2.1</v>
      </c>
      <c r="K386" s="23">
        <v>4520.7</v>
      </c>
      <c r="L386" t="s">
        <v>22</v>
      </c>
      <c r="M386" t="s">
        <v>18</v>
      </c>
    </row>
    <row r="387" spans="1:13" x14ac:dyDescent="0.3">
      <c r="A387" s="9">
        <v>33146</v>
      </c>
      <c r="B387" s="5">
        <f>YEAR(automobile_sales[[#This Row],[Date]])</f>
        <v>1990</v>
      </c>
      <c r="C387" s="6">
        <f>automobile_sales[[#This Row],[Date]]</f>
        <v>33146</v>
      </c>
      <c r="D387">
        <v>1</v>
      </c>
      <c r="E387">
        <v>101.57</v>
      </c>
      <c r="F387">
        <v>25498.257000000001</v>
      </c>
      <c r="G387">
        <v>2120</v>
      </c>
      <c r="H387">
        <v>28.327000000000002</v>
      </c>
      <c r="I387">
        <v>0.38941645800000002</v>
      </c>
      <c r="J387">
        <v>5.4</v>
      </c>
      <c r="K387" s="23">
        <v>659.1</v>
      </c>
      <c r="L387" t="s">
        <v>14</v>
      </c>
      <c r="M387" t="s">
        <v>17</v>
      </c>
    </row>
    <row r="388" spans="1:13" x14ac:dyDescent="0.3">
      <c r="A388" s="9">
        <v>41759</v>
      </c>
      <c r="B388" s="5">
        <f>YEAR(automobile_sales[[#This Row],[Date]])</f>
        <v>2014</v>
      </c>
      <c r="C388" s="6">
        <f>automobile_sales[[#This Row],[Date]]</f>
        <v>41759</v>
      </c>
      <c r="D388">
        <v>0</v>
      </c>
      <c r="E388">
        <v>100.87</v>
      </c>
      <c r="F388">
        <v>19376.79</v>
      </c>
      <c r="G388">
        <v>1081</v>
      </c>
      <c r="H388">
        <v>28.242000000000001</v>
      </c>
      <c r="I388">
        <v>-1.034912542</v>
      </c>
      <c r="J388">
        <v>2.4</v>
      </c>
      <c r="K388" s="23">
        <v>3047.8</v>
      </c>
      <c r="L388" t="s">
        <v>21</v>
      </c>
      <c r="M388" t="s">
        <v>13</v>
      </c>
    </row>
    <row r="389" spans="1:13" x14ac:dyDescent="0.3">
      <c r="A389" s="9">
        <v>42400</v>
      </c>
      <c r="B389" s="5">
        <f>YEAR(automobile_sales[[#This Row],[Date]])</f>
        <v>2016</v>
      </c>
      <c r="C389" s="6">
        <f>automobile_sales[[#This Row],[Date]]</f>
        <v>42400</v>
      </c>
      <c r="D389">
        <v>0</v>
      </c>
      <c r="E389">
        <v>94.6</v>
      </c>
      <c r="F389">
        <v>23652.966</v>
      </c>
      <c r="G389">
        <v>4297</v>
      </c>
      <c r="H389">
        <v>28.183</v>
      </c>
      <c r="I389">
        <v>-0.184898698</v>
      </c>
      <c r="J389">
        <v>1.5</v>
      </c>
      <c r="K389" s="23">
        <v>3720.9</v>
      </c>
      <c r="L389" t="s">
        <v>12</v>
      </c>
      <c r="M389" t="s">
        <v>18</v>
      </c>
    </row>
    <row r="390" spans="1:13" x14ac:dyDescent="0.3">
      <c r="A390" s="9">
        <v>35915</v>
      </c>
      <c r="B390" s="5">
        <f>YEAR(automobile_sales[[#This Row],[Date]])</f>
        <v>1998</v>
      </c>
      <c r="C390" s="6">
        <f>automobile_sales[[#This Row],[Date]]</f>
        <v>35915</v>
      </c>
      <c r="D390">
        <v>0</v>
      </c>
      <c r="E390">
        <v>104.37</v>
      </c>
      <c r="F390">
        <v>25409.370999999999</v>
      </c>
      <c r="G390">
        <v>4368</v>
      </c>
      <c r="H390">
        <v>28.173999999999999</v>
      </c>
      <c r="I390">
        <v>-0.148647689</v>
      </c>
      <c r="J390">
        <v>1.8</v>
      </c>
      <c r="K390" s="23">
        <v>2550.4</v>
      </c>
      <c r="L390" t="s">
        <v>15</v>
      </c>
      <c r="M390" t="s">
        <v>18</v>
      </c>
    </row>
    <row r="391" spans="1:13" x14ac:dyDescent="0.3">
      <c r="A391" s="9">
        <v>44439</v>
      </c>
      <c r="B391" s="5">
        <f>YEAR(automobile_sales[[#This Row],[Date]])</f>
        <v>2021</v>
      </c>
      <c r="C391" s="6">
        <f>automobile_sales[[#This Row],[Date]]</f>
        <v>44439</v>
      </c>
      <c r="D391">
        <v>0</v>
      </c>
      <c r="E391">
        <v>84.62</v>
      </c>
      <c r="F391">
        <v>18086.001</v>
      </c>
      <c r="G391">
        <v>3315</v>
      </c>
      <c r="H391">
        <v>28.02</v>
      </c>
      <c r="I391">
        <v>-0.51391863000000004</v>
      </c>
      <c r="J391">
        <v>1.7</v>
      </c>
      <c r="K391" s="23">
        <v>2035.6</v>
      </c>
      <c r="L391" t="s">
        <v>22</v>
      </c>
      <c r="M391" t="s">
        <v>16</v>
      </c>
    </row>
    <row r="392" spans="1:13" x14ac:dyDescent="0.3">
      <c r="A392" s="9">
        <v>45260</v>
      </c>
      <c r="B392" s="5">
        <f>YEAR(automobile_sales[[#This Row],[Date]])</f>
        <v>2023</v>
      </c>
      <c r="C392" s="6">
        <f>automobile_sales[[#This Row],[Date]]</f>
        <v>45260</v>
      </c>
      <c r="D392">
        <v>0</v>
      </c>
      <c r="E392">
        <v>97.09</v>
      </c>
      <c r="F392">
        <v>16862.288</v>
      </c>
      <c r="G392">
        <v>4850</v>
      </c>
      <c r="H392">
        <v>27.904</v>
      </c>
      <c r="I392">
        <v>0.302178899</v>
      </c>
      <c r="J392">
        <v>2.9</v>
      </c>
      <c r="K392" s="23">
        <v>2124.6</v>
      </c>
      <c r="L392" t="s">
        <v>21</v>
      </c>
      <c r="M392" t="s">
        <v>13</v>
      </c>
    </row>
    <row r="393" spans="1:13" x14ac:dyDescent="0.3">
      <c r="A393" s="9">
        <v>29767</v>
      </c>
      <c r="B393" s="5">
        <f>YEAR(automobile_sales[[#This Row],[Date]])</f>
        <v>1981</v>
      </c>
      <c r="C393" s="6">
        <f>automobile_sales[[#This Row],[Date]]</f>
        <v>29767</v>
      </c>
      <c r="D393">
        <v>1</v>
      </c>
      <c r="E393">
        <v>92.96</v>
      </c>
      <c r="F393">
        <v>26571.237000000001</v>
      </c>
      <c r="G393">
        <v>3039</v>
      </c>
      <c r="H393">
        <v>27.88</v>
      </c>
      <c r="I393">
        <v>-0.98181492100000001</v>
      </c>
      <c r="J393">
        <v>4.3</v>
      </c>
      <c r="K393" s="23">
        <v>677.6</v>
      </c>
      <c r="L393" t="s">
        <v>21</v>
      </c>
      <c r="M393" t="s">
        <v>17</v>
      </c>
    </row>
    <row r="394" spans="1:13" x14ac:dyDescent="0.3">
      <c r="A394" s="9">
        <v>33297</v>
      </c>
      <c r="B394" s="5">
        <f>YEAR(automobile_sales[[#This Row],[Date]])</f>
        <v>1991</v>
      </c>
      <c r="C394" s="6">
        <f>automobile_sales[[#This Row],[Date]]</f>
        <v>33297</v>
      </c>
      <c r="D394">
        <v>1</v>
      </c>
      <c r="E394">
        <v>97.31</v>
      </c>
      <c r="F394">
        <v>27367.962</v>
      </c>
      <c r="G394">
        <v>3336</v>
      </c>
      <c r="H394">
        <v>27.826000000000001</v>
      </c>
      <c r="I394">
        <v>3.9459498000000003E-2</v>
      </c>
      <c r="J394">
        <v>3.8</v>
      </c>
      <c r="K394" s="23">
        <v>724.1</v>
      </c>
      <c r="L394" t="s">
        <v>15</v>
      </c>
      <c r="M394" t="s">
        <v>17</v>
      </c>
    </row>
    <row r="395" spans="1:13" x14ac:dyDescent="0.3">
      <c r="A395" s="9">
        <v>35795</v>
      </c>
      <c r="B395" s="5">
        <f>YEAR(automobile_sales[[#This Row],[Date]])</f>
        <v>1997</v>
      </c>
      <c r="C395" s="6">
        <f>automobile_sales[[#This Row],[Date]]</f>
        <v>35795</v>
      </c>
      <c r="D395">
        <v>0</v>
      </c>
      <c r="E395">
        <v>112.75</v>
      </c>
      <c r="F395">
        <v>28794.846000000001</v>
      </c>
      <c r="G395">
        <v>1050</v>
      </c>
      <c r="H395">
        <v>27.541</v>
      </c>
      <c r="I395">
        <v>-9.0555897999999996E-2</v>
      </c>
      <c r="J395">
        <v>2.4</v>
      </c>
      <c r="K395" s="23">
        <v>4289.8</v>
      </c>
      <c r="L395" t="s">
        <v>21</v>
      </c>
      <c r="M395" t="s">
        <v>16</v>
      </c>
    </row>
    <row r="396" spans="1:13" x14ac:dyDescent="0.3">
      <c r="A396" s="9">
        <v>31471</v>
      </c>
      <c r="B396" s="5">
        <f>YEAR(automobile_sales[[#This Row],[Date]])</f>
        <v>1986</v>
      </c>
      <c r="C396" s="6">
        <f>automobile_sales[[#This Row],[Date]]</f>
        <v>31471</v>
      </c>
      <c r="D396">
        <v>0</v>
      </c>
      <c r="E396">
        <v>84.79</v>
      </c>
      <c r="F396">
        <v>32823.218000000001</v>
      </c>
      <c r="G396">
        <v>4450</v>
      </c>
      <c r="H396">
        <v>27.440999999999999</v>
      </c>
      <c r="I396">
        <v>0.43639080200000002</v>
      </c>
      <c r="J396">
        <v>1.4</v>
      </c>
      <c r="K396" s="23">
        <v>2517.6999999999998</v>
      </c>
      <c r="L396" t="s">
        <v>15</v>
      </c>
      <c r="M396" t="s">
        <v>16</v>
      </c>
    </row>
    <row r="397" spans="1:13" x14ac:dyDescent="0.3">
      <c r="A397" s="9">
        <v>33177</v>
      </c>
      <c r="B397" s="5">
        <f>YEAR(automobile_sales[[#This Row],[Date]])</f>
        <v>1990</v>
      </c>
      <c r="C397" s="6">
        <f>automobile_sales[[#This Row],[Date]]</f>
        <v>33177</v>
      </c>
      <c r="D397">
        <v>1</v>
      </c>
      <c r="E397">
        <v>117.31</v>
      </c>
      <c r="F397">
        <v>22482.621999999999</v>
      </c>
      <c r="G397">
        <v>4068</v>
      </c>
      <c r="H397">
        <v>27.324000000000002</v>
      </c>
      <c r="I397">
        <v>-3.6707655999999998E-2</v>
      </c>
      <c r="J397">
        <v>2.9</v>
      </c>
      <c r="K397" s="23">
        <v>619.4</v>
      </c>
      <c r="L397" t="s">
        <v>21</v>
      </c>
      <c r="M397" t="s">
        <v>17</v>
      </c>
    </row>
    <row r="398" spans="1:13" x14ac:dyDescent="0.3">
      <c r="A398" s="9">
        <v>36860</v>
      </c>
      <c r="B398" s="5">
        <f>YEAR(automobile_sales[[#This Row],[Date]])</f>
        <v>2000</v>
      </c>
      <c r="C398" s="6">
        <f>automobile_sales[[#This Row],[Date]]</f>
        <v>36860</v>
      </c>
      <c r="D398">
        <v>1</v>
      </c>
      <c r="E398">
        <v>106.5</v>
      </c>
      <c r="F398">
        <v>18695.580000000002</v>
      </c>
      <c r="G398">
        <v>4874</v>
      </c>
      <c r="H398">
        <v>27.248000000000001</v>
      </c>
      <c r="I398">
        <v>-0.28526864400000002</v>
      </c>
      <c r="J398">
        <v>5.3</v>
      </c>
      <c r="K398" s="23">
        <v>195</v>
      </c>
      <c r="L398" t="s">
        <v>12</v>
      </c>
      <c r="M398" t="s">
        <v>13</v>
      </c>
    </row>
    <row r="399" spans="1:13" x14ac:dyDescent="0.3">
      <c r="A399" s="9">
        <v>29890</v>
      </c>
      <c r="B399" s="5">
        <f>YEAR(automobile_sales[[#This Row],[Date]])</f>
        <v>1981</v>
      </c>
      <c r="C399" s="6">
        <f>automobile_sales[[#This Row],[Date]]</f>
        <v>29890</v>
      </c>
      <c r="D399">
        <v>1</v>
      </c>
      <c r="E399">
        <v>94.06</v>
      </c>
      <c r="F399">
        <v>23871.117999999999</v>
      </c>
      <c r="G399">
        <v>2673</v>
      </c>
      <c r="H399">
        <v>27.206</v>
      </c>
      <c r="I399">
        <v>-1.227192531</v>
      </c>
      <c r="J399">
        <v>4.7</v>
      </c>
      <c r="K399" s="23">
        <v>648.1</v>
      </c>
      <c r="L399" t="s">
        <v>21</v>
      </c>
      <c r="M399" t="s">
        <v>18</v>
      </c>
    </row>
    <row r="400" spans="1:13" x14ac:dyDescent="0.3">
      <c r="A400" s="9">
        <v>44196</v>
      </c>
      <c r="B400" s="5">
        <f>YEAR(automobile_sales[[#This Row],[Date]])</f>
        <v>2020</v>
      </c>
      <c r="C400" s="6">
        <f>automobile_sales[[#This Row],[Date]]</f>
        <v>44196</v>
      </c>
      <c r="D400">
        <v>1</v>
      </c>
      <c r="E400">
        <v>97.85</v>
      </c>
      <c r="F400">
        <v>32399.721000000001</v>
      </c>
      <c r="G400">
        <v>1341</v>
      </c>
      <c r="H400">
        <v>27.172000000000001</v>
      </c>
      <c r="I400">
        <v>0.103231267</v>
      </c>
      <c r="J400">
        <v>4.9000000000000004</v>
      </c>
      <c r="K400" s="23">
        <v>670.4</v>
      </c>
      <c r="L400" t="s">
        <v>21</v>
      </c>
      <c r="M400" t="s">
        <v>16</v>
      </c>
    </row>
    <row r="401" spans="1:13" x14ac:dyDescent="0.3">
      <c r="A401" s="9">
        <v>36950</v>
      </c>
      <c r="B401" s="5">
        <f>YEAR(automobile_sales[[#This Row],[Date]])</f>
        <v>2001</v>
      </c>
      <c r="C401" s="6">
        <f>automobile_sales[[#This Row],[Date]]</f>
        <v>36950</v>
      </c>
      <c r="D401">
        <v>1</v>
      </c>
      <c r="E401">
        <v>121.64</v>
      </c>
      <c r="F401">
        <v>30162.326000000001</v>
      </c>
      <c r="G401">
        <v>1536</v>
      </c>
      <c r="H401">
        <v>27.07</v>
      </c>
      <c r="I401">
        <v>-1.311932028</v>
      </c>
      <c r="J401">
        <v>4.0999999999999996</v>
      </c>
      <c r="K401" s="23">
        <v>756.3</v>
      </c>
      <c r="L401" t="s">
        <v>21</v>
      </c>
      <c r="M401" t="s">
        <v>13</v>
      </c>
    </row>
    <row r="402" spans="1:13" x14ac:dyDescent="0.3">
      <c r="A402" s="9">
        <v>42247</v>
      </c>
      <c r="B402" s="5">
        <f>YEAR(automobile_sales[[#This Row],[Date]])</f>
        <v>2015</v>
      </c>
      <c r="C402" s="6">
        <f>automobile_sales[[#This Row],[Date]]</f>
        <v>42247</v>
      </c>
      <c r="D402">
        <v>0</v>
      </c>
      <c r="E402">
        <v>95.21</v>
      </c>
      <c r="F402">
        <v>28430.257000000001</v>
      </c>
      <c r="G402">
        <v>1804</v>
      </c>
      <c r="H402">
        <v>26.815999999999999</v>
      </c>
      <c r="I402">
        <v>0.52558174199999996</v>
      </c>
      <c r="J402">
        <v>1.7</v>
      </c>
      <c r="K402" s="23">
        <v>1487</v>
      </c>
      <c r="L402" t="s">
        <v>12</v>
      </c>
      <c r="M402" t="s">
        <v>16</v>
      </c>
    </row>
    <row r="403" spans="1:13" x14ac:dyDescent="0.3">
      <c r="A403" s="9">
        <v>37287</v>
      </c>
      <c r="B403" s="5">
        <f>YEAR(automobile_sales[[#This Row],[Date]])</f>
        <v>2002</v>
      </c>
      <c r="C403" s="6">
        <f>automobile_sales[[#This Row],[Date]]</f>
        <v>37287</v>
      </c>
      <c r="D403">
        <v>1</v>
      </c>
      <c r="E403">
        <v>86.3</v>
      </c>
      <c r="F403">
        <v>23737.159</v>
      </c>
      <c r="G403">
        <v>3687</v>
      </c>
      <c r="H403">
        <v>26.797000000000001</v>
      </c>
      <c r="I403">
        <v>4.6870917999999998E-2</v>
      </c>
      <c r="J403">
        <v>3.5</v>
      </c>
      <c r="K403" s="23">
        <v>697.6</v>
      </c>
      <c r="L403" t="s">
        <v>14</v>
      </c>
      <c r="M403" t="s">
        <v>18</v>
      </c>
    </row>
    <row r="404" spans="1:13" x14ac:dyDescent="0.3">
      <c r="A404" s="9">
        <v>33269</v>
      </c>
      <c r="B404" s="5">
        <f>YEAR(automobile_sales[[#This Row],[Date]])</f>
        <v>1991</v>
      </c>
      <c r="C404" s="6">
        <f>automobile_sales[[#This Row],[Date]]</f>
        <v>33269</v>
      </c>
      <c r="D404">
        <v>1</v>
      </c>
      <c r="E404">
        <v>97.34</v>
      </c>
      <c r="F404">
        <v>19688.481</v>
      </c>
      <c r="G404">
        <v>1950</v>
      </c>
      <c r="H404">
        <v>26.728000000000002</v>
      </c>
      <c r="I404">
        <v>-1.2039060159999999</v>
      </c>
      <c r="J404">
        <v>4.5</v>
      </c>
      <c r="K404" s="23">
        <v>619.1</v>
      </c>
      <c r="L404" t="s">
        <v>14</v>
      </c>
      <c r="M404" t="s">
        <v>18</v>
      </c>
    </row>
    <row r="405" spans="1:13" x14ac:dyDescent="0.3">
      <c r="A405" s="9">
        <v>33207</v>
      </c>
      <c r="B405" s="5">
        <f>YEAR(automobile_sales[[#This Row],[Date]])</f>
        <v>1990</v>
      </c>
      <c r="C405" s="6">
        <f>automobile_sales[[#This Row],[Date]]</f>
        <v>33207</v>
      </c>
      <c r="D405">
        <v>1</v>
      </c>
      <c r="E405">
        <v>96.22</v>
      </c>
      <c r="F405">
        <v>17246.683000000001</v>
      </c>
      <c r="G405">
        <v>4044</v>
      </c>
      <c r="H405">
        <v>26.602</v>
      </c>
      <c r="I405">
        <v>-2.7140816000000002E-2</v>
      </c>
      <c r="J405">
        <v>3.7</v>
      </c>
      <c r="K405" s="23">
        <v>689.8</v>
      </c>
      <c r="L405" t="s">
        <v>21</v>
      </c>
      <c r="M405" t="s">
        <v>18</v>
      </c>
    </row>
    <row r="406" spans="1:13" x14ac:dyDescent="0.3">
      <c r="A406" s="9">
        <v>41517</v>
      </c>
      <c r="B406" s="5">
        <f>YEAR(automobile_sales[[#This Row],[Date]])</f>
        <v>2013</v>
      </c>
      <c r="C406" s="6">
        <f>automobile_sales[[#This Row],[Date]]</f>
        <v>41517</v>
      </c>
      <c r="D406">
        <v>0</v>
      </c>
      <c r="E406">
        <v>88.19</v>
      </c>
      <c r="F406">
        <v>25234.902999999998</v>
      </c>
      <c r="G406">
        <v>4156</v>
      </c>
      <c r="H406">
        <v>26.532</v>
      </c>
      <c r="I406">
        <v>-0.963364993</v>
      </c>
      <c r="J406">
        <v>1.8</v>
      </c>
      <c r="K406" s="23">
        <v>1577.5</v>
      </c>
      <c r="L406" t="s">
        <v>22</v>
      </c>
      <c r="M406" t="s">
        <v>17</v>
      </c>
    </row>
    <row r="407" spans="1:13" x14ac:dyDescent="0.3">
      <c r="A407" s="9">
        <v>40847</v>
      </c>
      <c r="B407" s="5">
        <f>YEAR(automobile_sales[[#This Row],[Date]])</f>
        <v>2011</v>
      </c>
      <c r="C407" s="6">
        <f>automobile_sales[[#This Row],[Date]]</f>
        <v>40847</v>
      </c>
      <c r="D407">
        <v>0</v>
      </c>
      <c r="E407">
        <v>96.09</v>
      </c>
      <c r="F407">
        <v>22003.037</v>
      </c>
      <c r="G407">
        <v>2111</v>
      </c>
      <c r="H407">
        <v>25.978000000000002</v>
      </c>
      <c r="I407">
        <v>-0.140465009</v>
      </c>
      <c r="J407">
        <v>2.5</v>
      </c>
      <c r="K407" s="23">
        <v>4210.3999999999996</v>
      </c>
      <c r="L407" t="s">
        <v>12</v>
      </c>
      <c r="M407" t="s">
        <v>16</v>
      </c>
    </row>
    <row r="408" spans="1:13" x14ac:dyDescent="0.3">
      <c r="A408" s="9">
        <v>36525</v>
      </c>
      <c r="B408" s="5">
        <f>YEAR(automobile_sales[[#This Row],[Date]])</f>
        <v>1999</v>
      </c>
      <c r="C408" s="6">
        <f>automobile_sales[[#This Row],[Date]]</f>
        <v>36525</v>
      </c>
      <c r="D408">
        <v>0</v>
      </c>
      <c r="E408">
        <v>105.59</v>
      </c>
      <c r="F408">
        <v>29262.167000000001</v>
      </c>
      <c r="G408">
        <v>3708</v>
      </c>
      <c r="H408">
        <v>25.709</v>
      </c>
      <c r="I408">
        <v>-0.71126842700000004</v>
      </c>
      <c r="J408">
        <v>1.1000000000000001</v>
      </c>
      <c r="K408" s="23">
        <v>2471.3000000000002</v>
      </c>
      <c r="L408" t="s">
        <v>12</v>
      </c>
      <c r="M408" t="s">
        <v>18</v>
      </c>
    </row>
    <row r="409" spans="1:13" x14ac:dyDescent="0.3">
      <c r="A409" s="9">
        <v>41090</v>
      </c>
      <c r="B409" s="5">
        <f>YEAR(automobile_sales[[#This Row],[Date]])</f>
        <v>2012</v>
      </c>
      <c r="C409" s="6">
        <f>automobile_sales[[#This Row],[Date]]</f>
        <v>41090</v>
      </c>
      <c r="D409">
        <v>0</v>
      </c>
      <c r="E409">
        <v>110.71</v>
      </c>
      <c r="F409">
        <v>22115.482</v>
      </c>
      <c r="G409">
        <v>2523</v>
      </c>
      <c r="H409">
        <v>25.61</v>
      </c>
      <c r="I409">
        <v>-0.56708317100000005</v>
      </c>
      <c r="J409">
        <v>1.3</v>
      </c>
      <c r="K409" s="23">
        <v>3867.7</v>
      </c>
      <c r="L409" t="s">
        <v>22</v>
      </c>
      <c r="M409" t="s">
        <v>18</v>
      </c>
    </row>
    <row r="410" spans="1:13" x14ac:dyDescent="0.3">
      <c r="A410" s="9">
        <v>37256</v>
      </c>
      <c r="B410" s="5">
        <f>YEAR(automobile_sales[[#This Row],[Date]])</f>
        <v>2001</v>
      </c>
      <c r="C410" s="6">
        <f>automobile_sales[[#This Row],[Date]]</f>
        <v>37256</v>
      </c>
      <c r="D410">
        <v>1</v>
      </c>
      <c r="E410">
        <v>99.86</v>
      </c>
      <c r="F410">
        <v>19878.062000000002</v>
      </c>
      <c r="G410">
        <v>4600</v>
      </c>
      <c r="H410">
        <v>25.541</v>
      </c>
      <c r="I410">
        <v>0.142124427</v>
      </c>
      <c r="J410">
        <v>5.4</v>
      </c>
      <c r="K410" s="23">
        <v>691.9</v>
      </c>
      <c r="L410" t="s">
        <v>15</v>
      </c>
      <c r="M410" t="s">
        <v>13</v>
      </c>
    </row>
    <row r="411" spans="1:13" x14ac:dyDescent="0.3">
      <c r="A411" s="9">
        <v>30436</v>
      </c>
      <c r="B411" s="5">
        <f>YEAR(automobile_sales[[#This Row],[Date]])</f>
        <v>1983</v>
      </c>
      <c r="C411" s="6">
        <f>automobile_sales[[#This Row],[Date]]</f>
        <v>30436</v>
      </c>
      <c r="D411">
        <v>0</v>
      </c>
      <c r="E411">
        <v>96.39</v>
      </c>
      <c r="F411">
        <v>25984.306</v>
      </c>
      <c r="G411">
        <v>4490</v>
      </c>
      <c r="H411">
        <v>25.206</v>
      </c>
      <c r="I411">
        <v>0.48643180200000002</v>
      </c>
      <c r="J411">
        <v>2</v>
      </c>
      <c r="K411" s="23">
        <v>3240.4</v>
      </c>
      <c r="L411" t="s">
        <v>15</v>
      </c>
      <c r="M411" t="s">
        <v>18</v>
      </c>
    </row>
    <row r="412" spans="1:13" x14ac:dyDescent="0.3">
      <c r="A412" s="9">
        <v>34607</v>
      </c>
      <c r="B412" s="5">
        <f>YEAR(automobile_sales[[#This Row],[Date]])</f>
        <v>1994</v>
      </c>
      <c r="C412" s="6">
        <f>automobile_sales[[#This Row],[Date]]</f>
        <v>34607</v>
      </c>
      <c r="D412">
        <v>0</v>
      </c>
      <c r="E412">
        <v>108.34</v>
      </c>
      <c r="F412">
        <v>25065.008999999998</v>
      </c>
      <c r="G412">
        <v>2865</v>
      </c>
      <c r="H412">
        <v>25.138000000000002</v>
      </c>
      <c r="I412">
        <v>-0.338451746</v>
      </c>
      <c r="J412">
        <v>1.7</v>
      </c>
      <c r="K412" s="23">
        <v>4806.8999999999996</v>
      </c>
      <c r="L412" t="s">
        <v>21</v>
      </c>
      <c r="M412" t="s">
        <v>18</v>
      </c>
    </row>
    <row r="413" spans="1:13" x14ac:dyDescent="0.3">
      <c r="A413" s="9">
        <v>43769</v>
      </c>
      <c r="B413" s="5">
        <f>YEAR(automobile_sales[[#This Row],[Date]])</f>
        <v>2019</v>
      </c>
      <c r="C413" s="6">
        <f>automobile_sales[[#This Row],[Date]]</f>
        <v>43769</v>
      </c>
      <c r="D413">
        <v>0</v>
      </c>
      <c r="E413">
        <v>95.87</v>
      </c>
      <c r="F413">
        <v>26556.251</v>
      </c>
      <c r="G413">
        <v>3089</v>
      </c>
      <c r="H413">
        <v>25.013000000000002</v>
      </c>
      <c r="I413">
        <v>-1.5406388680000001</v>
      </c>
      <c r="J413">
        <v>2.8</v>
      </c>
      <c r="K413" s="23">
        <v>4456.8999999999996</v>
      </c>
      <c r="L413" t="s">
        <v>14</v>
      </c>
      <c r="M413" t="s">
        <v>13</v>
      </c>
    </row>
    <row r="414" spans="1:13" x14ac:dyDescent="0.3">
      <c r="A414" s="9">
        <v>43646</v>
      </c>
      <c r="B414" s="5">
        <f>YEAR(automobile_sales[[#This Row],[Date]])</f>
        <v>2019</v>
      </c>
      <c r="C414" s="6">
        <f>automobile_sales[[#This Row],[Date]]</f>
        <v>43646</v>
      </c>
      <c r="D414">
        <v>0</v>
      </c>
      <c r="E414">
        <v>84.5</v>
      </c>
      <c r="F414">
        <v>31834.370999999999</v>
      </c>
      <c r="G414">
        <v>3885</v>
      </c>
      <c r="H414">
        <v>24.795999999999999</v>
      </c>
      <c r="I414">
        <v>-1.4931440549999999</v>
      </c>
      <c r="J414">
        <v>2.5</v>
      </c>
      <c r="K414" s="23">
        <v>688.8</v>
      </c>
      <c r="L414" t="s">
        <v>12</v>
      </c>
      <c r="M414" t="s">
        <v>16</v>
      </c>
    </row>
    <row r="415" spans="1:13" x14ac:dyDescent="0.3">
      <c r="A415" s="9">
        <v>38990</v>
      </c>
      <c r="B415" s="5">
        <f>YEAR(automobile_sales[[#This Row],[Date]])</f>
        <v>2006</v>
      </c>
      <c r="C415" s="6">
        <f>automobile_sales[[#This Row],[Date]]</f>
        <v>38990</v>
      </c>
      <c r="D415">
        <v>0</v>
      </c>
      <c r="E415">
        <v>91.13</v>
      </c>
      <c r="F415">
        <v>25484.98</v>
      </c>
      <c r="G415">
        <v>4215</v>
      </c>
      <c r="H415">
        <v>24.721</v>
      </c>
      <c r="I415">
        <v>-0.15966182600000001</v>
      </c>
      <c r="J415">
        <v>1.8</v>
      </c>
      <c r="K415" s="23">
        <v>3636.8</v>
      </c>
      <c r="L415" t="s">
        <v>12</v>
      </c>
      <c r="M415" t="s">
        <v>16</v>
      </c>
    </row>
    <row r="416" spans="1:13" x14ac:dyDescent="0.3">
      <c r="A416" s="9">
        <v>43404</v>
      </c>
      <c r="B416" s="5">
        <f>YEAR(automobile_sales[[#This Row],[Date]])</f>
        <v>2018</v>
      </c>
      <c r="C416" s="6">
        <f>automobile_sales[[#This Row],[Date]]</f>
        <v>43404</v>
      </c>
      <c r="D416">
        <v>0</v>
      </c>
      <c r="E416">
        <v>101.44</v>
      </c>
      <c r="F416">
        <v>23895.151999999998</v>
      </c>
      <c r="G416">
        <v>3713</v>
      </c>
      <c r="H416">
        <v>24.614999999999998</v>
      </c>
      <c r="I416">
        <v>-0.58630916099999997</v>
      </c>
      <c r="J416">
        <v>2.5</v>
      </c>
      <c r="K416" s="23">
        <v>1229.9000000000001</v>
      </c>
      <c r="L416" t="s">
        <v>22</v>
      </c>
      <c r="M416" t="s">
        <v>16</v>
      </c>
    </row>
    <row r="417" spans="1:13" x14ac:dyDescent="0.3">
      <c r="A417" s="9">
        <v>44165</v>
      </c>
      <c r="B417" s="5">
        <f>YEAR(automobile_sales[[#This Row],[Date]])</f>
        <v>2020</v>
      </c>
      <c r="C417" s="6">
        <f>automobile_sales[[#This Row],[Date]]</f>
        <v>44165</v>
      </c>
      <c r="D417">
        <v>1</v>
      </c>
      <c r="E417">
        <v>112.39</v>
      </c>
      <c r="F417">
        <v>24960.136999999999</v>
      </c>
      <c r="G417">
        <v>4945</v>
      </c>
      <c r="H417">
        <v>24.367000000000001</v>
      </c>
      <c r="I417">
        <v>-1.17622194</v>
      </c>
      <c r="J417">
        <v>4.2</v>
      </c>
      <c r="K417" s="23">
        <v>597.1</v>
      </c>
      <c r="L417" t="s">
        <v>14</v>
      </c>
      <c r="M417" t="s">
        <v>16</v>
      </c>
    </row>
    <row r="418" spans="1:13" x14ac:dyDescent="0.3">
      <c r="A418" s="9">
        <v>37925</v>
      </c>
      <c r="B418" s="5">
        <f>YEAR(automobile_sales[[#This Row],[Date]])</f>
        <v>2003</v>
      </c>
      <c r="C418" s="6">
        <f>automobile_sales[[#This Row],[Date]]</f>
        <v>37925</v>
      </c>
      <c r="D418">
        <v>0</v>
      </c>
      <c r="E418">
        <v>111.34</v>
      </c>
      <c r="F418">
        <v>15239.561</v>
      </c>
      <c r="G418">
        <v>3203</v>
      </c>
      <c r="H418">
        <v>24.286999999999999</v>
      </c>
      <c r="I418">
        <v>-0.197142504</v>
      </c>
      <c r="J418">
        <v>1.1000000000000001</v>
      </c>
      <c r="K418" s="23">
        <v>842.9</v>
      </c>
      <c r="L418" t="s">
        <v>15</v>
      </c>
      <c r="M418" t="s">
        <v>17</v>
      </c>
    </row>
    <row r="419" spans="1:13" x14ac:dyDescent="0.3">
      <c r="A419" s="9">
        <v>37011</v>
      </c>
      <c r="B419" s="5">
        <f>YEAR(automobile_sales[[#This Row],[Date]])</f>
        <v>2001</v>
      </c>
      <c r="C419" s="6">
        <f>automobile_sales[[#This Row],[Date]]</f>
        <v>37011</v>
      </c>
      <c r="D419">
        <v>1</v>
      </c>
      <c r="E419">
        <v>110.54</v>
      </c>
      <c r="F419">
        <v>22578.83</v>
      </c>
      <c r="G419">
        <v>3122</v>
      </c>
      <c r="H419">
        <v>24.207000000000001</v>
      </c>
      <c r="I419">
        <v>-0.92320403200000001</v>
      </c>
      <c r="J419">
        <v>4.9000000000000004</v>
      </c>
      <c r="K419" s="23">
        <v>670.6</v>
      </c>
      <c r="L419" t="s">
        <v>21</v>
      </c>
      <c r="M419" t="s">
        <v>17</v>
      </c>
    </row>
    <row r="420" spans="1:13" x14ac:dyDescent="0.3">
      <c r="A420" s="9">
        <v>36372</v>
      </c>
      <c r="B420" s="5">
        <f>YEAR(automobile_sales[[#This Row],[Date]])</f>
        <v>1999</v>
      </c>
      <c r="C420" s="6">
        <f>automobile_sales[[#This Row],[Date]]</f>
        <v>36372</v>
      </c>
      <c r="D420">
        <v>0</v>
      </c>
      <c r="E420">
        <v>117.02</v>
      </c>
      <c r="F420">
        <v>35719.72</v>
      </c>
      <c r="G420">
        <v>2854</v>
      </c>
      <c r="H420">
        <v>24.175999999999998</v>
      </c>
      <c r="I420">
        <v>-1.006039047</v>
      </c>
      <c r="J420">
        <v>2.2999999999999998</v>
      </c>
      <c r="K420" s="23">
        <v>843.3</v>
      </c>
      <c r="L420" t="s">
        <v>14</v>
      </c>
      <c r="M420" t="s">
        <v>16</v>
      </c>
    </row>
    <row r="421" spans="1:13" x14ac:dyDescent="0.3">
      <c r="A421" s="9">
        <v>38321</v>
      </c>
      <c r="B421" s="5">
        <f>YEAR(automobile_sales[[#This Row],[Date]])</f>
        <v>2004</v>
      </c>
      <c r="C421" s="6">
        <f>automobile_sales[[#This Row],[Date]]</f>
        <v>38321</v>
      </c>
      <c r="D421">
        <v>0</v>
      </c>
      <c r="E421">
        <v>98.93</v>
      </c>
      <c r="F421">
        <v>29064.311000000002</v>
      </c>
      <c r="G421">
        <v>2086</v>
      </c>
      <c r="H421">
        <v>24.128</v>
      </c>
      <c r="I421">
        <v>-1.8162715519999999</v>
      </c>
      <c r="J421">
        <v>2.4</v>
      </c>
      <c r="K421" s="23">
        <v>4498.7</v>
      </c>
      <c r="L421" t="s">
        <v>14</v>
      </c>
      <c r="M421" t="s">
        <v>17</v>
      </c>
    </row>
    <row r="422" spans="1:13" x14ac:dyDescent="0.3">
      <c r="A422" s="9">
        <v>44227</v>
      </c>
      <c r="B422" s="5">
        <f>YEAR(automobile_sales[[#This Row],[Date]])</f>
        <v>2021</v>
      </c>
      <c r="C422" s="6">
        <f>automobile_sales[[#This Row],[Date]]</f>
        <v>44227</v>
      </c>
      <c r="D422">
        <v>0</v>
      </c>
      <c r="E422">
        <v>94.79</v>
      </c>
      <c r="F422">
        <v>25386.842000000001</v>
      </c>
      <c r="G422">
        <v>3074</v>
      </c>
      <c r="H422">
        <v>24.053999999999998</v>
      </c>
      <c r="I422">
        <v>-1.239378066</v>
      </c>
      <c r="J422">
        <v>1.8</v>
      </c>
      <c r="K422" s="23">
        <v>681.2</v>
      </c>
      <c r="L422" t="s">
        <v>21</v>
      </c>
      <c r="M422" t="s">
        <v>18</v>
      </c>
    </row>
    <row r="423" spans="1:13" x14ac:dyDescent="0.3">
      <c r="A423" s="9">
        <v>35826</v>
      </c>
      <c r="B423" s="5">
        <f>YEAR(automobile_sales[[#This Row],[Date]])</f>
        <v>1998</v>
      </c>
      <c r="C423" s="6">
        <f>automobile_sales[[#This Row],[Date]]</f>
        <v>35826</v>
      </c>
      <c r="D423">
        <v>0</v>
      </c>
      <c r="E423">
        <v>102.58</v>
      </c>
      <c r="F423">
        <v>21135.874</v>
      </c>
      <c r="G423">
        <v>4100</v>
      </c>
      <c r="H423">
        <v>23.788</v>
      </c>
      <c r="I423">
        <v>-0.157768623</v>
      </c>
      <c r="J423">
        <v>1.1000000000000001</v>
      </c>
      <c r="K423" s="23">
        <v>2700.4</v>
      </c>
      <c r="L423" t="s">
        <v>12</v>
      </c>
      <c r="M423" t="s">
        <v>18</v>
      </c>
    </row>
    <row r="424" spans="1:13" x14ac:dyDescent="0.3">
      <c r="A424" s="9">
        <v>30010</v>
      </c>
      <c r="B424" s="5">
        <f>YEAR(automobile_sales[[#This Row],[Date]])</f>
        <v>1982</v>
      </c>
      <c r="C424" s="6">
        <f>automobile_sales[[#This Row],[Date]]</f>
        <v>30010</v>
      </c>
      <c r="D424">
        <v>1</v>
      </c>
      <c r="E424">
        <v>112.86</v>
      </c>
      <c r="F424">
        <v>25554.613000000001</v>
      </c>
      <c r="G424">
        <v>2191</v>
      </c>
      <c r="H424">
        <v>23.619</v>
      </c>
      <c r="I424">
        <v>-1.360599517</v>
      </c>
      <c r="J424">
        <v>4.2</v>
      </c>
      <c r="K424" s="23">
        <v>614.4</v>
      </c>
      <c r="L424" t="s">
        <v>21</v>
      </c>
      <c r="M424" t="s">
        <v>18</v>
      </c>
    </row>
    <row r="425" spans="1:13" x14ac:dyDescent="0.3">
      <c r="A425" s="9">
        <v>29586</v>
      </c>
      <c r="B425" s="5">
        <f>YEAR(automobile_sales[[#This Row],[Date]])</f>
        <v>1980</v>
      </c>
      <c r="C425" s="6">
        <f>automobile_sales[[#This Row],[Date]]</f>
        <v>29586</v>
      </c>
      <c r="D425">
        <v>1</v>
      </c>
      <c r="E425">
        <v>102.33</v>
      </c>
      <c r="F425">
        <v>22671.350999999999</v>
      </c>
      <c r="G425">
        <v>3892</v>
      </c>
      <c r="H425">
        <v>23.539000000000001</v>
      </c>
      <c r="I425">
        <v>-0.83954288600000004</v>
      </c>
      <c r="J425">
        <v>3.3</v>
      </c>
      <c r="K425" s="23">
        <v>745</v>
      </c>
      <c r="L425" t="s">
        <v>14</v>
      </c>
      <c r="M425" t="s">
        <v>16</v>
      </c>
    </row>
    <row r="426" spans="1:13" x14ac:dyDescent="0.3">
      <c r="A426" s="9">
        <v>39844</v>
      </c>
      <c r="B426" s="5">
        <f>YEAR(automobile_sales[[#This Row],[Date]])</f>
        <v>2009</v>
      </c>
      <c r="C426" s="6">
        <f>automobile_sales[[#This Row],[Date]]</f>
        <v>39844</v>
      </c>
      <c r="D426">
        <v>1</v>
      </c>
      <c r="E426">
        <v>104.28</v>
      </c>
      <c r="F426">
        <v>21407.778999999999</v>
      </c>
      <c r="G426">
        <v>2901</v>
      </c>
      <c r="H426">
        <v>22.623000000000001</v>
      </c>
      <c r="I426">
        <v>-0.69075719400000002</v>
      </c>
      <c r="J426">
        <v>2.6</v>
      </c>
      <c r="K426" s="23">
        <v>698.3</v>
      </c>
      <c r="L426" t="s">
        <v>14</v>
      </c>
      <c r="M426" t="s">
        <v>16</v>
      </c>
    </row>
    <row r="427" spans="1:13" x14ac:dyDescent="0.3">
      <c r="A427" s="9">
        <v>30347</v>
      </c>
      <c r="B427" s="5">
        <f>YEAR(automobile_sales[[#This Row],[Date]])</f>
        <v>1983</v>
      </c>
      <c r="C427" s="6">
        <f>automobile_sales[[#This Row],[Date]]</f>
        <v>30347</v>
      </c>
      <c r="D427">
        <v>1</v>
      </c>
      <c r="E427">
        <v>87.49</v>
      </c>
      <c r="F427">
        <v>26044.317999999999</v>
      </c>
      <c r="G427">
        <v>2943</v>
      </c>
      <c r="H427">
        <v>22.286999999999999</v>
      </c>
      <c r="I427">
        <v>-1.333647418</v>
      </c>
      <c r="J427">
        <v>3.2</v>
      </c>
      <c r="K427" s="23">
        <v>589</v>
      </c>
      <c r="L427" t="s">
        <v>21</v>
      </c>
      <c r="M427" t="s">
        <v>18</v>
      </c>
    </row>
    <row r="428" spans="1:13" x14ac:dyDescent="0.3">
      <c r="A428" s="9">
        <v>42886</v>
      </c>
      <c r="B428" s="5">
        <f>YEAR(automobile_sales[[#This Row],[Date]])</f>
        <v>2017</v>
      </c>
      <c r="C428" s="6">
        <f>automobile_sales[[#This Row],[Date]]</f>
        <v>42886</v>
      </c>
      <c r="D428">
        <v>0</v>
      </c>
      <c r="E428">
        <v>101.77</v>
      </c>
      <c r="F428">
        <v>22430.665000000001</v>
      </c>
      <c r="G428">
        <v>1735</v>
      </c>
      <c r="H428">
        <v>22.183</v>
      </c>
      <c r="I428">
        <v>0.42510030199999999</v>
      </c>
      <c r="J428">
        <v>2.2000000000000002</v>
      </c>
      <c r="K428" s="23">
        <v>3207.1</v>
      </c>
      <c r="L428" t="s">
        <v>21</v>
      </c>
      <c r="M428" t="s">
        <v>16</v>
      </c>
    </row>
    <row r="429" spans="1:13" x14ac:dyDescent="0.3">
      <c r="A429" s="9">
        <v>34120</v>
      </c>
      <c r="B429" s="5">
        <f>YEAR(automobile_sales[[#This Row],[Date]])</f>
        <v>1993</v>
      </c>
      <c r="C429" s="6">
        <f>automobile_sales[[#This Row],[Date]]</f>
        <v>34120</v>
      </c>
      <c r="D429">
        <v>0</v>
      </c>
      <c r="E429">
        <v>97.66</v>
      </c>
      <c r="F429">
        <v>20126.592000000001</v>
      </c>
      <c r="G429">
        <v>3891</v>
      </c>
      <c r="H429">
        <v>22.178000000000001</v>
      </c>
      <c r="I429">
        <v>-0.54315086999999995</v>
      </c>
      <c r="J429">
        <v>1.5</v>
      </c>
      <c r="K429" s="23">
        <v>1264</v>
      </c>
      <c r="L429" t="s">
        <v>12</v>
      </c>
      <c r="M429" t="s">
        <v>18</v>
      </c>
    </row>
    <row r="430" spans="1:13" x14ac:dyDescent="0.3">
      <c r="A430" s="9">
        <v>37225</v>
      </c>
      <c r="B430" s="5">
        <f>YEAR(automobile_sales[[#This Row],[Date]])</f>
        <v>2001</v>
      </c>
      <c r="C430" s="6">
        <f>automobile_sales[[#This Row],[Date]]</f>
        <v>37225</v>
      </c>
      <c r="D430">
        <v>1</v>
      </c>
      <c r="E430">
        <v>91.57</v>
      </c>
      <c r="F430">
        <v>8793.6630000000005</v>
      </c>
      <c r="G430">
        <v>3394</v>
      </c>
      <c r="H430">
        <v>21.911000000000001</v>
      </c>
      <c r="I430">
        <v>8.3063302000000006E-2</v>
      </c>
      <c r="J430">
        <v>4.8</v>
      </c>
      <c r="K430" s="23">
        <v>653.1</v>
      </c>
      <c r="L430" t="s">
        <v>15</v>
      </c>
      <c r="M430" t="s">
        <v>13</v>
      </c>
    </row>
    <row r="431" spans="1:13" x14ac:dyDescent="0.3">
      <c r="A431" s="9">
        <v>35003</v>
      </c>
      <c r="B431" s="5">
        <f>YEAR(automobile_sales[[#This Row],[Date]])</f>
        <v>1995</v>
      </c>
      <c r="C431" s="6">
        <f>automobile_sales[[#This Row],[Date]]</f>
        <v>35003</v>
      </c>
      <c r="D431">
        <v>0</v>
      </c>
      <c r="E431">
        <v>97.12</v>
      </c>
      <c r="F431">
        <v>17425.763999999999</v>
      </c>
      <c r="G431">
        <v>4687</v>
      </c>
      <c r="H431">
        <v>21.780999999999999</v>
      </c>
      <c r="I431">
        <v>-0.607042835</v>
      </c>
      <c r="J431">
        <v>1.2</v>
      </c>
      <c r="K431" s="23">
        <v>2910.7</v>
      </c>
      <c r="L431" t="s">
        <v>22</v>
      </c>
      <c r="M431" t="s">
        <v>16</v>
      </c>
    </row>
    <row r="432" spans="1:13" x14ac:dyDescent="0.3">
      <c r="A432" s="9">
        <v>34273</v>
      </c>
      <c r="B432" s="5">
        <f>YEAR(automobile_sales[[#This Row],[Date]])</f>
        <v>1993</v>
      </c>
      <c r="C432" s="6">
        <f>automobile_sales[[#This Row],[Date]]</f>
        <v>34273</v>
      </c>
      <c r="D432">
        <v>0</v>
      </c>
      <c r="E432">
        <v>117.25</v>
      </c>
      <c r="F432">
        <v>27063.904999999999</v>
      </c>
      <c r="G432">
        <v>3674</v>
      </c>
      <c r="H432">
        <v>21.459</v>
      </c>
      <c r="I432">
        <v>-0.51735868399999996</v>
      </c>
      <c r="J432">
        <v>1.7</v>
      </c>
      <c r="K432" s="23">
        <v>1619.7</v>
      </c>
      <c r="L432" t="s">
        <v>21</v>
      </c>
      <c r="M432" t="s">
        <v>17</v>
      </c>
    </row>
    <row r="433" spans="1:13" x14ac:dyDescent="0.3">
      <c r="A433" s="9">
        <v>35581</v>
      </c>
      <c r="B433" s="5">
        <f>YEAR(automobile_sales[[#This Row],[Date]])</f>
        <v>1997</v>
      </c>
      <c r="C433" s="6">
        <f>automobile_sales[[#This Row],[Date]]</f>
        <v>35581</v>
      </c>
      <c r="D433">
        <v>0</v>
      </c>
      <c r="E433">
        <v>85.47</v>
      </c>
      <c r="F433">
        <v>27575.238000000001</v>
      </c>
      <c r="G433">
        <v>4177</v>
      </c>
      <c r="H433">
        <v>21.44</v>
      </c>
      <c r="I433">
        <v>-1.0476679099999999</v>
      </c>
      <c r="J433">
        <v>2.8</v>
      </c>
      <c r="K433" s="23">
        <v>3603.5</v>
      </c>
      <c r="L433" t="s">
        <v>21</v>
      </c>
      <c r="M433" t="s">
        <v>16</v>
      </c>
    </row>
    <row r="434" spans="1:13" x14ac:dyDescent="0.3">
      <c r="A434" s="9">
        <v>33572</v>
      </c>
      <c r="B434" s="5">
        <f>YEAR(automobile_sales[[#This Row],[Date]])</f>
        <v>1991</v>
      </c>
      <c r="C434" s="6">
        <f>automobile_sales[[#This Row],[Date]]</f>
        <v>33572</v>
      </c>
      <c r="D434">
        <v>1</v>
      </c>
      <c r="E434">
        <v>91.89</v>
      </c>
      <c r="F434">
        <v>16962.583999999999</v>
      </c>
      <c r="G434">
        <v>3912</v>
      </c>
      <c r="H434">
        <v>21.323</v>
      </c>
      <c r="I434">
        <v>-1.762978943</v>
      </c>
      <c r="J434">
        <v>3.8</v>
      </c>
      <c r="K434" s="23">
        <v>604.79999999999995</v>
      </c>
      <c r="L434" t="s">
        <v>14</v>
      </c>
      <c r="M434" t="s">
        <v>17</v>
      </c>
    </row>
    <row r="435" spans="1:13" x14ac:dyDescent="0.3">
      <c r="A435" s="9">
        <v>32963</v>
      </c>
      <c r="B435" s="5">
        <f>YEAR(automobile_sales[[#This Row],[Date]])</f>
        <v>1990</v>
      </c>
      <c r="C435" s="6">
        <f>automobile_sales[[#This Row],[Date]]</f>
        <v>32963</v>
      </c>
      <c r="D435">
        <v>1</v>
      </c>
      <c r="E435">
        <v>109.07</v>
      </c>
      <c r="F435">
        <v>32013.972000000002</v>
      </c>
      <c r="G435">
        <v>2254</v>
      </c>
      <c r="H435">
        <v>21.132000000000001</v>
      </c>
      <c r="I435">
        <v>-1.101126254</v>
      </c>
      <c r="J435">
        <v>3</v>
      </c>
      <c r="K435" s="23">
        <v>574.70000000000005</v>
      </c>
      <c r="L435" t="s">
        <v>21</v>
      </c>
      <c r="M435" t="s">
        <v>17</v>
      </c>
    </row>
    <row r="436" spans="1:13" x14ac:dyDescent="0.3">
      <c r="A436" s="9">
        <v>37680</v>
      </c>
      <c r="B436" s="5">
        <f>YEAR(automobile_sales[[#This Row],[Date]])</f>
        <v>2003</v>
      </c>
      <c r="C436" s="6">
        <f>automobile_sales[[#This Row],[Date]]</f>
        <v>37680</v>
      </c>
      <c r="D436">
        <v>0</v>
      </c>
      <c r="E436">
        <v>103.47</v>
      </c>
      <c r="F436">
        <v>21998.916000000001</v>
      </c>
      <c r="G436">
        <v>2879</v>
      </c>
      <c r="H436">
        <v>21.13</v>
      </c>
      <c r="I436">
        <v>-2.1828679599999998</v>
      </c>
      <c r="J436">
        <v>2.1</v>
      </c>
      <c r="K436" s="23">
        <v>585.1</v>
      </c>
      <c r="L436" t="s">
        <v>15</v>
      </c>
      <c r="M436" t="s">
        <v>18</v>
      </c>
    </row>
    <row r="437" spans="1:13" x14ac:dyDescent="0.3">
      <c r="A437" s="9">
        <v>30132</v>
      </c>
      <c r="B437" s="5">
        <f>YEAR(automobile_sales[[#This Row],[Date]])</f>
        <v>1982</v>
      </c>
      <c r="C437" s="6">
        <f>automobile_sales[[#This Row],[Date]]</f>
        <v>30132</v>
      </c>
      <c r="D437">
        <v>1</v>
      </c>
      <c r="E437">
        <v>100.11</v>
      </c>
      <c r="F437">
        <v>23541.530999999999</v>
      </c>
      <c r="G437">
        <v>2342</v>
      </c>
      <c r="H437">
        <v>21.041</v>
      </c>
      <c r="I437">
        <v>-0.81383964600000003</v>
      </c>
      <c r="J437">
        <v>3.8</v>
      </c>
      <c r="K437" s="23">
        <v>726.7</v>
      </c>
      <c r="L437" t="s">
        <v>14</v>
      </c>
      <c r="M437" t="s">
        <v>16</v>
      </c>
    </row>
    <row r="438" spans="1:13" x14ac:dyDescent="0.3">
      <c r="A438" s="9">
        <v>41698</v>
      </c>
      <c r="B438" s="5">
        <f>YEAR(automobile_sales[[#This Row],[Date]])</f>
        <v>2014</v>
      </c>
      <c r="C438" s="6">
        <f>automobile_sales[[#This Row],[Date]]</f>
        <v>41698</v>
      </c>
      <c r="D438">
        <v>0</v>
      </c>
      <c r="E438">
        <v>109.79</v>
      </c>
      <c r="F438">
        <v>27572.194</v>
      </c>
      <c r="G438">
        <v>2308</v>
      </c>
      <c r="H438">
        <v>20.786999999999999</v>
      </c>
      <c r="I438">
        <v>-1.052725261</v>
      </c>
      <c r="J438">
        <v>2.9</v>
      </c>
      <c r="K438" s="23">
        <v>4262.3</v>
      </c>
      <c r="L438" t="s">
        <v>12</v>
      </c>
      <c r="M438" t="s">
        <v>18</v>
      </c>
    </row>
    <row r="439" spans="1:13" x14ac:dyDescent="0.3">
      <c r="A439" s="9">
        <v>39325</v>
      </c>
      <c r="B439" s="5">
        <f>YEAR(automobile_sales[[#This Row],[Date]])</f>
        <v>2007</v>
      </c>
      <c r="C439" s="6">
        <f>automobile_sales[[#This Row],[Date]]</f>
        <v>39325</v>
      </c>
      <c r="D439">
        <v>0</v>
      </c>
      <c r="E439">
        <v>117.91</v>
      </c>
      <c r="F439">
        <v>20513.727999999999</v>
      </c>
      <c r="G439">
        <v>1987</v>
      </c>
      <c r="H439">
        <v>20.785</v>
      </c>
      <c r="I439">
        <v>-1.6676930480000001</v>
      </c>
      <c r="J439">
        <v>1.6</v>
      </c>
      <c r="K439" s="23">
        <v>1743.8</v>
      </c>
      <c r="L439" t="s">
        <v>12</v>
      </c>
      <c r="M439" t="s">
        <v>13</v>
      </c>
    </row>
    <row r="440" spans="1:13" x14ac:dyDescent="0.3">
      <c r="A440" s="9">
        <v>34181</v>
      </c>
      <c r="B440" s="5">
        <f>YEAR(automobile_sales[[#This Row],[Date]])</f>
        <v>1993</v>
      </c>
      <c r="C440" s="6">
        <f>automobile_sales[[#This Row],[Date]]</f>
        <v>34181</v>
      </c>
      <c r="D440">
        <v>0</v>
      </c>
      <c r="E440">
        <v>94.13</v>
      </c>
      <c r="F440">
        <v>30792.977999999999</v>
      </c>
      <c r="G440">
        <v>1129</v>
      </c>
      <c r="H440">
        <v>20.77</v>
      </c>
      <c r="I440">
        <v>-0.80409244099999999</v>
      </c>
      <c r="J440">
        <v>2</v>
      </c>
      <c r="K440" s="23">
        <v>632.9</v>
      </c>
      <c r="L440" t="s">
        <v>12</v>
      </c>
      <c r="M440" t="s">
        <v>17</v>
      </c>
    </row>
    <row r="441" spans="1:13" x14ac:dyDescent="0.3">
      <c r="A441" s="9">
        <v>34181</v>
      </c>
      <c r="B441" s="5">
        <f>YEAR(automobile_sales[[#This Row],[Date]])</f>
        <v>1993</v>
      </c>
      <c r="C441" s="6">
        <f>automobile_sales[[#This Row],[Date]]</f>
        <v>34181</v>
      </c>
      <c r="D441">
        <v>0</v>
      </c>
      <c r="E441">
        <v>101.07803370786517</v>
      </c>
      <c r="F441">
        <v>30792.977999999999</v>
      </c>
      <c r="G441">
        <v>1129</v>
      </c>
      <c r="H441">
        <v>20.77</v>
      </c>
      <c r="I441">
        <v>-0.80409244099999999</v>
      </c>
      <c r="J441">
        <v>2</v>
      </c>
      <c r="K441" s="23">
        <v>632.9</v>
      </c>
      <c r="L441" t="s">
        <v>12</v>
      </c>
      <c r="M441" t="s">
        <v>17</v>
      </c>
    </row>
    <row r="442" spans="1:13" x14ac:dyDescent="0.3">
      <c r="A442" s="9">
        <v>32355</v>
      </c>
      <c r="B442" s="5">
        <f>YEAR(automobile_sales[[#This Row],[Date]])</f>
        <v>1988</v>
      </c>
      <c r="C442" s="6">
        <f>automobile_sales[[#This Row],[Date]]</f>
        <v>32355</v>
      </c>
      <c r="D442">
        <v>0</v>
      </c>
      <c r="E442">
        <v>125.02</v>
      </c>
      <c r="F442">
        <v>23286.427</v>
      </c>
      <c r="G442">
        <v>2997</v>
      </c>
      <c r="H442">
        <v>20.744</v>
      </c>
      <c r="I442">
        <v>-1.0955457</v>
      </c>
      <c r="J442">
        <v>1.9</v>
      </c>
      <c r="K442" s="23">
        <v>4050.1</v>
      </c>
      <c r="L442" t="s">
        <v>15</v>
      </c>
      <c r="M442" t="s">
        <v>18</v>
      </c>
    </row>
    <row r="443" spans="1:13" x14ac:dyDescent="0.3">
      <c r="A443" s="9">
        <v>34730</v>
      </c>
      <c r="B443" s="5">
        <f>YEAR(automobile_sales[[#This Row],[Date]])</f>
        <v>1995</v>
      </c>
      <c r="C443" s="6">
        <f>automobile_sales[[#This Row],[Date]]</f>
        <v>34730</v>
      </c>
      <c r="D443">
        <v>0</v>
      </c>
      <c r="E443">
        <v>104.31</v>
      </c>
      <c r="F443">
        <v>28128.337</v>
      </c>
      <c r="G443">
        <v>1711</v>
      </c>
      <c r="H443">
        <v>20.652000000000001</v>
      </c>
      <c r="I443">
        <v>-1.5382529540000001</v>
      </c>
      <c r="J443">
        <v>1.5</v>
      </c>
      <c r="K443" s="23">
        <v>2451.1999999999998</v>
      </c>
      <c r="L443" t="s">
        <v>21</v>
      </c>
      <c r="M443" t="s">
        <v>13</v>
      </c>
    </row>
    <row r="444" spans="1:13" x14ac:dyDescent="0.3">
      <c r="A444" s="9">
        <v>36068</v>
      </c>
      <c r="B444" s="5">
        <f>YEAR(automobile_sales[[#This Row],[Date]])</f>
        <v>1998</v>
      </c>
      <c r="C444" s="6">
        <f>automobile_sales[[#This Row],[Date]]</f>
        <v>36068</v>
      </c>
      <c r="D444">
        <v>0</v>
      </c>
      <c r="E444">
        <v>93.91</v>
      </c>
      <c r="F444">
        <v>22640.341</v>
      </c>
      <c r="G444">
        <v>3861</v>
      </c>
      <c r="H444">
        <v>20.573</v>
      </c>
      <c r="I444">
        <v>-1.244057746</v>
      </c>
      <c r="J444">
        <v>1.2</v>
      </c>
      <c r="K444" s="23">
        <v>883.9</v>
      </c>
      <c r="L444" t="s">
        <v>22</v>
      </c>
      <c r="M444" t="s">
        <v>16</v>
      </c>
    </row>
    <row r="445" spans="1:13" x14ac:dyDescent="0.3">
      <c r="A445" s="9">
        <v>43890</v>
      </c>
      <c r="B445" s="5">
        <f>YEAR(automobile_sales[[#This Row],[Date]])</f>
        <v>2020</v>
      </c>
      <c r="C445" s="6">
        <f>automobile_sales[[#This Row],[Date]]</f>
        <v>43890</v>
      </c>
      <c r="D445">
        <v>0</v>
      </c>
      <c r="E445">
        <v>97.27</v>
      </c>
      <c r="F445">
        <v>20222.297999999999</v>
      </c>
      <c r="G445">
        <v>3081</v>
      </c>
      <c r="H445">
        <v>20.422999999999998</v>
      </c>
      <c r="I445">
        <v>-0.45066836399999999</v>
      </c>
      <c r="J445">
        <v>1.2</v>
      </c>
      <c r="K445" s="23">
        <v>4377.1000000000004</v>
      </c>
      <c r="L445" t="s">
        <v>22</v>
      </c>
      <c r="M445" t="s">
        <v>16</v>
      </c>
    </row>
    <row r="446" spans="1:13" x14ac:dyDescent="0.3">
      <c r="A446" s="9">
        <v>29402</v>
      </c>
      <c r="B446" s="5">
        <f>YEAR(automobile_sales[[#This Row],[Date]])</f>
        <v>1980</v>
      </c>
      <c r="C446" s="6">
        <f>automobile_sales[[#This Row],[Date]]</f>
        <v>29402</v>
      </c>
      <c r="D446">
        <v>1</v>
      </c>
      <c r="E446">
        <v>105.55</v>
      </c>
      <c r="F446">
        <v>23829.314999999999</v>
      </c>
      <c r="G446">
        <v>2573</v>
      </c>
      <c r="H446">
        <v>20.297999999999998</v>
      </c>
      <c r="I446">
        <v>-1.610946891</v>
      </c>
      <c r="J446">
        <v>2.9</v>
      </c>
      <c r="K446" s="23">
        <v>754.5</v>
      </c>
      <c r="L446" t="s">
        <v>14</v>
      </c>
      <c r="M446" t="s">
        <v>18</v>
      </c>
    </row>
    <row r="447" spans="1:13" x14ac:dyDescent="0.3">
      <c r="A447" s="9">
        <v>38837</v>
      </c>
      <c r="B447" s="5">
        <f>YEAR(automobile_sales[[#This Row],[Date]])</f>
        <v>2006</v>
      </c>
      <c r="C447" s="6">
        <f>automobile_sales[[#This Row],[Date]]</f>
        <v>38837</v>
      </c>
      <c r="D447">
        <v>0</v>
      </c>
      <c r="E447">
        <v>92.4</v>
      </c>
      <c r="F447">
        <v>25105.019</v>
      </c>
      <c r="G447">
        <v>3332</v>
      </c>
      <c r="H447">
        <v>20.297000000000001</v>
      </c>
      <c r="I447">
        <v>-1.5948169679999999</v>
      </c>
      <c r="J447">
        <v>1.4</v>
      </c>
      <c r="K447" s="23">
        <v>2433.1</v>
      </c>
      <c r="L447" t="s">
        <v>21</v>
      </c>
      <c r="M447" t="s">
        <v>17</v>
      </c>
    </row>
    <row r="448" spans="1:13" x14ac:dyDescent="0.3">
      <c r="A448" s="9">
        <v>41851</v>
      </c>
      <c r="B448" s="5">
        <f>YEAR(automobile_sales[[#This Row],[Date]])</f>
        <v>2014</v>
      </c>
      <c r="C448" s="6">
        <f>automobile_sales[[#This Row],[Date]]</f>
        <v>41851</v>
      </c>
      <c r="D448">
        <v>0</v>
      </c>
      <c r="E448">
        <v>88.13</v>
      </c>
      <c r="F448">
        <v>26661.57</v>
      </c>
      <c r="G448">
        <v>3862</v>
      </c>
      <c r="H448">
        <v>20.262</v>
      </c>
      <c r="I448">
        <v>-0.43065837499999998</v>
      </c>
      <c r="J448">
        <v>1.8</v>
      </c>
      <c r="K448" s="23">
        <v>3152.2</v>
      </c>
      <c r="L448" t="s">
        <v>14</v>
      </c>
      <c r="M448" t="s">
        <v>17</v>
      </c>
    </row>
    <row r="449" spans="1:13" x14ac:dyDescent="0.3">
      <c r="A449" s="9">
        <v>31016</v>
      </c>
      <c r="B449" s="5">
        <f>YEAR(automobile_sales[[#This Row],[Date]])</f>
        <v>1984</v>
      </c>
      <c r="C449" s="6">
        <f>automobile_sales[[#This Row],[Date]]</f>
        <v>31016</v>
      </c>
      <c r="D449">
        <v>0</v>
      </c>
      <c r="E449">
        <v>113.34</v>
      </c>
      <c r="F449">
        <v>26656.316999999999</v>
      </c>
      <c r="G449">
        <v>4643</v>
      </c>
      <c r="H449">
        <v>20.126000000000001</v>
      </c>
      <c r="I449">
        <v>-2.4822120640000001</v>
      </c>
      <c r="J449">
        <v>1.5</v>
      </c>
      <c r="K449" s="23">
        <v>2182.8000000000002</v>
      </c>
      <c r="L449" t="s">
        <v>21</v>
      </c>
      <c r="M449" t="s">
        <v>16</v>
      </c>
    </row>
    <row r="450" spans="1:13" x14ac:dyDescent="0.3">
      <c r="A450" s="9">
        <v>39568</v>
      </c>
      <c r="B450" s="5">
        <f>YEAR(automobile_sales[[#This Row],[Date]])</f>
        <v>2008</v>
      </c>
      <c r="C450" s="6">
        <f>automobile_sales[[#This Row],[Date]]</f>
        <v>39568</v>
      </c>
      <c r="D450">
        <v>1</v>
      </c>
      <c r="E450">
        <v>91.05</v>
      </c>
      <c r="F450">
        <v>22181.377</v>
      </c>
      <c r="G450">
        <v>2920</v>
      </c>
      <c r="H450">
        <v>20.123999999999999</v>
      </c>
      <c r="I450">
        <v>-0.99493142499999998</v>
      </c>
      <c r="J450">
        <v>5.5</v>
      </c>
      <c r="K450" s="23">
        <v>669.4</v>
      </c>
      <c r="L450" t="s">
        <v>14</v>
      </c>
      <c r="M450" t="s">
        <v>18</v>
      </c>
    </row>
    <row r="451" spans="1:13" x14ac:dyDescent="0.3">
      <c r="A451" s="9">
        <v>37195</v>
      </c>
      <c r="B451" s="5">
        <f>YEAR(automobile_sales[[#This Row],[Date]])</f>
        <v>2001</v>
      </c>
      <c r="C451" s="6">
        <f>automobile_sales[[#This Row],[Date]]</f>
        <v>37195</v>
      </c>
      <c r="D451">
        <v>1</v>
      </c>
      <c r="E451">
        <v>80.03</v>
      </c>
      <c r="F451">
        <v>24702.373</v>
      </c>
      <c r="G451">
        <v>1417</v>
      </c>
      <c r="H451">
        <v>20.091000000000001</v>
      </c>
      <c r="I451">
        <v>-0.57413767400000004</v>
      </c>
      <c r="J451">
        <v>3.1</v>
      </c>
      <c r="K451" s="23">
        <v>759.5</v>
      </c>
      <c r="L451" t="s">
        <v>14</v>
      </c>
      <c r="M451" t="s">
        <v>17</v>
      </c>
    </row>
    <row r="452" spans="1:13" x14ac:dyDescent="0.3">
      <c r="A452" s="9">
        <v>37468</v>
      </c>
      <c r="B452" s="5">
        <f>YEAR(automobile_sales[[#This Row],[Date]])</f>
        <v>2002</v>
      </c>
      <c r="C452" s="6">
        <f>automobile_sales[[#This Row],[Date]]</f>
        <v>37468</v>
      </c>
      <c r="D452">
        <v>0</v>
      </c>
      <c r="E452">
        <v>99.08</v>
      </c>
      <c r="F452">
        <v>32206.366000000002</v>
      </c>
      <c r="G452">
        <v>2205</v>
      </c>
      <c r="H452">
        <v>20.077999999999999</v>
      </c>
      <c r="I452">
        <v>-2.135670884</v>
      </c>
      <c r="J452">
        <v>1.6</v>
      </c>
      <c r="K452" s="23">
        <v>2200.9</v>
      </c>
      <c r="L452" t="s">
        <v>14</v>
      </c>
      <c r="M452" t="s">
        <v>16</v>
      </c>
    </row>
    <row r="453" spans="1:13" x14ac:dyDescent="0.3">
      <c r="A453" s="9">
        <v>45107</v>
      </c>
      <c r="B453" s="5">
        <f>YEAR(automobile_sales[[#This Row],[Date]])</f>
        <v>2023</v>
      </c>
      <c r="C453" s="6">
        <f>automobile_sales[[#This Row],[Date]]</f>
        <v>45107</v>
      </c>
      <c r="D453">
        <v>0</v>
      </c>
      <c r="E453">
        <v>96.04</v>
      </c>
      <c r="F453">
        <v>27716.800999999999</v>
      </c>
      <c r="G453">
        <v>4363</v>
      </c>
      <c r="H453">
        <v>19.782</v>
      </c>
      <c r="I453">
        <v>-2.493529471</v>
      </c>
      <c r="J453">
        <v>3</v>
      </c>
      <c r="K453" s="23">
        <v>1995.6</v>
      </c>
      <c r="L453" t="s">
        <v>21</v>
      </c>
      <c r="M453" t="s">
        <v>18</v>
      </c>
    </row>
    <row r="454" spans="1:13" x14ac:dyDescent="0.3">
      <c r="A454" s="9">
        <v>37529</v>
      </c>
      <c r="B454" s="5">
        <f>YEAR(automobile_sales[[#This Row],[Date]])</f>
        <v>2002</v>
      </c>
      <c r="C454" s="6">
        <f>automobile_sales[[#This Row],[Date]]</f>
        <v>37529</v>
      </c>
      <c r="D454">
        <v>0</v>
      </c>
      <c r="E454">
        <v>103.84</v>
      </c>
      <c r="F454">
        <v>30815.819</v>
      </c>
      <c r="G454">
        <v>1024</v>
      </c>
      <c r="H454">
        <v>19.739999999999998</v>
      </c>
      <c r="I454">
        <v>-1.9559270520000001</v>
      </c>
      <c r="J454">
        <v>1.7</v>
      </c>
      <c r="K454" s="23">
        <v>2187.8000000000002</v>
      </c>
      <c r="L454" t="s">
        <v>12</v>
      </c>
      <c r="M454" t="s">
        <v>18</v>
      </c>
    </row>
    <row r="455" spans="1:13" x14ac:dyDescent="0.3">
      <c r="A455" s="9">
        <v>44620</v>
      </c>
      <c r="B455" s="5">
        <f>YEAR(automobile_sales[[#This Row],[Date]])</f>
        <v>2022</v>
      </c>
      <c r="C455" s="6">
        <f>automobile_sales[[#This Row],[Date]]</f>
        <v>44620</v>
      </c>
      <c r="D455">
        <v>0</v>
      </c>
      <c r="E455">
        <v>82.04</v>
      </c>
      <c r="F455">
        <v>22564.373</v>
      </c>
      <c r="G455">
        <v>2708</v>
      </c>
      <c r="H455">
        <v>19.713000000000001</v>
      </c>
      <c r="I455">
        <v>0.309034647</v>
      </c>
      <c r="J455">
        <v>1.5</v>
      </c>
      <c r="K455" s="23">
        <v>925.6</v>
      </c>
      <c r="L455" t="s">
        <v>14</v>
      </c>
      <c r="M455" t="s">
        <v>16</v>
      </c>
    </row>
    <row r="456" spans="1:13" x14ac:dyDescent="0.3">
      <c r="A456" s="9">
        <v>32567</v>
      </c>
      <c r="B456" s="5">
        <f>YEAR(automobile_sales[[#This Row],[Date]])</f>
        <v>1989</v>
      </c>
      <c r="C456" s="6">
        <f>automobile_sales[[#This Row],[Date]]</f>
        <v>32567</v>
      </c>
      <c r="D456">
        <v>0</v>
      </c>
      <c r="E456">
        <v>93.34</v>
      </c>
      <c r="F456">
        <v>24627.77</v>
      </c>
      <c r="G456">
        <v>2669</v>
      </c>
      <c r="H456">
        <v>19.634</v>
      </c>
      <c r="I456">
        <v>0.23413466399999999</v>
      </c>
      <c r="J456">
        <v>1.3</v>
      </c>
      <c r="K456" s="23">
        <v>4723.8</v>
      </c>
      <c r="L456" t="s">
        <v>14</v>
      </c>
      <c r="M456" t="s">
        <v>16</v>
      </c>
    </row>
    <row r="457" spans="1:13" x14ac:dyDescent="0.3">
      <c r="A457" s="9">
        <v>41274</v>
      </c>
      <c r="B457" s="5">
        <f>YEAR(automobile_sales[[#This Row],[Date]])</f>
        <v>2012</v>
      </c>
      <c r="C457" s="6">
        <f>automobile_sales[[#This Row],[Date]]</f>
        <v>41274</v>
      </c>
      <c r="D457">
        <v>0</v>
      </c>
      <c r="E457">
        <v>97.68</v>
      </c>
      <c r="F457">
        <v>22654.121999999999</v>
      </c>
      <c r="G457">
        <v>1822</v>
      </c>
      <c r="H457">
        <v>19.629000000000001</v>
      </c>
      <c r="I457">
        <v>-1.5509705030000001</v>
      </c>
      <c r="J457">
        <v>1.3</v>
      </c>
      <c r="K457" s="23">
        <v>2372.5</v>
      </c>
      <c r="L457" t="s">
        <v>21</v>
      </c>
      <c r="M457" t="s">
        <v>18</v>
      </c>
    </row>
    <row r="458" spans="1:13" x14ac:dyDescent="0.3">
      <c r="A458" s="9">
        <v>31716</v>
      </c>
      <c r="B458" s="5">
        <f>YEAR(automobile_sales[[#This Row],[Date]])</f>
        <v>1986</v>
      </c>
      <c r="C458" s="6">
        <f>automobile_sales[[#This Row],[Date]]</f>
        <v>31716</v>
      </c>
      <c r="D458">
        <v>0</v>
      </c>
      <c r="E458">
        <v>95.48</v>
      </c>
      <c r="F458">
        <v>26785.562999999998</v>
      </c>
      <c r="G458">
        <v>3136</v>
      </c>
      <c r="H458">
        <v>19.518999999999998</v>
      </c>
      <c r="I458">
        <v>-0.73702546199999996</v>
      </c>
      <c r="J458">
        <v>2.2999999999999998</v>
      </c>
      <c r="K458" s="23">
        <v>3939.8</v>
      </c>
      <c r="L458" t="s">
        <v>12</v>
      </c>
      <c r="M458" t="s">
        <v>13</v>
      </c>
    </row>
    <row r="459" spans="1:13" x14ac:dyDescent="0.3">
      <c r="A459" s="9">
        <v>32233</v>
      </c>
      <c r="B459" s="5">
        <f>YEAR(automobile_sales[[#This Row],[Date]])</f>
        <v>1988</v>
      </c>
      <c r="C459" s="6">
        <f>automobile_sales[[#This Row],[Date]]</f>
        <v>32233</v>
      </c>
      <c r="D459">
        <v>0</v>
      </c>
      <c r="E459">
        <v>104.69</v>
      </c>
      <c r="F459">
        <v>25025.566999999999</v>
      </c>
      <c r="G459">
        <v>3192</v>
      </c>
      <c r="H459">
        <v>19.492000000000001</v>
      </c>
      <c r="I459">
        <v>-1.795505849</v>
      </c>
      <c r="J459">
        <v>2.8</v>
      </c>
      <c r="K459" s="23">
        <v>2924.3</v>
      </c>
      <c r="L459" t="s">
        <v>22</v>
      </c>
      <c r="M459" t="s">
        <v>18</v>
      </c>
    </row>
    <row r="460" spans="1:13" x14ac:dyDescent="0.3">
      <c r="A460" s="9">
        <v>45230</v>
      </c>
      <c r="B460" s="5">
        <f>YEAR(automobile_sales[[#This Row],[Date]])</f>
        <v>2023</v>
      </c>
      <c r="C460" s="6">
        <f>automobile_sales[[#This Row],[Date]]</f>
        <v>45230</v>
      </c>
      <c r="D460">
        <v>0</v>
      </c>
      <c r="E460">
        <v>124.66</v>
      </c>
      <c r="F460">
        <v>15975.589</v>
      </c>
      <c r="G460">
        <v>1148</v>
      </c>
      <c r="H460">
        <v>19.472000000000001</v>
      </c>
      <c r="I460">
        <v>-2.0461688580000001</v>
      </c>
      <c r="J460">
        <v>2.5</v>
      </c>
      <c r="K460" s="23">
        <v>1685.9</v>
      </c>
      <c r="L460" t="s">
        <v>12</v>
      </c>
      <c r="M460" t="s">
        <v>17</v>
      </c>
    </row>
    <row r="461" spans="1:13" x14ac:dyDescent="0.3">
      <c r="A461" s="9">
        <v>35185</v>
      </c>
      <c r="B461" s="5">
        <f>YEAR(automobile_sales[[#This Row],[Date]])</f>
        <v>1996</v>
      </c>
      <c r="C461" s="6">
        <f>automobile_sales[[#This Row],[Date]]</f>
        <v>35185</v>
      </c>
      <c r="D461">
        <v>0</v>
      </c>
      <c r="E461">
        <v>95.18</v>
      </c>
      <c r="F461">
        <v>26926.587</v>
      </c>
      <c r="G461">
        <v>2639</v>
      </c>
      <c r="H461">
        <v>19.236000000000001</v>
      </c>
      <c r="I461">
        <v>-2.3637450609999999</v>
      </c>
      <c r="J461">
        <v>1.5</v>
      </c>
      <c r="K461" s="23">
        <v>3618.7</v>
      </c>
      <c r="L461" t="s">
        <v>12</v>
      </c>
      <c r="M461" t="s">
        <v>13</v>
      </c>
    </row>
    <row r="462" spans="1:13" x14ac:dyDescent="0.3">
      <c r="A462" s="9">
        <v>31593</v>
      </c>
      <c r="B462" s="5">
        <f>YEAR(automobile_sales[[#This Row],[Date]])</f>
        <v>1986</v>
      </c>
      <c r="C462" s="6">
        <f>automobile_sales[[#This Row],[Date]]</f>
        <v>31593</v>
      </c>
      <c r="D462">
        <v>0</v>
      </c>
      <c r="E462">
        <v>101.68</v>
      </c>
      <c r="F462">
        <v>23504.963</v>
      </c>
      <c r="G462">
        <v>1131</v>
      </c>
      <c r="H462">
        <v>19.14</v>
      </c>
      <c r="I462">
        <v>-1.733646813</v>
      </c>
      <c r="J462">
        <v>1.7</v>
      </c>
      <c r="K462" s="23">
        <v>797.3</v>
      </c>
      <c r="L462" t="s">
        <v>22</v>
      </c>
      <c r="M462" t="s">
        <v>17</v>
      </c>
    </row>
    <row r="463" spans="1:13" x14ac:dyDescent="0.3">
      <c r="A463" s="9">
        <v>30802</v>
      </c>
      <c r="B463" s="5">
        <f>YEAR(automobile_sales[[#This Row],[Date]])</f>
        <v>1984</v>
      </c>
      <c r="C463" s="6">
        <f>automobile_sales[[#This Row],[Date]]</f>
        <v>30802</v>
      </c>
      <c r="D463">
        <v>0</v>
      </c>
      <c r="E463">
        <v>114.14</v>
      </c>
      <c r="F463">
        <v>23074.589</v>
      </c>
      <c r="G463">
        <v>2160</v>
      </c>
      <c r="H463">
        <v>19.103000000000002</v>
      </c>
      <c r="I463">
        <v>-1.527875203</v>
      </c>
      <c r="J463">
        <v>2.1</v>
      </c>
      <c r="K463" s="23">
        <v>2514</v>
      </c>
      <c r="L463" t="s">
        <v>12</v>
      </c>
      <c r="M463" t="s">
        <v>18</v>
      </c>
    </row>
    <row r="464" spans="1:13" x14ac:dyDescent="0.3">
      <c r="A464" s="9">
        <v>44377</v>
      </c>
      <c r="B464" s="5">
        <f>YEAR(automobile_sales[[#This Row],[Date]])</f>
        <v>2021</v>
      </c>
      <c r="C464" s="6">
        <f>automobile_sales[[#This Row],[Date]]</f>
        <v>44377</v>
      </c>
      <c r="D464">
        <v>0</v>
      </c>
      <c r="E464">
        <v>108.71</v>
      </c>
      <c r="F464">
        <v>24048.307000000001</v>
      </c>
      <c r="G464">
        <v>1167</v>
      </c>
      <c r="H464">
        <v>18.968</v>
      </c>
      <c r="I464">
        <v>0.16338042999999999</v>
      </c>
      <c r="J464">
        <v>1.3</v>
      </c>
      <c r="K464" s="23">
        <v>4307.8999999999996</v>
      </c>
      <c r="L464" t="s">
        <v>12</v>
      </c>
      <c r="M464" t="s">
        <v>17</v>
      </c>
    </row>
    <row r="465" spans="1:13" x14ac:dyDescent="0.3">
      <c r="A465" s="9">
        <v>40390</v>
      </c>
      <c r="B465" s="5">
        <f>YEAR(automobile_sales[[#This Row],[Date]])</f>
        <v>2010</v>
      </c>
      <c r="C465" s="6">
        <f>automobile_sales[[#This Row],[Date]]</f>
        <v>40390</v>
      </c>
      <c r="D465">
        <v>0</v>
      </c>
      <c r="E465">
        <v>108.39</v>
      </c>
      <c r="F465">
        <v>26120.462</v>
      </c>
      <c r="G465">
        <v>2790</v>
      </c>
      <c r="H465">
        <v>18.937999999999999</v>
      </c>
      <c r="I465">
        <v>-0.72837680900000001</v>
      </c>
      <c r="J465">
        <v>1.5</v>
      </c>
      <c r="K465" s="23">
        <v>2466.3000000000002</v>
      </c>
      <c r="L465" t="s">
        <v>14</v>
      </c>
      <c r="M465" t="s">
        <v>13</v>
      </c>
    </row>
    <row r="466" spans="1:13" x14ac:dyDescent="0.3">
      <c r="A466" s="9">
        <v>38352</v>
      </c>
      <c r="B466" s="5">
        <f>YEAR(automobile_sales[[#This Row],[Date]])</f>
        <v>2004</v>
      </c>
      <c r="C466" s="6">
        <f>automobile_sales[[#This Row],[Date]]</f>
        <v>38352</v>
      </c>
      <c r="D466">
        <v>0</v>
      </c>
      <c r="E466">
        <v>92.64</v>
      </c>
      <c r="F466">
        <v>28148.144</v>
      </c>
      <c r="G466">
        <v>2724</v>
      </c>
      <c r="H466">
        <v>18.837</v>
      </c>
      <c r="I466">
        <v>-0.28088336800000002</v>
      </c>
      <c r="J466">
        <v>2.2999999999999998</v>
      </c>
      <c r="K466" s="23">
        <v>3875.7</v>
      </c>
      <c r="L466" t="s">
        <v>21</v>
      </c>
      <c r="M466" t="s">
        <v>18</v>
      </c>
    </row>
    <row r="467" spans="1:13" x14ac:dyDescent="0.3">
      <c r="A467" s="9">
        <v>30497</v>
      </c>
      <c r="B467" s="5">
        <f>YEAR(automobile_sales[[#This Row],[Date]])</f>
        <v>1983</v>
      </c>
      <c r="C467" s="6">
        <f>automobile_sales[[#This Row],[Date]]</f>
        <v>30497</v>
      </c>
      <c r="D467">
        <v>0</v>
      </c>
      <c r="E467">
        <v>106.16</v>
      </c>
      <c r="F467">
        <v>25856.841</v>
      </c>
      <c r="G467">
        <v>2118</v>
      </c>
      <c r="H467">
        <v>18.765000000000001</v>
      </c>
      <c r="I467">
        <v>0.220357048</v>
      </c>
      <c r="J467">
        <v>2.2999999999999998</v>
      </c>
      <c r="K467" s="23">
        <v>4769.8</v>
      </c>
      <c r="L467" t="s">
        <v>14</v>
      </c>
      <c r="M467" t="s">
        <v>18</v>
      </c>
    </row>
    <row r="468" spans="1:13" x14ac:dyDescent="0.3">
      <c r="A468" s="9">
        <v>43131</v>
      </c>
      <c r="B468" s="5">
        <f>YEAR(automobile_sales[[#This Row],[Date]])</f>
        <v>2018</v>
      </c>
      <c r="C468" s="6">
        <f>automobile_sales[[#This Row],[Date]]</f>
        <v>43131</v>
      </c>
      <c r="D468">
        <v>0</v>
      </c>
      <c r="E468">
        <v>105.87</v>
      </c>
      <c r="F468">
        <v>24464.848000000002</v>
      </c>
      <c r="G468">
        <v>1236</v>
      </c>
      <c r="H468">
        <v>18.611000000000001</v>
      </c>
      <c r="I468">
        <v>-0.60050507799999997</v>
      </c>
      <c r="J468">
        <v>1.8</v>
      </c>
      <c r="K468" s="23">
        <v>4004.9</v>
      </c>
      <c r="L468" t="s">
        <v>21</v>
      </c>
      <c r="M468" t="s">
        <v>13</v>
      </c>
    </row>
    <row r="469" spans="1:13" x14ac:dyDescent="0.3">
      <c r="A469" s="9">
        <v>39752</v>
      </c>
      <c r="B469" s="5">
        <f>YEAR(automobile_sales[[#This Row],[Date]])</f>
        <v>2008</v>
      </c>
      <c r="C469" s="6">
        <f>automobile_sales[[#This Row],[Date]]</f>
        <v>39752</v>
      </c>
      <c r="D469">
        <v>1</v>
      </c>
      <c r="E469">
        <v>104</v>
      </c>
      <c r="F469">
        <v>26160.25</v>
      </c>
      <c r="G469">
        <v>1799</v>
      </c>
      <c r="H469">
        <v>18.504999999999999</v>
      </c>
      <c r="I469">
        <v>-1.222804647</v>
      </c>
      <c r="J469">
        <v>4.8</v>
      </c>
      <c r="K469" s="23">
        <v>690.4</v>
      </c>
      <c r="L469" t="s">
        <v>21</v>
      </c>
      <c r="M469" t="s">
        <v>18</v>
      </c>
    </row>
    <row r="470" spans="1:13" x14ac:dyDescent="0.3">
      <c r="A470" s="9">
        <v>30163</v>
      </c>
      <c r="B470" s="5">
        <f>YEAR(automobile_sales[[#This Row],[Date]])</f>
        <v>1982</v>
      </c>
      <c r="C470" s="6">
        <f>automobile_sales[[#This Row],[Date]]</f>
        <v>30163</v>
      </c>
      <c r="D470">
        <v>1</v>
      </c>
      <c r="E470">
        <v>102.67</v>
      </c>
      <c r="F470">
        <v>21991.467000000001</v>
      </c>
      <c r="G470">
        <v>2636</v>
      </c>
      <c r="H470">
        <v>18.449000000000002</v>
      </c>
      <c r="I470">
        <v>-0.14049542000000001</v>
      </c>
      <c r="J470">
        <v>3.2</v>
      </c>
      <c r="K470" s="23">
        <v>738.8</v>
      </c>
      <c r="L470" t="s">
        <v>14</v>
      </c>
      <c r="M470" t="s">
        <v>18</v>
      </c>
    </row>
    <row r="471" spans="1:13" x14ac:dyDescent="0.3">
      <c r="A471" s="9">
        <v>42338</v>
      </c>
      <c r="B471" s="5">
        <f>YEAR(automobile_sales[[#This Row],[Date]])</f>
        <v>2015</v>
      </c>
      <c r="C471" s="6">
        <f>automobile_sales[[#This Row],[Date]]</f>
        <v>42338</v>
      </c>
      <c r="D471">
        <v>0</v>
      </c>
      <c r="E471">
        <v>100.91</v>
      </c>
      <c r="F471">
        <v>19083.706999999999</v>
      </c>
      <c r="G471">
        <v>2757</v>
      </c>
      <c r="H471">
        <v>18.41</v>
      </c>
      <c r="I471">
        <v>-0.67539380800000004</v>
      </c>
      <c r="J471">
        <v>2.6</v>
      </c>
      <c r="K471" s="23">
        <v>3429.9</v>
      </c>
      <c r="L471" t="s">
        <v>22</v>
      </c>
      <c r="M471" t="s">
        <v>16</v>
      </c>
    </row>
    <row r="472" spans="1:13" x14ac:dyDescent="0.3">
      <c r="A472" s="9">
        <v>33085</v>
      </c>
      <c r="B472" s="5">
        <f>YEAR(automobile_sales[[#This Row],[Date]])</f>
        <v>1990</v>
      </c>
      <c r="C472" s="6">
        <f>automobile_sales[[#This Row],[Date]]</f>
        <v>33085</v>
      </c>
      <c r="D472">
        <v>1</v>
      </c>
      <c r="E472">
        <v>111.04</v>
      </c>
      <c r="F472">
        <v>20047.317999999999</v>
      </c>
      <c r="G472">
        <v>3597</v>
      </c>
      <c r="H472">
        <v>17.879000000000001</v>
      </c>
      <c r="I472">
        <v>-2.4327423229999998</v>
      </c>
      <c r="J472">
        <v>5.5</v>
      </c>
      <c r="K472" s="23">
        <v>605.29999999999995</v>
      </c>
      <c r="L472" t="s">
        <v>14</v>
      </c>
      <c r="M472" t="s">
        <v>16</v>
      </c>
    </row>
    <row r="473" spans="1:13" x14ac:dyDescent="0.3">
      <c r="A473" s="9">
        <v>39660</v>
      </c>
      <c r="B473" s="5">
        <f>YEAR(automobile_sales[[#This Row],[Date]])</f>
        <v>2008</v>
      </c>
      <c r="C473" s="6">
        <f>automobile_sales[[#This Row],[Date]]</f>
        <v>39660</v>
      </c>
      <c r="D473">
        <v>1</v>
      </c>
      <c r="E473">
        <v>119.72</v>
      </c>
      <c r="F473">
        <v>26224.832999999999</v>
      </c>
      <c r="G473">
        <v>1054</v>
      </c>
      <c r="H473">
        <v>17.815999999999999</v>
      </c>
      <c r="I473">
        <v>-1.8018634929999999</v>
      </c>
      <c r="J473">
        <v>3.4</v>
      </c>
      <c r="K473" s="23">
        <v>663.6</v>
      </c>
      <c r="L473" t="s">
        <v>14</v>
      </c>
      <c r="M473" t="s">
        <v>17</v>
      </c>
    </row>
    <row r="474" spans="1:13" x14ac:dyDescent="0.3">
      <c r="A474" s="9">
        <v>33419</v>
      </c>
      <c r="B474" s="5">
        <f>YEAR(automobile_sales[[#This Row],[Date]])</f>
        <v>1991</v>
      </c>
      <c r="C474" s="6">
        <f>automobile_sales[[#This Row],[Date]]</f>
        <v>33419</v>
      </c>
      <c r="D474">
        <v>1</v>
      </c>
      <c r="E474">
        <v>105.94</v>
      </c>
      <c r="F474">
        <v>23389.691999999999</v>
      </c>
      <c r="G474">
        <v>2857</v>
      </c>
      <c r="H474">
        <v>17.702999999999999</v>
      </c>
      <c r="I474">
        <v>-1.968931819</v>
      </c>
      <c r="J474">
        <v>4.2</v>
      </c>
      <c r="K474" s="23">
        <v>706.3</v>
      </c>
      <c r="L474" t="s">
        <v>14</v>
      </c>
      <c r="M474" t="s">
        <v>13</v>
      </c>
    </row>
    <row r="475" spans="1:13" x14ac:dyDescent="0.3">
      <c r="A475" s="9">
        <v>42674</v>
      </c>
      <c r="B475" s="5">
        <f>YEAR(automobile_sales[[#This Row],[Date]])</f>
        <v>2016</v>
      </c>
      <c r="C475" s="6">
        <f>automobile_sales[[#This Row],[Date]]</f>
        <v>42674</v>
      </c>
      <c r="D475">
        <v>0</v>
      </c>
      <c r="E475">
        <v>100.68</v>
      </c>
      <c r="F475">
        <v>24836.526000000002</v>
      </c>
      <c r="G475">
        <v>1592</v>
      </c>
      <c r="H475">
        <v>17.678999999999998</v>
      </c>
      <c r="I475">
        <v>-2.869958708</v>
      </c>
      <c r="J475">
        <v>1.1000000000000001</v>
      </c>
      <c r="K475" s="23">
        <v>2768.1</v>
      </c>
      <c r="L475" t="s">
        <v>12</v>
      </c>
      <c r="M475" t="s">
        <v>16</v>
      </c>
    </row>
    <row r="476" spans="1:13" x14ac:dyDescent="0.3">
      <c r="A476" s="9">
        <v>39538</v>
      </c>
      <c r="B476" s="5">
        <f>YEAR(automobile_sales[[#This Row],[Date]])</f>
        <v>2008</v>
      </c>
      <c r="C476" s="6">
        <f>automobile_sales[[#This Row],[Date]]</f>
        <v>39538</v>
      </c>
      <c r="D476">
        <v>0</v>
      </c>
      <c r="E476">
        <v>101.91</v>
      </c>
      <c r="F476">
        <v>27064.656999999999</v>
      </c>
      <c r="G476">
        <v>4715</v>
      </c>
      <c r="H476">
        <v>17.638999999999999</v>
      </c>
      <c r="I476">
        <v>-1.726288338</v>
      </c>
      <c r="J476">
        <v>1.4</v>
      </c>
      <c r="K476" s="23">
        <v>4163.8999999999996</v>
      </c>
      <c r="L476" t="s">
        <v>12</v>
      </c>
      <c r="M476" t="s">
        <v>17</v>
      </c>
    </row>
    <row r="477" spans="1:13" x14ac:dyDescent="0.3">
      <c r="A477" s="9">
        <v>33511</v>
      </c>
      <c r="B477" s="5">
        <f>YEAR(automobile_sales[[#This Row],[Date]])</f>
        <v>1991</v>
      </c>
      <c r="C477" s="6">
        <f>automobile_sales[[#This Row],[Date]]</f>
        <v>33511</v>
      </c>
      <c r="D477">
        <v>1</v>
      </c>
      <c r="E477">
        <v>102.3</v>
      </c>
      <c r="F477">
        <v>26137.3</v>
      </c>
      <c r="G477">
        <v>2658</v>
      </c>
      <c r="H477">
        <v>17.57</v>
      </c>
      <c r="I477">
        <v>8.0990324000000002E-2</v>
      </c>
      <c r="J477">
        <v>2.6</v>
      </c>
      <c r="K477" s="23">
        <v>591.9</v>
      </c>
      <c r="L477" t="s">
        <v>14</v>
      </c>
      <c r="M477" t="s">
        <v>17</v>
      </c>
    </row>
    <row r="478" spans="1:13" x14ac:dyDescent="0.3">
      <c r="A478" s="9">
        <v>30741</v>
      </c>
      <c r="B478" s="5">
        <f>YEAR(automobile_sales[[#This Row],[Date]])</f>
        <v>1984</v>
      </c>
      <c r="C478" s="6">
        <f>automobile_sales[[#This Row],[Date]]</f>
        <v>30741</v>
      </c>
      <c r="D478">
        <v>0</v>
      </c>
      <c r="E478">
        <v>103.4</v>
      </c>
      <c r="F478">
        <v>16184.799000000001</v>
      </c>
      <c r="G478">
        <v>1375</v>
      </c>
      <c r="H478">
        <v>17.550999999999998</v>
      </c>
      <c r="I478">
        <v>-1.024215144</v>
      </c>
      <c r="J478">
        <v>1.4</v>
      </c>
      <c r="K478" s="23">
        <v>3844.2</v>
      </c>
      <c r="L478" t="s">
        <v>14</v>
      </c>
      <c r="M478" t="s">
        <v>16</v>
      </c>
    </row>
    <row r="479" spans="1:13" x14ac:dyDescent="0.3">
      <c r="A479" s="9">
        <v>40086</v>
      </c>
      <c r="B479" s="5">
        <f>YEAR(automobile_sales[[#This Row],[Date]])</f>
        <v>2009</v>
      </c>
      <c r="C479" s="6">
        <f>automobile_sales[[#This Row],[Date]]</f>
        <v>40086</v>
      </c>
      <c r="D479">
        <v>1</v>
      </c>
      <c r="E479">
        <v>98.97</v>
      </c>
      <c r="F479">
        <v>24907.434000000001</v>
      </c>
      <c r="G479">
        <v>4462</v>
      </c>
      <c r="H479">
        <v>17.550999999999998</v>
      </c>
      <c r="I479">
        <v>-1.3489259870000001</v>
      </c>
      <c r="J479">
        <v>3</v>
      </c>
      <c r="K479" s="23">
        <v>778.3</v>
      </c>
      <c r="L479" t="s">
        <v>14</v>
      </c>
      <c r="M479" t="s">
        <v>18</v>
      </c>
    </row>
    <row r="480" spans="1:13" x14ac:dyDescent="0.3">
      <c r="A480" s="9">
        <v>33116</v>
      </c>
      <c r="B480" s="5">
        <f>YEAR(automobile_sales[[#This Row],[Date]])</f>
        <v>1990</v>
      </c>
      <c r="C480" s="6">
        <f>automobile_sales[[#This Row],[Date]]</f>
        <v>33116</v>
      </c>
      <c r="D480">
        <v>1</v>
      </c>
      <c r="E480">
        <v>101.33</v>
      </c>
      <c r="F480">
        <v>22168.510999999999</v>
      </c>
      <c r="G480">
        <v>4512</v>
      </c>
      <c r="H480">
        <v>17.295999999999999</v>
      </c>
      <c r="I480">
        <v>-3.3707215999999998E-2</v>
      </c>
      <c r="J480">
        <v>5.3</v>
      </c>
      <c r="K480" s="23">
        <v>550.9</v>
      </c>
      <c r="L480" t="s">
        <v>21</v>
      </c>
      <c r="M480" t="s">
        <v>13</v>
      </c>
    </row>
    <row r="481" spans="1:13" x14ac:dyDescent="0.3">
      <c r="A481" s="9">
        <v>31836</v>
      </c>
      <c r="B481" s="5">
        <f>YEAR(automobile_sales[[#This Row],[Date]])</f>
        <v>1987</v>
      </c>
      <c r="C481" s="6">
        <f>automobile_sales[[#This Row],[Date]]</f>
        <v>31836</v>
      </c>
      <c r="D481">
        <v>0</v>
      </c>
      <c r="E481">
        <v>97.5</v>
      </c>
      <c r="F481">
        <v>22491.215</v>
      </c>
      <c r="G481">
        <v>2318</v>
      </c>
      <c r="H481">
        <v>17.149999999999999</v>
      </c>
      <c r="I481">
        <v>3.1020407999999999E-2</v>
      </c>
      <c r="J481">
        <v>1.2</v>
      </c>
      <c r="K481" s="23">
        <v>1255.7</v>
      </c>
      <c r="L481" t="s">
        <v>22</v>
      </c>
      <c r="M481" t="s">
        <v>16</v>
      </c>
    </row>
    <row r="482" spans="1:13" x14ac:dyDescent="0.3">
      <c r="A482" s="9">
        <v>36799</v>
      </c>
      <c r="B482" s="5">
        <f>YEAR(automobile_sales[[#This Row],[Date]])</f>
        <v>2000</v>
      </c>
      <c r="C482" s="6">
        <f>automobile_sales[[#This Row],[Date]]</f>
        <v>36799</v>
      </c>
      <c r="D482">
        <v>1</v>
      </c>
      <c r="E482">
        <v>97.78</v>
      </c>
      <c r="F482">
        <v>33827.271000000001</v>
      </c>
      <c r="G482">
        <v>4737</v>
      </c>
      <c r="H482">
        <v>17.061</v>
      </c>
      <c r="I482">
        <v>-2.5404724220000001</v>
      </c>
      <c r="J482">
        <v>5.7</v>
      </c>
      <c r="K482" s="23">
        <v>575.20000000000005</v>
      </c>
      <c r="L482" t="s">
        <v>21</v>
      </c>
      <c r="M482" t="s">
        <v>13</v>
      </c>
    </row>
    <row r="483" spans="1:13" x14ac:dyDescent="0.3">
      <c r="A483" s="9">
        <v>44104</v>
      </c>
      <c r="B483" s="5">
        <f>YEAR(automobile_sales[[#This Row],[Date]])</f>
        <v>2020</v>
      </c>
      <c r="C483" s="6">
        <f>automobile_sales[[#This Row],[Date]]</f>
        <v>44104</v>
      </c>
      <c r="D483">
        <v>1</v>
      </c>
      <c r="E483">
        <v>111.62</v>
      </c>
      <c r="F483">
        <v>33435.707999999999</v>
      </c>
      <c r="G483">
        <v>2622</v>
      </c>
      <c r="H483">
        <v>17.045999999999999</v>
      </c>
      <c r="I483">
        <v>-1.1707732019999999</v>
      </c>
      <c r="J483">
        <v>3.7</v>
      </c>
      <c r="K483" s="23">
        <v>692.8</v>
      </c>
      <c r="L483" t="s">
        <v>14</v>
      </c>
      <c r="M483" t="s">
        <v>18</v>
      </c>
    </row>
    <row r="484" spans="1:13" x14ac:dyDescent="0.3">
      <c r="A484" s="9">
        <v>40237</v>
      </c>
      <c r="B484" s="5">
        <f>YEAR(automobile_sales[[#This Row],[Date]])</f>
        <v>2010</v>
      </c>
      <c r="C484" s="6">
        <f>automobile_sales[[#This Row],[Date]]</f>
        <v>40237</v>
      </c>
      <c r="D484">
        <v>0</v>
      </c>
      <c r="E484">
        <v>105.07</v>
      </c>
      <c r="F484">
        <v>32663.695</v>
      </c>
      <c r="G484">
        <v>3806</v>
      </c>
      <c r="H484">
        <v>17.004000000000001</v>
      </c>
      <c r="I484">
        <v>-1.398376853</v>
      </c>
      <c r="J484">
        <v>2.2999999999999998</v>
      </c>
      <c r="K484" s="23">
        <v>3923.9</v>
      </c>
      <c r="L484" t="s">
        <v>12</v>
      </c>
      <c r="M484" t="s">
        <v>18</v>
      </c>
    </row>
    <row r="485" spans="1:13" x14ac:dyDescent="0.3">
      <c r="A485" s="9">
        <v>40602</v>
      </c>
      <c r="B485" s="5">
        <f>YEAR(automobile_sales[[#This Row],[Date]])</f>
        <v>2011</v>
      </c>
      <c r="C485" s="6">
        <f>automobile_sales[[#This Row],[Date]]</f>
        <v>40602</v>
      </c>
      <c r="D485">
        <v>0</v>
      </c>
      <c r="E485">
        <v>102.06</v>
      </c>
      <c r="F485">
        <v>29796.353999999999</v>
      </c>
      <c r="G485">
        <v>4122</v>
      </c>
      <c r="H485">
        <v>16.957999999999998</v>
      </c>
      <c r="I485">
        <v>-0.76170539000000004</v>
      </c>
      <c r="J485">
        <v>1.5</v>
      </c>
      <c r="K485" s="23">
        <v>721</v>
      </c>
      <c r="L485" t="s">
        <v>22</v>
      </c>
      <c r="M485" t="s">
        <v>17</v>
      </c>
    </row>
    <row r="486" spans="1:13" x14ac:dyDescent="0.3">
      <c r="A486" s="9">
        <v>40755</v>
      </c>
      <c r="B486" s="5">
        <f>YEAR(automobile_sales[[#This Row],[Date]])</f>
        <v>2011</v>
      </c>
      <c r="C486" s="6">
        <f>automobile_sales[[#This Row],[Date]]</f>
        <v>40755</v>
      </c>
      <c r="D486">
        <v>0</v>
      </c>
      <c r="E486">
        <v>98.88</v>
      </c>
      <c r="F486">
        <v>35949.014999999999</v>
      </c>
      <c r="G486">
        <v>4489</v>
      </c>
      <c r="H486">
        <v>16.728000000000002</v>
      </c>
      <c r="I486">
        <v>7.8610712999999999E-2</v>
      </c>
      <c r="J486">
        <v>1.6</v>
      </c>
      <c r="K486" s="23">
        <v>1991.3</v>
      </c>
      <c r="L486" t="s">
        <v>14</v>
      </c>
      <c r="M486" t="s">
        <v>13</v>
      </c>
    </row>
    <row r="487" spans="1:13" x14ac:dyDescent="0.3">
      <c r="A487" s="9">
        <v>40482</v>
      </c>
      <c r="B487" s="5">
        <f>YEAR(automobile_sales[[#This Row],[Date]])</f>
        <v>2010</v>
      </c>
      <c r="C487" s="6">
        <f>automobile_sales[[#This Row],[Date]]</f>
        <v>40482</v>
      </c>
      <c r="D487">
        <v>0</v>
      </c>
      <c r="E487">
        <v>95.6</v>
      </c>
      <c r="F487">
        <v>21134.951000000001</v>
      </c>
      <c r="G487">
        <v>3808</v>
      </c>
      <c r="H487">
        <v>16.693999999999999</v>
      </c>
      <c r="I487">
        <v>-3.0413322150000002</v>
      </c>
      <c r="J487">
        <v>2</v>
      </c>
      <c r="K487" s="23">
        <v>697.4</v>
      </c>
      <c r="L487" t="s">
        <v>15</v>
      </c>
      <c r="M487" t="s">
        <v>13</v>
      </c>
    </row>
    <row r="488" spans="1:13" x14ac:dyDescent="0.3">
      <c r="A488" s="9">
        <v>41455</v>
      </c>
      <c r="B488" s="5">
        <f>YEAR(automobile_sales[[#This Row],[Date]])</f>
        <v>2013</v>
      </c>
      <c r="C488" s="6">
        <f>automobile_sales[[#This Row],[Date]]</f>
        <v>41455</v>
      </c>
      <c r="D488">
        <v>0</v>
      </c>
      <c r="E488">
        <v>100.58</v>
      </c>
      <c r="F488">
        <v>22003.125</v>
      </c>
      <c r="G488">
        <v>4744</v>
      </c>
      <c r="H488">
        <v>16.663</v>
      </c>
      <c r="I488">
        <v>-1.92486347</v>
      </c>
      <c r="J488">
        <v>1.4</v>
      </c>
      <c r="K488" s="23">
        <v>1935.8</v>
      </c>
      <c r="L488" t="s">
        <v>21</v>
      </c>
      <c r="M488" t="s">
        <v>18</v>
      </c>
    </row>
    <row r="489" spans="1:13" x14ac:dyDescent="0.3">
      <c r="A489" s="9">
        <v>34424</v>
      </c>
      <c r="B489" s="5">
        <f>YEAR(automobile_sales[[#This Row],[Date]])</f>
        <v>1994</v>
      </c>
      <c r="C489" s="6">
        <f>automobile_sales[[#This Row],[Date]]</f>
        <v>34424</v>
      </c>
      <c r="D489">
        <v>0</v>
      </c>
      <c r="E489">
        <v>94.32</v>
      </c>
      <c r="F489">
        <v>20552.428</v>
      </c>
      <c r="G489">
        <v>2834</v>
      </c>
      <c r="H489">
        <v>16.658999999999999</v>
      </c>
      <c r="I489">
        <v>-0.93619064799999996</v>
      </c>
      <c r="J489">
        <v>2</v>
      </c>
      <c r="K489" s="23">
        <v>3244.6</v>
      </c>
      <c r="L489" t="s">
        <v>12</v>
      </c>
      <c r="M489" t="s">
        <v>18</v>
      </c>
    </row>
    <row r="490" spans="1:13" x14ac:dyDescent="0.3">
      <c r="A490" s="9">
        <v>31808</v>
      </c>
      <c r="B490" s="5">
        <f>YEAR(automobile_sales[[#This Row],[Date]])</f>
        <v>1987</v>
      </c>
      <c r="C490" s="6">
        <f>automobile_sales[[#This Row],[Date]]</f>
        <v>31808</v>
      </c>
      <c r="D490">
        <v>0</v>
      </c>
      <c r="E490">
        <v>104.6</v>
      </c>
      <c r="F490">
        <v>20957.531999999999</v>
      </c>
      <c r="G490">
        <v>2863</v>
      </c>
      <c r="H490">
        <v>16.617999999999999</v>
      </c>
      <c r="I490">
        <v>-2.3739318809999999</v>
      </c>
      <c r="J490">
        <v>2.1</v>
      </c>
      <c r="K490" s="23">
        <v>1702.7</v>
      </c>
      <c r="L490" t="s">
        <v>21</v>
      </c>
      <c r="M490" t="s">
        <v>17</v>
      </c>
    </row>
    <row r="491" spans="1:13" x14ac:dyDescent="0.3">
      <c r="A491" s="9">
        <v>32294</v>
      </c>
      <c r="B491" s="5">
        <f>YEAR(automobile_sales[[#This Row],[Date]])</f>
        <v>1988</v>
      </c>
      <c r="C491" s="6">
        <f>automobile_sales[[#This Row],[Date]]</f>
        <v>32294</v>
      </c>
      <c r="D491">
        <v>0</v>
      </c>
      <c r="E491">
        <v>87.51</v>
      </c>
      <c r="F491">
        <v>17923.146000000001</v>
      </c>
      <c r="G491">
        <v>4054</v>
      </c>
      <c r="H491">
        <v>16.353999999999999</v>
      </c>
      <c r="I491">
        <v>-2.9649015529999998</v>
      </c>
      <c r="J491">
        <v>1.4</v>
      </c>
      <c r="K491" s="23">
        <v>3663.4</v>
      </c>
      <c r="L491" t="s">
        <v>14</v>
      </c>
      <c r="M491" t="s">
        <v>16</v>
      </c>
    </row>
    <row r="492" spans="1:13" x14ac:dyDescent="0.3">
      <c r="A492" s="9">
        <v>40329</v>
      </c>
      <c r="B492" s="5">
        <f>YEAR(automobile_sales[[#This Row],[Date]])</f>
        <v>2010</v>
      </c>
      <c r="C492" s="6">
        <f>automobile_sales[[#This Row],[Date]]</f>
        <v>40329</v>
      </c>
      <c r="D492">
        <v>0</v>
      </c>
      <c r="E492">
        <v>101.81</v>
      </c>
      <c r="F492">
        <v>28450.720000000001</v>
      </c>
      <c r="G492">
        <v>3006</v>
      </c>
      <c r="H492">
        <v>16.329000000000001</v>
      </c>
      <c r="I492">
        <v>-1.2115255069999999</v>
      </c>
      <c r="J492">
        <v>1.3</v>
      </c>
      <c r="K492" s="23">
        <v>3649.2</v>
      </c>
      <c r="L492" t="s">
        <v>14</v>
      </c>
      <c r="M492" t="s">
        <v>17</v>
      </c>
    </row>
    <row r="493" spans="1:13" x14ac:dyDescent="0.3">
      <c r="A493" s="9">
        <v>33481</v>
      </c>
      <c r="B493" s="5">
        <f>YEAR(automobile_sales[[#This Row],[Date]])</f>
        <v>1991</v>
      </c>
      <c r="C493" s="6">
        <f>automobile_sales[[#This Row],[Date]]</f>
        <v>33481</v>
      </c>
      <c r="D493">
        <v>1</v>
      </c>
      <c r="E493">
        <v>99.05</v>
      </c>
      <c r="F493">
        <v>18845.678</v>
      </c>
      <c r="G493">
        <v>1516</v>
      </c>
      <c r="H493">
        <v>16.146999999999998</v>
      </c>
      <c r="I493">
        <v>-1.377593361</v>
      </c>
      <c r="J493">
        <v>4.5</v>
      </c>
      <c r="K493" s="23">
        <v>759.5</v>
      </c>
      <c r="L493" t="s">
        <v>21</v>
      </c>
      <c r="M493" t="s">
        <v>16</v>
      </c>
    </row>
    <row r="494" spans="1:13" x14ac:dyDescent="0.3">
      <c r="A494" s="9">
        <v>42155</v>
      </c>
      <c r="B494" s="5">
        <f>YEAR(automobile_sales[[#This Row],[Date]])</f>
        <v>2015</v>
      </c>
      <c r="C494" s="6">
        <f>automobile_sales[[#This Row],[Date]]</f>
        <v>42155</v>
      </c>
      <c r="D494">
        <v>0</v>
      </c>
      <c r="E494">
        <v>124.56</v>
      </c>
      <c r="F494">
        <v>28226.880000000001</v>
      </c>
      <c r="G494">
        <v>1395</v>
      </c>
      <c r="H494">
        <v>16.135999999999999</v>
      </c>
      <c r="I494">
        <v>-2.3158775409999999</v>
      </c>
      <c r="J494">
        <v>2.9</v>
      </c>
      <c r="K494" s="23">
        <v>4670.6000000000004</v>
      </c>
      <c r="L494" t="s">
        <v>15</v>
      </c>
      <c r="M494" t="s">
        <v>13</v>
      </c>
    </row>
    <row r="495" spans="1:13" x14ac:dyDescent="0.3">
      <c r="A495" s="9">
        <v>38503</v>
      </c>
      <c r="B495" s="5">
        <f>YEAR(automobile_sales[[#This Row],[Date]])</f>
        <v>2005</v>
      </c>
      <c r="C495" s="6">
        <f>automobile_sales[[#This Row],[Date]]</f>
        <v>38503</v>
      </c>
      <c r="D495">
        <v>0</v>
      </c>
      <c r="E495">
        <v>93.14</v>
      </c>
      <c r="F495">
        <v>24895.491999999998</v>
      </c>
      <c r="G495">
        <v>2759</v>
      </c>
      <c r="H495">
        <v>16.123000000000001</v>
      </c>
      <c r="I495">
        <v>-2.9880295229999998</v>
      </c>
      <c r="J495">
        <v>1.2</v>
      </c>
      <c r="K495" s="23">
        <v>4493.1000000000004</v>
      </c>
      <c r="L495" t="s">
        <v>22</v>
      </c>
      <c r="M495" t="s">
        <v>17</v>
      </c>
    </row>
    <row r="496" spans="1:13" x14ac:dyDescent="0.3">
      <c r="A496" s="9">
        <v>31502</v>
      </c>
      <c r="B496" s="5">
        <f>YEAR(automobile_sales[[#This Row],[Date]])</f>
        <v>1986</v>
      </c>
      <c r="C496" s="6">
        <f>automobile_sales[[#This Row],[Date]]</f>
        <v>31502</v>
      </c>
      <c r="D496">
        <v>0</v>
      </c>
      <c r="E496">
        <v>97.34</v>
      </c>
      <c r="F496">
        <v>11901.273999999999</v>
      </c>
      <c r="G496">
        <v>1077</v>
      </c>
      <c r="H496">
        <v>15.952</v>
      </c>
      <c r="I496">
        <v>-0.72022317000000002</v>
      </c>
      <c r="J496">
        <v>1.8</v>
      </c>
      <c r="K496" s="23">
        <v>645.20000000000005</v>
      </c>
      <c r="L496" t="s">
        <v>15</v>
      </c>
      <c r="M496" t="s">
        <v>18</v>
      </c>
    </row>
    <row r="497" spans="1:13" x14ac:dyDescent="0.3">
      <c r="A497" s="9">
        <v>44347</v>
      </c>
      <c r="B497" s="5">
        <f>YEAR(automobile_sales[[#This Row],[Date]])</f>
        <v>2021</v>
      </c>
      <c r="C497" s="6">
        <f>automobile_sales[[#This Row],[Date]]</f>
        <v>44347</v>
      </c>
      <c r="D497">
        <v>0</v>
      </c>
      <c r="E497">
        <v>116.9</v>
      </c>
      <c r="F497">
        <v>19813.769</v>
      </c>
      <c r="G497">
        <v>1730</v>
      </c>
      <c r="H497">
        <v>15.869</v>
      </c>
      <c r="I497">
        <v>-1.1319553849999999</v>
      </c>
      <c r="J497">
        <v>2.2000000000000002</v>
      </c>
      <c r="K497" s="23">
        <v>2611.1999999999998</v>
      </c>
      <c r="L497" t="s">
        <v>12</v>
      </c>
      <c r="M497" t="s">
        <v>17</v>
      </c>
    </row>
    <row r="498" spans="1:13" x14ac:dyDescent="0.3">
      <c r="A498" s="9">
        <v>35854</v>
      </c>
      <c r="B498" s="5">
        <f>YEAR(automobile_sales[[#This Row],[Date]])</f>
        <v>1998</v>
      </c>
      <c r="C498" s="6">
        <f>automobile_sales[[#This Row],[Date]]</f>
        <v>35854</v>
      </c>
      <c r="D498">
        <v>0</v>
      </c>
      <c r="E498">
        <v>104.69</v>
      </c>
      <c r="F498">
        <v>23815.906999999999</v>
      </c>
      <c r="G498">
        <v>4533</v>
      </c>
      <c r="H498">
        <v>15.843999999999999</v>
      </c>
      <c r="I498">
        <v>-0.50138853800000005</v>
      </c>
      <c r="J498">
        <v>1.8</v>
      </c>
      <c r="K498" s="23">
        <v>2028.3</v>
      </c>
      <c r="L498" t="s">
        <v>14</v>
      </c>
      <c r="M498" t="s">
        <v>18</v>
      </c>
    </row>
    <row r="499" spans="1:13" x14ac:dyDescent="0.3">
      <c r="A499" s="9">
        <v>29676</v>
      </c>
      <c r="B499" s="5">
        <f>YEAR(automobile_sales[[#This Row],[Date]])</f>
        <v>1981</v>
      </c>
      <c r="C499" s="6">
        <f>automobile_sales[[#This Row],[Date]]</f>
        <v>29676</v>
      </c>
      <c r="D499">
        <v>1</v>
      </c>
      <c r="E499">
        <v>87.32</v>
      </c>
      <c r="F499">
        <v>16375.411</v>
      </c>
      <c r="G499">
        <v>4744</v>
      </c>
      <c r="H499">
        <v>15.784000000000001</v>
      </c>
      <c r="I499">
        <v>-0.95710846400000005</v>
      </c>
      <c r="J499">
        <v>4.4000000000000004</v>
      </c>
      <c r="K499" s="23">
        <v>654</v>
      </c>
      <c r="L499" t="s">
        <v>21</v>
      </c>
      <c r="M499" t="s">
        <v>13</v>
      </c>
    </row>
    <row r="500" spans="1:13" x14ac:dyDescent="0.3">
      <c r="A500" s="9">
        <v>29706</v>
      </c>
      <c r="B500" s="5">
        <f>YEAR(automobile_sales[[#This Row],[Date]])</f>
        <v>1981</v>
      </c>
      <c r="C500" s="6">
        <f>automobile_sales[[#This Row],[Date]]</f>
        <v>29706</v>
      </c>
      <c r="D500">
        <v>1</v>
      </c>
      <c r="E500">
        <v>86.71</v>
      </c>
      <c r="F500">
        <v>22188.562000000002</v>
      </c>
      <c r="G500">
        <v>1901</v>
      </c>
      <c r="H500">
        <v>15.685</v>
      </c>
      <c r="I500">
        <v>-6.3117629999999997E-3</v>
      </c>
      <c r="J500">
        <v>2.8</v>
      </c>
      <c r="K500" s="23">
        <v>657.1</v>
      </c>
      <c r="L500" t="s">
        <v>15</v>
      </c>
      <c r="M500" t="s">
        <v>17</v>
      </c>
    </row>
    <row r="501" spans="1:13" x14ac:dyDescent="0.3">
      <c r="A501" s="9">
        <v>41912</v>
      </c>
      <c r="B501" s="5">
        <f>YEAR(automobile_sales[[#This Row],[Date]])</f>
        <v>2014</v>
      </c>
      <c r="C501" s="6">
        <f>automobile_sales[[#This Row],[Date]]</f>
        <v>41912</v>
      </c>
      <c r="D501">
        <v>0</v>
      </c>
      <c r="E501">
        <v>99.03</v>
      </c>
      <c r="F501">
        <v>32755.759999999998</v>
      </c>
      <c r="G501">
        <v>2939</v>
      </c>
      <c r="H501">
        <v>15.651</v>
      </c>
      <c r="I501">
        <v>-2.131684876</v>
      </c>
      <c r="J501">
        <v>1.5</v>
      </c>
      <c r="K501" s="23">
        <v>4943.6000000000004</v>
      </c>
      <c r="L501" t="s">
        <v>15</v>
      </c>
      <c r="M501" t="s">
        <v>18</v>
      </c>
    </row>
    <row r="502" spans="1:13" x14ac:dyDescent="0.3">
      <c r="A502" s="9">
        <v>36646</v>
      </c>
      <c r="B502" s="5">
        <f>YEAR(automobile_sales[[#This Row],[Date]])</f>
        <v>2000</v>
      </c>
      <c r="C502" s="6">
        <f>automobile_sales[[#This Row],[Date]]</f>
        <v>36646</v>
      </c>
      <c r="D502">
        <v>1</v>
      </c>
      <c r="E502">
        <v>119.77</v>
      </c>
      <c r="F502">
        <v>29328.776000000002</v>
      </c>
      <c r="G502">
        <v>4208</v>
      </c>
      <c r="H502">
        <v>15.569000000000001</v>
      </c>
      <c r="I502">
        <v>-2.7633759389999999</v>
      </c>
      <c r="J502">
        <v>6</v>
      </c>
      <c r="K502" s="23">
        <v>750.8</v>
      </c>
      <c r="L502" t="s">
        <v>15</v>
      </c>
      <c r="M502" t="s">
        <v>13</v>
      </c>
    </row>
    <row r="503" spans="1:13" x14ac:dyDescent="0.3">
      <c r="A503" s="9">
        <v>43496</v>
      </c>
      <c r="B503" s="5">
        <f>YEAR(automobile_sales[[#This Row],[Date]])</f>
        <v>2019</v>
      </c>
      <c r="C503" s="6">
        <f>automobile_sales[[#This Row],[Date]]</f>
        <v>43496</v>
      </c>
      <c r="D503">
        <v>0</v>
      </c>
      <c r="E503">
        <v>105.59</v>
      </c>
      <c r="F503">
        <v>22347.493999999999</v>
      </c>
      <c r="G503">
        <v>4180</v>
      </c>
      <c r="H503">
        <v>15.537000000000001</v>
      </c>
      <c r="I503">
        <v>-1.185042157</v>
      </c>
      <c r="J503">
        <v>2.5</v>
      </c>
      <c r="K503" s="23">
        <v>4635.8</v>
      </c>
      <c r="L503" t="s">
        <v>14</v>
      </c>
      <c r="M503" t="s">
        <v>18</v>
      </c>
    </row>
    <row r="504" spans="1:13" x14ac:dyDescent="0.3">
      <c r="A504" s="9">
        <v>31443</v>
      </c>
      <c r="B504" s="5">
        <f>YEAR(automobile_sales[[#This Row],[Date]])</f>
        <v>1986</v>
      </c>
      <c r="C504" s="6">
        <f>automobile_sales[[#This Row],[Date]]</f>
        <v>31443</v>
      </c>
      <c r="D504">
        <v>0</v>
      </c>
      <c r="E504">
        <v>93.22</v>
      </c>
      <c r="F504">
        <v>24820.87</v>
      </c>
      <c r="G504">
        <v>3898</v>
      </c>
      <c r="H504">
        <v>15.465999999999999</v>
      </c>
      <c r="I504">
        <v>-2.1948144319999998</v>
      </c>
      <c r="J504">
        <v>1.8</v>
      </c>
      <c r="K504" s="23">
        <v>1845.3</v>
      </c>
      <c r="L504" t="s">
        <v>14</v>
      </c>
      <c r="M504" t="s">
        <v>18</v>
      </c>
    </row>
    <row r="505" spans="1:13" x14ac:dyDescent="0.3">
      <c r="A505" s="9">
        <v>40724</v>
      </c>
      <c r="B505" s="5">
        <f>YEAR(automobile_sales[[#This Row],[Date]])</f>
        <v>2011</v>
      </c>
      <c r="C505" s="6">
        <f>automobile_sales[[#This Row],[Date]]</f>
        <v>40724</v>
      </c>
      <c r="D505">
        <v>0</v>
      </c>
      <c r="E505">
        <v>106.94</v>
      </c>
      <c r="F505">
        <v>25916.71</v>
      </c>
      <c r="G505">
        <v>2287</v>
      </c>
      <c r="H505">
        <v>15.413</v>
      </c>
      <c r="I505">
        <v>-2.471809511</v>
      </c>
      <c r="J505">
        <v>3</v>
      </c>
      <c r="K505" s="23">
        <v>4488.6000000000004</v>
      </c>
      <c r="L505" t="s">
        <v>12</v>
      </c>
      <c r="M505" t="s">
        <v>13</v>
      </c>
    </row>
    <row r="506" spans="1:13" x14ac:dyDescent="0.3">
      <c r="A506" s="9">
        <v>43220</v>
      </c>
      <c r="B506" s="5">
        <f>YEAR(automobile_sales[[#This Row],[Date]])</f>
        <v>2018</v>
      </c>
      <c r="C506" s="6">
        <f>automobile_sales[[#This Row],[Date]]</f>
        <v>43220</v>
      </c>
      <c r="D506">
        <v>0</v>
      </c>
      <c r="E506">
        <v>88.72</v>
      </c>
      <c r="F506">
        <v>19010.611000000001</v>
      </c>
      <c r="G506">
        <v>4272</v>
      </c>
      <c r="H506">
        <v>15.295</v>
      </c>
      <c r="I506">
        <v>-2.2599542330000002</v>
      </c>
      <c r="J506">
        <v>1.1000000000000001</v>
      </c>
      <c r="K506" s="23">
        <v>4266.8999999999996</v>
      </c>
      <c r="L506" t="s">
        <v>22</v>
      </c>
      <c r="M506" t="s">
        <v>17</v>
      </c>
    </row>
    <row r="507" spans="1:13" x14ac:dyDescent="0.3">
      <c r="A507" s="9">
        <v>42063</v>
      </c>
      <c r="B507" s="5">
        <f>YEAR(automobile_sales[[#This Row],[Date]])</f>
        <v>2015</v>
      </c>
      <c r="C507" s="6">
        <f>automobile_sales[[#This Row],[Date]]</f>
        <v>42063</v>
      </c>
      <c r="D507">
        <v>0</v>
      </c>
      <c r="E507">
        <v>123.47</v>
      </c>
      <c r="F507">
        <v>33776.703999999998</v>
      </c>
      <c r="G507">
        <v>1706</v>
      </c>
      <c r="H507">
        <v>15.217000000000001</v>
      </c>
      <c r="I507">
        <v>-1.76959979</v>
      </c>
      <c r="J507">
        <v>2.1</v>
      </c>
      <c r="K507" s="23">
        <v>1563.5</v>
      </c>
      <c r="L507" t="s">
        <v>15</v>
      </c>
      <c r="M507" t="s">
        <v>17</v>
      </c>
    </row>
    <row r="508" spans="1:13" x14ac:dyDescent="0.3">
      <c r="A508" s="9">
        <v>32539</v>
      </c>
      <c r="B508" s="5">
        <f>YEAR(automobile_sales[[#This Row],[Date]])</f>
        <v>1989</v>
      </c>
      <c r="C508" s="6">
        <f>automobile_sales[[#This Row],[Date]]</f>
        <v>32539</v>
      </c>
      <c r="D508">
        <v>0</v>
      </c>
      <c r="E508">
        <v>122.36</v>
      </c>
      <c r="F508">
        <v>26287.752</v>
      </c>
      <c r="G508">
        <v>1197</v>
      </c>
      <c r="H508">
        <v>15.037000000000001</v>
      </c>
      <c r="I508">
        <v>-2.0576577770000002</v>
      </c>
      <c r="J508">
        <v>2.9</v>
      </c>
      <c r="K508" s="23">
        <v>2791.5</v>
      </c>
      <c r="L508" t="s">
        <v>21</v>
      </c>
      <c r="M508" t="s">
        <v>18</v>
      </c>
    </row>
    <row r="509" spans="1:13" x14ac:dyDescent="0.3">
      <c r="A509" s="9">
        <v>36433</v>
      </c>
      <c r="B509" s="5">
        <f>YEAR(automobile_sales[[#This Row],[Date]])</f>
        <v>1999</v>
      </c>
      <c r="C509" s="6">
        <f>automobile_sales[[#This Row],[Date]]</f>
        <v>36433</v>
      </c>
      <c r="D509">
        <v>0</v>
      </c>
      <c r="E509">
        <v>84.66</v>
      </c>
      <c r="F509">
        <v>14874.287</v>
      </c>
      <c r="G509">
        <v>3418</v>
      </c>
      <c r="H509">
        <v>14.789</v>
      </c>
      <c r="I509">
        <v>-1.3948880930000001</v>
      </c>
      <c r="J509">
        <v>2.6</v>
      </c>
      <c r="K509" s="23">
        <v>876.8</v>
      </c>
      <c r="L509" t="s">
        <v>15</v>
      </c>
      <c r="M509" t="s">
        <v>16</v>
      </c>
    </row>
    <row r="510" spans="1:13" x14ac:dyDescent="0.3">
      <c r="A510" s="9">
        <v>34911</v>
      </c>
      <c r="B510" s="5">
        <f>YEAR(automobile_sales[[#This Row],[Date]])</f>
        <v>1995</v>
      </c>
      <c r="C510" s="6">
        <f>automobile_sales[[#This Row],[Date]]</f>
        <v>34911</v>
      </c>
      <c r="D510">
        <v>0</v>
      </c>
      <c r="E510">
        <v>109.42</v>
      </c>
      <c r="F510">
        <v>27366.187999999998</v>
      </c>
      <c r="G510">
        <v>3443</v>
      </c>
      <c r="H510">
        <v>14.762</v>
      </c>
      <c r="I510">
        <v>-1.356320282</v>
      </c>
      <c r="J510">
        <v>2.8</v>
      </c>
      <c r="K510" s="23">
        <v>2375.9</v>
      </c>
      <c r="L510" t="s">
        <v>12</v>
      </c>
      <c r="M510" t="s">
        <v>16</v>
      </c>
    </row>
    <row r="511" spans="1:13" x14ac:dyDescent="0.3">
      <c r="A511" s="9">
        <v>30467</v>
      </c>
      <c r="B511" s="5">
        <f>YEAR(automobile_sales[[#This Row],[Date]])</f>
        <v>1983</v>
      </c>
      <c r="C511" s="6">
        <f>automobile_sales[[#This Row],[Date]]</f>
        <v>30467</v>
      </c>
      <c r="D511">
        <v>0</v>
      </c>
      <c r="E511">
        <v>91.81</v>
      </c>
      <c r="F511">
        <v>28692.332999999999</v>
      </c>
      <c r="G511">
        <v>4677</v>
      </c>
      <c r="H511">
        <v>14.63</v>
      </c>
      <c r="I511">
        <v>-0.72289815400000001</v>
      </c>
      <c r="J511">
        <v>2.2999999999999998</v>
      </c>
      <c r="K511" s="23">
        <v>908.1</v>
      </c>
      <c r="L511" t="s">
        <v>21</v>
      </c>
      <c r="M511" t="s">
        <v>17</v>
      </c>
    </row>
    <row r="512" spans="1:13" x14ac:dyDescent="0.3">
      <c r="A512" s="9">
        <v>34942</v>
      </c>
      <c r="B512" s="5">
        <f>YEAR(automobile_sales[[#This Row],[Date]])</f>
        <v>1995</v>
      </c>
      <c r="C512" s="6">
        <f>automobile_sales[[#This Row],[Date]]</f>
        <v>34942</v>
      </c>
      <c r="D512">
        <v>0</v>
      </c>
      <c r="E512">
        <v>108.6</v>
      </c>
      <c r="F512">
        <v>24635.855</v>
      </c>
      <c r="G512">
        <v>3265</v>
      </c>
      <c r="H512">
        <v>14.295</v>
      </c>
      <c r="I512">
        <v>-3.2668765000000002E-2</v>
      </c>
      <c r="J512">
        <v>2.4</v>
      </c>
      <c r="K512" s="23">
        <v>4410.5</v>
      </c>
      <c r="L512" t="s">
        <v>12</v>
      </c>
      <c r="M512" t="s">
        <v>13</v>
      </c>
    </row>
    <row r="513" spans="1:13" x14ac:dyDescent="0.3">
      <c r="A513" s="9">
        <v>34789</v>
      </c>
      <c r="B513" s="5">
        <f>YEAR(automobile_sales[[#This Row],[Date]])</f>
        <v>1995</v>
      </c>
      <c r="C513" s="6">
        <f>automobile_sales[[#This Row],[Date]]</f>
        <v>34789</v>
      </c>
      <c r="D513">
        <v>0</v>
      </c>
      <c r="E513">
        <v>96.56</v>
      </c>
      <c r="F513">
        <v>19645.538</v>
      </c>
      <c r="G513">
        <v>1814</v>
      </c>
      <c r="H513">
        <v>14.097</v>
      </c>
      <c r="I513">
        <v>-1.884585373</v>
      </c>
      <c r="J513">
        <v>2.1</v>
      </c>
      <c r="K513" s="23">
        <v>3638.1</v>
      </c>
      <c r="L513" t="s">
        <v>12</v>
      </c>
      <c r="M513" t="s">
        <v>18</v>
      </c>
    </row>
    <row r="514" spans="1:13" x14ac:dyDescent="0.3">
      <c r="A514" s="9">
        <v>34303</v>
      </c>
      <c r="B514" s="5">
        <f>YEAR(automobile_sales[[#This Row],[Date]])</f>
        <v>1993</v>
      </c>
      <c r="C514" s="6">
        <f>automobile_sales[[#This Row],[Date]]</f>
        <v>34303</v>
      </c>
      <c r="D514">
        <v>0</v>
      </c>
      <c r="E514">
        <v>93.71</v>
      </c>
      <c r="F514">
        <v>29110.300999999999</v>
      </c>
      <c r="G514">
        <v>3802</v>
      </c>
      <c r="H514">
        <v>13.976000000000001</v>
      </c>
      <c r="I514">
        <v>-0.53541785900000005</v>
      </c>
      <c r="J514">
        <v>1.7</v>
      </c>
      <c r="K514" s="23">
        <v>2119.9</v>
      </c>
      <c r="L514" t="s">
        <v>21</v>
      </c>
      <c r="M514" t="s">
        <v>16</v>
      </c>
    </row>
    <row r="515" spans="1:13" x14ac:dyDescent="0.3">
      <c r="A515" s="9">
        <v>35033</v>
      </c>
      <c r="B515" s="5">
        <f>YEAR(automobile_sales[[#This Row],[Date]])</f>
        <v>1995</v>
      </c>
      <c r="C515" s="6">
        <f>automobile_sales[[#This Row],[Date]]</f>
        <v>35033</v>
      </c>
      <c r="D515">
        <v>0</v>
      </c>
      <c r="E515">
        <v>105.02</v>
      </c>
      <c r="F515">
        <v>22767.424999999999</v>
      </c>
      <c r="G515">
        <v>4005</v>
      </c>
      <c r="H515">
        <v>13.853999999999999</v>
      </c>
      <c r="I515">
        <v>-0.57218131900000002</v>
      </c>
      <c r="J515">
        <v>1</v>
      </c>
      <c r="K515" s="23">
        <v>1060</v>
      </c>
      <c r="L515" t="s">
        <v>12</v>
      </c>
      <c r="M515" t="s">
        <v>16</v>
      </c>
    </row>
    <row r="516" spans="1:13" x14ac:dyDescent="0.3">
      <c r="A516" s="9">
        <v>44592</v>
      </c>
      <c r="B516" s="5">
        <f>YEAR(automobile_sales[[#This Row],[Date]])</f>
        <v>2022</v>
      </c>
      <c r="C516" s="6">
        <f>automobile_sales[[#This Row],[Date]]</f>
        <v>44592</v>
      </c>
      <c r="D516">
        <v>0</v>
      </c>
      <c r="E516">
        <v>108.68</v>
      </c>
      <c r="F516">
        <v>21746.787</v>
      </c>
      <c r="G516">
        <v>3953</v>
      </c>
      <c r="H516">
        <v>13.621</v>
      </c>
      <c r="I516">
        <v>-1.3541590189999999</v>
      </c>
      <c r="J516">
        <v>2.8</v>
      </c>
      <c r="K516" s="23">
        <v>4709.8</v>
      </c>
      <c r="L516" t="s">
        <v>22</v>
      </c>
      <c r="M516" t="s">
        <v>13</v>
      </c>
    </row>
    <row r="517" spans="1:13" x14ac:dyDescent="0.3">
      <c r="A517" s="9">
        <v>38686</v>
      </c>
      <c r="B517" s="5">
        <f>YEAR(automobile_sales[[#This Row],[Date]])</f>
        <v>2005</v>
      </c>
      <c r="C517" s="6">
        <f>automobile_sales[[#This Row],[Date]]</f>
        <v>38686</v>
      </c>
      <c r="D517">
        <v>0</v>
      </c>
      <c r="E517">
        <v>100.17</v>
      </c>
      <c r="F517">
        <v>23911.594000000001</v>
      </c>
      <c r="G517">
        <v>1951</v>
      </c>
      <c r="H517">
        <v>13.609</v>
      </c>
      <c r="I517">
        <v>-3.8666323760000001</v>
      </c>
      <c r="J517">
        <v>1.7</v>
      </c>
      <c r="K517" s="23">
        <v>1750.2</v>
      </c>
      <c r="L517" t="s">
        <v>15</v>
      </c>
      <c r="M517" t="s">
        <v>13</v>
      </c>
    </row>
    <row r="518" spans="1:13" x14ac:dyDescent="0.3">
      <c r="A518" s="9">
        <v>45291</v>
      </c>
      <c r="B518" s="5">
        <f>YEAR(automobile_sales[[#This Row],[Date]])</f>
        <v>2023</v>
      </c>
      <c r="C518" s="6">
        <f>automobile_sales[[#This Row],[Date]]</f>
        <v>45291</v>
      </c>
      <c r="D518">
        <v>0</v>
      </c>
      <c r="E518">
        <v>95.92</v>
      </c>
      <c r="F518">
        <v>25240.424999999999</v>
      </c>
      <c r="G518">
        <v>2319</v>
      </c>
      <c r="H518">
        <v>13.518000000000001</v>
      </c>
      <c r="I518">
        <v>-1.0642106819999999</v>
      </c>
      <c r="J518">
        <v>2.1</v>
      </c>
      <c r="K518" s="23">
        <v>3538.5</v>
      </c>
      <c r="L518" t="s">
        <v>21</v>
      </c>
      <c r="M518" t="s">
        <v>13</v>
      </c>
    </row>
    <row r="519" spans="1:13" x14ac:dyDescent="0.3">
      <c r="A519" s="9">
        <v>45138</v>
      </c>
      <c r="B519" s="5">
        <f>YEAR(automobile_sales[[#This Row],[Date]])</f>
        <v>2023</v>
      </c>
      <c r="C519" s="6">
        <f>automobile_sales[[#This Row],[Date]]</f>
        <v>45138</v>
      </c>
      <c r="D519">
        <v>0</v>
      </c>
      <c r="E519">
        <v>104.25</v>
      </c>
      <c r="F519">
        <v>21686.881000000001</v>
      </c>
      <c r="G519">
        <v>2394</v>
      </c>
      <c r="H519">
        <v>13.483000000000001</v>
      </c>
      <c r="I519">
        <v>-0.46718089400000001</v>
      </c>
      <c r="J519">
        <v>2.5</v>
      </c>
      <c r="K519" s="23">
        <v>1876.4</v>
      </c>
      <c r="L519" t="s">
        <v>21</v>
      </c>
      <c r="M519" t="s">
        <v>16</v>
      </c>
    </row>
    <row r="520" spans="1:13" x14ac:dyDescent="0.3">
      <c r="A520" s="9">
        <v>44500</v>
      </c>
      <c r="B520" s="5">
        <f>YEAR(automobile_sales[[#This Row],[Date]])</f>
        <v>2021</v>
      </c>
      <c r="C520" s="6">
        <f>automobile_sales[[#This Row],[Date]]</f>
        <v>44500</v>
      </c>
      <c r="D520">
        <v>0</v>
      </c>
      <c r="E520">
        <v>86.7</v>
      </c>
      <c r="F520">
        <v>34547.082999999999</v>
      </c>
      <c r="G520">
        <v>3040</v>
      </c>
      <c r="H520">
        <v>13.352</v>
      </c>
      <c r="I520">
        <v>-3.5654583579999999</v>
      </c>
      <c r="J520">
        <v>2.8</v>
      </c>
      <c r="K520" s="23">
        <v>4875.6000000000004</v>
      </c>
      <c r="L520" t="s">
        <v>12</v>
      </c>
      <c r="M520" t="s">
        <v>18</v>
      </c>
    </row>
    <row r="521" spans="1:13" x14ac:dyDescent="0.3">
      <c r="A521" s="9">
        <v>39202</v>
      </c>
      <c r="B521" s="5">
        <f>YEAR(automobile_sales[[#This Row],[Date]])</f>
        <v>2007</v>
      </c>
      <c r="C521" s="6">
        <f>automobile_sales[[#This Row],[Date]]</f>
        <v>39202</v>
      </c>
      <c r="D521">
        <v>0</v>
      </c>
      <c r="E521">
        <v>112.06</v>
      </c>
      <c r="F521">
        <v>28958.312999999998</v>
      </c>
      <c r="G521">
        <v>4246</v>
      </c>
      <c r="H521">
        <v>13.33</v>
      </c>
      <c r="I521">
        <v>-1.2196549139999999</v>
      </c>
      <c r="J521">
        <v>2.2999999999999998</v>
      </c>
      <c r="K521" s="23">
        <v>1719.6</v>
      </c>
      <c r="L521" t="s">
        <v>14</v>
      </c>
      <c r="M521" t="s">
        <v>18</v>
      </c>
    </row>
    <row r="522" spans="1:13" x14ac:dyDescent="0.3">
      <c r="A522" s="9">
        <v>32386</v>
      </c>
      <c r="B522" s="5">
        <f>YEAR(automobile_sales[[#This Row],[Date]])</f>
        <v>1988</v>
      </c>
      <c r="C522" s="6">
        <f>automobile_sales[[#This Row],[Date]]</f>
        <v>32386</v>
      </c>
      <c r="D522">
        <v>0</v>
      </c>
      <c r="E522">
        <v>104.7</v>
      </c>
      <c r="F522">
        <v>20988.614000000001</v>
      </c>
      <c r="G522">
        <v>1820</v>
      </c>
      <c r="H522">
        <v>13.179</v>
      </c>
      <c r="I522">
        <v>-0.574019273</v>
      </c>
      <c r="J522">
        <v>2.1</v>
      </c>
      <c r="K522" s="23">
        <v>1913.7</v>
      </c>
      <c r="L522" t="s">
        <v>14</v>
      </c>
      <c r="M522" t="s">
        <v>16</v>
      </c>
    </row>
    <row r="523" spans="1:13" x14ac:dyDescent="0.3">
      <c r="A523" s="9">
        <v>32050</v>
      </c>
      <c r="B523" s="5">
        <f>YEAR(automobile_sales[[#This Row],[Date]])</f>
        <v>1987</v>
      </c>
      <c r="C523" s="6">
        <f>automobile_sales[[#This Row],[Date]]</f>
        <v>32050</v>
      </c>
      <c r="D523">
        <v>0</v>
      </c>
      <c r="E523">
        <v>98.51</v>
      </c>
      <c r="F523">
        <v>21489.735000000001</v>
      </c>
      <c r="G523">
        <v>2888</v>
      </c>
      <c r="H523">
        <v>13.087999999999999</v>
      </c>
      <c r="I523">
        <v>-2.5858801960000002</v>
      </c>
      <c r="J523">
        <v>2.7</v>
      </c>
      <c r="K523" s="23">
        <v>3587.9</v>
      </c>
      <c r="L523" t="s">
        <v>21</v>
      </c>
      <c r="M523" t="s">
        <v>13</v>
      </c>
    </row>
    <row r="524" spans="1:13" x14ac:dyDescent="0.3">
      <c r="A524" s="9">
        <v>44804</v>
      </c>
      <c r="B524" s="5">
        <f>YEAR(automobile_sales[[#This Row],[Date]])</f>
        <v>2022</v>
      </c>
      <c r="C524" s="6">
        <f>automobile_sales[[#This Row],[Date]]</f>
        <v>44804</v>
      </c>
      <c r="D524">
        <v>0</v>
      </c>
      <c r="E524">
        <v>97</v>
      </c>
      <c r="F524">
        <v>24748.809000000001</v>
      </c>
      <c r="G524">
        <v>3681</v>
      </c>
      <c r="H524">
        <v>13.076000000000001</v>
      </c>
      <c r="I524">
        <v>-2.5957479349999999</v>
      </c>
      <c r="J524">
        <v>3</v>
      </c>
      <c r="K524" s="23">
        <v>1739.6</v>
      </c>
      <c r="L524" t="s">
        <v>12</v>
      </c>
      <c r="M524" t="s">
        <v>18</v>
      </c>
    </row>
    <row r="525" spans="1:13" x14ac:dyDescent="0.3">
      <c r="A525" s="9">
        <v>39051</v>
      </c>
      <c r="B525" s="5">
        <f>YEAR(automobile_sales[[#This Row],[Date]])</f>
        <v>2006</v>
      </c>
      <c r="C525" s="6">
        <f>automobile_sales[[#This Row],[Date]]</f>
        <v>39051</v>
      </c>
      <c r="D525">
        <v>0</v>
      </c>
      <c r="E525">
        <v>121.9</v>
      </c>
      <c r="F525">
        <v>20908.897000000001</v>
      </c>
      <c r="G525">
        <v>4090</v>
      </c>
      <c r="H525">
        <v>13.013999999999999</v>
      </c>
      <c r="I525">
        <v>-4.2276010450000001</v>
      </c>
      <c r="J525">
        <v>1.6</v>
      </c>
      <c r="K525" s="23">
        <v>4194.5</v>
      </c>
      <c r="L525" t="s">
        <v>12</v>
      </c>
      <c r="M525" t="s">
        <v>17</v>
      </c>
    </row>
    <row r="526" spans="1:13" x14ac:dyDescent="0.3">
      <c r="A526" s="9">
        <v>30406</v>
      </c>
      <c r="B526" s="5">
        <f>YEAR(automobile_sales[[#This Row],[Date]])</f>
        <v>1983</v>
      </c>
      <c r="C526" s="6">
        <f>automobile_sales[[#This Row],[Date]]</f>
        <v>30406</v>
      </c>
      <c r="D526">
        <v>0</v>
      </c>
      <c r="E526">
        <v>92.67</v>
      </c>
      <c r="F526">
        <v>18359.07</v>
      </c>
      <c r="G526">
        <v>3038</v>
      </c>
      <c r="H526">
        <v>12.945</v>
      </c>
      <c r="I526">
        <v>9.7334880000000002E-3</v>
      </c>
      <c r="J526">
        <v>1.5</v>
      </c>
      <c r="K526" s="23">
        <v>3533.5</v>
      </c>
      <c r="L526" t="s">
        <v>21</v>
      </c>
      <c r="M526" t="s">
        <v>17</v>
      </c>
    </row>
    <row r="527" spans="1:13" x14ac:dyDescent="0.3">
      <c r="A527" s="9">
        <v>30406</v>
      </c>
      <c r="B527" s="5">
        <f>YEAR(automobile_sales[[#This Row],[Date]])</f>
        <v>1983</v>
      </c>
      <c r="C527" s="6">
        <f>automobile_sales[[#This Row],[Date]]</f>
        <v>30406</v>
      </c>
      <c r="D527">
        <v>0</v>
      </c>
      <c r="E527">
        <v>92.67</v>
      </c>
      <c r="F527">
        <v>18359.07</v>
      </c>
      <c r="G527">
        <v>3038</v>
      </c>
      <c r="H527">
        <v>12.945</v>
      </c>
      <c r="I527">
        <v>9.7334880000000002E-3</v>
      </c>
      <c r="J527">
        <v>2.5</v>
      </c>
      <c r="K527" s="23">
        <v>3533.5</v>
      </c>
      <c r="L527" t="s">
        <v>21</v>
      </c>
      <c r="M527" t="s">
        <v>17</v>
      </c>
    </row>
    <row r="528" spans="1:13" x14ac:dyDescent="0.3">
      <c r="A528" s="9">
        <v>30375</v>
      </c>
      <c r="B528" s="5">
        <f>YEAR(automobile_sales[[#This Row],[Date]])</f>
        <v>1983</v>
      </c>
      <c r="C528" s="6">
        <f>automobile_sales[[#This Row],[Date]]</f>
        <v>30375</v>
      </c>
      <c r="D528">
        <v>0</v>
      </c>
      <c r="E528">
        <v>126.06</v>
      </c>
      <c r="F528">
        <v>15201.648999999999</v>
      </c>
      <c r="G528">
        <v>4621</v>
      </c>
      <c r="H528">
        <v>12.819000000000001</v>
      </c>
      <c r="I528">
        <v>-1.1196661210000001</v>
      </c>
      <c r="J528">
        <v>2.4</v>
      </c>
      <c r="K528" s="23">
        <v>3799.1</v>
      </c>
      <c r="L528" t="s">
        <v>12</v>
      </c>
      <c r="M528" t="s">
        <v>13</v>
      </c>
    </row>
    <row r="529" spans="1:13" x14ac:dyDescent="0.3">
      <c r="A529" s="9">
        <v>42855</v>
      </c>
      <c r="B529" s="5">
        <f>YEAR(automobile_sales[[#This Row],[Date]])</f>
        <v>2017</v>
      </c>
      <c r="C529" s="6">
        <f>automobile_sales[[#This Row],[Date]]</f>
        <v>42855</v>
      </c>
      <c r="D529">
        <v>0</v>
      </c>
      <c r="E529">
        <v>89.19</v>
      </c>
      <c r="F529">
        <v>20300.600999999999</v>
      </c>
      <c r="G529">
        <v>1127</v>
      </c>
      <c r="H529">
        <v>12.753</v>
      </c>
      <c r="I529">
        <v>-3.1812906769999998</v>
      </c>
      <c r="J529">
        <v>2.2999999999999998</v>
      </c>
      <c r="K529" s="23">
        <v>3369.7</v>
      </c>
      <c r="L529" t="s">
        <v>15</v>
      </c>
      <c r="M529" t="s">
        <v>18</v>
      </c>
    </row>
    <row r="530" spans="1:13" x14ac:dyDescent="0.3">
      <c r="A530" s="9">
        <v>42216</v>
      </c>
      <c r="B530" s="5">
        <f>YEAR(automobile_sales[[#This Row],[Date]])</f>
        <v>2015</v>
      </c>
      <c r="C530" s="6">
        <f>automobile_sales[[#This Row],[Date]]</f>
        <v>42216</v>
      </c>
      <c r="D530">
        <v>0</v>
      </c>
      <c r="E530">
        <v>102.54</v>
      </c>
      <c r="F530">
        <v>20175.383000000002</v>
      </c>
      <c r="G530">
        <v>3308</v>
      </c>
      <c r="H530">
        <v>12.722</v>
      </c>
      <c r="I530">
        <v>-3.8091495050000002</v>
      </c>
      <c r="J530">
        <v>1.1000000000000001</v>
      </c>
      <c r="K530" s="23">
        <v>2889.3</v>
      </c>
      <c r="L530" t="s">
        <v>14</v>
      </c>
      <c r="M530" t="s">
        <v>17</v>
      </c>
    </row>
    <row r="531" spans="1:13" x14ac:dyDescent="0.3">
      <c r="A531" s="9">
        <v>31381</v>
      </c>
      <c r="B531" s="5">
        <f>YEAR(automobile_sales[[#This Row],[Date]])</f>
        <v>1985</v>
      </c>
      <c r="C531" s="6">
        <f>automobile_sales[[#This Row],[Date]]</f>
        <v>31381</v>
      </c>
      <c r="D531">
        <v>0</v>
      </c>
      <c r="E531">
        <v>125.98</v>
      </c>
      <c r="F531">
        <v>26806.977999999999</v>
      </c>
      <c r="G531">
        <v>4236</v>
      </c>
      <c r="H531">
        <v>12.590999999999999</v>
      </c>
      <c r="I531">
        <v>-3.7756333889999998</v>
      </c>
      <c r="J531">
        <v>2.6</v>
      </c>
      <c r="K531" s="23">
        <v>832</v>
      </c>
      <c r="L531" t="s">
        <v>14</v>
      </c>
      <c r="M531" t="s">
        <v>17</v>
      </c>
    </row>
    <row r="532" spans="1:13" x14ac:dyDescent="0.3">
      <c r="A532" s="9">
        <v>42004</v>
      </c>
      <c r="B532" s="5">
        <f>YEAR(automobile_sales[[#This Row],[Date]])</f>
        <v>2014</v>
      </c>
      <c r="C532" s="6">
        <f>automobile_sales[[#This Row],[Date]]</f>
        <v>42004</v>
      </c>
      <c r="D532">
        <v>0</v>
      </c>
      <c r="E532">
        <v>95.73</v>
      </c>
      <c r="F532">
        <v>25337.592000000001</v>
      </c>
      <c r="G532">
        <v>4070</v>
      </c>
      <c r="H532">
        <v>12.507999999999999</v>
      </c>
      <c r="I532">
        <v>-1.4720179090000001</v>
      </c>
      <c r="J532">
        <v>1.4</v>
      </c>
      <c r="K532" s="23">
        <v>3686.7</v>
      </c>
      <c r="L532" t="s">
        <v>15</v>
      </c>
      <c r="M532"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105A8-7AB8-4AAD-8260-AAD36069EC65}">
  <dimension ref="A2:BE65"/>
  <sheetViews>
    <sheetView tabSelected="1" topLeftCell="W10" zoomScaleNormal="100" workbookViewId="0">
      <selection activeCell="AB23" sqref="AB23"/>
    </sheetView>
  </sheetViews>
  <sheetFormatPr defaultRowHeight="14.4" x14ac:dyDescent="0.3"/>
  <cols>
    <col min="1" max="1" width="12.5546875" bestFit="1" customWidth="1"/>
    <col min="2" max="3" width="16.77734375" bestFit="1" customWidth="1"/>
    <col min="8" max="8" width="3.21875" style="12" customWidth="1"/>
    <col min="10" max="10" width="12.5546875" bestFit="1" customWidth="1"/>
    <col min="11" max="11" width="15.77734375" bestFit="1" customWidth="1"/>
    <col min="21" max="21" width="3.44140625" style="14" customWidth="1"/>
    <col min="23" max="23" width="12.5546875" bestFit="1" customWidth="1"/>
    <col min="24" max="24" width="29.44140625" bestFit="1" customWidth="1"/>
    <col min="25" max="25" width="18.21875" bestFit="1" customWidth="1"/>
    <col min="26" max="26" width="22.77734375" customWidth="1"/>
    <col min="27" max="27" width="13.33203125" bestFit="1" customWidth="1"/>
    <col min="28" max="28" width="11.109375" bestFit="1" customWidth="1"/>
    <col min="29" max="29" width="15.88671875" bestFit="1" customWidth="1"/>
    <col min="32" max="32" width="10.33203125" customWidth="1"/>
    <col min="33" max="33" width="3.33203125" style="14" customWidth="1"/>
    <col min="34" max="34" width="9.21875" customWidth="1"/>
    <col min="35" max="35" width="16.21875" bestFit="1" customWidth="1"/>
    <col min="36" max="36" width="23.44140625" bestFit="1" customWidth="1"/>
    <col min="38" max="38" width="12.5546875" bestFit="1" customWidth="1"/>
    <col min="39" max="39" width="11" bestFit="1" customWidth="1"/>
    <col min="44" max="44" width="8.88671875" customWidth="1"/>
    <col min="47" max="47" width="3.77734375" style="17" customWidth="1"/>
    <col min="49" max="49" width="13.33203125" bestFit="1" customWidth="1"/>
    <col min="50" max="50" width="23.44140625" bestFit="1" customWidth="1"/>
    <col min="51" max="51" width="22.44140625" bestFit="1" customWidth="1"/>
    <col min="52" max="52" width="13.77734375" customWidth="1"/>
  </cols>
  <sheetData>
    <row r="2" spans="1:57" ht="14.4" customHeight="1" x14ac:dyDescent="0.3">
      <c r="B2" s="27" t="s">
        <v>30</v>
      </c>
      <c r="C2" s="27"/>
      <c r="D2" s="27"/>
      <c r="E2" s="27"/>
      <c r="F2" s="27"/>
      <c r="J2" s="27" t="s">
        <v>31</v>
      </c>
      <c r="K2" s="27"/>
      <c r="L2" s="27"/>
      <c r="M2" s="27"/>
      <c r="N2" s="27"/>
      <c r="O2" s="27"/>
      <c r="W2" s="27" t="s">
        <v>46</v>
      </c>
      <c r="X2" s="27"/>
      <c r="Y2" s="27"/>
      <c r="Z2" s="27"/>
      <c r="AA2" s="27"/>
      <c r="AB2" s="27"/>
      <c r="AC2" s="27"/>
      <c r="AI2" s="26" t="s">
        <v>47</v>
      </c>
      <c r="AJ2" s="26"/>
      <c r="AK2" s="26"/>
      <c r="AL2" s="26"/>
      <c r="AM2" s="26"/>
      <c r="AN2" s="26"/>
      <c r="AO2" s="26"/>
      <c r="AP2" s="26"/>
      <c r="AQ2" s="26"/>
      <c r="AR2" s="26"/>
      <c r="AS2" s="26"/>
      <c r="AW2" s="24" t="s">
        <v>52</v>
      </c>
      <c r="AX2" s="24"/>
      <c r="AY2" s="24"/>
      <c r="AZ2" s="24"/>
      <c r="BA2" s="24"/>
      <c r="BB2" s="24"/>
      <c r="BC2" s="24"/>
      <c r="BD2" s="24"/>
      <c r="BE2" s="24"/>
    </row>
    <row r="3" spans="1:57" ht="14.4" customHeight="1" x14ac:dyDescent="0.3">
      <c r="B3" s="27"/>
      <c r="C3" s="27"/>
      <c r="D3" s="27"/>
      <c r="E3" s="27"/>
      <c r="F3" s="27"/>
      <c r="J3" s="27"/>
      <c r="K3" s="27"/>
      <c r="L3" s="27"/>
      <c r="M3" s="27"/>
      <c r="N3" s="27"/>
      <c r="O3" s="27"/>
      <c r="W3" s="27"/>
      <c r="X3" s="27"/>
      <c r="Y3" s="27"/>
      <c r="Z3" s="27"/>
      <c r="AA3" s="27"/>
      <c r="AB3" s="27"/>
      <c r="AC3" s="27"/>
      <c r="AI3" s="26"/>
      <c r="AJ3" s="26"/>
      <c r="AK3" s="26"/>
      <c r="AL3" s="26"/>
      <c r="AM3" s="26"/>
      <c r="AN3" s="26"/>
      <c r="AO3" s="26"/>
      <c r="AP3" s="26"/>
      <c r="AQ3" s="26"/>
      <c r="AR3" s="26"/>
      <c r="AS3" s="26"/>
      <c r="AW3" s="24"/>
      <c r="AX3" s="24"/>
      <c r="AY3" s="24"/>
      <c r="AZ3" s="24"/>
      <c r="BA3" s="24"/>
      <c r="BB3" s="24"/>
      <c r="BC3" s="24"/>
      <c r="BD3" s="24"/>
      <c r="BE3" s="24"/>
    </row>
    <row r="5" spans="1:57" x14ac:dyDescent="0.3">
      <c r="A5" s="10" t="s">
        <v>27</v>
      </c>
      <c r="J5" s="10" t="s">
        <v>27</v>
      </c>
      <c r="K5" t="s">
        <v>29</v>
      </c>
      <c r="W5" s="10" t="s">
        <v>27</v>
      </c>
      <c r="X5" t="s">
        <v>45</v>
      </c>
      <c r="AI5" s="10" t="s">
        <v>27</v>
      </c>
      <c r="AJ5" t="s">
        <v>45</v>
      </c>
    </row>
    <row r="6" spans="1:57" ht="15.6" x14ac:dyDescent="0.3">
      <c r="A6" s="11">
        <v>1983</v>
      </c>
      <c r="J6" s="13" t="s">
        <v>32</v>
      </c>
      <c r="K6">
        <v>9</v>
      </c>
      <c r="W6" s="13" t="s">
        <v>17</v>
      </c>
      <c r="X6" s="15">
        <v>282661.39999999991</v>
      </c>
      <c r="AI6" s="13" t="s">
        <v>22</v>
      </c>
      <c r="AJ6">
        <v>564</v>
      </c>
      <c r="AX6" s="21" t="s">
        <v>54</v>
      </c>
    </row>
    <row r="7" spans="1:57" x14ac:dyDescent="0.3">
      <c r="A7" s="11">
        <v>1984</v>
      </c>
      <c r="J7" s="13" t="s">
        <v>33</v>
      </c>
      <c r="K7">
        <v>9</v>
      </c>
      <c r="W7" s="13" t="s">
        <v>13</v>
      </c>
      <c r="X7" s="15">
        <v>290418.63999999984</v>
      </c>
      <c r="AI7" s="13" t="s">
        <v>14</v>
      </c>
      <c r="AJ7">
        <v>28343.599999999995</v>
      </c>
    </row>
    <row r="8" spans="1:57" x14ac:dyDescent="0.3">
      <c r="A8" s="11">
        <v>1985</v>
      </c>
      <c r="J8" s="13" t="s">
        <v>34</v>
      </c>
      <c r="K8">
        <v>9</v>
      </c>
      <c r="W8" s="13" t="s">
        <v>18</v>
      </c>
      <c r="X8" s="15">
        <v>319408.00000000006</v>
      </c>
      <c r="AI8" s="13" t="s">
        <v>21</v>
      </c>
      <c r="AJ8">
        <v>23426.400000000005</v>
      </c>
      <c r="AX8" t="s">
        <v>55</v>
      </c>
      <c r="AY8" s="18" t="s">
        <v>8</v>
      </c>
      <c r="AZ8" s="18" t="s">
        <v>53</v>
      </c>
    </row>
    <row r="9" spans="1:57" x14ac:dyDescent="0.3">
      <c r="A9" s="11">
        <v>1986</v>
      </c>
      <c r="J9" s="13" t="s">
        <v>35</v>
      </c>
      <c r="K9">
        <v>10</v>
      </c>
      <c r="W9" s="13" t="s">
        <v>16</v>
      </c>
      <c r="X9" s="15">
        <v>353913.5</v>
      </c>
      <c r="AI9" s="13" t="s">
        <v>12</v>
      </c>
      <c r="AJ9">
        <v>511</v>
      </c>
      <c r="AX9" s="4" t="s">
        <v>1</v>
      </c>
      <c r="AY9" s="20">
        <f>CORREL(Working_sheet2!K:K,Working_sheet2!D:D)</f>
        <v>-0.53957696171671954</v>
      </c>
      <c r="AZ9" s="16" t="str">
        <f t="shared" ref="AZ9:AZ15" si="0">IF(AY9&gt;0, "Direct", "Iverse")</f>
        <v>Iverse</v>
      </c>
    </row>
    <row r="10" spans="1:57" x14ac:dyDescent="0.3">
      <c r="A10" s="11">
        <v>1987</v>
      </c>
      <c r="J10" s="13" t="s">
        <v>36</v>
      </c>
      <c r="K10">
        <v>9</v>
      </c>
      <c r="W10" s="13" t="s">
        <v>28</v>
      </c>
      <c r="X10" s="15">
        <v>1246401.5399999998</v>
      </c>
      <c r="AI10" s="13" t="s">
        <v>15</v>
      </c>
      <c r="AJ10">
        <v>20437.400000000005</v>
      </c>
      <c r="AX10" s="4" t="s">
        <v>7</v>
      </c>
      <c r="AY10" s="19">
        <f>CORREL(Working_sheet2!K:K,Working_sheet2!J:J)</f>
        <v>-0.39648145820661046</v>
      </c>
      <c r="AZ10" s="16" t="str">
        <f t="shared" si="0"/>
        <v>Iverse</v>
      </c>
    </row>
    <row r="11" spans="1:57" x14ac:dyDescent="0.3">
      <c r="A11" s="11">
        <v>1988</v>
      </c>
      <c r="J11" s="13" t="s">
        <v>37</v>
      </c>
      <c r="K11">
        <v>9</v>
      </c>
      <c r="AI11" s="13" t="s">
        <v>28</v>
      </c>
      <c r="AJ11">
        <v>73282.400000000009</v>
      </c>
      <c r="AX11" s="4" t="s">
        <v>4</v>
      </c>
      <c r="AY11" s="19">
        <f>CORREL(Working_sheet2!K:K,Working_sheet2!G:G)</f>
        <v>-1.0472598944026227E-2</v>
      </c>
      <c r="AZ11" s="16" t="str">
        <f t="shared" si="0"/>
        <v>Iverse</v>
      </c>
    </row>
    <row r="12" spans="1:57" x14ac:dyDescent="0.3">
      <c r="A12" s="11">
        <v>1989</v>
      </c>
      <c r="J12" s="13" t="s">
        <v>38</v>
      </c>
      <c r="K12">
        <v>9</v>
      </c>
      <c r="AX12" s="4" t="s">
        <v>6</v>
      </c>
      <c r="AY12" s="19">
        <f>CORREL(Working_sheet2!K:K,Working_sheet2!I:I)</f>
        <v>3.8241777048404991E-3</v>
      </c>
      <c r="AZ12" s="16" t="str">
        <f t="shared" si="0"/>
        <v>Direct</v>
      </c>
    </row>
    <row r="13" spans="1:57" x14ac:dyDescent="0.3">
      <c r="A13" s="11">
        <v>1990</v>
      </c>
      <c r="J13" s="13" t="s">
        <v>39</v>
      </c>
      <c r="K13">
        <v>9</v>
      </c>
      <c r="AX13" s="4" t="s">
        <v>3</v>
      </c>
      <c r="AY13" s="19">
        <f>CORREL(Working_sheet2!K:K,Working_sheet2!F:F)</f>
        <v>7.811072302733325E-3</v>
      </c>
      <c r="AZ13" s="16" t="str">
        <f t="shared" si="0"/>
        <v>Direct</v>
      </c>
    </row>
    <row r="14" spans="1:57" x14ac:dyDescent="0.3">
      <c r="A14" s="11">
        <v>1992</v>
      </c>
      <c r="J14" s="13" t="s">
        <v>40</v>
      </c>
      <c r="K14">
        <v>10</v>
      </c>
      <c r="AX14" s="4" t="s">
        <v>5</v>
      </c>
      <c r="AY14" s="19">
        <f>CORREL(Working_sheet2!K:K,Working_sheet2!H:H)</f>
        <v>1.4336167291750057E-2</v>
      </c>
      <c r="AZ14" s="16" t="str">
        <f t="shared" si="0"/>
        <v>Direct</v>
      </c>
    </row>
    <row r="15" spans="1:57" x14ac:dyDescent="0.3">
      <c r="A15" s="11">
        <v>1993</v>
      </c>
      <c r="J15" s="13" t="s">
        <v>41</v>
      </c>
      <c r="K15">
        <v>10</v>
      </c>
      <c r="AX15" s="4" t="s">
        <v>2</v>
      </c>
      <c r="AY15" s="20">
        <f>CORREL(Working_sheet2!K:K,Working_sheet2!E:E)</f>
        <v>3.633044675483163E-2</v>
      </c>
      <c r="AZ15" s="16" t="str">
        <f t="shared" si="0"/>
        <v>Direct</v>
      </c>
    </row>
    <row r="16" spans="1:57" x14ac:dyDescent="0.3">
      <c r="A16" s="11">
        <v>1994</v>
      </c>
      <c r="J16" s="13" t="s">
        <v>42</v>
      </c>
      <c r="K16">
        <v>10</v>
      </c>
    </row>
    <row r="17" spans="1:26" x14ac:dyDescent="0.3">
      <c r="A17" s="11">
        <v>1995</v>
      </c>
      <c r="J17" s="13" t="s">
        <v>43</v>
      </c>
      <c r="K17">
        <v>10</v>
      </c>
    </row>
    <row r="18" spans="1:26" x14ac:dyDescent="0.3">
      <c r="A18" s="11">
        <v>1996</v>
      </c>
      <c r="J18" s="13" t="s">
        <v>28</v>
      </c>
      <c r="K18">
        <v>113</v>
      </c>
    </row>
    <row r="19" spans="1:26" x14ac:dyDescent="0.3">
      <c r="A19" s="11">
        <v>1997</v>
      </c>
    </row>
    <row r="20" spans="1:26" x14ac:dyDescent="0.3">
      <c r="A20" s="11">
        <v>1998</v>
      </c>
    </row>
    <row r="21" spans="1:26" x14ac:dyDescent="0.3">
      <c r="A21" s="11">
        <v>1999</v>
      </c>
    </row>
    <row r="22" spans="1:26" x14ac:dyDescent="0.3">
      <c r="A22" s="11">
        <v>2000</v>
      </c>
    </row>
    <row r="23" spans="1:26" x14ac:dyDescent="0.3">
      <c r="A23" s="11">
        <v>2002</v>
      </c>
    </row>
    <row r="24" spans="1:26" x14ac:dyDescent="0.3">
      <c r="A24" s="11">
        <v>2003</v>
      </c>
    </row>
    <row r="25" spans="1:26" x14ac:dyDescent="0.3">
      <c r="A25" s="11">
        <v>2004</v>
      </c>
    </row>
    <row r="26" spans="1:26" x14ac:dyDescent="0.3">
      <c r="A26" s="11">
        <v>2005</v>
      </c>
    </row>
    <row r="27" spans="1:26" x14ac:dyDescent="0.3">
      <c r="A27" s="11">
        <v>2006</v>
      </c>
    </row>
    <row r="28" spans="1:26" x14ac:dyDescent="0.3">
      <c r="A28" s="11">
        <v>2007</v>
      </c>
    </row>
    <row r="29" spans="1:26" x14ac:dyDescent="0.3">
      <c r="A29" s="11">
        <v>2008</v>
      </c>
    </row>
    <row r="30" spans="1:26" x14ac:dyDescent="0.3">
      <c r="A30" s="11">
        <v>2010</v>
      </c>
    </row>
    <row r="31" spans="1:26" x14ac:dyDescent="0.3">
      <c r="A31" s="11">
        <v>2011</v>
      </c>
    </row>
    <row r="32" spans="1:26" x14ac:dyDescent="0.3">
      <c r="A32" s="11">
        <v>2012</v>
      </c>
      <c r="W32" s="25" t="s">
        <v>51</v>
      </c>
      <c r="X32" s="25"/>
      <c r="Y32" s="25"/>
      <c r="Z32" s="25"/>
    </row>
    <row r="33" spans="1:28" x14ac:dyDescent="0.3">
      <c r="A33" s="11">
        <v>2013</v>
      </c>
      <c r="W33" s="25"/>
      <c r="X33" s="25"/>
      <c r="Y33" s="25"/>
      <c r="Z33" s="25"/>
    </row>
    <row r="34" spans="1:28" x14ac:dyDescent="0.3">
      <c r="A34" s="11">
        <v>2014</v>
      </c>
    </row>
    <row r="35" spans="1:28" x14ac:dyDescent="0.3">
      <c r="A35" s="11">
        <v>2015</v>
      </c>
      <c r="W35" s="10" t="s">
        <v>27</v>
      </c>
      <c r="X35" t="s">
        <v>50</v>
      </c>
      <c r="AA35" s="10" t="s">
        <v>27</v>
      </c>
      <c r="AB35" t="s">
        <v>48</v>
      </c>
    </row>
    <row r="36" spans="1:28" x14ac:dyDescent="0.3">
      <c r="A36" s="11">
        <v>2016</v>
      </c>
      <c r="W36" s="13" t="s">
        <v>17</v>
      </c>
      <c r="X36">
        <v>396676</v>
      </c>
      <c r="AA36" s="13" t="s">
        <v>17</v>
      </c>
      <c r="AB36">
        <v>5381.0280000000048</v>
      </c>
    </row>
    <row r="37" spans="1:28" x14ac:dyDescent="0.3">
      <c r="A37" s="11">
        <v>2017</v>
      </c>
      <c r="W37" s="13" t="s">
        <v>13</v>
      </c>
      <c r="X37">
        <v>367140</v>
      </c>
      <c r="AA37" s="13" t="s">
        <v>13</v>
      </c>
      <c r="AB37">
        <v>4706.777000000001</v>
      </c>
    </row>
    <row r="38" spans="1:28" x14ac:dyDescent="0.3">
      <c r="A38" s="11">
        <v>2018</v>
      </c>
      <c r="W38" s="13" t="s">
        <v>18</v>
      </c>
      <c r="X38">
        <v>415149</v>
      </c>
      <c r="AA38" s="13" t="s">
        <v>18</v>
      </c>
      <c r="AB38">
        <v>5091.2999999999993</v>
      </c>
    </row>
    <row r="39" spans="1:28" x14ac:dyDescent="0.3">
      <c r="A39" s="11">
        <v>2019</v>
      </c>
      <c r="W39" s="13" t="s">
        <v>16</v>
      </c>
      <c r="X39">
        <v>449695</v>
      </c>
      <c r="AA39" s="13" t="s">
        <v>16</v>
      </c>
      <c r="AB39">
        <v>6048.4910000000009</v>
      </c>
    </row>
    <row r="40" spans="1:28" x14ac:dyDescent="0.3">
      <c r="A40" s="11">
        <v>2020</v>
      </c>
      <c r="W40" s="13" t="s">
        <v>28</v>
      </c>
      <c r="X40">
        <v>1628660</v>
      </c>
      <c r="AA40" s="13" t="s">
        <v>28</v>
      </c>
      <c r="AB40">
        <v>21227.596000000005</v>
      </c>
    </row>
    <row r="41" spans="1:28" x14ac:dyDescent="0.3">
      <c r="A41" s="11">
        <v>2021</v>
      </c>
    </row>
    <row r="42" spans="1:28" x14ac:dyDescent="0.3">
      <c r="A42" s="11">
        <v>2022</v>
      </c>
    </row>
    <row r="43" spans="1:28" x14ac:dyDescent="0.3">
      <c r="A43" s="11">
        <v>2023</v>
      </c>
    </row>
    <row r="44" spans="1:28" x14ac:dyDescent="0.3">
      <c r="A44" s="11" t="s">
        <v>28</v>
      </c>
    </row>
    <row r="60" spans="25:26" x14ac:dyDescent="0.3">
      <c r="Y60" s="10" t="s">
        <v>27</v>
      </c>
      <c r="Z60" t="s">
        <v>49</v>
      </c>
    </row>
    <row r="61" spans="25:26" x14ac:dyDescent="0.3">
      <c r="Y61" s="13" t="s">
        <v>17</v>
      </c>
      <c r="Z61">
        <v>322.80000000000018</v>
      </c>
    </row>
    <row r="62" spans="25:26" x14ac:dyDescent="0.3">
      <c r="Y62" s="13" t="s">
        <v>13</v>
      </c>
      <c r="Z62">
        <v>305.59999999999997</v>
      </c>
    </row>
    <row r="63" spans="25:26" x14ac:dyDescent="0.3">
      <c r="Y63" s="13" t="s">
        <v>18</v>
      </c>
      <c r="Z63">
        <v>316.60000000000008</v>
      </c>
    </row>
    <row r="64" spans="25:26" x14ac:dyDescent="0.3">
      <c r="Y64" s="13" t="s">
        <v>16</v>
      </c>
      <c r="Z64">
        <v>357.70000000000005</v>
      </c>
    </row>
    <row r="65" spans="25:26" x14ac:dyDescent="0.3">
      <c r="Y65" s="13" t="s">
        <v>28</v>
      </c>
      <c r="Z65">
        <v>1302.7000000000003</v>
      </c>
    </row>
  </sheetData>
  <sortState xmlns:xlrd2="http://schemas.microsoft.com/office/spreadsheetml/2017/richdata2" ref="AX9:AZ15">
    <sortCondition descending="1" ref="AY9:AY15"/>
  </sortState>
  <mergeCells count="6">
    <mergeCell ref="AW2:BE3"/>
    <mergeCell ref="W32:Z33"/>
    <mergeCell ref="AI2:AS3"/>
    <mergeCell ref="B2:F3"/>
    <mergeCell ref="J2:O3"/>
    <mergeCell ref="W2:AC3"/>
  </mergeCells>
  <conditionalFormatting sqref="AY9:AY15">
    <cfRule type="colorScale" priority="1">
      <colorScale>
        <cfvo type="min"/>
        <cfvo type="percentile" val="50"/>
        <cfvo type="max"/>
        <color rgb="FF5A8AC6"/>
        <color rgb="FFFCFCFF"/>
        <color rgb="FFF8696B"/>
      </colorScale>
    </cfRule>
  </conditionalFormatting>
  <pageMargins left="0.7" right="0.7" top="0.75" bottom="0.75" header="0.3" footer="0.3"/>
  <drawing r:id="rId8"/>
  <legacyDrawing r:id="rId9"/>
  <tableParts count="1">
    <tablePart r:id="rId10"/>
  </tableParts>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27CC-CB03-434B-9126-1A431618BF46}">
  <dimension ref="A1"/>
  <sheetViews>
    <sheetView zoomScale="90" zoomScaleNormal="90" workbookViewId="0">
      <selection activeCell="J17" sqref="J17"/>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3 b 5 f 0 8 - a a 3 c - 4 c 7 c - 8 2 3 0 - 8 8 1 6 b a 1 9 3 1 4 a "   x m l n s = " h t t p : / / s c h e m a s . m i c r o s o f t . c o m / D a t a M a s h u p " > A A A A A O I F A A B Q S w M E F A A C A A g A l F Q b W 4 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l F Q 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U G 1 v m 5 p V C 3 A I A A H s L A A A T A B w A R m 9 y b X V s Y X M v U 2 V j d G l v b j E u b S C i G A A o o B Q A A A A A A A A A A A A A A A A A A A A A A A A A A A D t V c 1 O 2 0 A Q v i P l H V b m 4 k g m I t B y K M o h S l L o A Z q S l B 5 i F G 3 s g W x Z 7 0 a 7 6 5 Q Q c S q q K l 6 k F V I P F S 8 T v 0 3 H P z R O M K n g W i L F s e c b z 9 / 3 z U a D Z 5 g U p J P + V n d L a 6 U 1 P a Q K f L L P t J G K e Z T 3 a W h k I A e M Q 1 9 T D p r U C A d T W i P 4 6 c h Q e Y C W h h 5 X m t I L A x D G f o u + l Y Y U B h + 0 b T X e u B 8 1 K O 2 2 G x s H 7 / f d J u h z I 0 d u W 8 n P m F q 7 T W o o 6 X g M h A d u U x M 7 M d Q F 5 R P N d D n F a f Z I N s g B v Q S R 4 o Z 5 2 o 2 + R t 9 n v 2 d 3 Z P Z j d h d / o x u 8 3 p L Z 7 e x X d B 3 d R N e I R N e z n 7 E 9 + h Z j S U x 3 R Z c V T 4 + t s t N r A m c B M 6 B q l m M 5 p C F 5 G A h d q 1 Y d 0 h K e 9 J k 4 q + 2 8 3 t z E 5 w + h N N A x E w 6 1 + W 3 l U A o 4 K T v p v N Y t b D p A D C c M 1 M e h W D i 8 L h 2 g Y 4 Z k d j s d r U N 6 m b 3 O e Q c L p U r X j A r z I R t D K s 4 w Y n c y g n m 4 r q J C n 0 o V p C X H o L Y L 8 j v T q Y X D A G z u n T A 7 r y q x 5 5 V D p t Y R e K A 1 K g M h g 0 Z i 4 M I k C H K r k W r V x 5 t T 5 s e 8 3 f u I M B i A S r z a O N k i e 9 0 f g z J M 4 + j 6 r Y s R C J + Z U B U U s N d s F 7 y + p + Q X M + w f p T U v o 6 G A Y M T l J B Z i X x X 7 1 O d c d 2 K u C 1 y O Y c g 8 x J O Z P m i f m c m C 8 a p c W m O i k I / 8 U q 1 b q 9 b K 3 i p b L 7 v 1 s l s v u / W c 3 V o h t + 3 C r W p d e M A r j V A p 7 O a T V O c D K c / t 8 r R 3 S A O o r d r U b e v k q p e t 4 M l z l J L J b y 6 O p F s f 7 w 0 L I F N B 7 L 7 1 Y D x 5 3 S w x + p 8 I J 3 y C c v 6 S c w S B H C M 5 2 R E z 5 y c F M r O 9 x K K T n / d C N I E a K Y w W A / N o y 2 l j y u f M 5 o M v R B 9 x 6 u F b x 5 S H k A + e 2 B O r / b A I x z p 8 j 5 d N y 8 k c 1 f 0 b X R z G 4 6 3 k k 1 V X Z F s o y r E m M U N W 9 W n Z 8 t O t / v M 4 X a 6 t a G F W L U U + M R 0 x Q z m 7 x G g t 6 g 0 J L r z / a A H L Q k h T L 6 s v b j T + Y x m B W n F e F S b e / Q N Q S w E C L Q A U A A I A C A C U V B t b h l S o c 6 Q A A A D 2 A A A A E g A A A A A A A A A A A A A A A A A A A A A A Q 2 9 u Z m l n L 1 B h Y 2 t h Z 2 U u e G 1 s U E s B A i 0 A F A A C A A g A l F Q b W w / K 6 a u k A A A A 6 Q A A A B M A A A A A A A A A A A A A A A A A 8 A A A A F t D b 2 5 0 Z W 5 0 X 1 R 5 c G V z X S 5 4 b W x Q S w E C L Q A U A A I A C A C U V B t b 5 u a V Q t w C A A B 7 C w A A E w A A A A A A A A A A A A A A A A D h A Q A A R m 9 y b X V s Y X M v U 2 V j d G l v b j E u b V B L B Q Y A A A A A A w A D A M I A A A A 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2 N A A A A A A A A J Q 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X N 0 b 3 J p Y 2 F s X 2 F 1 d G 9 t b 2 J p b G V f c 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G N l N T E 3 Y y 1 k N D h k L T R j M z A t O W V j N y 0 z M z M 2 Z m J h M z d h Z j M i I C 8 + P E V u d H J 5 I F R 5 c G U 9 I k 5 h b W V V c G R h d G V k Q W Z 0 Z X J G a W x s I i B W Y W x 1 Z T 0 i b D A i I C 8 + P E V u d H J 5 I F R 5 c G U 9 I l J l c 3 V s d F R 5 c G U i I F Z h b H V l P S J z V G F i b G U i I C 8 + P E V u d H J 5 I F R 5 c G U 9 I k J 1 Z m Z l c k 5 l e H R S Z W Z y Z X N o I i B W Y W x 1 Z T 0 i b D E i I C 8 + P E V u d H J 5 I F R 5 c G U 9 I k Z p b G x U Y X J n Z X Q i I F Z h b H V l P S J z S G l z d G 9 y a W N h b F 9 h d X R v b W 9 i a W x l X 3 N h b G V z I i A v P j x F b n R y e S B U e X B l P S J G a W x s Z W R D b 2 1 w b G V 0 Z V J l c 3 V s d F R v V 2 9 y a 3 N o Z W V 0 I i B W Y W x 1 Z T 0 i b D E i I C 8 + P E V u d H J 5 I F R 5 c G U 9 I k Z p b G x T d G F 0 d X M i I F Z h b H V l P S J z Q 2 9 t c G x l d G U i I C 8 + P E V u d H J 5 I F R 5 c G U 9 I k Z p b G x D b 2 x 1 b W 5 O Y W 1 l c y I g V m F s d W U 9 I n N b J n F 1 b 3 Q 7 R G F 0 Z S Z x d W 9 0 O y w m c X V v d D t S Z W N l c 3 N p b 2 4 m c X V v d D s s J n F 1 b 3 Q 7 Q 2 9 u c 3 V t Z X J f Q 2 9 u Z m l k Z W 5 j Z S Z x d W 9 0 O y w m c X V v d D t Q c m l j Z S Z x d W 9 0 O y w m c X V v d D t B Z H Z l c n R p c 2 l u Z 1 9 F e H B l b m R p d H V y Z S Z x d W 9 0 O y w m c X V v d D t H R F A m c X V v d D s s J n F 1 b 3 Q 7 R 3 J v d 3 R o X 1 J h d G U m c X V v d D s s J n F 1 b 3 Q 7 d W 5 l b X B s b 3 l t Z W 5 0 X 3 J h d G U m c X V v d D s s J n F 1 b 3 Q 7 Q X V 0 b 2 1 v Y m l s Z V 9 T Y W x l c y Z x d W 9 0 O y w m c X V v d D t W Z W h p Y 2 x l X 1 R 5 c G U m c X V v d D s s J n F 1 b 3 Q 7 Q 2 l 0 e S Z x d W 9 0 O 1 0 i I C 8 + P E V u d H J 5 I F R 5 c G U 9 I k Z p b G x D b 2 x 1 b W 5 U e X B l c y I g V m F s d W U 9 I n N B d 1 l G Q l F N R k J R V U Z C Z 1 k 9 I i A v P j x F b n R y e S B U e X B l P S J G a W x s T G F z d F V w Z G F 0 Z W Q i I F Z h b H V l P S J k M j A y N S 0 w O C 0 y N 1 Q w O T o z N j o 0 M S 4 y M z k y M z g 1 W i I g L z 4 8 R W 5 0 c n k g V H l w Z T 0 i R m l s b E V y c m 9 y Q 2 9 1 b n Q i I F Z h b H V l P S J s M C I g L z 4 8 R W 5 0 c n k g V H l w Z T 0 i R m l s b E V y c m 9 y Q 2 9 k Z S I g V m F s d W U 9 I n N V b m t u b 3 d u I i A v P j x F b n R y e S B U e X B l P S J G a W x s Q 2 9 1 b n Q i I F Z h b H V l P S J s N T M 1 I i A v P j x F b n R y e S B U e X B l P S J B Z G R l Z F R v R G F 0 Y U 1 v Z G V s I i B W Y W x 1 Z T 0 i b D A i I C 8 + P E V u d H J 5 I F R 5 c G U 9 I k 5 h d m l n Y X R p b 2 5 T d G V w T m F t Z S I g V m F s d W U 9 I n N O Y X Z p Z 2 F 0 a W 9 u I i A v P j x F b n R y e S B U e X B l P S J S Z W x h d G l v b n N o a X B J b m Z v Q 2 9 u d G F p b m V y I i B W Y W x 1 Z T 0 i c 3 s m c X V v d D t j b 2 x 1 b W 5 D b 3 V u d C Z x d W 9 0 O z o x M S w m c X V v d D t r Z X l D b 2 x 1 b W 5 O Y W 1 l c y Z x d W 9 0 O z p b X S w m c X V v d D t x d W V y e V J l b G F 0 a W 9 u c 2 h p c H M m c X V v d D s 6 W 1 0 s J n F 1 b 3 Q 7 Y 2 9 s d W 1 u S W R l b n R p d G l l c y Z x d W 9 0 O z p b J n F 1 b 3 Q 7 U 2 V j d G l v b j E v S G l z d G 9 y a W N h b F 9 h d X R v b W 9 i a W x l X 3 N h b G V z L 0 F 1 d G 9 S Z W 1 v d m V k Q 2 9 s d W 1 u c z E u e 0 R h d G U s M H 0 m c X V v d D s s J n F 1 b 3 Q 7 U 2 V j d G l v b j E v S G l z d G 9 y a W N h b F 9 h d X R v b W 9 i a W x l X 3 N h b G V z L 0 F 1 d G 9 S Z W 1 v d m V k Q 2 9 s d W 1 u c z E u e 1 J l Y 2 V z c 2 l v b i w x f S Z x d W 9 0 O y w m c X V v d D t T Z W N 0 a W 9 u M S 9 I a X N 0 b 3 J p Y 2 F s X 2 F 1 d G 9 t b 2 J p b G V f c 2 F s Z X M v Q X V 0 b 1 J l b W 9 2 Z W R D b 2 x 1 b W 5 z M S 5 7 Q 2 9 u c 3 V t Z X J f Q 2 9 u Z m l k Z W 5 j Z S w y f S Z x d W 9 0 O y w m c X V v d D t T Z W N 0 a W 9 u M S 9 I a X N 0 b 3 J p Y 2 F s X 2 F 1 d G 9 t b 2 J p b G V f c 2 F s Z X M v Q X V 0 b 1 J l b W 9 2 Z W R D b 2 x 1 b W 5 z M S 5 7 U H J p Y 2 U s M 3 0 m c X V v d D s s J n F 1 b 3 Q 7 U 2 V j d G l v b j E v S G l z d G 9 y a W N h b F 9 h d X R v b W 9 i a W x l X 3 N h b G V z L 0 F 1 d G 9 S Z W 1 v d m V k Q 2 9 s d W 1 u c z E u e 0 F k d m V y d G l z a W 5 n X 0 V 4 c G V u Z G l 0 d X J l L D R 9 J n F 1 b 3 Q 7 L C Z x d W 9 0 O 1 N l Y 3 R p b 2 4 x L 0 h p c 3 R v c m l j Y W x f Y X V 0 b 2 1 v Y m l s Z V 9 z Y W x l c y 9 B d X R v U m V t b 3 Z l Z E N v b H V t b n M x L n t H R F A s N X 0 m c X V v d D s s J n F 1 b 3 Q 7 U 2 V j d G l v b j E v S G l z d G 9 y a W N h b F 9 h d X R v b W 9 i a W x l X 3 N h b G V z L 0 F 1 d G 9 S Z W 1 v d m V k Q 2 9 s d W 1 u c z E u e 0 d y b 3 d 0 a F 9 S Y X R l L D Z 9 J n F 1 b 3 Q 7 L C Z x d W 9 0 O 1 N l Y 3 R p b 2 4 x L 0 h p c 3 R v c m l j Y W x f Y X V 0 b 2 1 v Y m l s Z V 9 z Y W x l c y 9 B d X R v U m V t b 3 Z l Z E N v b H V t b n M x L n t 1 b m V t c G x v e W 1 l b n R f c m F 0 Z S w 3 f S Z x d W 9 0 O y w m c X V v d D t T Z W N 0 a W 9 u M S 9 I a X N 0 b 3 J p Y 2 F s X 2 F 1 d G 9 t b 2 J p b G V f c 2 F s Z X M v Q X V 0 b 1 J l b W 9 2 Z W R D b 2 x 1 b W 5 z M S 5 7 Q X V 0 b 2 1 v Y m l s Z V 9 T Y W x l c y w 4 f S Z x d W 9 0 O y w m c X V v d D t T Z W N 0 a W 9 u M S 9 I a X N 0 b 3 J p Y 2 F s X 2 F 1 d G 9 t b 2 J p b G V f c 2 F s Z X M v Q X V 0 b 1 J l b W 9 2 Z W R D b 2 x 1 b W 5 z M S 5 7 V m V o a W N s Z V 9 U e X B l L D l 9 J n F 1 b 3 Q 7 L C Z x d W 9 0 O 1 N l Y 3 R p b 2 4 x L 0 h p c 3 R v c m l j Y W x f Y X V 0 b 2 1 v Y m l s Z V 9 z Y W x l c y 9 B d X R v U m V t b 3 Z l Z E N v b H V t b n M x L n t D a X R 5 L D E w f S Z x d W 9 0 O 1 0 s J n F 1 b 3 Q 7 Q 2 9 s d W 1 u Q 2 9 1 b n Q m c X V v d D s 6 M T E s J n F 1 b 3 Q 7 S 2 V 5 Q 2 9 s d W 1 u T m F t Z X M m c X V v d D s 6 W 1 0 s J n F 1 b 3 Q 7 Q 2 9 s d W 1 u S W R l b n R p d G l l c y Z x d W 9 0 O z p b J n F 1 b 3 Q 7 U 2 V j d G l v b j E v S G l z d G 9 y a W N h b F 9 h d X R v b W 9 i a W x l X 3 N h b G V z L 0 F 1 d G 9 S Z W 1 v d m V k Q 2 9 s d W 1 u c z E u e 0 R h d G U s M H 0 m c X V v d D s s J n F 1 b 3 Q 7 U 2 V j d G l v b j E v S G l z d G 9 y a W N h b F 9 h d X R v b W 9 i a W x l X 3 N h b G V z L 0 F 1 d G 9 S Z W 1 v d m V k Q 2 9 s d W 1 u c z E u e 1 J l Y 2 V z c 2 l v b i w x f S Z x d W 9 0 O y w m c X V v d D t T Z W N 0 a W 9 u M S 9 I a X N 0 b 3 J p Y 2 F s X 2 F 1 d G 9 t b 2 J p b G V f c 2 F s Z X M v Q X V 0 b 1 J l b W 9 2 Z W R D b 2 x 1 b W 5 z M S 5 7 Q 2 9 u c 3 V t Z X J f Q 2 9 u Z m l k Z W 5 j Z S w y f S Z x d W 9 0 O y w m c X V v d D t T Z W N 0 a W 9 u M S 9 I a X N 0 b 3 J p Y 2 F s X 2 F 1 d G 9 t b 2 J p b G V f c 2 F s Z X M v Q X V 0 b 1 J l b W 9 2 Z W R D b 2 x 1 b W 5 z M S 5 7 U H J p Y 2 U s M 3 0 m c X V v d D s s J n F 1 b 3 Q 7 U 2 V j d G l v b j E v S G l z d G 9 y a W N h b F 9 h d X R v b W 9 i a W x l X 3 N h b G V z L 0 F 1 d G 9 S Z W 1 v d m V k Q 2 9 s d W 1 u c z E u e 0 F k d m V y d G l z a W 5 n X 0 V 4 c G V u Z G l 0 d X J l L D R 9 J n F 1 b 3 Q 7 L C Z x d W 9 0 O 1 N l Y 3 R p b 2 4 x L 0 h p c 3 R v c m l j Y W x f Y X V 0 b 2 1 v Y m l s Z V 9 z Y W x l c y 9 B d X R v U m V t b 3 Z l Z E N v b H V t b n M x L n t H R F A s N X 0 m c X V v d D s s J n F 1 b 3 Q 7 U 2 V j d G l v b j E v S G l z d G 9 y a W N h b F 9 h d X R v b W 9 i a W x l X 3 N h b G V z L 0 F 1 d G 9 S Z W 1 v d m V k Q 2 9 s d W 1 u c z E u e 0 d y b 3 d 0 a F 9 S Y X R l L D Z 9 J n F 1 b 3 Q 7 L C Z x d W 9 0 O 1 N l Y 3 R p b 2 4 x L 0 h p c 3 R v c m l j Y W x f Y X V 0 b 2 1 v Y m l s Z V 9 z Y W x l c y 9 B d X R v U m V t b 3 Z l Z E N v b H V t b n M x L n t 1 b m V t c G x v e W 1 l b n R f c m F 0 Z S w 3 f S Z x d W 9 0 O y w m c X V v d D t T Z W N 0 a W 9 u M S 9 I a X N 0 b 3 J p Y 2 F s X 2 F 1 d G 9 t b 2 J p b G V f c 2 F s Z X M v Q X V 0 b 1 J l b W 9 2 Z W R D b 2 x 1 b W 5 z M S 5 7 Q X V 0 b 2 1 v Y m l s Z V 9 T Y W x l c y w 4 f S Z x d W 9 0 O y w m c X V v d D t T Z W N 0 a W 9 u M S 9 I a X N 0 b 3 J p Y 2 F s X 2 F 1 d G 9 t b 2 J p b G V f c 2 F s Z X M v Q X V 0 b 1 J l b W 9 2 Z W R D b 2 x 1 b W 5 z M S 5 7 V m V o a W N s Z V 9 U e X B l L D l 9 J n F 1 b 3 Q 7 L C Z x d W 9 0 O 1 N l Y 3 R p b 2 4 x L 0 h p c 3 R v c m l j Y W x f Y X V 0 b 2 1 v Y m l s Z V 9 z Y W x l c y 9 B d X R v U m V t b 3 Z l Z E N v b H V t b n M x L n t D a X R 5 L D E w f S Z x d W 9 0 O 1 0 s J n F 1 b 3 Q 7 U m V s Y X R p b 2 5 z a G l w S W 5 m b y Z x d W 9 0 O z p b X X 0 i I C 8 + P C 9 T d G F i b G V F b n R y a W V z P j w v S X R l b T 4 8 S X R l b T 4 8 S X R l b U x v Y 2 F 0 a W 9 u P j x J d G V t V H l w Z T 5 G b 3 J t d W x h P C 9 J d G V t V H l w Z T 4 8 S X R l b V B h d G g + U 2 V j d G l v b j E v S G l z d G 9 y a W N h b F 9 h d X R v b W 9 i a W x l X 3 N h b G V z L 1 N v d X J j Z T w v S X R l b V B h d G g + P C 9 J d G V t T G 9 j Y X R p b 2 4 + P F N 0 Y W J s Z U V u d H J p Z X M g L z 4 8 L 0 l 0 Z W 0 + P E l 0 Z W 0 + P E l 0 Z W 1 M b 2 N h d G l v b j 4 8 S X R l b V R 5 c G U + R m 9 y b X V s Y T w v S X R l b V R 5 c G U + P E l 0 Z W 1 Q Y X R o P l N l Y 3 R p b 2 4 x L 0 h p c 3 R v c m l j Y W x f Y X V 0 b 2 1 v Y m l s Z V 9 z Y W x l c y 9 Q c m 9 t b 3 R l Z C U y M E h l Y W R l c n M 8 L 0 l 0 Z W 1 Q Y X R o P j w v S X R l b U x v Y 2 F 0 a W 9 u P j x T d G F i b G V F b n R y a W V z I C 8 + P C 9 J d G V t P j x J d G V t P j x J d G V t T G 9 j Y X R p b 2 4 + P E l 0 Z W 1 U e X B l P k Z v c m 1 1 b G E 8 L 0 l 0 Z W 1 U e X B l P j x J d G V t U G F 0 a D 5 T Z W N 0 a W 9 u M S 9 I a X N 0 b 3 J p Y 2 F s X 2 F 1 d G 9 t b 2 J p b G V f c 2 F s Z X M v Q 2 h h b m d l Z C U y M F R 5 c G U 8 L 0 l 0 Z W 1 Q Y X R o P j w v S X R l b U x v Y 2 F 0 a W 9 u P j x T d G F i b G V F b n R y a W V z I C 8 + P C 9 J d G V t P j x J d G V t P j x J d G V t T G 9 j Y X R p b 2 4 + P E l 0 Z W 1 U e X B l P k Z v c m 1 1 b G E 8 L 0 l 0 Z W 1 U e X B l P j x J d G V t U G F 0 a D 5 T Z W N 0 a W 9 u M S 9 I a X N 0 b 3 J p Y 2 F s X 2 F 1 d G 9 t b 2 J p b G V f c 2 F s 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O D l j Y T k y M S 1 k N z Y 2 L T Q 1 Y z U t Y T Y y M i 0 4 M m Y 1 Z j Z l M G Q 3 N j I i I C 8 + P E V u d H J 5 I F R 5 c G U 9 I k 5 h d m l n Y X R p b 2 5 T d G V w T m F t Z S I g V m F s d W U 9 I n N O Y X Z p Z 2 F 0 a W 9 u I i A v P j x F b n R y e S B U e X B l P S J O Y W 1 l V X B k Y X R l Z E F m d G V y R m l s b C I g V m F s d W U 9 I m w w I i A v P j x F b n R y e S B U e X B l P S J G a W x s V G F y Z 2 V 0 I i B W Y W x 1 Z T 0 i c 0 h p c 3 R v c m l j Y W x f Y X V 0 b 2 1 v Y m l s Z V 9 z Y W x l c z M i I C 8 + P E V u d H J 5 I F R 5 c G U 9 I k Z p b G x l Z E N v b X B s Z X R l U m V z d W x 0 V G 9 X b 3 J r c 2 h l Z X Q i I F Z h b H V l P S J s M S I g L z 4 8 R W 5 0 c n k g V H l w Z T 0 i R m l s b F N 0 Y X R 1 c y I g V m F s d W U 9 I n N D b 2 1 w b G V 0 Z S I g L z 4 8 R W 5 0 c n k g V H l w Z T 0 i R m l s b E N v b H V t b l R 5 c G V z I i B W Y W x 1 Z T 0 i c 0 F 3 W U Z C U U 1 G Q l F V R k J n W T 0 i I C 8 + P E V u d H J 5 I F R 5 c G U 9 I k Z p b G x M Y X N 0 V X B k Y X R l Z C I g V m F s d W U 9 I m Q y M D I 1 L T A 4 L T I 3 V D A 5 O j M 2 O j Q x L j I 1 N T k w M z R a I i A v P j x F b n R y e S B U e X B l P S J G a W x s R X J y b 3 J D b 3 V u d C I g V m F s d W U 9 I m w w I i A v P j x F b n R y e S B U e X B l P S J G a W x s R X J y b 3 J D b 2 R l I i B W Y W x 1 Z T 0 i c 1 V u a 2 5 v d 2 4 i I C 8 + P E V u d H J 5 I F R 5 c G U 9 I k Z p b G x D b 3 V u d C I g V m F s d W U 9 I m w 1 M z U i I C 8 + P E V u d H J 5 I F R 5 c G U 9 I k Z p b G x D b 2 x 1 b W 5 O Y W 1 l c y I g V m F s d W U 9 I n N b J n F 1 b 3 Q 7 R G F 0 Z S Z x d W 9 0 O y w m c X V v d D t S Z W N l c 3 N p b 2 4 m c X V v d D s s J n F 1 b 3 Q 7 Q 2 9 u c 3 V t Z X J f Q 2 9 u Z m l k Z W 5 j Z S Z x d W 9 0 O y w m c X V v d D t Q c m l j Z S Z x d W 9 0 O y w m c X V v d D t B Z H Z l c n R p c 2 l u Z 1 9 F e H B l b m R p d H V y Z S Z x d W 9 0 O y w m c X V v d D t H R F A m c X V v d D s s J n F 1 b 3 Q 7 R 3 J v d 3 R o X 1 J h d G U m c X V v d D s s J n F 1 b 3 Q 7 d W 5 l b X B s b 3 l t Z W 5 0 X 3 J h d G U m c X V v d D s s J n F 1 b 3 Q 7 Q X V 0 b 2 1 v Y m l s Z V 9 T Y W x l c y Z x d W 9 0 O y w m c X V v d D t W Z W h p Y 2 x l X 1 R 5 c G U m c X V v d D s s J n F 1 b 3 Q 7 Q 2 l 0 e S Z x d W 9 0 O 1 0 i I C 8 + P E V u d H J 5 I F R 5 c G U 9 I k F k Z G V k V G 9 E Y X R h T W 9 k Z W w i I F Z h b H V l P S J s M C I g L z 4 8 R W 5 0 c n k g V H l w Z T 0 i T G 9 h Z G V k V G 9 B b m F s e X N p c 1 N l c n Z p Y 2 V z I i B W Y W x 1 Z T 0 i b D A i I C 8 + P E V u d H J 5 I F R 5 c G U 9 I l J l c 3 V s d F R 5 c G U i I F Z h b H V l P S J z V G F i b G U i I C 8 + P E V u d H J 5 I F R 5 c G U 9 I k J 1 Z m Z l c k 5 l e H R S Z W Z y Z X N o I i B W Y W x 1 Z T 0 i b D E i I C 8 + P E V u d H J 5 I F R 5 c G U 9 I l J l b G F 0 a W 9 u c 2 h p c E l u Z m 9 D b 2 5 0 Y W l u Z X I i I F Z h b H V l P S J z e y Z x d W 9 0 O 2 N v b H V t b k N v d W 5 0 J n F 1 b 3 Q 7 O j E x L C Z x d W 9 0 O 2 t l e U N v b H V t b k 5 h b W V z J n F 1 b 3 Q 7 O l t d L C Z x d W 9 0 O 3 F 1 Z X J 5 U m V s Y X R p b 2 5 z a G l w c y Z x d W 9 0 O z p b X S w m c X V v d D t j b 2 x 1 b W 5 J Z G V u d G l 0 a W V z J n F 1 b 3 Q 7 O l s m c X V v d D t T Z W N 0 a W 9 u M S 9 I a X N 0 b 3 J p Y 2 F s X 2 F 1 d G 9 t b 2 J p b G V f c 2 F s Z X M g K D I p L 0 F 1 d G 9 S Z W 1 v d m V k Q 2 9 s d W 1 u c z E u e 0 R h d G U s M H 0 m c X V v d D s s J n F 1 b 3 Q 7 U 2 V j d G l v b j E v S G l z d G 9 y a W N h b F 9 h d X R v b W 9 i a W x l X 3 N h b G V z I C g y K S 9 B d X R v U m V t b 3 Z l Z E N v b H V t b n M x L n t S Z W N l c 3 N p b 2 4 s M X 0 m c X V v d D s s J n F 1 b 3 Q 7 U 2 V j d G l v b j E v S G l z d G 9 y a W N h b F 9 h d X R v b W 9 i a W x l X 3 N h b G V z I C g y K S 9 B d X R v U m V t b 3 Z l Z E N v b H V t b n M x L n t D b 2 5 z d W 1 l c l 9 D b 2 5 m a W R l b m N l L D J 9 J n F 1 b 3 Q 7 L C Z x d W 9 0 O 1 N l Y 3 R p b 2 4 x L 0 h p c 3 R v c m l j Y W x f Y X V 0 b 2 1 v Y m l s Z V 9 z Y W x l c y A o M i k v Q X V 0 b 1 J l b W 9 2 Z W R D b 2 x 1 b W 5 z M S 5 7 U H J p Y 2 U s M 3 0 m c X V v d D s s J n F 1 b 3 Q 7 U 2 V j d G l v b j E v S G l z d G 9 y a W N h b F 9 h d X R v b W 9 i a W x l X 3 N h b G V z I C g y K S 9 B d X R v U m V t b 3 Z l Z E N v b H V t b n M x L n t B Z H Z l c n R p c 2 l u Z 1 9 F e H B l b m R p d H V y Z S w 0 f S Z x d W 9 0 O y w m c X V v d D t T Z W N 0 a W 9 u M S 9 I a X N 0 b 3 J p Y 2 F s X 2 F 1 d G 9 t b 2 J p b G V f c 2 F s Z X M g K D I p L 0 F 1 d G 9 S Z W 1 v d m V k Q 2 9 s d W 1 u c z E u e 0 d E U C w 1 f S Z x d W 9 0 O y w m c X V v d D t T Z W N 0 a W 9 u M S 9 I a X N 0 b 3 J p Y 2 F s X 2 F 1 d G 9 t b 2 J p b G V f c 2 F s Z X M g K D I p L 0 F 1 d G 9 S Z W 1 v d m V k Q 2 9 s d W 1 u c z E u e 0 d y b 3 d 0 a F 9 S Y X R l L D Z 9 J n F 1 b 3 Q 7 L C Z x d W 9 0 O 1 N l Y 3 R p b 2 4 x L 0 h p c 3 R v c m l j Y W x f Y X V 0 b 2 1 v Y m l s Z V 9 z Y W x l c y A o M i k v Q X V 0 b 1 J l b W 9 2 Z W R D b 2 x 1 b W 5 z M S 5 7 d W 5 l b X B s b 3 l t Z W 5 0 X 3 J h d G U s N 3 0 m c X V v d D s s J n F 1 b 3 Q 7 U 2 V j d G l v b j E v S G l z d G 9 y a W N h b F 9 h d X R v b W 9 i a W x l X 3 N h b G V z I C g y K S 9 B d X R v U m V t b 3 Z l Z E N v b H V t b n M x L n t B d X R v b W 9 i a W x l X 1 N h b G V z L D h 9 J n F 1 b 3 Q 7 L C Z x d W 9 0 O 1 N l Y 3 R p b 2 4 x L 0 h p c 3 R v c m l j Y W x f Y X V 0 b 2 1 v Y m l s Z V 9 z Y W x l c y A o M i k v Q X V 0 b 1 J l b W 9 2 Z W R D b 2 x 1 b W 5 z M S 5 7 V m V o a W N s Z V 9 U e X B l L D l 9 J n F 1 b 3 Q 7 L C Z x d W 9 0 O 1 N l Y 3 R p b 2 4 x L 0 h p c 3 R v c m l j Y W x f Y X V 0 b 2 1 v Y m l s Z V 9 z Y W x l c y A o M i k v Q X V 0 b 1 J l b W 9 2 Z W R D b 2 x 1 b W 5 z M S 5 7 Q 2 l 0 e S w x M H 0 m c X V v d D t d L C Z x d W 9 0 O 0 N v b H V t b k N v d W 5 0 J n F 1 b 3 Q 7 O j E x L C Z x d W 9 0 O 0 t l e U N v b H V t b k 5 h b W V z J n F 1 b 3 Q 7 O l t d L C Z x d W 9 0 O 0 N v b H V t b k l k Z W 5 0 a X R p Z X M m c X V v d D s 6 W y Z x d W 9 0 O 1 N l Y 3 R p b 2 4 x L 0 h p c 3 R v c m l j Y W x f Y X V 0 b 2 1 v Y m l s Z V 9 z Y W x l c y A o M i k v Q X V 0 b 1 J l b W 9 2 Z W R D b 2 x 1 b W 5 z M S 5 7 R G F 0 Z S w w f S Z x d W 9 0 O y w m c X V v d D t T Z W N 0 a W 9 u M S 9 I a X N 0 b 3 J p Y 2 F s X 2 F 1 d G 9 t b 2 J p b G V f c 2 F s Z X M g K D I p L 0 F 1 d G 9 S Z W 1 v d m V k Q 2 9 s d W 1 u c z E u e 1 J l Y 2 V z c 2 l v b i w x f S Z x d W 9 0 O y w m c X V v d D t T Z W N 0 a W 9 u M S 9 I a X N 0 b 3 J p Y 2 F s X 2 F 1 d G 9 t b 2 J p b G V f c 2 F s Z X M g K D I p L 0 F 1 d G 9 S Z W 1 v d m V k Q 2 9 s d W 1 u c z E u e 0 N v b n N 1 b W V y X 0 N v b m Z p Z G V u Y 2 U s M n 0 m c X V v d D s s J n F 1 b 3 Q 7 U 2 V j d G l v b j E v S G l z d G 9 y a W N h b F 9 h d X R v b W 9 i a W x l X 3 N h b G V z I C g y K S 9 B d X R v U m V t b 3 Z l Z E N v b H V t b n M x L n t Q c m l j Z S w z f S Z x d W 9 0 O y w m c X V v d D t T Z W N 0 a W 9 u M S 9 I a X N 0 b 3 J p Y 2 F s X 2 F 1 d G 9 t b 2 J p b G V f c 2 F s Z X M g K D I p L 0 F 1 d G 9 S Z W 1 v d m V k Q 2 9 s d W 1 u c z E u e 0 F k d m V y d G l z a W 5 n X 0 V 4 c G V u Z G l 0 d X J l L D R 9 J n F 1 b 3 Q 7 L C Z x d W 9 0 O 1 N l Y 3 R p b 2 4 x L 0 h p c 3 R v c m l j Y W x f Y X V 0 b 2 1 v Y m l s Z V 9 z Y W x l c y A o M i k v Q X V 0 b 1 J l b W 9 2 Z W R D b 2 x 1 b W 5 z M S 5 7 R 0 R Q L D V 9 J n F 1 b 3 Q 7 L C Z x d W 9 0 O 1 N l Y 3 R p b 2 4 x L 0 h p c 3 R v c m l j Y W x f Y X V 0 b 2 1 v Y m l s Z V 9 z Y W x l c y A o M i k v Q X V 0 b 1 J l b W 9 2 Z W R D b 2 x 1 b W 5 z M S 5 7 R 3 J v d 3 R o X 1 J h d G U s N n 0 m c X V v d D s s J n F 1 b 3 Q 7 U 2 V j d G l v b j E v S G l z d G 9 y a W N h b F 9 h d X R v b W 9 i a W x l X 3 N h b G V z I C g y K S 9 B d X R v U m V t b 3 Z l Z E N v b H V t b n M x L n t 1 b m V t c G x v e W 1 l b n R f c m F 0 Z S w 3 f S Z x d W 9 0 O y w m c X V v d D t T Z W N 0 a W 9 u M S 9 I a X N 0 b 3 J p Y 2 F s X 2 F 1 d G 9 t b 2 J p b G V f c 2 F s Z X M g K D I p L 0 F 1 d G 9 S Z W 1 v d m V k Q 2 9 s d W 1 u c z E u e 0 F 1 d G 9 t b 2 J p b G V f U 2 F s Z X M s O H 0 m c X V v d D s s J n F 1 b 3 Q 7 U 2 V j d G l v b j E v S G l z d G 9 y a W N h b F 9 h d X R v b W 9 i a W x l X 3 N h b G V z I C g y K S 9 B d X R v U m V t b 3 Z l Z E N v b H V t b n M x L n t W Z W h p Y 2 x l X 1 R 5 c G U s O X 0 m c X V v d D s s J n F 1 b 3 Q 7 U 2 V j d G l v b j E v S G l z d G 9 y a W N h b F 9 h d X R v b W 9 i a W x l X 3 N h b G V z I C g y K S 9 B d X R v U m V t b 3 Z l Z E N v b H V t b n M x L n t D a X R 5 L D E w f S Z x d W 9 0 O 1 0 s J n F 1 b 3 Q 7 U m V s Y X R p b 2 5 z a G l w S W 5 m b y Z x d W 9 0 O z p b X X 0 i I C 8 + P C 9 T d G F i b G V F b n R y a W V z P j w v S X R l b T 4 8 S X R l b T 4 8 S X R l b U x v Y 2 F 0 a W 9 u P j x J d G V t V H l w Z T 5 G b 3 J t d W x h P C 9 J d G V t V H l w Z T 4 8 S X R l b V B h d G g + U 2 V j d G l v b j E v S G l z d G 9 y a W N h b F 9 h d X R v b W 9 i a W x l X 3 N h b G V z J T I w K D I p L 1 N v d X J j Z T w v S X R l b V B h d G g + P C 9 J d G V t T G 9 j Y X R p b 2 4 + P F N 0 Y W J s Z U V u d H J p Z X M g L z 4 8 L 0 l 0 Z W 0 + P E l 0 Z W 0 + P E l 0 Z W 1 M b 2 N h d G l v b j 4 8 S X R l b V R 5 c G U + R m 9 y b X V s Y T w v S X R l b V R 5 c G U + P E l 0 Z W 1 Q Y X R o P l N l Y 3 R p b 2 4 x L 0 h p c 3 R v c m l j Y W x f Y X V 0 b 2 1 v Y m l s Z V 9 z Y W x l c y U y M C g y K S 9 Q c m 9 t b 3 R l Z C U y M E h l Y W R l c n M 8 L 0 l 0 Z W 1 Q Y X R o P j w v S X R l b U x v Y 2 F 0 a W 9 u P j x T d G F i b G V F b n R y a W V z I C 8 + P C 9 J d G V t P j x J d G V t P j x J d G V t T G 9 j Y X R p b 2 4 + P E l 0 Z W 1 U e X B l P k Z v c m 1 1 b G E 8 L 0 l 0 Z W 1 U e X B l P j x J d G V t U G F 0 a D 5 T Z W N 0 a W 9 u M S 9 I a X N 0 b 3 J p Y 2 F s X 2 F 1 d G 9 t b 2 J p b G V f c 2 F s Z X M l M j A o M i k v Q 2 h h b m d l Z C U y M F R 5 c G U 8 L 0 l 0 Z W 1 Q Y X R o P j w v S X R l b U x v Y 2 F 0 a W 9 u P j x T d G F i b G V F b n R y a W V z I C 8 + P C 9 J d G V t P j x J d G V t P j x J d G V t T G 9 j Y X R p b 2 4 + P E l 0 Z W 1 U e X B l P k Z v c m 1 1 b G E 8 L 0 l 0 Z W 1 U e X B l P j x J d G V t U G F 0 a D 5 T Z W N 0 a W 9 u M S 9 I a X N 0 b 3 J p Y 2 F s X 2 F 1 d G 9 t b 2 J p b G V f c 2 F s Z X M z P C 9 J d G V t U G F 0 a D 4 8 L 0 l 0 Z W 1 M b 2 N h d G l v b j 4 8 U 3 R h Y m x l R W 5 0 c m l l c z 4 8 R W 5 0 c n k g V H l w Z T 0 i S X N Q c m l 2 Y X R l I i B W Y W x 1 Z T 0 i b D A i I C 8 + P E V u d H J 5 I F R 5 c G U 9 I l F 1 Z X J 5 S U Q i I F Z h b H V l P S J z O W E 1 Y z l k M j M t M D I 0 N S 0 0 N z R h L W J k Y j g t M G Q y O W I 3 N m E 2 N j 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d X R v b W 9 i a W x l X 3 N h b G V z I i A v P j x F b n R y e S B U e X B l P S J G a W x s Z W R D b 2 1 w b G V 0 Z V J l c 3 V s d F R v V 2 9 y a 3 N o Z W V 0 I i B W Y W x 1 Z T 0 i b D E i I C 8 + P E V u d H J 5 I F R 5 c G U 9 I k F k Z G V k V G 9 E Y X R h T W 9 k Z W w i I F Z h b H V l P S J s M C I g L z 4 8 R W 5 0 c n k g V H l w Z T 0 i R m l s b E N v d W 5 0 I i B W Y W x 1 Z T 0 i b D U z N S I g L z 4 8 R W 5 0 c n k g V H l w Z T 0 i R m l s b E V y c m 9 y Q 2 9 k Z S I g V m F s d W U 9 I n N V b m t u b 3 d u I i A v P j x F b n R y e S B U e X B l P S J G a W x s R X J y b 3 J D b 3 V u d C I g V m F s d W U 9 I m w w I i A v P j x F b n R y e S B U e X B l P S J G a W x s T G F z d F V w Z G F 0 Z W Q i I F Z h b H V l P S J k M j A y N S 0 w O C 0 y N l Q x O T o 1 M z o z N i 4 3 O D A 3 M z g 3 W i I g L z 4 8 R W 5 0 c n k g V H l w Z T 0 i R m l s b E N v b H V t b l R 5 c G V z I i B W Y W x 1 Z T 0 i c 0 N R T U Z C U U 1 G Q l F V R k J n W T 0 i I C 8 + P E V u d H J 5 I F R 5 c G U 9 I k Z p b G x D b 2 x 1 b W 5 O Y W 1 l c y I g V m F s d W U 9 I n N b J n F 1 b 3 Q 7 R G F 0 Z S Z x d W 9 0 O y w m c X V v d D t S Z W N l c 3 N p b 2 4 m c X V v d D s s J n F 1 b 3 Q 7 Q 2 9 u c 3 V t Z X J f Q 2 9 u Z m l k Z W 5 j Z S Z x d W 9 0 O y w m c X V v d D t Q c m l j Z S Z x d W 9 0 O y w m c X V v d D t B Z H Z l c n R p c 2 l u Z 1 9 F e H B l b m R p d H V y Z S Z x d W 9 0 O y w m c X V v d D t H R F A m c X V v d D s s J n F 1 b 3 Q 7 R 3 J v d 3 R o X 1 J h d G U m c X V v d D s s J n F 1 b 3 Q 7 d W 5 l b X B s b 3 l t Z W 5 0 X 3 J h d G U m c X V v d D s s J n F 1 b 3 Q 7 Q X V 0 b 2 1 v Y m l s Z V 9 T Y W x l c y Z x d W 9 0 O y w m c X V v d D t W Z W h p Y 3 V s Z V 9 U e X B l J n F 1 b 3 Q 7 L C Z x d W 9 0 O 0 N p d H 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l z d G 9 y a W N h b F 9 h d X R v b W 9 i a W x l X 3 N h b G V z M y 9 B d X R v U m V t b 3 Z l Z E N v b H V t b n M x L n t E Y X R l L D B 9 J n F 1 b 3 Q 7 L C Z x d W 9 0 O 1 N l Y 3 R p b 2 4 x L 0 h p c 3 R v c m l j Y W x f Y X V 0 b 2 1 v Y m l s Z V 9 z Y W x l c z M v Q X V 0 b 1 J l b W 9 2 Z W R D b 2 x 1 b W 5 z M S 5 7 U m V j Z X N z a W 9 u L D F 9 J n F 1 b 3 Q 7 L C Z x d W 9 0 O 1 N l Y 3 R p b 2 4 x L 0 h p c 3 R v c m l j Y W x f Y X V 0 b 2 1 v Y m l s Z V 9 z Y W x l c z M v Q X V 0 b 1 J l b W 9 2 Z W R D b 2 x 1 b W 5 z M S 5 7 Q 2 9 u c 3 V t Z X J f Q 2 9 u Z m l k Z W 5 j Z S w y f S Z x d W 9 0 O y w m c X V v d D t T Z W N 0 a W 9 u M S 9 I a X N 0 b 3 J p Y 2 F s X 2 F 1 d G 9 t b 2 J p b G V f c 2 F s Z X M z L 0 F 1 d G 9 S Z W 1 v d m V k Q 2 9 s d W 1 u c z E u e 1 B y a W N l L D N 9 J n F 1 b 3 Q 7 L C Z x d W 9 0 O 1 N l Y 3 R p b 2 4 x L 0 h p c 3 R v c m l j Y W x f Y X V 0 b 2 1 v Y m l s Z V 9 z Y W x l c z M v Q X V 0 b 1 J l b W 9 2 Z W R D b 2 x 1 b W 5 z M S 5 7 Q W R 2 Z X J 0 a X N p b m d f R X h w Z W 5 k a X R 1 c m U s N H 0 m c X V v d D s s J n F 1 b 3 Q 7 U 2 V j d G l v b j E v S G l z d G 9 y a W N h b F 9 h d X R v b W 9 i a W x l X 3 N h b G V z M y 9 B d X R v U m V t b 3 Z l Z E N v b H V t b n M x L n t H R F A s N X 0 m c X V v d D s s J n F 1 b 3 Q 7 U 2 V j d G l v b j E v S G l z d G 9 y a W N h b F 9 h d X R v b W 9 i a W x l X 3 N h b G V z M y 9 B d X R v U m V t b 3 Z l Z E N v b H V t b n M x L n t H c m 9 3 d G h f U m F 0 Z S w 2 f S Z x d W 9 0 O y w m c X V v d D t T Z W N 0 a W 9 u M S 9 I a X N 0 b 3 J p Y 2 F s X 2 F 1 d G 9 t b 2 J p b G V f c 2 F s Z X M z L 0 F 1 d G 9 S Z W 1 v d m V k Q 2 9 s d W 1 u c z E u e 3 V u Z W 1 w b G 9 5 b W V u d F 9 y Y X R l L D d 9 J n F 1 b 3 Q 7 L C Z x d W 9 0 O 1 N l Y 3 R p b 2 4 x L 0 h p c 3 R v c m l j Y W x f Y X V 0 b 2 1 v Y m l s Z V 9 z Y W x l c z M v Q X V 0 b 1 J l b W 9 2 Z W R D b 2 x 1 b W 5 z M S 5 7 Q X V 0 b 2 1 v Y m l s Z V 9 T Y W x l c y w 4 f S Z x d W 9 0 O y w m c X V v d D t T Z W N 0 a W 9 u M S 9 I a X N 0 b 3 J p Y 2 F s X 2 F 1 d G 9 t b 2 J p b G V f c 2 F s Z X M z L 0 F 1 d G 9 S Z W 1 v d m V k Q 2 9 s d W 1 u c z E u e 1 Z l a G l j d W x l X 1 R 5 c G U s O X 0 m c X V v d D s s J n F 1 b 3 Q 7 U 2 V j d G l v b j E v S G l z d G 9 y a W N h b F 9 h d X R v b W 9 i a W x l X 3 N h b G V z M y 9 B d X R v U m V t b 3 Z l Z E N v b H V t b n M x L n t D a X R 5 L D E w f S Z x d W 9 0 O 1 0 s J n F 1 b 3 Q 7 Q 2 9 s d W 1 u Q 2 9 1 b n Q m c X V v d D s 6 M T E s J n F 1 b 3 Q 7 S 2 V 5 Q 2 9 s d W 1 u T m F t Z X M m c X V v d D s 6 W 1 0 s J n F 1 b 3 Q 7 Q 2 9 s d W 1 u S W R l b n R p d G l l c y Z x d W 9 0 O z p b J n F 1 b 3 Q 7 U 2 V j d G l v b j E v S G l z d G 9 y a W N h b F 9 h d X R v b W 9 i a W x l X 3 N h b G V z M y 9 B d X R v U m V t b 3 Z l Z E N v b H V t b n M x L n t E Y X R l L D B 9 J n F 1 b 3 Q 7 L C Z x d W 9 0 O 1 N l Y 3 R p b 2 4 x L 0 h p c 3 R v c m l j Y W x f Y X V 0 b 2 1 v Y m l s Z V 9 z Y W x l c z M v Q X V 0 b 1 J l b W 9 2 Z W R D b 2 x 1 b W 5 z M S 5 7 U m V j Z X N z a W 9 u L D F 9 J n F 1 b 3 Q 7 L C Z x d W 9 0 O 1 N l Y 3 R p b 2 4 x L 0 h p c 3 R v c m l j Y W x f Y X V 0 b 2 1 v Y m l s Z V 9 z Y W x l c z M v Q X V 0 b 1 J l b W 9 2 Z W R D b 2 x 1 b W 5 z M S 5 7 Q 2 9 u c 3 V t Z X J f Q 2 9 u Z m l k Z W 5 j Z S w y f S Z x d W 9 0 O y w m c X V v d D t T Z W N 0 a W 9 u M S 9 I a X N 0 b 3 J p Y 2 F s X 2 F 1 d G 9 t b 2 J p b G V f c 2 F s Z X M z L 0 F 1 d G 9 S Z W 1 v d m V k Q 2 9 s d W 1 u c z E u e 1 B y a W N l L D N 9 J n F 1 b 3 Q 7 L C Z x d W 9 0 O 1 N l Y 3 R p b 2 4 x L 0 h p c 3 R v c m l j Y W x f Y X V 0 b 2 1 v Y m l s Z V 9 z Y W x l c z M v Q X V 0 b 1 J l b W 9 2 Z W R D b 2 x 1 b W 5 z M S 5 7 Q W R 2 Z X J 0 a X N p b m d f R X h w Z W 5 k a X R 1 c m U s N H 0 m c X V v d D s s J n F 1 b 3 Q 7 U 2 V j d G l v b j E v S G l z d G 9 y a W N h b F 9 h d X R v b W 9 i a W x l X 3 N h b G V z M y 9 B d X R v U m V t b 3 Z l Z E N v b H V t b n M x L n t H R F A s N X 0 m c X V v d D s s J n F 1 b 3 Q 7 U 2 V j d G l v b j E v S G l z d G 9 y a W N h b F 9 h d X R v b W 9 i a W x l X 3 N h b G V z M y 9 B d X R v U m V t b 3 Z l Z E N v b H V t b n M x L n t H c m 9 3 d G h f U m F 0 Z S w 2 f S Z x d W 9 0 O y w m c X V v d D t T Z W N 0 a W 9 u M S 9 I a X N 0 b 3 J p Y 2 F s X 2 F 1 d G 9 t b 2 J p b G V f c 2 F s Z X M z L 0 F 1 d G 9 S Z W 1 v d m V k Q 2 9 s d W 1 u c z E u e 3 V u Z W 1 w b G 9 5 b W V u d F 9 y Y X R l L D d 9 J n F 1 b 3 Q 7 L C Z x d W 9 0 O 1 N l Y 3 R p b 2 4 x L 0 h p c 3 R v c m l j Y W x f Y X V 0 b 2 1 v Y m l s Z V 9 z Y W x l c z M v Q X V 0 b 1 J l b W 9 2 Z W R D b 2 x 1 b W 5 z M S 5 7 Q X V 0 b 2 1 v Y m l s Z V 9 T Y W x l c y w 4 f S Z x d W 9 0 O y w m c X V v d D t T Z W N 0 a W 9 u M S 9 I a X N 0 b 3 J p Y 2 F s X 2 F 1 d G 9 t b 2 J p b G V f c 2 F s Z X M z L 0 F 1 d G 9 S Z W 1 v d m V k Q 2 9 s d W 1 u c z E u e 1 Z l a G l j d W x l X 1 R 5 c G U s O X 0 m c X V v d D s s J n F 1 b 3 Q 7 U 2 V j d G l v b j E v S G l z d G 9 y a W N h b F 9 h d X R v b W 9 i a W x l X 3 N h b G V z M y 9 B d X R v U m V t b 3 Z l Z E N v b H V t b n M x L n t D a X R 5 L D E w f S Z x d W 9 0 O 1 0 s J n F 1 b 3 Q 7 U m V s Y X R p b 2 5 z a G l w S W 5 m b y Z x d W 9 0 O z p b X X 0 i I C 8 + P E V u d H J 5 I F R 5 c G U 9 I k Z p b G x U Y X J n Z X R O Y W 1 l Q 3 V z d G 9 t a X p l Z C I g V m F s d W U 9 I m w x I i A v P j w v U 3 R h Y m x l R W 5 0 c m l l c z 4 8 L 0 l 0 Z W 0 + P E l 0 Z W 0 + P E l 0 Z W 1 M b 2 N h d G l v b j 4 8 S X R l b V R 5 c G U + R m 9 y b X V s Y T w v S X R l b V R 5 c G U + P E l 0 Z W 1 Q Y X R o P l N l Y 3 R p b 2 4 x L 0 h p c 3 R v c m l j Y W x f Y X V 0 b 2 1 v Y m l s Z V 9 z Y W x l c z M v U 2 9 1 c m N l P C 9 J d G V t U G F 0 a D 4 8 L 0 l 0 Z W 1 M b 2 N h d G l v b j 4 8 U 3 R h Y m x l R W 5 0 c m l l c y A v P j w v S X R l b T 4 8 S X R l b T 4 8 S X R l b U x v Y 2 F 0 a W 9 u P j x J d G V t V H l w Z T 5 G b 3 J t d W x h P C 9 J d G V t V H l w Z T 4 8 S X R l b V B h d G g + U 2 V j d G l v b j E v S G l z d G 9 y a W N h b F 9 h d X R v b W 9 i a W x l X 3 N h b G V z M y 9 D a G F u Z 2 V k J T I w V H l w Z T w v S X R l b V B h d G g + P C 9 J d G V t T G 9 j Y X R p b 2 4 + P F N 0 Y W J s Z U V u d H J p Z X M g L z 4 8 L 0 l 0 Z W 0 + P E l 0 Z W 0 + P E l 0 Z W 1 M b 2 N h d G l v b j 4 8 S X R l b V R 5 c G U + R m 9 y b X V s Y T w v S X R l b V R 5 c G U + P E l 0 Z W 1 Q Y X R o P l N l Y 3 R p b 2 4 x L 0 h p c 3 R v c m l j Y W x f Y X V 0 b 2 1 v Y m l s Z V 9 z Y W x l c z M v U m V t b 3 Z l Z C U y M E N v b H V t b n M 8 L 0 l 0 Z W 1 Q Y X R o P j w v S X R l b U x v Y 2 F 0 a W 9 u P j x T d G F i b G V F b n R y a W V z I C 8 + P C 9 J d G V t P j x J d G V t P j x J d G V t T G 9 j Y X R p b 2 4 + P E l 0 Z W 1 U e X B l P k Z v c m 1 1 b G E 8 L 0 l 0 Z W 1 U e X B l P j x J d G V t U G F 0 a D 5 T Z W N 0 a W 9 u M S 9 I a X N 0 b 3 J p Y 2 F s X 2 F 1 d G 9 t b 2 J p b G V f c 2 F s Z X M z L 1 J l b m F t Z W Q l M j B D b 2 x 1 b W 5 z P C 9 J d G V t U G F 0 a D 4 8 L 0 l 0 Z W 1 M b 2 N h d G l v b j 4 8 U 3 R h Y m x l R W 5 0 c m l l c y A v P j w v S X R l b T 4 8 S X R l b T 4 8 S X R l b U x v Y 2 F 0 a W 9 u P j x J d G V t V H l w Z T 5 G b 3 J t d W x h P C 9 J d G V t V H l w Z T 4 8 S X R l b V B h d G g + U 2 V j d G l v b j E v S G l z d G 9 y a W N h b F 9 h d X R v b W 9 i a W x l X 3 N h b G V z M y 9 S Z X B s Y W N l Z C U y M F Z h b H V l P C 9 J d G V t U G F 0 a D 4 8 L 0 l 0 Z W 1 M b 2 N h d G l v b j 4 8 U 3 R h Y m x l R W 5 0 c m l l c y A v P j w v S X R l b T 4 8 S X R l b T 4 8 S X R l b U x v Y 2 F 0 a W 9 u P j x J d G V t V H l w Z T 5 G b 3 J t d W x h P C 9 J d G V t V H l w Z T 4 8 S X R l b V B h d G g + U 2 V j d G l v b j E v S G l z d G 9 y a W N h b F 9 h d X R v b W 9 i a W x l X 3 N h b G V z M y 9 S Z X B s Y W N l Z C U y M F Z h b H V l M T w v S X R l b V B h d G g + P C 9 J d G V t T G 9 j Y X R p b 2 4 + P F N 0 Y W J s Z U V u d H J p Z X M g L z 4 8 L 0 l 0 Z W 0 + P E l 0 Z W 0 + P E l 0 Z W 1 M b 2 N h d G l v b j 4 8 S X R l b V R 5 c G U + R m 9 y b X V s Y T w v S X R l b V R 5 c G U + P E l 0 Z W 1 Q Y X R o P l N l Y 3 R p b 2 4 x L 0 h p c 3 R v c m l j Y W x f Y X V 0 b 2 1 v Y m l s Z V 9 z Y W x l c z M v Q 2 h h b m d l Z C U y M F R 5 c G U x P C 9 J d G V t U G F 0 a D 4 8 L 0 l 0 Z W 1 M b 2 N h d G l v b j 4 8 U 3 R h Y m x l R W 5 0 c m l l c y A v P j w v S X R l b T 4 8 S X R l b T 4 8 S X R l b U x v Y 2 F 0 a W 9 u P j x J d G V t V H l w Z T 5 G b 3 J t d W x h P C 9 J d G V t V H l w Z T 4 8 S X R l b V B h d G g + U 2 V j d G l v b j E v S G l z d G 9 y a W N h b F 9 h d X R v b W 9 i a W x l X 3 N h b G V z M y 9 D Y X B p d G F s a X p l Z C U y M E V h Y 2 g l M j B X b 3 J k P C 9 J d G V t U G F 0 a D 4 8 L 0 l 0 Z W 1 M b 2 N h d G l v b j 4 8 U 3 R h Y m x l R W 5 0 c m l l c y A v P j w v S X R l b T 4 8 L 0 l 0 Z W 1 z P j w v T G 9 j Y W x Q Y W N r Y W d l T W V 0 Y W R h d G F G a W x l P h Y A A A B Q S w U G A A A A A A A A A A A A A A A A A A A A A A A A J g E A A A E A A A D Q j J 3 f A R X R E Y x 6 A M B P w p f r A Q A A A B K w x Q M m + D h G k f 2 p z G m v k 0 o A A A A A A g A A A A A A E G Y A A A A B A A A g A A A A + I o A x 3 V w r S q n y S z 2 9 y p i 3 j 3 C V d h y T B R n 1 p Q j X R Q B D k U A A A A A D o A A A A A C A A A g A A A A s v V w 1 8 Y E E t Z f 0 G Z l Z e F g J t z 5 u c I g c 0 H 4 N c h C Q 0 I p z Q V Q A A A A k v p 8 V a r L B C c B O 8 1 s z p k b Z e d F O 4 7 u 1 5 Y a 2 F a A j b z C / A e b p s l b b 8 R I g F D 3 h j G G o K q 5 I 0 D 1 r m D t 1 b + i n x v s T U / p 1 q v 8 Q W L b l o h p e m 9 A o X w B 9 6 l A A A A A s L D E F 6 6 J r 7 8 b e 8 y a I O Q z / q f x + D e I m o j / D B j F s 5 7 R a u m W Y P z w k C F 7 N A d g q 1 L y C U k 2 t / 1 J Z i R Z D v T a e F b R U e B D Q Q = = < / D a t a M a s h u p > 
</file>

<file path=customXml/itemProps1.xml><?xml version="1.0" encoding="utf-8"?>
<ds:datastoreItem xmlns:ds="http://schemas.openxmlformats.org/officeDocument/2006/customXml" ds:itemID="{E1EE9E25-1811-45AF-9F7F-C2E77CF3B5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Data_Source</vt:lpstr>
      <vt:lpstr>Working_Sheet</vt:lpstr>
      <vt:lpstr>Working_sheet2</vt:lpstr>
      <vt:lpstr>PivotTables</vt:lpstr>
      <vt:lpst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midou torres</dc:creator>
  <cp:lastModifiedBy>midou torres</cp:lastModifiedBy>
  <dcterms:created xsi:type="dcterms:W3CDTF">2025-08-26T17:54:12Z</dcterms:created>
  <dcterms:modified xsi:type="dcterms:W3CDTF">2025-08-27T14:42:37Z</dcterms:modified>
</cp:coreProperties>
</file>