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-MOH\Desktop\Projects\Data Science\Ds (Data Analysis)\Data analysis - AlyxTheAnalyst\Excel Courses\"/>
    </mc:Choice>
  </mc:AlternateContent>
  <xr:revisionPtr revIDLastSave="0" documentId="13_ncr:1_{29E34174-B226-48F8-B233-E7B41A603685}" xr6:coauthVersionLast="47" xr6:coauthVersionMax="47" xr10:uidLastSave="{00000000-0000-0000-0000-000000000000}"/>
  <bookViews>
    <workbookView xWindow="-108" yWindow="-108" windowWidth="21336" windowHeight="11376" firstSheet="3" activeTab="6" xr2:uid="{5EA44D8F-79D3-45F5-A0F6-C7F47358B7ED}"/>
  </bookViews>
  <sheets>
    <sheet name="XLookUp" sheetId="1" r:id="rId1"/>
    <sheet name="XLookUp Multiple Rows" sheetId="6" r:id="rId2"/>
    <sheet name="XLookUp Exact Match" sheetId="8" r:id="rId3"/>
    <sheet name="XLookUp Search Order" sheetId="9" r:id="rId4"/>
    <sheet name="XLookUp Horizontal" sheetId="4" r:id="rId5"/>
    <sheet name="XLookUp w SUM" sheetId="7" r:id="rId6"/>
    <sheet name="VLookUp" sheetId="2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4" i="2" l="1"/>
  <c r="B5" i="2"/>
  <c r="B3" i="2"/>
  <c r="B7" i="7"/>
  <c r="B2" i="4"/>
  <c r="B3" i="4" s="1"/>
  <c r="B4" i="4" s="1"/>
  <c r="B4" i="9"/>
  <c r="B3" i="9"/>
  <c r="B3" i="8"/>
  <c r="B4" i="8"/>
  <c r="B5" i="8"/>
  <c r="B6" i="8"/>
  <c r="B4" i="6" a="1"/>
  <c r="B4" i="6" s="1"/>
  <c r="B5" i="6" a="1"/>
  <c r="B5" i="6" s="1"/>
  <c r="B6" i="6" a="1"/>
  <c r="B6" i="6" s="1"/>
  <c r="B3" i="6" a="1"/>
  <c r="B3" i="6" s="1"/>
  <c r="B4" i="1"/>
  <c r="B5" i="1"/>
  <c r="B6" i="1"/>
  <c r="B3" i="1"/>
  <c r="I23" i="9"/>
  <c r="I22" i="9"/>
  <c r="H23" i="8"/>
  <c r="H22" i="8"/>
  <c r="I23" i="6"/>
  <c r="I22" i="6"/>
  <c r="H22" i="1"/>
  <c r="H23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<sst xmlns="http://schemas.openxmlformats.org/spreadsheetml/2006/main" count="485" uniqueCount="95">
  <si>
    <t>EmployeeID</t>
  </si>
  <si>
    <t>FirstName</t>
  </si>
  <si>
    <t>LastName</t>
  </si>
  <si>
    <t>Age</t>
  </si>
  <si>
    <t>Gender</t>
  </si>
  <si>
    <t>JobTitle</t>
  </si>
  <si>
    <t>Salary</t>
  </si>
  <si>
    <t>StartDate</t>
  </si>
  <si>
    <t>EndDate</t>
  </si>
  <si>
    <t>Email</t>
  </si>
  <si>
    <t>Jim</t>
  </si>
  <si>
    <t>Halpert</t>
  </si>
  <si>
    <t>Male</t>
  </si>
  <si>
    <t>Salesman</t>
  </si>
  <si>
    <t>11/2/2001</t>
  </si>
  <si>
    <t>9/6/2015</t>
  </si>
  <si>
    <t>Jim.Halpert@DunderMifflin.com</t>
  </si>
  <si>
    <t>Pam</t>
  </si>
  <si>
    <t>Beasley</t>
  </si>
  <si>
    <t>Female</t>
  </si>
  <si>
    <t>Receptionist</t>
  </si>
  <si>
    <t>10/3/1999</t>
  </si>
  <si>
    <t>10/10/2015</t>
  </si>
  <si>
    <t>Pam.Beasley@DunderMifflin.com</t>
  </si>
  <si>
    <t>Dwight</t>
  </si>
  <si>
    <t>Schrute</t>
  </si>
  <si>
    <t>7/4/2000</t>
  </si>
  <si>
    <t>9/8/2017</t>
  </si>
  <si>
    <t>Dwight.Schrute@AOL.com</t>
  </si>
  <si>
    <t>Angela</t>
  </si>
  <si>
    <t>Martin</t>
  </si>
  <si>
    <t>Accountant</t>
  </si>
  <si>
    <t>1/5/2000</t>
  </si>
  <si>
    <t>12/3/2015</t>
  </si>
  <si>
    <t>Angela.Martin@DunderMifflin.com</t>
  </si>
  <si>
    <t>Toby</t>
  </si>
  <si>
    <t>Flenderson</t>
  </si>
  <si>
    <t>HR</t>
  </si>
  <si>
    <t>5/6/2001</t>
  </si>
  <si>
    <t>8/30/2017</t>
  </si>
  <si>
    <t>Toby.Flenderson@DunderMifflinCorporate.com</t>
  </si>
  <si>
    <t>Michael</t>
  </si>
  <si>
    <t>Scott</t>
  </si>
  <si>
    <t>Regional Manager</t>
  </si>
  <si>
    <t>9/11/2013</t>
  </si>
  <si>
    <t>Michael.Scott@DunderMifflin.com</t>
  </si>
  <si>
    <t>Meredith</t>
  </si>
  <si>
    <t>Palmer</t>
  </si>
  <si>
    <t>Supplier Relations</t>
  </si>
  <si>
    <t>11/8/2003</t>
  </si>
  <si>
    <t>Meredith.Palmer@Yahoo.com</t>
  </si>
  <si>
    <t>Stanley</t>
  </si>
  <si>
    <t>Hudson</t>
  </si>
  <si>
    <t>6/9/2002</t>
  </si>
  <si>
    <t>4/22/2015</t>
  </si>
  <si>
    <t>Stanley.Hudson@gmail.com</t>
  </si>
  <si>
    <t>Kevin</t>
  </si>
  <si>
    <t>Malone</t>
  </si>
  <si>
    <t>8/10/2003</t>
  </si>
  <si>
    <t>Kevin.Malone@DunderMifflin.com</t>
  </si>
  <si>
    <t>Full Name</t>
  </si>
  <si>
    <t>Jim Halpert</t>
  </si>
  <si>
    <t>Pam Beasley</t>
  </si>
  <si>
    <t>Dwight Schrute</t>
  </si>
  <si>
    <t>Angela Martin</t>
  </si>
  <si>
    <t>Toby Flenderson</t>
  </si>
  <si>
    <t>Michael Scott</t>
  </si>
  <si>
    <t>Meredith Palmer</t>
  </si>
  <si>
    <t>Stanley Hudson</t>
  </si>
  <si>
    <t>Kevin Malone</t>
  </si>
  <si>
    <t>Paper</t>
  </si>
  <si>
    <t>Printer</t>
  </si>
  <si>
    <t>January</t>
  </si>
  <si>
    <t xml:space="preserve">February 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</si>
  <si>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</si>
  <si>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</si>
  <si>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</si>
  <si>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</si>
  <si>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</si>
  <si>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</si>
  <si>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</si>
  <si>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</si>
  <si>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</si>
  <si>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</si>
  <si>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Manila Folder</t>
  </si>
  <si>
    <t>February-March</t>
  </si>
  <si>
    <t>Toby Flender</t>
  </si>
  <si>
    <t>Kevin Malo</t>
  </si>
  <si>
    <t>Start Date</t>
  </si>
  <si>
    <t>Person</t>
  </si>
  <si>
    <t>1/1/2000</t>
  </si>
  <si>
    <t>Address</t>
  </si>
  <si>
    <t>1-Paper</t>
  </si>
  <si>
    <t>2-Printer</t>
  </si>
  <si>
    <t>3-Manila Folder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</si>
</sst>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14" fontId="0" fillId="0" borderId="0" xfId="0" applyNumberFormat="1"/>
    <xf numFmtId="0" fontId="0" fillId="2" borderId="0" xfId="0" applyFill="1"/>
    <xf numFmtId="0" fontId="1" fillId="2" borderId="0" xfId="0" applyFont="1" applyFill="1"/>
    <xf numFmtId="0" fontId="1" fillId="0" borderId="0" xfId="0" applyFont="1"/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ustomXml" Target="../ink/ink2.xml"/><Relationship Id="rId2" Type="http://schemas.openxmlformats.org/officeDocument/2006/relationships/image" Target="../media/image1.png"/><Relationship Id="rId1" Type="http://schemas.openxmlformats.org/officeDocument/2006/relationships/customXml" Target="../ink/ink1.xml"/><Relationship Id="rId4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6780</xdr:colOff>
      <xdr:row>3</xdr:row>
      <xdr:rowOff>66600</xdr:rowOff>
    </xdr:from>
    <xdr:to>
      <xdr:col>2</xdr:col>
      <xdr:colOff>472620</xdr:colOff>
      <xdr:row>10</xdr:row>
      <xdr:rowOff>78840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">
          <xdr14:nvContentPartPr>
            <xdr14:cNvPr id="4" name="Ink 3">
              <a:extLst>
                <a:ext uri="{FF2B5EF4-FFF2-40B4-BE49-F238E27FC236}">
                  <a16:creationId xmlns:a16="http://schemas.microsoft.com/office/drawing/2014/main" id="{C13C2145-5EE4-48C8-8A3A-A5D071771B62}"/>
                </a:ext>
              </a:extLst>
            </xdr14:cNvPr>
            <xdr14:cNvContentPartPr/>
          </xdr14:nvContentPartPr>
          <xdr14:nvPr macro=""/>
          <xdr14:xfrm>
            <a:off x="2026080" y="615240"/>
            <a:ext cx="465840" cy="1292400"/>
          </xdr14:xfrm>
        </xdr:contentPart>
      </mc:Choice>
      <mc:Fallback>
        <xdr:pic>
          <xdr:nvPicPr>
            <xdr:cNvPr id="4" name="Ink 3">
              <a:extLst>
                <a:ext uri="{FF2B5EF4-FFF2-40B4-BE49-F238E27FC236}">
                  <a16:creationId xmlns:a16="http://schemas.microsoft.com/office/drawing/2014/main" id="{C13C2145-5EE4-48C8-8A3A-A5D071771B62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2008440" y="597595"/>
              <a:ext cx="501480" cy="132805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571500</xdr:colOff>
      <xdr:row>10</xdr:row>
      <xdr:rowOff>83820</xdr:rowOff>
    </xdr:from>
    <xdr:to>
      <xdr:col>2</xdr:col>
      <xdr:colOff>1173480</xdr:colOff>
      <xdr:row>12</xdr:row>
      <xdr:rowOff>7620</xdr:rowOff>
    </xdr:to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6D7D36AF-D1D3-52EA-B789-98693B0983B0}"/>
            </a:ext>
          </a:extLst>
        </xdr:cNvPr>
        <xdr:cNvSpPr txBox="1"/>
      </xdr:nvSpPr>
      <xdr:spPr>
        <a:xfrm>
          <a:off x="1577340" y="1912620"/>
          <a:ext cx="1615440" cy="28956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solidFill>
                <a:schemeClr val="accent6">
                  <a:lumMod val="50000"/>
                </a:schemeClr>
              </a:solidFill>
            </a:rPr>
            <a:t>Search</a:t>
          </a:r>
          <a:r>
            <a:rPr lang="en-US" sz="1100" b="1" baseline="0">
              <a:solidFill>
                <a:schemeClr val="accent6">
                  <a:lumMod val="50000"/>
                </a:schemeClr>
              </a:solidFill>
            </a:rPr>
            <a:t> from last to first</a:t>
          </a:r>
          <a:endParaRPr lang="en-US" sz="1100" b="1">
            <a:solidFill>
              <a:schemeClr val="accent6">
                <a:lumMod val="50000"/>
              </a:schemeClr>
            </a:solidFill>
          </a:endParaRPr>
        </a:p>
      </xdr:txBody>
    </xdr:sp>
    <xdr:clientData/>
  </xdr:twoCellAnchor>
  <xdr:twoCellAnchor editAs="oneCell">
    <xdr:from>
      <xdr:col>1</xdr:col>
      <xdr:colOff>971640</xdr:colOff>
      <xdr:row>2</xdr:row>
      <xdr:rowOff>15120</xdr:rowOff>
    </xdr:from>
    <xdr:to>
      <xdr:col>5</xdr:col>
      <xdr:colOff>360480</xdr:colOff>
      <xdr:row>16</xdr:row>
      <xdr:rowOff>145800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">
          <xdr14:nvContentPartPr>
            <xdr14:cNvPr id="16" name="Ink 15">
              <a:extLst>
                <a:ext uri="{FF2B5EF4-FFF2-40B4-BE49-F238E27FC236}">
                  <a16:creationId xmlns:a16="http://schemas.microsoft.com/office/drawing/2014/main" id="{55492FB4-5588-6A08-647E-991F6EAAD95A}"/>
                </a:ext>
              </a:extLst>
            </xdr14:cNvPr>
            <xdr14:cNvContentPartPr/>
          </xdr14:nvContentPartPr>
          <xdr14:nvPr macro=""/>
          <xdr14:xfrm>
            <a:off x="1977480" y="380880"/>
            <a:ext cx="3305520" cy="2691000"/>
          </xdr14:xfrm>
        </xdr:contentPart>
      </mc:Choice>
      <mc:Fallback>
        <xdr:pic>
          <xdr:nvPicPr>
            <xdr:cNvPr id="16" name="Ink 15">
              <a:extLst>
                <a:ext uri="{FF2B5EF4-FFF2-40B4-BE49-F238E27FC236}">
                  <a16:creationId xmlns:a16="http://schemas.microsoft.com/office/drawing/2014/main" id="{55492FB4-5588-6A08-647E-991F6EAAD95A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1959480" y="362880"/>
              <a:ext cx="3341160" cy="272664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4</xdr:col>
      <xdr:colOff>457200</xdr:colOff>
      <xdr:row>16</xdr:row>
      <xdr:rowOff>152400</xdr:rowOff>
    </xdr:from>
    <xdr:to>
      <xdr:col>7</xdr:col>
      <xdr:colOff>266700</xdr:colOff>
      <xdr:row>18</xdr:row>
      <xdr:rowOff>60960</xdr:rowOff>
    </xdr:to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96D427DB-FDCA-6892-7ADA-8FFEDBB9E6CB}"/>
            </a:ext>
          </a:extLst>
        </xdr:cNvPr>
        <xdr:cNvSpPr txBox="1"/>
      </xdr:nvSpPr>
      <xdr:spPr>
        <a:xfrm>
          <a:off x="4770120" y="3078480"/>
          <a:ext cx="1638300" cy="274320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solidFill>
                <a:srgbClr val="FF0000"/>
              </a:solidFill>
            </a:rPr>
            <a:t>Match exact</a:t>
          </a:r>
          <a:r>
            <a:rPr lang="en-US" sz="1100" b="1" baseline="0">
              <a:solidFill>
                <a:srgbClr val="FF0000"/>
              </a:solidFill>
            </a:rPr>
            <a:t> or </a:t>
          </a:r>
          <a:r>
            <a:rPr lang="en-US" sz="1100" b="1">
              <a:solidFill>
                <a:srgbClr val="FF0000"/>
              </a:solidFill>
            </a:rPr>
            <a:t>greater</a:t>
          </a:r>
        </a:p>
      </xdr:txBody>
    </xdr:sp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06T08:53:29.040"/>
    </inkml:context>
    <inkml:brush xml:id="br0">
      <inkml:brushProperty name="width" value="0.1" units="cm"/>
      <inkml:brushProperty name="height" value="0.1" units="cm"/>
      <inkml:brushProperty name="color" value="#008C3A"/>
    </inkml:brush>
  </inkml:definitions>
  <inkml:trace contextRef="#ctx0" brushRef="#br0">172 48 24575,'0'3'0,"1"0"0,0 0 0,0 0 0,0 0 0,0-1 0,0 1 0,1 0 0,-1-1 0,1 1 0,3 3 0,5 8 0,288 419 0,-74-119 0,-129-166 0,-7 3 0,-6 5 0,-8 2 0,74 225 0,-127-307 0,-3 1 0,-4 1 0,6 93 0,-7 239 0,-13-322 0,-34 587 0,25-521-1365,9-133-5461</inkml:trace>
  <inkml:trace contextRef="#ctx0" brushRef="#br0" timeOffset="1882.84">3 196 24575,'2'1'0,"0"-1"0,1 1 0,-1-1 0,0 1 0,1 0 0,-1 0 0,0 0 0,0 0 0,0 1 0,0-1 0,0 0 0,0 1 0,0-1 0,0 1 0,0 0 0,-1 0 0,1 0 0,1 2 0,26 42 0,-25-39 0,113 232 0,-116-237 0,0-1 0,-1 1 0,1 0 0,-1-1 0,1 1 0,-1 0 0,0-1 0,1 1 0,-1 0 0,0-1 0,0 1 0,-1 2 0,-4-2 0,-5-13 0,-12-28 0,1-1 0,2-1 0,-19-61 0,7 18 0,19 56 0,-16-47 0,25 67 0,1 0 0,0 0 0,1 0 0,0-1 0,0 1 0,1 0 0,0-10 0,1 15 0,0 1 0,-1 0 0,1 0 0,0 0 0,0-1 0,1 1 0,-1 0 0,0 0 0,1 0 0,-1 0 0,1 1 0,-1-1 0,1 0 0,0 1 0,0-1 0,0 1 0,0-1 0,0 1 0,0 0 0,0 0 0,0 0 0,0 0 0,0 0 0,1 1 0,-1-1 0,0 1 0,1-1 0,-1 1 0,1 0 0,2 0 0,10-1 0,-1 1 0,1 0 0,21 4 0,79 16 0,-76-12 0,0-1 0,1-2 0,41 0 0,-62-5-1365,-1-1-5461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06T08:54:42.580"/>
    </inkml:context>
    <inkml:brush xml:id="br0">
      <inkml:brushProperty name="width" value="0.1" units="cm"/>
      <inkml:brushProperty name="height" value="0.1" units="cm"/>
      <inkml:brushProperty name="color" value="#E71224"/>
    </inkml:brush>
  </inkml:definitions>
  <inkml:trace contextRef="#ctx0" brushRef="#br0">138 127 24575,'14'1'0,"0"1"0,1 0 0,-1 1 0,0 0 0,0 1 0,-1 1 0,1 0 0,-1 1 0,20 11 0,-6-4 0,839 478-1806,-506-257 903,40 44 1,-13 18 0,435 430-1,-173-35-191,-30 33-1256,257 284-390,38-90 2197,85-99-147,-640-578 673,-62-68 512,139 50 823,48 26 2455,-170-75-120,-238-133-8233</inkml:trace>
  <inkml:trace contextRef="#ctx0" brushRef="#br0" timeOffset="2508.1">286 0 24575,'-6'1'0,"1"0"0,0 0 0,0 1 0,0 0 0,1 0 0,-1 0 0,0 0 0,-5 4 0,-26 11 0,22-15 0,-1 0 0,1 0 0,-17-2 0,22 0 0,0 0 0,0 0 0,0 0 0,0 1 0,0 1 0,0 0 0,0 0 0,0 0 0,1 1 0,-15 7 0,22-9 0,0 0 0,0 0 0,0 0 0,0 0 0,0 0 0,0 0 0,0 0 0,0 0 0,1 1 0,-1-1 0,0 0 0,1 0 0,-1 1 0,1-1 0,-1 0 0,1 1 0,0-1 0,0 1 0,-1-1 0,1 1 0,0-1 0,0 0 0,0 1 0,1-1 0,-1 1 0,0-1 0,0 0 0,1 1 0,-1-1 0,1 0 0,-1 1 0,1-1 0,0 0 0,-1 1 0,1-1 0,0 0 0,1 1 0,4 7 0,1 0 0,0-1 0,14 14 0,-14-15 0,12 9 0,1 0 0,0-1 0,1-1 0,34 17 0,-26-15 0,47 34 0,3 24-1365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7015F-D30F-450C-928C-DE78480974B7}">
  <dimension ref="A1:P23"/>
  <sheetViews>
    <sheetView zoomScale="80" zoomScaleNormal="80" workbookViewId="0">
      <selection activeCell="D12" sqref="D12"/>
    </sheetView>
  </sheetViews>
  <sheetFormatPr defaultRowHeight="14.4" x14ac:dyDescent="0.3"/>
  <cols>
    <col min="1" max="1" width="17.109375" customWidth="1"/>
    <col min="2" max="2" width="42.109375" customWidth="1"/>
    <col min="8" max="8" width="14.6640625" bestFit="1" customWidth="1"/>
    <col min="12" max="12" width="15.77734375" bestFit="1" customWidth="1"/>
    <col min="16" max="16" width="40.6640625" bestFit="1" customWidth="1"/>
  </cols>
  <sheetData>
    <row r="1" spans="1:16" x14ac:dyDescent="0.3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91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3">
      <c r="A2" s="4" t="s">
        <v>60</v>
      </c>
      <c r="B2" s="4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3">
      <c r="A3" s="3" t="s">
        <v>65</v>
      </c>
      <c r="B3" s="3" t="str">
        <f>_xlfn.XLOOKUP(A3,H2:H10,P2:P10)</f>
        <v>Toby.Flenderson@DunderMifflinCorporate.com</v>
      </c>
      <c r="E3">
        <v>1002</v>
      </c>
      <c r="F3" t="s">
        <v>17</v>
      </c>
      <c r="G3" t="s">
        <v>18</v>
      </c>
      <c r="H3" t="s">
        <v>62</v>
      </c>
      <c r="I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3">
      <c r="A4" s="3" t="s">
        <v>62</v>
      </c>
      <c r="B4" s="3" t="str">
        <f t="shared" ref="B4:B6" si="0">_xlfn.XLOOKUP(A4,H3:H11,P3:P11)</f>
        <v>Pam.Beasley@DunderMifflin.com</v>
      </c>
      <c r="E4">
        <v>1003</v>
      </c>
      <c r="F4" t="s">
        <v>24</v>
      </c>
      <c r="G4" t="s">
        <v>25</v>
      </c>
      <c r="H4" t="s">
        <v>63</v>
      </c>
      <c r="I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3">
      <c r="A5" s="3" t="s">
        <v>67</v>
      </c>
      <c r="B5" s="3" t="str">
        <f t="shared" si="0"/>
        <v>Meredith.Palmer@Yahoo.com</v>
      </c>
      <c r="E5">
        <v>1004</v>
      </c>
      <c r="F5" t="s">
        <v>29</v>
      </c>
      <c r="G5" t="s">
        <v>30</v>
      </c>
      <c r="H5" t="s">
        <v>64</v>
      </c>
      <c r="I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3">
      <c r="A6" s="3" t="s">
        <v>69</v>
      </c>
      <c r="B6" s="3" t="str">
        <f t="shared" si="0"/>
        <v>Kevin.Malone@DunderMifflin.com</v>
      </c>
      <c r="E6">
        <v>1005</v>
      </c>
      <c r="F6" t="s">
        <v>35</v>
      </c>
      <c r="G6" t="s">
        <v>36</v>
      </c>
      <c r="H6" t="s">
        <v>65</v>
      </c>
      <c r="I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3">
      <c r="A7" s="3"/>
      <c r="B7" s="3"/>
      <c r="E7">
        <v>1006</v>
      </c>
      <c r="F7" t="s">
        <v>41</v>
      </c>
      <c r="G7" t="s">
        <v>42</v>
      </c>
      <c r="H7" t="s">
        <v>66</v>
      </c>
      <c r="I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3">
      <c r="A8" s="3"/>
      <c r="B8" s="3"/>
      <c r="E8">
        <v>1007</v>
      </c>
      <c r="F8" t="s">
        <v>46</v>
      </c>
      <c r="G8" t="s">
        <v>47</v>
      </c>
      <c r="H8" t="s">
        <v>67</v>
      </c>
      <c r="I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3">
      <c r="A9" s="3"/>
      <c r="B9" s="3"/>
      <c r="E9">
        <v>1008</v>
      </c>
      <c r="F9" t="s">
        <v>51</v>
      </c>
      <c r="G9" t="s">
        <v>52</v>
      </c>
      <c r="H9" t="s">
        <v>68</v>
      </c>
      <c r="I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3">
      <c r="A10" s="3"/>
      <c r="B10" s="3"/>
      <c r="E10">
        <v>1009</v>
      </c>
      <c r="F10" t="s">
        <v>56</v>
      </c>
      <c r="G10" t="s">
        <v>57</v>
      </c>
      <c r="H10" t="s">
        <v>69</v>
      </c>
      <c r="I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8:8" x14ac:dyDescent="0.3">
      <c r="H22" t="str">
        <f t="shared" ref="H22:H23" si="1">CONCATENATE(F12," ",G12)</f>
        <v xml:space="preserve"> </v>
      </c>
    </row>
    <row r="23" spans="8:8" x14ac:dyDescent="0.3">
      <c r="H23" t="str">
        <f t="shared" si="1"/>
        <v xml:space="preserve"> 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F05A7-3704-402E-8684-C856D6F82881}">
  <dimension ref="A1:P23"/>
  <sheetViews>
    <sheetView workbookViewId="0">
      <selection activeCell="C13" sqref="C13"/>
    </sheetView>
  </sheetViews>
  <sheetFormatPr defaultRowHeight="14.4" x14ac:dyDescent="0.3"/>
  <cols>
    <col min="1" max="1" width="14.6640625" bestFit="1" customWidth="1"/>
    <col min="3" max="3" width="24.5546875" customWidth="1"/>
    <col min="9" max="9" width="14.6640625" bestFit="1" customWidth="1"/>
    <col min="12" max="12" width="15.77734375" bestFit="1" customWidth="1"/>
    <col min="16" max="16" width="40.6640625" bestFit="1" customWidth="1"/>
  </cols>
  <sheetData>
    <row r="1" spans="1:16" x14ac:dyDescent="0.3">
      <c r="F1" t="s">
        <v>0</v>
      </c>
      <c r="G1" t="s">
        <v>1</v>
      </c>
      <c r="H1" t="s">
        <v>2</v>
      </c>
      <c r="I1" t="s">
        <v>60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3">
      <c r="A2" s="4" t="s">
        <v>60</v>
      </c>
      <c r="B2" s="4" t="s">
        <v>8</v>
      </c>
      <c r="C2" s="4" t="s">
        <v>9</v>
      </c>
      <c r="F2">
        <v>1001</v>
      </c>
      <c r="G2" t="s">
        <v>10</v>
      </c>
      <c r="H2" t="s">
        <v>11</v>
      </c>
      <c r="I2" t="s">
        <v>61</v>
      </c>
      <c r="J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3">
      <c r="A3" s="3" t="s">
        <v>65</v>
      </c>
      <c r="B3" s="3" t="str" cm="1">
        <f t="array" ref="B3:C3">_xlfn.XLOOKUP(A3,I2:I10,O2:P10)</f>
        <v>8/30/2017</v>
      </c>
      <c r="C3" s="3" t="str">
        <v>Toby.Flenderson@DunderMifflinCorporate.com</v>
      </c>
      <c r="F3">
        <v>1002</v>
      </c>
      <c r="G3" t="s">
        <v>17</v>
      </c>
      <c r="H3" t="s">
        <v>18</v>
      </c>
      <c r="I3" t="s">
        <v>62</v>
      </c>
      <c r="J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3">
      <c r="A4" s="3" t="s">
        <v>62</v>
      </c>
      <c r="B4" s="3" t="str" cm="1">
        <f t="array" ref="B4:C4">_xlfn.XLOOKUP(A4,I3:I11,O3:P11)</f>
        <v>10/10/2015</v>
      </c>
      <c r="C4" s="3" t="str">
        <v>Pam.Beasley@DunderMifflin.com</v>
      </c>
      <c r="F4">
        <v>1003</v>
      </c>
      <c r="G4" t="s">
        <v>24</v>
      </c>
      <c r="H4" t="s">
        <v>25</v>
      </c>
      <c r="I4" t="s">
        <v>63</v>
      </c>
      <c r="J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3">
      <c r="A5" s="3" t="s">
        <v>67</v>
      </c>
      <c r="B5" s="3" t="str" cm="1">
        <f t="array" ref="B5:C5">_xlfn.XLOOKUP(A5,I4:I12,O4:P12)</f>
        <v>9/11/2013</v>
      </c>
      <c r="C5" s="3" t="str">
        <v>Meredith.Palmer@Yahoo.com</v>
      </c>
      <c r="F5">
        <v>1004</v>
      </c>
      <c r="G5" t="s">
        <v>29</v>
      </c>
      <c r="H5" t="s">
        <v>30</v>
      </c>
      <c r="I5" t="s">
        <v>64</v>
      </c>
      <c r="J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3">
      <c r="A6" s="3" t="s">
        <v>69</v>
      </c>
      <c r="B6" s="3" t="str" cm="1">
        <f t="array" ref="B6:C6">_xlfn.XLOOKUP(A6,I5:I13,O5:P13)</f>
        <v>4/22/2015</v>
      </c>
      <c r="C6" s="3" t="str">
        <v>Kevin.Malone@DunderMifflin.com</v>
      </c>
      <c r="F6">
        <v>1005</v>
      </c>
      <c r="G6" t="s">
        <v>35</v>
      </c>
      <c r="H6" t="s">
        <v>36</v>
      </c>
      <c r="I6" t="s">
        <v>65</v>
      </c>
      <c r="J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3">
      <c r="F7">
        <v>1006</v>
      </c>
      <c r="G7" t="s">
        <v>41</v>
      </c>
      <c r="H7" t="s">
        <v>42</v>
      </c>
      <c r="I7" t="s">
        <v>66</v>
      </c>
      <c r="J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3">
      <c r="F8">
        <v>1007</v>
      </c>
      <c r="G8" t="s">
        <v>46</v>
      </c>
      <c r="H8" t="s">
        <v>47</v>
      </c>
      <c r="I8" t="s">
        <v>67</v>
      </c>
      <c r="J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3">
      <c r="F9">
        <v>1008</v>
      </c>
      <c r="G9" t="s">
        <v>51</v>
      </c>
      <c r="H9" t="s">
        <v>52</v>
      </c>
      <c r="I9" t="s">
        <v>68</v>
      </c>
      <c r="J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3">
      <c r="F10">
        <v>1009</v>
      </c>
      <c r="G10" t="s">
        <v>56</v>
      </c>
      <c r="H10" t="s">
        <v>57</v>
      </c>
      <c r="I10" t="s">
        <v>69</v>
      </c>
      <c r="J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9:9" x14ac:dyDescent="0.3">
      <c r="I22" t="str">
        <f t="shared" ref="I22:I23" si="0">CONCATENATE(G12," ",H12)</f>
        <v xml:space="preserve"> </v>
      </c>
    </row>
    <row r="23" spans="9:9" x14ac:dyDescent="0.3">
      <c r="I23" t="str">
        <f t="shared" si="0"/>
        <v xml:space="preserve"> 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7D64C-38C9-4586-AD37-471BFBE38708}">
  <dimension ref="A1:O23"/>
  <sheetViews>
    <sheetView workbookViewId="0">
      <selection activeCell="C15" sqref="C15"/>
    </sheetView>
  </sheetViews>
  <sheetFormatPr defaultRowHeight="14.4" x14ac:dyDescent="0.3"/>
  <cols>
    <col min="1" max="1" width="14.6640625" bestFit="1" customWidth="1"/>
    <col min="2" max="2" width="24.5546875" customWidth="1"/>
    <col min="8" max="8" width="14.6640625" bestFit="1" customWidth="1"/>
    <col min="11" max="11" width="15.77734375" bestFit="1" customWidth="1"/>
    <col min="15" max="15" width="40.6640625" bestFit="1" customWidth="1"/>
  </cols>
  <sheetData>
    <row r="1" spans="1:15" x14ac:dyDescent="0.3">
      <c r="A1" s="5"/>
      <c r="B1" s="5"/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</row>
    <row r="2" spans="1:15" x14ac:dyDescent="0.3">
      <c r="A2" s="4" t="s">
        <v>60</v>
      </c>
      <c r="B2" s="4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J2" t="s">
        <v>12</v>
      </c>
      <c r="K2" t="s">
        <v>13</v>
      </c>
      <c r="L2">
        <v>45000</v>
      </c>
      <c r="M2" s="1" t="s">
        <v>14</v>
      </c>
      <c r="N2" s="1" t="s">
        <v>15</v>
      </c>
      <c r="O2" s="2" t="s">
        <v>16</v>
      </c>
    </row>
    <row r="3" spans="1:15" x14ac:dyDescent="0.3">
      <c r="A3" s="3" t="s">
        <v>86</v>
      </c>
      <c r="B3" s="3" t="str">
        <f>_xlfn.XLOOKUP("*"&amp;A3,H2:H10,O2:O10,"Not Found",2)</f>
        <v>Not Found</v>
      </c>
      <c r="E3">
        <v>1002</v>
      </c>
      <c r="F3" t="s">
        <v>17</v>
      </c>
      <c r="G3" t="s">
        <v>18</v>
      </c>
      <c r="H3" t="s">
        <v>62</v>
      </c>
      <c r="I3">
        <v>30</v>
      </c>
      <c r="J3" t="s">
        <v>19</v>
      </c>
      <c r="K3" t="s">
        <v>20</v>
      </c>
      <c r="L3">
        <v>36000</v>
      </c>
      <c r="M3" s="1" t="s">
        <v>21</v>
      </c>
      <c r="N3" s="1" t="s">
        <v>22</v>
      </c>
      <c r="O3" s="2" t="s">
        <v>23</v>
      </c>
    </row>
    <row r="4" spans="1:15" x14ac:dyDescent="0.3">
      <c r="A4" s="3" t="s">
        <v>18</v>
      </c>
      <c r="B4" s="3" t="str">
        <f t="shared" ref="B4:B6" si="0">_xlfn.XLOOKUP("*"&amp;A4,H3:H11,O3:O11,"Not Found",2)</f>
        <v>Pam.Beasley@DunderMifflin.com</v>
      </c>
      <c r="E4">
        <v>1003</v>
      </c>
      <c r="F4" t="s">
        <v>24</v>
      </c>
      <c r="G4" t="s">
        <v>25</v>
      </c>
      <c r="H4" t="s">
        <v>63</v>
      </c>
      <c r="I4">
        <v>29</v>
      </c>
      <c r="J4" t="s">
        <v>12</v>
      </c>
      <c r="K4" t="s">
        <v>13</v>
      </c>
      <c r="L4">
        <v>63000</v>
      </c>
      <c r="M4" s="1" t="s">
        <v>26</v>
      </c>
      <c r="N4" s="1" t="s">
        <v>27</v>
      </c>
      <c r="O4" s="2" t="s">
        <v>28</v>
      </c>
    </row>
    <row r="5" spans="1:15" x14ac:dyDescent="0.3">
      <c r="A5" s="3" t="s">
        <v>46</v>
      </c>
      <c r="B5" s="3" t="str">
        <f t="shared" si="0"/>
        <v>Not Found</v>
      </c>
      <c r="E5">
        <v>1004</v>
      </c>
      <c r="F5" t="s">
        <v>29</v>
      </c>
      <c r="G5" t="s">
        <v>30</v>
      </c>
      <c r="H5" t="s">
        <v>64</v>
      </c>
      <c r="I5">
        <v>31</v>
      </c>
      <c r="J5" t="s">
        <v>19</v>
      </c>
      <c r="K5" t="s">
        <v>31</v>
      </c>
      <c r="L5">
        <v>47000</v>
      </c>
      <c r="M5" s="1" t="s">
        <v>32</v>
      </c>
      <c r="N5" s="1" t="s">
        <v>33</v>
      </c>
      <c r="O5" s="2" t="s">
        <v>34</v>
      </c>
    </row>
    <row r="6" spans="1:15" x14ac:dyDescent="0.3">
      <c r="A6" s="3" t="s">
        <v>87</v>
      </c>
      <c r="B6" s="3" t="str">
        <f t="shared" si="0"/>
        <v>Not Found</v>
      </c>
      <c r="E6">
        <v>1005</v>
      </c>
      <c r="F6" t="s">
        <v>35</v>
      </c>
      <c r="G6" t="s">
        <v>36</v>
      </c>
      <c r="H6" t="s">
        <v>65</v>
      </c>
      <c r="I6">
        <v>32</v>
      </c>
      <c r="J6" t="s">
        <v>12</v>
      </c>
      <c r="K6" t="s">
        <v>37</v>
      </c>
      <c r="L6">
        <v>50000</v>
      </c>
      <c r="M6" s="1" t="s">
        <v>38</v>
      </c>
      <c r="N6" s="1" t="s">
        <v>39</v>
      </c>
      <c r="O6" s="2" t="s">
        <v>40</v>
      </c>
    </row>
    <row r="7" spans="1:15" x14ac:dyDescent="0.3">
      <c r="E7">
        <v>1006</v>
      </c>
      <c r="F7" t="s">
        <v>41</v>
      </c>
      <c r="G7" t="s">
        <v>42</v>
      </c>
      <c r="H7" t="s">
        <v>66</v>
      </c>
      <c r="I7">
        <v>35</v>
      </c>
      <c r="J7" t="s">
        <v>12</v>
      </c>
      <c r="K7" t="s">
        <v>43</v>
      </c>
      <c r="L7">
        <v>65000</v>
      </c>
      <c r="M7" s="1" t="s">
        <v>38</v>
      </c>
      <c r="N7" s="1" t="s">
        <v>44</v>
      </c>
      <c r="O7" s="2" t="s">
        <v>45</v>
      </c>
    </row>
    <row r="8" spans="1:15" x14ac:dyDescent="0.3">
      <c r="E8">
        <v>1007</v>
      </c>
      <c r="F8" t="s">
        <v>46</v>
      </c>
      <c r="G8" t="s">
        <v>47</v>
      </c>
      <c r="H8" t="s">
        <v>67</v>
      </c>
      <c r="I8">
        <v>32</v>
      </c>
      <c r="J8" t="s">
        <v>19</v>
      </c>
      <c r="K8" t="s">
        <v>48</v>
      </c>
      <c r="L8">
        <v>41000</v>
      </c>
      <c r="M8" s="1" t="s">
        <v>49</v>
      </c>
      <c r="N8" s="1" t="s">
        <v>44</v>
      </c>
      <c r="O8" s="2" t="s">
        <v>50</v>
      </c>
    </row>
    <row r="9" spans="1:15" x14ac:dyDescent="0.3">
      <c r="E9">
        <v>1008</v>
      </c>
      <c r="F9" t="s">
        <v>51</v>
      </c>
      <c r="G9" t="s">
        <v>52</v>
      </c>
      <c r="H9" t="s">
        <v>68</v>
      </c>
      <c r="I9">
        <v>38</v>
      </c>
      <c r="J9" t="s">
        <v>12</v>
      </c>
      <c r="K9" t="s">
        <v>13</v>
      </c>
      <c r="L9">
        <v>48000</v>
      </c>
      <c r="M9" s="1" t="s">
        <v>53</v>
      </c>
      <c r="N9" s="1" t="s">
        <v>54</v>
      </c>
      <c r="O9" s="2" t="s">
        <v>55</v>
      </c>
    </row>
    <row r="10" spans="1:15" x14ac:dyDescent="0.3">
      <c r="E10">
        <v>1009</v>
      </c>
      <c r="F10" t="s">
        <v>56</v>
      </c>
      <c r="G10" t="s">
        <v>57</v>
      </c>
      <c r="H10" t="s">
        <v>69</v>
      </c>
      <c r="I10">
        <v>31</v>
      </c>
      <c r="J10" t="s">
        <v>12</v>
      </c>
      <c r="K10" t="s">
        <v>31</v>
      </c>
      <c r="L10">
        <v>42000</v>
      </c>
      <c r="M10" s="1" t="s">
        <v>58</v>
      </c>
      <c r="N10" s="1" t="s">
        <v>54</v>
      </c>
      <c r="O10" s="2" t="s">
        <v>59</v>
      </c>
    </row>
    <row r="22" spans="8:8" x14ac:dyDescent="0.3">
      <c r="H22" t="str">
        <f t="shared" ref="H22:H23" si="1">CONCATENATE(F12," ",G12)</f>
        <v xml:space="preserve"> </v>
      </c>
    </row>
    <row r="23" spans="8:8" x14ac:dyDescent="0.3">
      <c r="H23" t="str">
        <f t="shared" si="1"/>
        <v xml:space="preserve"> 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42832-12A0-41C9-BED0-20D277223524}">
  <dimension ref="A1:P23"/>
  <sheetViews>
    <sheetView workbookViewId="0">
      <selection activeCell="C19" sqref="C19"/>
    </sheetView>
  </sheetViews>
  <sheetFormatPr defaultRowHeight="14.4" x14ac:dyDescent="0.3"/>
  <cols>
    <col min="1" max="1" width="14.6640625" bestFit="1" customWidth="1"/>
    <col min="2" max="2" width="14.77734375" customWidth="1"/>
    <col min="3" max="3" width="24.5546875" customWidth="1"/>
    <col min="9" max="9" width="14.6640625" bestFit="1" customWidth="1"/>
    <col min="12" max="12" width="15.77734375" bestFit="1" customWidth="1"/>
    <col min="16" max="16" width="40.6640625" bestFit="1" customWidth="1"/>
  </cols>
  <sheetData>
    <row r="1" spans="1:16" x14ac:dyDescent="0.3">
      <c r="F1" t="s">
        <v>0</v>
      </c>
      <c r="G1" t="s">
        <v>1</v>
      </c>
      <c r="H1" t="s">
        <v>2</v>
      </c>
      <c r="I1" t="s">
        <v>60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3">
      <c r="A2" s="3" t="s">
        <v>88</v>
      </c>
      <c r="B2" s="3" t="s">
        <v>89</v>
      </c>
      <c r="F2">
        <v>1001</v>
      </c>
      <c r="G2" t="s">
        <v>10</v>
      </c>
      <c r="H2" t="s">
        <v>11</v>
      </c>
      <c r="I2" t="s">
        <v>61</v>
      </c>
      <c r="J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3">
      <c r="A3" s="6" t="s">
        <v>90</v>
      </c>
      <c r="B3" s="3" t="str">
        <f>_xlfn.XLOOKUP(A3,N2:N10,I2:I10,,1)</f>
        <v>Angela Martin</v>
      </c>
      <c r="F3">
        <v>1002</v>
      </c>
      <c r="G3" t="s">
        <v>17</v>
      </c>
      <c r="H3" t="s">
        <v>18</v>
      </c>
      <c r="I3" t="s">
        <v>62</v>
      </c>
      <c r="J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3">
      <c r="A4" s="6" t="s">
        <v>38</v>
      </c>
      <c r="B4" s="3" t="str">
        <f>_xlfn.XLOOKUP(A4,N2:N10,I2:I10,,0,-1)</f>
        <v>Michael Scott</v>
      </c>
      <c r="F4">
        <v>1003</v>
      </c>
      <c r="G4" t="s">
        <v>24</v>
      </c>
      <c r="H4" t="s">
        <v>25</v>
      </c>
      <c r="I4" t="s">
        <v>63</v>
      </c>
      <c r="J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3">
      <c r="F5">
        <v>1004</v>
      </c>
      <c r="G5" t="s">
        <v>29</v>
      </c>
      <c r="H5" t="s">
        <v>30</v>
      </c>
      <c r="I5" t="s">
        <v>64</v>
      </c>
      <c r="J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3">
      <c r="F6">
        <v>1005</v>
      </c>
      <c r="G6" t="s">
        <v>35</v>
      </c>
      <c r="H6" t="s">
        <v>36</v>
      </c>
      <c r="I6" t="s">
        <v>65</v>
      </c>
      <c r="J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3">
      <c r="F7">
        <v>1006</v>
      </c>
      <c r="G7" t="s">
        <v>41</v>
      </c>
      <c r="H7" t="s">
        <v>42</v>
      </c>
      <c r="I7" t="s">
        <v>66</v>
      </c>
      <c r="J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3">
      <c r="F8">
        <v>1007</v>
      </c>
      <c r="G8" t="s">
        <v>46</v>
      </c>
      <c r="H8" t="s">
        <v>47</v>
      </c>
      <c r="I8" t="s">
        <v>67</v>
      </c>
      <c r="J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3">
      <c r="F9">
        <v>1008</v>
      </c>
      <c r="G9" t="s">
        <v>51</v>
      </c>
      <c r="H9" t="s">
        <v>52</v>
      </c>
      <c r="I9" t="s">
        <v>68</v>
      </c>
      <c r="J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3">
      <c r="F10">
        <v>1009</v>
      </c>
      <c r="G10" t="s">
        <v>56</v>
      </c>
      <c r="H10" t="s">
        <v>57</v>
      </c>
      <c r="I10" t="s">
        <v>69</v>
      </c>
      <c r="J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9:9" x14ac:dyDescent="0.3">
      <c r="I22" t="str">
        <f t="shared" ref="I22:I23" si="0">CONCATENATE(G12," ",H12)</f>
        <v xml:space="preserve"> </v>
      </c>
    </row>
    <row r="23" spans="9:9" x14ac:dyDescent="0.3">
      <c r="I23" t="str">
        <f t="shared" si="0"/>
        <v xml:space="preserve"> 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CAA7F-6F85-4102-B7D4-D80770622F9F}">
  <dimension ref="A1:Q4"/>
  <sheetViews>
    <sheetView workbookViewId="0">
      <selection activeCell="G12" sqref="G12"/>
    </sheetView>
  </sheetViews>
  <sheetFormatPr defaultColWidth="10.109375" defaultRowHeight="14.4" x14ac:dyDescent="0.3"/>
  <cols>
    <col min="1" max="1" width="13.109375" customWidth="1"/>
    <col min="5" max="5" width="12.109375" bestFit="1" customWidth="1"/>
  </cols>
  <sheetData>
    <row r="1" spans="1:17" x14ac:dyDescent="0.3">
      <c r="A1" s="3"/>
      <c r="B1" s="3" t="s">
        <v>73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</row>
    <row r="2" spans="1:17" x14ac:dyDescent="0.3">
      <c r="A2" s="3" t="s">
        <v>92</v>
      </c>
      <c r="B2" s="3">
        <f>_xlfn.XLOOKUP(B1,F1:Q1,F2:Q2)</f>
        <v>310</v>
      </c>
      <c r="E2" t="s">
        <v>70</v>
      </c>
      <c r="F2">
        <v>450</v>
      </c>
      <c r="G2">
        <v>310</v>
      </c>
      <c r="H2">
        <v>150</v>
      </c>
      <c r="I2">
        <v>750</v>
      </c>
      <c r="J2">
        <v>440</v>
      </c>
      <c r="K2">
        <v>485</v>
      </c>
      <c r="L2">
        <v>510</v>
      </c>
      <c r="M2">
        <v>347</v>
      </c>
      <c r="N2">
        <v>736</v>
      </c>
      <c r="O2">
        <v>155</v>
      </c>
      <c r="P2">
        <v>450</v>
      </c>
      <c r="Q2">
        <v>288</v>
      </c>
    </row>
    <row r="3" spans="1:17" x14ac:dyDescent="0.3">
      <c r="A3" s="3" t="s">
        <v>93</v>
      </c>
      <c r="B3" s="3">
        <f t="shared" ref="B3:B4" si="0">_xlfn.XLOOKUP(B2,F2:Q2,F3:Q3)</f>
        <v>40</v>
      </c>
      <c r="E3" t="s">
        <v>71</v>
      </c>
      <c r="F3">
        <v>75</v>
      </c>
      <c r="G3">
        <v>40</v>
      </c>
      <c r="H3">
        <v>65</v>
      </c>
      <c r="I3">
        <v>50</v>
      </c>
      <c r="J3">
        <v>24</v>
      </c>
      <c r="K3">
        <v>71</v>
      </c>
      <c r="L3">
        <v>57</v>
      </c>
      <c r="M3">
        <v>61</v>
      </c>
      <c r="N3">
        <v>34</v>
      </c>
      <c r="O3">
        <v>41</v>
      </c>
      <c r="P3">
        <v>58</v>
      </c>
      <c r="Q3">
        <v>91</v>
      </c>
    </row>
    <row r="4" spans="1:17" x14ac:dyDescent="0.3">
      <c r="A4" s="3" t="s">
        <v>94</v>
      </c>
      <c r="B4" s="3">
        <f t="shared" si="0"/>
        <v>118</v>
      </c>
      <c r="E4" t="s">
        <v>84</v>
      </c>
      <c r="F4">
        <v>200</v>
      </c>
      <c r="G4">
        <v>118</v>
      </c>
      <c r="H4">
        <v>145</v>
      </c>
      <c r="I4">
        <v>210</v>
      </c>
      <c r="J4">
        <v>45</v>
      </c>
      <c r="K4">
        <v>170</v>
      </c>
      <c r="L4">
        <v>130</v>
      </c>
      <c r="M4">
        <v>90</v>
      </c>
      <c r="N4">
        <v>55</v>
      </c>
      <c r="O4">
        <v>110</v>
      </c>
      <c r="P4">
        <v>130</v>
      </c>
      <c r="Q4">
        <v>180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549A4-3A41-4806-B7FD-3B9C6823775F}">
  <dimension ref="A1:Q7"/>
  <sheetViews>
    <sheetView workbookViewId="0">
      <selection activeCell="H11" sqref="H11"/>
    </sheetView>
  </sheetViews>
  <sheetFormatPr defaultColWidth="10.109375" defaultRowHeight="14.4" x14ac:dyDescent="0.3"/>
  <cols>
    <col min="1" max="1" width="13.33203125" customWidth="1"/>
    <col min="2" max="2" width="16" customWidth="1"/>
    <col min="5" max="5" width="12.109375" bestFit="1" customWidth="1"/>
  </cols>
  <sheetData>
    <row r="1" spans="1:17" x14ac:dyDescent="0.3">
      <c r="A1" s="3"/>
      <c r="B1" s="4" t="s">
        <v>73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</row>
    <row r="2" spans="1:17" x14ac:dyDescent="0.3">
      <c r="A2" s="4" t="s">
        <v>70</v>
      </c>
      <c r="B2" s="3"/>
      <c r="E2" t="s">
        <v>70</v>
      </c>
      <c r="F2">
        <v>450</v>
      </c>
      <c r="G2">
        <v>310</v>
      </c>
      <c r="H2">
        <v>150</v>
      </c>
      <c r="I2">
        <v>750</v>
      </c>
      <c r="J2">
        <v>440</v>
      </c>
      <c r="K2">
        <v>485</v>
      </c>
      <c r="L2">
        <v>510</v>
      </c>
      <c r="M2">
        <v>347</v>
      </c>
      <c r="N2">
        <v>736</v>
      </c>
      <c r="O2">
        <v>155</v>
      </c>
      <c r="P2">
        <v>450</v>
      </c>
      <c r="Q2">
        <v>288</v>
      </c>
    </row>
    <row r="3" spans="1:17" x14ac:dyDescent="0.3">
      <c r="A3" s="4" t="s">
        <v>71</v>
      </c>
      <c r="B3" s="3"/>
      <c r="E3" t="s">
        <v>71</v>
      </c>
      <c r="F3">
        <v>75</v>
      </c>
      <c r="G3">
        <v>40</v>
      </c>
      <c r="H3">
        <v>65</v>
      </c>
      <c r="I3">
        <v>50</v>
      </c>
      <c r="J3">
        <v>24</v>
      </c>
      <c r="K3">
        <v>71</v>
      </c>
      <c r="L3">
        <v>57</v>
      </c>
      <c r="M3">
        <v>61</v>
      </c>
      <c r="N3">
        <v>34</v>
      </c>
      <c r="O3">
        <v>41</v>
      </c>
      <c r="P3">
        <v>58</v>
      </c>
      <c r="Q3">
        <v>91</v>
      </c>
    </row>
    <row r="4" spans="1:17" x14ac:dyDescent="0.3">
      <c r="A4" s="4" t="s">
        <v>84</v>
      </c>
      <c r="B4" s="3"/>
      <c r="E4" t="s">
        <v>84</v>
      </c>
      <c r="F4">
        <v>200</v>
      </c>
      <c r="G4">
        <v>118</v>
      </c>
      <c r="H4">
        <v>145</v>
      </c>
      <c r="I4">
        <v>210</v>
      </c>
      <c r="J4">
        <v>45</v>
      </c>
      <c r="K4">
        <v>170</v>
      </c>
      <c r="L4">
        <v>130</v>
      </c>
      <c r="M4">
        <v>90</v>
      </c>
      <c r="N4">
        <v>55</v>
      </c>
      <c r="O4">
        <v>110</v>
      </c>
      <c r="P4">
        <v>130</v>
      </c>
      <c r="Q4">
        <v>180</v>
      </c>
    </row>
    <row r="6" spans="1:17" x14ac:dyDescent="0.3">
      <c r="A6" s="4"/>
      <c r="B6" s="4" t="s">
        <v>85</v>
      </c>
    </row>
    <row r="7" spans="1:17" x14ac:dyDescent="0.3">
      <c r="A7" s="4" t="s">
        <v>70</v>
      </c>
      <c r="B7" s="3">
        <f>SUM(_xlfn.XLOOKUP(G1,F1:Q1,F2:Q2), _xlfn.XLOOKUP(H1,F1:Q1,F2:Q2))</f>
        <v>460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9C169-12D8-441E-870D-6C6EF0F6521C}">
  <dimension ref="A1:O10"/>
  <sheetViews>
    <sheetView tabSelected="1" workbookViewId="0">
      <selection activeCell="D1" sqref="D1:D1048576"/>
    </sheetView>
  </sheetViews>
  <sheetFormatPr defaultRowHeight="14.4" x14ac:dyDescent="0.3"/>
  <cols>
    <col min="1" max="1" width="13.5546875" bestFit="1" customWidth="1"/>
    <col min="2" max="2" width="29.88671875" bestFit="1" customWidth="1"/>
    <col min="4" max="4" width="10.77734375" bestFit="1" customWidth="1"/>
    <col min="5" max="5" width="9.33203125" bestFit="1" customWidth="1"/>
    <col min="6" max="6" width="9.88671875" bestFit="1" customWidth="1"/>
    <col min="7" max="7" width="14.6640625" bestFit="1" customWidth="1"/>
    <col min="8" max="8" width="4" bestFit="1" customWidth="1"/>
    <col min="9" max="9" width="6.88671875" bestFit="1" customWidth="1"/>
    <col min="10" max="10" width="7.33203125" bestFit="1" customWidth="1"/>
    <col min="11" max="11" width="15.77734375" bestFit="1" customWidth="1"/>
    <col min="12" max="12" width="6" bestFit="1" customWidth="1"/>
    <col min="13" max="13" width="9.5546875" bestFit="1" customWidth="1"/>
    <col min="14" max="14" width="10.5546875" bestFit="1" customWidth="1"/>
    <col min="15" max="15" width="40.6640625" bestFit="1" customWidth="1"/>
  </cols>
  <sheetData>
    <row r="1" spans="1:15" x14ac:dyDescent="0.3">
      <c r="D1" t="s">
        <v>0</v>
      </c>
      <c r="E1" t="s">
        <v>1</v>
      </c>
      <c r="F1" t="s">
        <v>2</v>
      </c>
      <c r="G1" t="s">
        <v>60</v>
      </c>
      <c r="H1" t="s">
        <v>3</v>
      </c>
      <c r="I1" t="s">
        <v>4</v>
      </c>
      <c r="J1" t="s">
        <v>91</v>
      </c>
      <c r="K1" t="s">
        <v>5</v>
      </c>
      <c r="L1" t="s">
        <v>6</v>
      </c>
      <c r="M1" t="s">
        <v>7</v>
      </c>
      <c r="N1" t="s">
        <v>8</v>
      </c>
      <c r="O1" t="s">
        <v>9</v>
      </c>
    </row>
    <row r="2" spans="1:15" x14ac:dyDescent="0.3">
      <c r="A2" s="4" t="s">
        <v>60</v>
      </c>
      <c r="B2" s="4" t="s">
        <v>9</v>
      </c>
      <c r="D2">
        <v>1001</v>
      </c>
      <c r="E2" t="s">
        <v>10</v>
      </c>
      <c r="F2" t="s">
        <v>11</v>
      </c>
      <c r="G2" t="s">
        <v>61</v>
      </c>
      <c r="H2">
        <v>30</v>
      </c>
      <c r="I2" t="s">
        <v>12</v>
      </c>
      <c r="K2" t="s">
        <v>13</v>
      </c>
      <c r="L2">
        <v>45000</v>
      </c>
      <c r="M2" s="1" t="s">
        <v>14</v>
      </c>
      <c r="N2" s="1" t="s">
        <v>15</v>
      </c>
      <c r="O2" s="2" t="s">
        <v>16</v>
      </c>
    </row>
    <row r="3" spans="1:15" x14ac:dyDescent="0.3">
      <c r="A3" s="3" t="s">
        <v>63</v>
      </c>
      <c r="B3" s="3" t="str">
        <f>VLOOKUP(A3,$G$1:$O$10,9,FALSE)</f>
        <v>Dwight.Schrute@AOL.com</v>
      </c>
      <c r="D3">
        <v>1002</v>
      </c>
      <c r="E3" t="s">
        <v>17</v>
      </c>
      <c r="F3" t="s">
        <v>18</v>
      </c>
      <c r="G3" t="s">
        <v>62</v>
      </c>
      <c r="H3">
        <v>30</v>
      </c>
      <c r="I3" t="s">
        <v>19</v>
      </c>
      <c r="K3" t="s">
        <v>20</v>
      </c>
      <c r="L3">
        <v>36000</v>
      </c>
      <c r="M3" s="1" t="s">
        <v>21</v>
      </c>
      <c r="N3" s="1" t="s">
        <v>22</v>
      </c>
      <c r="O3" s="2" t="s">
        <v>23</v>
      </c>
    </row>
    <row r="4" spans="1:15" x14ac:dyDescent="0.3">
      <c r="A4" s="3" t="s">
        <v>66</v>
      </c>
      <c r="B4" s="3" t="str">
        <f t="shared" ref="B4:B5" si="0">VLOOKUP(A4,$G$1:$O$10,9,FALSE)</f>
        <v>Michael.Scott@DunderMifflin.com</v>
      </c>
      <c r="D4">
        <v>1003</v>
      </c>
      <c r="E4" t="s">
        <v>24</v>
      </c>
      <c r="F4" t="s">
        <v>25</v>
      </c>
      <c r="G4" t="s">
        <v>63</v>
      </c>
      <c r="H4">
        <v>29</v>
      </c>
      <c r="I4" t="s">
        <v>12</v>
      </c>
      <c r="K4" t="s">
        <v>13</v>
      </c>
      <c r="L4">
        <v>63000</v>
      </c>
      <c r="M4" s="1" t="s">
        <v>26</v>
      </c>
      <c r="N4" s="1" t="s">
        <v>27</v>
      </c>
      <c r="O4" s="2" t="s">
        <v>28</v>
      </c>
    </row>
    <row r="5" spans="1:15" x14ac:dyDescent="0.3">
      <c r="A5" s="3" t="s">
        <v>68</v>
      </c>
      <c r="B5" s="3" t="str">
        <f t="shared" si="0"/>
        <v>Stanley.Hudson@gmail.com</v>
      </c>
      <c r="D5">
        <v>1004</v>
      </c>
      <c r="E5" t="s">
        <v>29</v>
      </c>
      <c r="F5" t="s">
        <v>30</v>
      </c>
      <c r="G5" t="s">
        <v>64</v>
      </c>
      <c r="H5">
        <v>31</v>
      </c>
      <c r="I5" t="s">
        <v>19</v>
      </c>
      <c r="K5" t="s">
        <v>31</v>
      </c>
      <c r="L5">
        <v>47000</v>
      </c>
      <c r="M5" s="1" t="s">
        <v>32</v>
      </c>
      <c r="N5" s="1" t="s">
        <v>33</v>
      </c>
      <c r="O5" s="2" t="s">
        <v>34</v>
      </c>
    </row>
    <row r="6" spans="1:15" x14ac:dyDescent="0.3">
      <c r="D6">
        <v>1005</v>
      </c>
      <c r="E6" t="s">
        <v>35</v>
      </c>
      <c r="F6" t="s">
        <v>36</v>
      </c>
      <c r="G6" t="s">
        <v>65</v>
      </c>
      <c r="H6">
        <v>32</v>
      </c>
      <c r="I6" t="s">
        <v>12</v>
      </c>
      <c r="K6" t="s">
        <v>37</v>
      </c>
      <c r="L6">
        <v>50000</v>
      </c>
      <c r="M6" s="1" t="s">
        <v>38</v>
      </c>
      <c r="N6" s="1" t="s">
        <v>39</v>
      </c>
      <c r="O6" s="2" t="s">
        <v>40</v>
      </c>
    </row>
    <row r="7" spans="1:15" x14ac:dyDescent="0.3">
      <c r="D7">
        <v>1006</v>
      </c>
      <c r="E7" t="s">
        <v>41</v>
      </c>
      <c r="F7" t="s">
        <v>42</v>
      </c>
      <c r="G7" t="s">
        <v>66</v>
      </c>
      <c r="H7">
        <v>35</v>
      </c>
      <c r="I7" t="s">
        <v>12</v>
      </c>
      <c r="K7" t="s">
        <v>43</v>
      </c>
      <c r="L7">
        <v>65000</v>
      </c>
      <c r="M7" s="1" t="s">
        <v>38</v>
      </c>
      <c r="N7" s="1" t="s">
        <v>44</v>
      </c>
      <c r="O7" s="2" t="s">
        <v>45</v>
      </c>
    </row>
    <row r="8" spans="1:15" x14ac:dyDescent="0.3">
      <c r="D8">
        <v>1007</v>
      </c>
      <c r="E8" t="s">
        <v>46</v>
      </c>
      <c r="F8" t="s">
        <v>47</v>
      </c>
      <c r="G8" t="s">
        <v>67</v>
      </c>
      <c r="H8">
        <v>32</v>
      </c>
      <c r="I8" t="s">
        <v>19</v>
      </c>
      <c r="K8" t="s">
        <v>48</v>
      </c>
      <c r="L8">
        <v>41000</v>
      </c>
      <c r="M8" s="1" t="s">
        <v>49</v>
      </c>
      <c r="N8" s="1" t="s">
        <v>44</v>
      </c>
      <c r="O8" s="2" t="s">
        <v>50</v>
      </c>
    </row>
    <row r="9" spans="1:15" x14ac:dyDescent="0.3">
      <c r="D9">
        <v>1008</v>
      </c>
      <c r="E9" t="s">
        <v>51</v>
      </c>
      <c r="F9" t="s">
        <v>52</v>
      </c>
      <c r="G9" t="s">
        <v>68</v>
      </c>
      <c r="H9">
        <v>38</v>
      </c>
      <c r="I9" t="s">
        <v>12</v>
      </c>
      <c r="K9" t="s">
        <v>13</v>
      </c>
      <c r="L9">
        <v>48000</v>
      </c>
      <c r="M9" s="1" t="s">
        <v>53</v>
      </c>
      <c r="N9" s="1" t="s">
        <v>54</v>
      </c>
      <c r="O9" s="2" t="s">
        <v>55</v>
      </c>
    </row>
    <row r="10" spans="1:15" x14ac:dyDescent="0.3">
      <c r="D10">
        <v>1009</v>
      </c>
      <c r="E10" t="s">
        <v>56</v>
      </c>
      <c r="F10" t="s">
        <v>57</v>
      </c>
      <c r="G10" t="s">
        <v>69</v>
      </c>
      <c r="H10">
        <v>31</v>
      </c>
      <c r="I10" t="s">
        <v>12</v>
      </c>
      <c r="K10" t="s">
        <v>31</v>
      </c>
      <c r="L10">
        <v>42000</v>
      </c>
      <c r="M10" s="1" t="s">
        <v>58</v>
      </c>
      <c r="N10" s="1" t="s">
        <v>54</v>
      </c>
      <c r="O10" s="2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XLookUp</vt:lpstr>
      <vt:lpstr>XLookUp Multiple Rows</vt:lpstr>
      <vt:lpstr>XLookUp Exact Match</vt:lpstr>
      <vt:lpstr>XLookUp Search Order</vt:lpstr>
      <vt:lpstr>XLookUp Horizontal</vt:lpstr>
      <vt:lpstr>XLookUp w SUM</vt:lpstr>
      <vt:lpstr>VLookUp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midou torres</cp:lastModifiedBy>
  <dcterms:created xsi:type="dcterms:W3CDTF">2021-12-20T02:45:32Z</dcterms:created>
  <dcterms:modified xsi:type="dcterms:W3CDTF">2025-08-06T09:54:27Z</dcterms:modified>
</cp:coreProperties>
</file>