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C:\Users\admin\Desktop\Entity\DSO101C Basic Statistics\Lesson 7 Uniform, Binomial, Student's T and F-distribution\"/>
    </mc:Choice>
  </mc:AlternateContent>
  <xr:revisionPtr revIDLastSave="0" documentId="8_{17649687-3468-4C35-A444-6AD28197DCF2}" xr6:coauthVersionLast="47" xr6:coauthVersionMax="47" xr10:uidLastSave="{00000000-0000-0000-0000-000000000000}"/>
  <bookViews>
    <workbookView xWindow="-120" yWindow="-120" windowWidth="25440" windowHeight="15390" xr2:uid="{00000000-000D-0000-FFFF-FFFF00000000}"/>
  </bookViews>
  <sheets>
    <sheet name="skydive" sheetId="1" r:id="rId1"/>
  </sheets>
  <definedNames>
    <definedName name="_xlchart.v1.0" hidden="1">skydive!$D$1</definedName>
    <definedName name="_xlchart.v1.1" hidden="1">skydive!$D$2:$D$37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31" i="1" l="1"/>
  <c r="F28" i="1"/>
  <c r="F24" i="1"/>
  <c r="D4" i="1"/>
  <c r="D5" i="1"/>
  <c r="D6" i="1"/>
  <c r="D7" i="1"/>
  <c r="D8" i="1"/>
  <c r="D9" i="1"/>
  <c r="D10" i="1"/>
  <c r="D11" i="1"/>
  <c r="D12" i="1"/>
  <c r="D13" i="1"/>
  <c r="D14" i="1"/>
  <c r="D15" i="1"/>
  <c r="D16" i="1"/>
  <c r="D17" i="1"/>
  <c r="D18" i="1"/>
  <c r="D19" i="1"/>
  <c r="D20" i="1"/>
  <c r="D21" i="1"/>
  <c r="D22" i="1"/>
  <c r="D23" i="1"/>
  <c r="D3" i="1"/>
  <c r="D2" i="1"/>
  <c r="F18" i="1" s="1"/>
  <c r="F17" i="1" l="1"/>
</calcChain>
</file>

<file path=xl/sharedStrings.xml><?xml version="1.0" encoding="utf-8"?>
<sst xmlns="http://schemas.openxmlformats.org/spreadsheetml/2006/main" count="61" uniqueCount="60">
  <si>
    <t>subjGrp</t>
  </si>
  <si>
    <t>time</t>
  </si>
  <si>
    <t>heartRt</t>
  </si>
  <si>
    <t>null hypothesis</t>
  </si>
  <si>
    <t xml:space="preserve">Alternative hypothesis </t>
  </si>
  <si>
    <t>α = 0.05</t>
  </si>
  <si>
    <t>Dependent T test</t>
  </si>
  <si>
    <t>Test used</t>
  </si>
  <si>
    <t>the true mean difference is not equal to zero</t>
  </si>
  <si>
    <t>the true mean difference is zero</t>
  </si>
  <si>
    <t>or there is a change in the heart rate of airmen by the end of a jump</t>
  </si>
  <si>
    <t>Ha: D̅ ≠ 0</t>
  </si>
  <si>
    <r>
      <t>H</t>
    </r>
    <r>
      <rPr>
        <vertAlign val="subscript"/>
        <sz val="10"/>
        <color rgb="FF4A4A4A"/>
        <rFont val="Open Sans"/>
        <family val="2"/>
      </rPr>
      <t>0</t>
    </r>
    <r>
      <rPr>
        <sz val="10"/>
        <color rgb="FF4A4A4A"/>
        <rFont val="Open Sans"/>
        <family val="2"/>
      </rPr>
      <t>: D̅ = 0</t>
    </r>
  </si>
  <si>
    <t xml:space="preserve">dependent t test equation </t>
  </si>
  <si>
    <r>
      <t>S</t>
    </r>
    <r>
      <rPr>
        <i/>
        <vertAlign val="subscript"/>
        <sz val="8"/>
        <color theme="1"/>
        <rFont val="Consolas"/>
        <family val="3"/>
      </rPr>
      <t>D̅</t>
    </r>
  </si>
  <si>
    <r>
      <t xml:space="preserve"> D̅-0  / S</t>
    </r>
    <r>
      <rPr>
        <i/>
        <vertAlign val="subscript"/>
        <sz val="8"/>
        <color theme="1"/>
        <rFont val="Consolas"/>
        <family val="3"/>
      </rPr>
      <t>D̅</t>
    </r>
  </si>
  <si>
    <t>D̅</t>
  </si>
  <si>
    <t xml:space="preserve">standard error of difference scores </t>
  </si>
  <si>
    <t>Difference</t>
  </si>
  <si>
    <t>Mean</t>
  </si>
  <si>
    <t>Standard Deviation</t>
  </si>
  <si>
    <t xml:space="preserve">standard error of the difference equation </t>
  </si>
  <si>
    <r>
      <t>S</t>
    </r>
    <r>
      <rPr>
        <i/>
        <vertAlign val="subscript"/>
        <sz val="8"/>
        <color theme="1"/>
        <rFont val="Consolas"/>
        <family val="3"/>
      </rPr>
      <t>D̅</t>
    </r>
    <r>
      <rPr>
        <i/>
        <sz val="11"/>
        <color theme="1"/>
        <rFont val="Consolas"/>
        <family val="3"/>
      </rPr>
      <t xml:space="preserve"> = SD̅ / √n</t>
    </r>
  </si>
  <si>
    <t>n = sample size</t>
  </si>
  <si>
    <r>
      <t>S</t>
    </r>
    <r>
      <rPr>
        <i/>
        <vertAlign val="subscript"/>
        <sz val="8"/>
        <color theme="1"/>
        <rFont val="Consolas"/>
        <family val="3"/>
      </rPr>
      <t>D̅</t>
    </r>
    <r>
      <rPr>
        <i/>
        <sz val="11"/>
        <color theme="1"/>
        <rFont val="Consolas"/>
        <family val="3"/>
      </rPr>
      <t xml:space="preserve"> = 49.49 / √n</t>
    </r>
  </si>
  <si>
    <r>
      <t>S</t>
    </r>
    <r>
      <rPr>
        <i/>
        <vertAlign val="subscript"/>
        <sz val="8"/>
        <color theme="1"/>
        <rFont val="Consolas"/>
        <family val="3"/>
      </rPr>
      <t>D̅</t>
    </r>
    <r>
      <rPr>
        <i/>
        <sz val="11"/>
        <color theme="1"/>
        <rFont val="Consolas"/>
        <family val="3"/>
      </rPr>
      <t xml:space="preserve"> = 49.49 / 3.32</t>
    </r>
  </si>
  <si>
    <t xml:space="preserve">calculating standard error of difference </t>
  </si>
  <si>
    <t>calculating the Dependent T-test</t>
  </si>
  <si>
    <t>mean of the difference scores</t>
  </si>
  <si>
    <r>
      <t>t= D̅-0  / S</t>
    </r>
    <r>
      <rPr>
        <i/>
        <vertAlign val="subscript"/>
        <sz val="8"/>
        <color theme="1"/>
        <rFont val="Consolas"/>
        <family val="3"/>
      </rPr>
      <t>D̅</t>
    </r>
  </si>
  <si>
    <t>t=38.46-0 /14.91</t>
  </si>
  <si>
    <t>t =</t>
  </si>
  <si>
    <t>t=2.58</t>
  </si>
  <si>
    <t>to determine if it is a significant difference</t>
  </si>
  <si>
    <t>or not I will go to the t probability applet</t>
  </si>
  <si>
    <t>degrees of freedom</t>
  </si>
  <si>
    <r>
      <t xml:space="preserve">df = </t>
    </r>
    <r>
      <rPr>
        <i/>
        <sz val="11"/>
        <color theme="1"/>
        <rFont val="Calibri"/>
        <family val="2"/>
        <scheme val="minor"/>
      </rPr>
      <t>n</t>
    </r>
    <r>
      <rPr>
        <sz val="11"/>
        <color theme="1"/>
        <rFont val="Calibri"/>
        <family val="2"/>
        <scheme val="minor"/>
      </rPr>
      <t>-1</t>
    </r>
  </si>
  <si>
    <t>df</t>
  </si>
  <si>
    <t xml:space="preserve">p-value </t>
  </si>
  <si>
    <t xml:space="preserve">the chart shows that heart rates remained </t>
  </si>
  <si>
    <t>Compare the p-value to the α-level</t>
  </si>
  <si>
    <t>p = 0.0274</t>
  </si>
  <si>
    <t>α  = 0.05</t>
  </si>
  <si>
    <t>p &lt; 0.05</t>
  </si>
  <si>
    <t>Decision</t>
  </si>
  <si>
    <t>Since the p value is less than the standrad alpha 0.05</t>
  </si>
  <si>
    <t>I will reject the null hypothesis in favor of the alternative hypothesis</t>
  </si>
  <si>
    <t>that the true difference is not equal to zero</t>
  </si>
  <si>
    <t>very consistent but it is not exact to  result in a true mean of zero.</t>
  </si>
  <si>
    <t xml:space="preserve">the distribution is almost normal but is slightly off of what is required for the normal bell shape. Since the are or p value is less than the alpha it indicates that the I will reject the null hypothesis in favor of the alterntaive hypothesis. In other words the true mean difference is not equal to zero. </t>
  </si>
  <si>
    <t xml:space="preserve">since the null hypothesi sis rejected in favor </t>
  </si>
  <si>
    <t xml:space="preserve">of the alterntaive hypothesis we can confidently </t>
  </si>
  <si>
    <t xml:space="preserve">between the beginning of the jump and the end of the jump. </t>
  </si>
  <si>
    <t>Conclusion</t>
  </si>
  <si>
    <t xml:space="preserve">say there is sufficeient evidence to support that there  changes in the heart rate of the men </t>
  </si>
  <si>
    <t>An aerospace medicine doctor wants to know how heart rates differ for Airmen from the beginning to the end of their skydiving jump. She has recorded heart rate data by timepoint in this dataset</t>
  </si>
  <si>
    <t>Which type of t-test should you conduct?</t>
  </si>
  <si>
    <t>-Single Sample t-test</t>
  </si>
  <si>
    <t>-Dependent t-test</t>
  </si>
  <si>
    <t>-Independent t test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</si>
</sst>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rgb="FF4A4A4A"/>
      <name val="Open Sans"/>
      <family val="2"/>
    </font>
    <font>
      <vertAlign val="subscript"/>
      <sz val="10"/>
      <color rgb="FF4A4A4A"/>
      <name val="Open Sans"/>
      <family val="2"/>
    </font>
    <font>
      <i/>
      <sz val="11"/>
      <color theme="1"/>
      <name val="Consolas"/>
      <family val="3"/>
    </font>
    <font>
      <i/>
      <vertAlign val="subscript"/>
      <sz val="8"/>
      <color theme="1"/>
      <name val="Consolas"/>
      <family val="3"/>
    </font>
    <font>
      <sz val="10"/>
      <color theme="1"/>
      <name val="Consolas"/>
      <family val="3"/>
    </font>
    <font>
      <i/>
      <sz val="11"/>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0" fontId="18" fillId="0" borderId="0" xfId="0" applyFont="1"/>
    <xf numFmtId="0" fontId="20" fillId="0" borderId="0" xfId="0" applyFont="1"/>
    <xf numFmtId="0" fontId="22" fillId="0" borderId="0" xfId="0" applyFont="1"/>
    <xf numFmtId="0" fontId="0" fillId="0" borderId="0" xfId="0" applyAlignment="1">
      <alignment horizontal="center"/>
    </xf>
    <xf numFmtId="0" fontId="0" fillId="0" borderId="0" xfId="0" applyAlignment="1">
      <alignment horizontal="right"/>
    </xf>
    <xf numFmtId="0" fontId="20" fillId="0" borderId="0" xfId="0" applyFont="1" applyAlignment="1">
      <alignment horizontal="right"/>
    </xf>
    <xf numFmtId="0" fontId="0" fillId="0" borderId="0" xfId="0" applyAlignment="1">
      <alignment horizontal="left"/>
    </xf>
    <xf numFmtId="0" fontId="18" fillId="0" borderId="0" xfId="0" applyFont="1" applyAlignment="1">
      <alignment horizontal="left"/>
    </xf>
    <xf numFmtId="0" fontId="20" fillId="0" borderId="0" xfId="0" applyFont="1" applyAlignment="1">
      <alignment horizontal="left"/>
    </xf>
    <xf numFmtId="0" fontId="23"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tx>
        <cx:txData>
          <cx:v>Histogram of Heart Rate differences</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Histogram of Heart Rate differences</a:t>
          </a:r>
        </a:p>
      </cx:txPr>
    </cx:title>
    <cx:plotArea>
      <cx:plotAreaRegion>
        <cx:series layoutId="clusteredColumn" uniqueId="{D16FD487-790C-4A6D-B66C-7E2CCEF3CDF4}">
          <cx:tx>
            <cx:txData>
              <cx:f>_xlchart.v1.0</cx:f>
              <cx:v>Difference</cx:v>
            </cx:txData>
          </cx:tx>
          <cx:dataId val="0"/>
          <cx:layoutPr>
            <cx:binning intervalClosed="r"/>
          </cx:layoutPr>
        </cx:series>
      </cx:plotAreaRegion>
      <cx:axis id="0">
        <cx:catScaling gapWidth="0"/>
        <cx:tickLabels/>
      </cx:axis>
      <cx:axis id="1">
        <cx:valScaling/>
        <cx:majorGridlines/>
        <cx:tickLabels/>
      </cx:axis>
    </cx:plotArea>
    <cx:legend pos="t"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2" Type="http://schemas.microsoft.com/office/2014/relationships/chartEx" Target="../charts/chartEx1.xml"/><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228600</xdr:colOff>
      <xdr:row>25</xdr:row>
      <xdr:rowOff>56615</xdr:rowOff>
    </xdr:from>
    <xdr:to>
      <xdr:col>11</xdr:col>
      <xdr:colOff>3190875</xdr:colOff>
      <xdr:row>50</xdr:row>
      <xdr:rowOff>85522</xdr:rowOff>
    </xdr:to>
    <xdr:pic>
      <xdr:nvPicPr>
        <xdr:cNvPr id="3" name="Picture 2">
          <a:extLst>
            <a:ext uri="{FF2B5EF4-FFF2-40B4-BE49-F238E27FC236}">
              <a16:creationId xmlns:a16="http://schemas.microsoft.com/office/drawing/2014/main" id="{FBA63699-5884-83B8-5D70-4210D795347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401050" y="4847690"/>
          <a:ext cx="6010275" cy="4791407"/>
        </a:xfrm>
        <a:prstGeom prst="rect">
          <a:avLst/>
        </a:prstGeom>
      </xdr:spPr>
    </xdr:pic>
    <xdr:clientData/>
  </xdr:twoCellAnchor>
  <xdr:twoCellAnchor>
    <xdr:from>
      <xdr:col>4</xdr:col>
      <xdr:colOff>142875</xdr:colOff>
      <xdr:row>38</xdr:row>
      <xdr:rowOff>57150</xdr:rowOff>
    </xdr:from>
    <xdr:to>
      <xdr:col>5</xdr:col>
      <xdr:colOff>2238375</xdr:colOff>
      <xdr:row>52</xdr:row>
      <xdr:rowOff>133350</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9BFFB368-49B0-0412-C60E-0D9721EFDB6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3086100" y="7324725"/>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69"/>
  <sheetViews>
    <sheetView tabSelected="1" workbookViewId="0">
      <selection activeCell="L2" sqref="L2"/>
    </sheetView>
  </sheetViews>
  <sheetFormatPr defaultRowHeight="15" x14ac:dyDescent="0.25"/>
  <cols>
    <col min="4" max="4" width="16.7109375" style="4" customWidth="1"/>
    <col min="5" max="5" width="37.140625" style="7" customWidth="1"/>
    <col min="6" max="6" width="41.28515625" customWidth="1"/>
    <col min="12" max="12" width="57.28515625" customWidth="1"/>
  </cols>
  <sheetData>
    <row r="1" spans="1:12" x14ac:dyDescent="0.25">
      <c r="A1" t="s">
        <v>0</v>
      </c>
      <c r="B1" t="s">
        <v>1</v>
      </c>
      <c r="C1" t="s">
        <v>2</v>
      </c>
      <c r="D1" s="4" t="s">
        <v>18</v>
      </c>
    </row>
    <row r="2" spans="1:12" x14ac:dyDescent="0.25">
      <c r="A2">
        <v>1</v>
      </c>
      <c r="B2">
        <v>1</v>
      </c>
      <c r="C2">
        <v>73.78</v>
      </c>
      <c r="D2" s="4">
        <f>C2-C13</f>
        <v>-17.689999999999998</v>
      </c>
      <c r="L2" t="s">
        <v>55</v>
      </c>
    </row>
    <row r="3" spans="1:12" x14ac:dyDescent="0.25">
      <c r="A3">
        <v>2</v>
      </c>
      <c r="B3">
        <v>1</v>
      </c>
      <c r="C3">
        <v>79.599999999999994</v>
      </c>
      <c r="D3" s="4">
        <f>C3-C14</f>
        <v>-9.6300000000000097</v>
      </c>
      <c r="L3" t="s">
        <v>56</v>
      </c>
    </row>
    <row r="4" spans="1:12" x14ac:dyDescent="0.25">
      <c r="A4">
        <v>3</v>
      </c>
      <c r="B4">
        <v>1</v>
      </c>
      <c r="C4">
        <v>81.37</v>
      </c>
      <c r="D4" s="4">
        <f t="shared" ref="D4:D23" si="0">C4-C15</f>
        <v>-11.949999999999989</v>
      </c>
      <c r="L4" t="s">
        <v>57</v>
      </c>
    </row>
    <row r="5" spans="1:12" x14ac:dyDescent="0.25">
      <c r="A5">
        <v>4</v>
      </c>
      <c r="B5">
        <v>1</v>
      </c>
      <c r="C5">
        <v>85.46</v>
      </c>
      <c r="D5" s="4">
        <f t="shared" si="0"/>
        <v>-4.1300000000000097</v>
      </c>
      <c r="L5" t="s">
        <v>58</v>
      </c>
    </row>
    <row r="6" spans="1:12" x14ac:dyDescent="0.25">
      <c r="A6">
        <v>5</v>
      </c>
      <c r="B6">
        <v>1</v>
      </c>
      <c r="C6">
        <v>85.03</v>
      </c>
      <c r="D6" s="4">
        <f t="shared" si="0"/>
        <v>7.960000000000008</v>
      </c>
      <c r="E6" s="7" t="s">
        <v>7</v>
      </c>
      <c r="F6" t="s">
        <v>6</v>
      </c>
      <c r="L6" t="s">
        <v>59</v>
      </c>
    </row>
    <row r="7" spans="1:12" ht="15.75" x14ac:dyDescent="0.3">
      <c r="A7">
        <v>6</v>
      </c>
      <c r="B7">
        <v>1</v>
      </c>
      <c r="C7">
        <v>67.81</v>
      </c>
      <c r="D7" s="4">
        <f t="shared" si="0"/>
        <v>-22.75</v>
      </c>
      <c r="E7" s="7" t="s">
        <v>3</v>
      </c>
      <c r="F7" t="s">
        <v>9</v>
      </c>
      <c r="G7" s="1" t="s">
        <v>12</v>
      </c>
    </row>
    <row r="8" spans="1:12" ht="15.75" x14ac:dyDescent="0.3">
      <c r="A8">
        <v>7</v>
      </c>
      <c r="B8">
        <v>1</v>
      </c>
      <c r="C8">
        <v>64.790000000000006</v>
      </c>
      <c r="D8" s="4">
        <f t="shared" si="0"/>
        <v>-14.579999999999998</v>
      </c>
      <c r="E8" s="7" t="s">
        <v>4</v>
      </c>
      <c r="F8" t="s">
        <v>8</v>
      </c>
      <c r="G8" s="1" t="s">
        <v>11</v>
      </c>
    </row>
    <row r="9" spans="1:12" x14ac:dyDescent="0.25">
      <c r="A9">
        <v>8</v>
      </c>
      <c r="B9">
        <v>1</v>
      </c>
      <c r="C9">
        <v>84.82</v>
      </c>
      <c r="D9" s="4">
        <f t="shared" si="0"/>
        <v>0.61999999999999034</v>
      </c>
      <c r="F9" t="s">
        <v>10</v>
      </c>
    </row>
    <row r="10" spans="1:12" x14ac:dyDescent="0.25">
      <c r="A10">
        <v>9</v>
      </c>
      <c r="B10">
        <v>1</v>
      </c>
      <c r="C10">
        <v>78.31</v>
      </c>
      <c r="D10" s="4">
        <f t="shared" si="0"/>
        <v>-16.78</v>
      </c>
      <c r="E10" s="7" t="s">
        <v>5</v>
      </c>
    </row>
    <row r="11" spans="1:12" x14ac:dyDescent="0.25">
      <c r="A11">
        <v>10</v>
      </c>
      <c r="B11">
        <v>1</v>
      </c>
      <c r="C11">
        <v>68.13</v>
      </c>
      <c r="D11" s="4">
        <f t="shared" si="0"/>
        <v>-3.7700000000000102</v>
      </c>
    </row>
    <row r="12" spans="1:12" x14ac:dyDescent="0.25">
      <c r="A12">
        <v>11</v>
      </c>
      <c r="B12">
        <v>1</v>
      </c>
      <c r="C12">
        <v>76.91</v>
      </c>
      <c r="D12" s="4">
        <f t="shared" si="0"/>
        <v>-9.2700000000000102</v>
      </c>
      <c r="E12" s="7" t="s">
        <v>13</v>
      </c>
      <c r="F12" s="2" t="s">
        <v>15</v>
      </c>
    </row>
    <row r="13" spans="1:12" x14ac:dyDescent="0.25">
      <c r="A13">
        <v>1</v>
      </c>
      <c r="B13">
        <v>5</v>
      </c>
      <c r="C13">
        <v>91.47</v>
      </c>
      <c r="D13" s="4">
        <f t="shared" si="0"/>
        <v>91.47</v>
      </c>
    </row>
    <row r="14" spans="1:12" ht="15.75" x14ac:dyDescent="0.3">
      <c r="A14">
        <v>2</v>
      </c>
      <c r="B14">
        <v>5</v>
      </c>
      <c r="C14">
        <v>89.23</v>
      </c>
      <c r="D14" s="4">
        <f t="shared" si="0"/>
        <v>89.23</v>
      </c>
      <c r="E14" s="8" t="s">
        <v>16</v>
      </c>
      <c r="F14" s="3" t="s">
        <v>28</v>
      </c>
      <c r="G14">
        <v>38.46</v>
      </c>
    </row>
    <row r="15" spans="1:12" x14ac:dyDescent="0.25">
      <c r="A15">
        <v>3</v>
      </c>
      <c r="B15">
        <v>5</v>
      </c>
      <c r="C15">
        <v>93.32</v>
      </c>
      <c r="D15" s="4">
        <f t="shared" si="0"/>
        <v>93.32</v>
      </c>
      <c r="E15" s="9" t="s">
        <v>14</v>
      </c>
      <c r="F15" t="s">
        <v>17</v>
      </c>
      <c r="G15">
        <v>49.49</v>
      </c>
    </row>
    <row r="16" spans="1:12" x14ac:dyDescent="0.25">
      <c r="A16">
        <v>4</v>
      </c>
      <c r="B16">
        <v>5</v>
      </c>
      <c r="C16">
        <v>89.59</v>
      </c>
      <c r="D16" s="4">
        <f t="shared" si="0"/>
        <v>89.59</v>
      </c>
    </row>
    <row r="17" spans="1:6" x14ac:dyDescent="0.25">
      <c r="A17">
        <v>5</v>
      </c>
      <c r="B17">
        <v>5</v>
      </c>
      <c r="C17">
        <v>77.069999999999993</v>
      </c>
      <c r="D17" s="4">
        <f t="shared" si="0"/>
        <v>77.069999999999993</v>
      </c>
      <c r="E17" s="7" t="s">
        <v>19</v>
      </c>
      <c r="F17">
        <f>AVERAGE(D:D)</f>
        <v>38.454999999999998</v>
      </c>
    </row>
    <row r="18" spans="1:6" x14ac:dyDescent="0.25">
      <c r="A18">
        <v>6</v>
      </c>
      <c r="B18">
        <v>5</v>
      </c>
      <c r="C18">
        <v>90.56</v>
      </c>
      <c r="D18" s="4">
        <f t="shared" si="0"/>
        <v>90.56</v>
      </c>
      <c r="E18" s="7" t="s">
        <v>20</v>
      </c>
      <c r="F18">
        <f>_xlfn.STDEV.S(D:D)</f>
        <v>49.492860067074808</v>
      </c>
    </row>
    <row r="19" spans="1:6" x14ac:dyDescent="0.25">
      <c r="A19">
        <v>7</v>
      </c>
      <c r="B19">
        <v>5</v>
      </c>
      <c r="C19">
        <v>79.37</v>
      </c>
      <c r="D19" s="4">
        <f t="shared" si="0"/>
        <v>79.37</v>
      </c>
      <c r="E19" s="7" t="s">
        <v>26</v>
      </c>
    </row>
    <row r="20" spans="1:6" x14ac:dyDescent="0.25">
      <c r="A20">
        <v>8</v>
      </c>
      <c r="B20">
        <v>5</v>
      </c>
      <c r="C20">
        <v>84.2</v>
      </c>
      <c r="D20" s="4">
        <f t="shared" si="0"/>
        <v>84.2</v>
      </c>
      <c r="E20" s="7" t="s">
        <v>21</v>
      </c>
      <c r="F20" s="2" t="s">
        <v>22</v>
      </c>
    </row>
    <row r="21" spans="1:6" x14ac:dyDescent="0.25">
      <c r="A21">
        <v>9</v>
      </c>
      <c r="B21">
        <v>5</v>
      </c>
      <c r="C21">
        <v>95.09</v>
      </c>
      <c r="D21" s="4">
        <f t="shared" si="0"/>
        <v>95.09</v>
      </c>
      <c r="E21" s="7" t="s">
        <v>23</v>
      </c>
      <c r="F21">
        <v>11</v>
      </c>
    </row>
    <row r="22" spans="1:6" x14ac:dyDescent="0.25">
      <c r="A22">
        <v>10</v>
      </c>
      <c r="B22">
        <v>5</v>
      </c>
      <c r="C22">
        <v>71.900000000000006</v>
      </c>
      <c r="D22" s="4">
        <f t="shared" si="0"/>
        <v>71.900000000000006</v>
      </c>
      <c r="F22" s="2" t="s">
        <v>24</v>
      </c>
    </row>
    <row r="23" spans="1:6" x14ac:dyDescent="0.25">
      <c r="A23">
        <v>11</v>
      </c>
      <c r="B23">
        <v>5</v>
      </c>
      <c r="C23">
        <v>86.18</v>
      </c>
      <c r="D23" s="4">
        <f t="shared" si="0"/>
        <v>86.18</v>
      </c>
      <c r="F23" s="2" t="s">
        <v>25</v>
      </c>
    </row>
    <row r="24" spans="1:6" x14ac:dyDescent="0.25">
      <c r="E24" s="6" t="s">
        <v>14</v>
      </c>
      <c r="F24" s="2">
        <f>49.49/3.32</f>
        <v>14.906626506024098</v>
      </c>
    </row>
    <row r="25" spans="1:6" x14ac:dyDescent="0.25">
      <c r="F25" s="5"/>
    </row>
    <row r="26" spans="1:6" x14ac:dyDescent="0.25">
      <c r="E26" s="7" t="s">
        <v>27</v>
      </c>
      <c r="F26" s="2" t="s">
        <v>29</v>
      </c>
    </row>
    <row r="27" spans="1:6" x14ac:dyDescent="0.25">
      <c r="F27" s="2" t="s">
        <v>30</v>
      </c>
    </row>
    <row r="28" spans="1:6" x14ac:dyDescent="0.25">
      <c r="E28" s="5" t="s">
        <v>31</v>
      </c>
      <c r="F28" s="10">
        <f>38.46/14.91</f>
        <v>2.5794768611670023</v>
      </c>
    </row>
    <row r="29" spans="1:6" x14ac:dyDescent="0.25">
      <c r="F29" s="5" t="s">
        <v>32</v>
      </c>
    </row>
    <row r="30" spans="1:6" x14ac:dyDescent="0.25">
      <c r="E30" s="7" t="s">
        <v>35</v>
      </c>
      <c r="F30" t="s">
        <v>36</v>
      </c>
    </row>
    <row r="31" spans="1:6" x14ac:dyDescent="0.25">
      <c r="E31" s="7" t="s">
        <v>37</v>
      </c>
      <c r="F31">
        <f>11-1</f>
        <v>10</v>
      </c>
    </row>
    <row r="34" spans="5:6" x14ac:dyDescent="0.25">
      <c r="E34" s="7" t="s">
        <v>33</v>
      </c>
    </row>
    <row r="35" spans="5:6" x14ac:dyDescent="0.25">
      <c r="E35" s="7" t="s">
        <v>34</v>
      </c>
    </row>
    <row r="37" spans="5:6" x14ac:dyDescent="0.25">
      <c r="E37" s="5" t="s">
        <v>38</v>
      </c>
      <c r="F37">
        <v>2.7400000000000001E-2</v>
      </c>
    </row>
    <row r="52" spans="5:9" x14ac:dyDescent="0.25">
      <c r="I52" t="s">
        <v>49</v>
      </c>
    </row>
    <row r="55" spans="5:9" x14ac:dyDescent="0.25">
      <c r="E55" s="7" t="s">
        <v>39</v>
      </c>
    </row>
    <row r="56" spans="5:9" x14ac:dyDescent="0.25">
      <c r="E56" s="7" t="s">
        <v>48</v>
      </c>
    </row>
    <row r="58" spans="5:9" x14ac:dyDescent="0.25">
      <c r="E58" s="7" t="s">
        <v>40</v>
      </c>
      <c r="F58" t="s">
        <v>41</v>
      </c>
    </row>
    <row r="59" spans="5:9" x14ac:dyDescent="0.25">
      <c r="F59" t="s">
        <v>42</v>
      </c>
    </row>
    <row r="60" spans="5:9" x14ac:dyDescent="0.25">
      <c r="F60" t="s">
        <v>43</v>
      </c>
    </row>
    <row r="62" spans="5:9" x14ac:dyDescent="0.25">
      <c r="E62" s="7" t="s">
        <v>44</v>
      </c>
      <c r="F62" t="s">
        <v>45</v>
      </c>
    </row>
    <row r="63" spans="5:9" x14ac:dyDescent="0.25">
      <c r="F63" t="s">
        <v>46</v>
      </c>
    </row>
    <row r="64" spans="5:9" x14ac:dyDescent="0.25">
      <c r="F64" t="s">
        <v>47</v>
      </c>
    </row>
    <row r="66" spans="5:6" x14ac:dyDescent="0.25">
      <c r="E66" s="7" t="s">
        <v>53</v>
      </c>
      <c r="F66" t="s">
        <v>50</v>
      </c>
    </row>
    <row r="67" spans="5:6" x14ac:dyDescent="0.25">
      <c r="F67" t="s">
        <v>51</v>
      </c>
    </row>
    <row r="68" spans="5:6" x14ac:dyDescent="0.25">
      <c r="F68" t="s">
        <v>54</v>
      </c>
    </row>
    <row r="69" spans="5:6" x14ac:dyDescent="0.25">
      <c r="F69" t="s">
        <v>52</v>
      </c>
    </row>
  </sheetData>
  <pageMargins left="0.7" right="0.7" top="0.75" bottom="0.75" header="0.3" footer="0.3"/>
  <pageSetup orientation="portrait" horizontalDpi="4294967293"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skydive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2022-07-23T13:34:29Z</dcterms:created>
  <dcterms:modified xsi:type="dcterms:W3CDTF">2022-11-18T12:02:37Z</dcterms:modified>
</cp:coreProperties>
</file>