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ucydides History of the Pelop" sheetId="1" r:id="rId3"/>
    <sheet state="visible" name="Sophocles" sheetId="2" r:id="rId4"/>
    <sheet state="visible" name="Sophocles Trachiniae" sheetId="3" r:id="rId5"/>
    <sheet state="visible" name="Sophocles Antigone" sheetId="4" r:id="rId6"/>
    <sheet state="visible" name="Sophocles Ajax" sheetId="5" r:id="rId7"/>
    <sheet state="visible" name="Sophocles Oedipus Tyrannus" sheetId="6" r:id="rId8"/>
    <sheet state="visible" name="Sophocles Electra" sheetId="7" r:id="rId9"/>
    <sheet state="visible" name="Homer" sheetId="8" r:id="rId10"/>
    <sheet state="visible" name="Homer The Iliad" sheetId="9" r:id="rId11"/>
    <sheet state="visible" name="Homer The Odyssey" sheetId="10" r:id="rId12"/>
    <sheet state="visible" name="Aeschylus" sheetId="11" r:id="rId13"/>
    <sheet state="visible" name="Aeschylus Suppliant Women" sheetId="12" r:id="rId14"/>
    <sheet state="visible" name="Aeschylus Persians" sheetId="13" r:id="rId15"/>
    <sheet state="visible" name="Aeschylus Prometheus Bound" sheetId="14" r:id="rId16"/>
    <sheet state="visible" name="Aeschylus Seven Against Thebes" sheetId="15" r:id="rId17"/>
    <sheet state="visible" name="Aeschylus Agamemnon" sheetId="16" r:id="rId18"/>
    <sheet state="visible" name="Aeschylus Choephoroe" sheetId="17" r:id="rId19"/>
    <sheet state="visible" name="Aeschylus Eumenides" sheetId="18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+bhwang15@gmail.com +ssklaviadis@gmail.com we need to account for the size of the samples and show (in another visualization) the  range of the 95% interval. We also need to think about saying how big the sample is (Thuc is not complete but a good sized subset)
	-Gregory Crane
----
The lower number of imperfects is really striking
	-Gregory Crane</t>
      </text>
    </comment>
  </commentList>
</comments>
</file>

<file path=xl/sharedStrings.xml><?xml version="1.0" encoding="utf-8"?>
<sst xmlns="http://schemas.openxmlformats.org/spreadsheetml/2006/main" count="1419" uniqueCount="62">
  <si>
    <t>Thucydides: History of the Peloponnesian War</t>
  </si>
  <si>
    <t>(urn:cts:greekLit:tlg0003.tlg001.perseus-grc1)</t>
  </si>
  <si>
    <t>NOTE: cannot differentiate between First/Second Aorist, so only Aorist will be used</t>
  </si>
  <si>
    <t>NOTE: may contain errors from treebank/querying</t>
  </si>
  <si>
    <t>Percentage of Occurrences</t>
  </si>
  <si>
    <t>Number of Occurrences</t>
  </si>
  <si>
    <t>ω-verb Forms</t>
  </si>
  <si>
    <t>Total ω-verb Forms</t>
  </si>
  <si>
    <t>μι-verb Forms</t>
  </si>
  <si>
    <t>Total μι-verb Forms</t>
  </si>
  <si>
    <t>Total All Forms</t>
  </si>
  <si>
    <t>Active</t>
  </si>
  <si>
    <t>Middle-Passive</t>
  </si>
  <si>
    <t>Middle</t>
  </si>
  <si>
    <t>Passive</t>
  </si>
  <si>
    <t>Indicative:</t>
  </si>
  <si>
    <t>Present</t>
  </si>
  <si>
    <t>Imperfect</t>
  </si>
  <si>
    <t>Future</t>
  </si>
  <si>
    <t>Aorist</t>
  </si>
  <si>
    <t>Perfect</t>
  </si>
  <si>
    <t>Pluperfect</t>
  </si>
  <si>
    <t>Future Perfect</t>
  </si>
  <si>
    <t>Totals</t>
  </si>
  <si>
    <t>Subjunctive:</t>
  </si>
  <si>
    <t>Optative:</t>
  </si>
  <si>
    <t>Imperative:</t>
  </si>
  <si>
    <t>Infinitive:</t>
  </si>
  <si>
    <t>Participles:</t>
  </si>
  <si>
    <t>Totals of all moods</t>
  </si>
  <si>
    <t>Summary by tenses:</t>
  </si>
  <si>
    <t>Sophocles Analysis</t>
  </si>
  <si>
    <t>Sophocles: Trachiniae</t>
  </si>
  <si>
    <t>(urn:cts:greekLit:tlg0011.tlg001.perseus-grc2)</t>
  </si>
  <si>
    <t>Sophocles: Antigone</t>
  </si>
  <si>
    <t>(urn:cts:greekLit:tlg0011.tlg002.perseus-grc2)</t>
  </si>
  <si>
    <t>Sophocles: Ajax</t>
  </si>
  <si>
    <t>(urn:cts:greekLit:tlg0011.tlg003.perseus-grc1)</t>
  </si>
  <si>
    <t>Sophocles: Oedipus Tyrannus</t>
  </si>
  <si>
    <t>(urn:cts:greekLit:tlg0011.tlg004.perseus-grc1)</t>
  </si>
  <si>
    <t>Sophocles: Electra</t>
  </si>
  <si>
    <t>(urn:cts:greekLit:tlg0011.tlg005.perseus-grc2)</t>
  </si>
  <si>
    <t>Homer Analysis</t>
  </si>
  <si>
    <t>Homer: The Iliad</t>
  </si>
  <si>
    <t>(urn:cts:greekLit:tlg0012.tlg001.perseus-grc1)</t>
  </si>
  <si>
    <t>Homer: The Odyssey</t>
  </si>
  <si>
    <t>(urn:cts:greekLit:tlg0012.tlg002.perseus-grc1)</t>
  </si>
  <si>
    <t>Aeschylus Analysis</t>
  </si>
  <si>
    <t>Aeschylus: Suppliant Women</t>
  </si>
  <si>
    <t>(urn:cts:greekLit:tlg0085.tlg001.perseus-grc2)</t>
  </si>
  <si>
    <t>Aeschylus: Persians</t>
  </si>
  <si>
    <t>(urn:cts:greekLit:tlg0085.tlg002.perseus-grc2)</t>
  </si>
  <si>
    <t>Aeschylus: Prometheus Bound</t>
  </si>
  <si>
    <t>(urn:cts:greekLit:tlg0085.tlg003.perseus-grc2)</t>
  </si>
  <si>
    <t>Aeschylus: Seven Against Thebes</t>
  </si>
  <si>
    <t>(urn:cts:greekLit:tlg0085.tlg004.perseus-grc2)</t>
  </si>
  <si>
    <t>Aeschylus: Agamemnon</t>
  </si>
  <si>
    <t>(urn:cts:greekLit:tlg0085.tlg005.perseus-grc1)</t>
  </si>
  <si>
    <t>Aeschylus: Choephoroe</t>
  </si>
  <si>
    <t>(urn:cts:greekLit:tlg0085.tlg006.perseus-grc2)</t>
  </si>
  <si>
    <t>Aeschylus: Eumenides</t>
  </si>
  <si>
    <t>(urn:cts:greekLit:tlg0085.tlg007.perseus-grc1)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</si>
</sst>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name val="Arial"/>
    </font>
    <font>
      <color rgb="FF000000"/>
      <name val="Inconsolata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0">
    <border/>
    <border>
      <right/>
    </border>
    <border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6" fillId="0" fontId="3" numFmtId="0" xfId="0" applyBorder="1" applyFont="1"/>
    <xf borderId="7" fillId="0" fontId="3" numFmtId="0" xfId="0" applyBorder="1" applyFont="1"/>
    <xf borderId="3" fillId="0" fontId="1" numFmtId="0" xfId="0" applyAlignment="1" applyBorder="1" applyFont="1">
      <alignment horizontal="center" shrinkToFit="0" wrapText="1"/>
    </xf>
    <xf borderId="3" fillId="0" fontId="3" numFmtId="0" xfId="0" applyBorder="1" applyFont="1"/>
    <xf borderId="8" fillId="0" fontId="3" numFmtId="0" xfId="0" applyBorder="1" applyFont="1"/>
    <xf borderId="4" fillId="3" fontId="1" numFmtId="0" xfId="0" applyAlignment="1" applyBorder="1" applyFill="1" applyFont="1">
      <alignment horizontal="center" shrinkToFit="0" wrapText="1"/>
    </xf>
    <xf borderId="4" fillId="4" fontId="1" numFmtId="0" xfId="0" applyAlignment="1" applyBorder="1" applyFill="1" applyFont="1">
      <alignment horizontal="center" shrinkToFit="0" wrapText="1"/>
    </xf>
    <xf borderId="4" fillId="5" fontId="1" numFmtId="0" xfId="0" applyAlignment="1" applyBorder="1" applyFill="1" applyFont="1">
      <alignment horizontal="center" shrinkToFit="0" wrapText="1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right" vertical="bottom"/>
    </xf>
    <xf borderId="4" fillId="3" fontId="1" numFmtId="164" xfId="0" applyAlignment="1" applyBorder="1" applyFont="1" applyNumberFormat="1">
      <alignment horizontal="right" vertical="bottom"/>
    </xf>
    <xf borderId="4" fillId="4" fontId="1" numFmtId="164" xfId="0" applyAlignment="1" applyBorder="1" applyFont="1" applyNumberFormat="1">
      <alignment horizontal="right" vertical="bottom"/>
    </xf>
    <xf borderId="4" fillId="5" fontId="1" numFmtId="16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readingOrder="0" vertical="bottom"/>
    </xf>
    <xf borderId="4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8" fillId="3" fontId="1" numFmtId="164" xfId="0" applyAlignment="1" applyBorder="1" applyFont="1" applyNumberFormat="1">
      <alignment horizontal="right" vertical="bottom"/>
    </xf>
    <xf borderId="8" fillId="4" fontId="1" numFmtId="164" xfId="0" applyAlignment="1" applyBorder="1" applyFont="1" applyNumberFormat="1">
      <alignment horizontal="right" vertical="bottom"/>
    </xf>
    <xf borderId="8" fillId="5" fontId="1" numFmtId="164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right" readingOrder="0" vertical="bottom"/>
    </xf>
    <xf borderId="8" fillId="3" fontId="1" numFmtId="0" xfId="0" applyAlignment="1" applyBorder="1" applyFont="1">
      <alignment horizontal="right" vertical="bottom"/>
    </xf>
    <xf borderId="8" fillId="4" fontId="1" numFmtId="0" xfId="0" applyAlignment="1" applyBorder="1" applyFont="1">
      <alignment horizontal="right" vertical="bottom"/>
    </xf>
    <xf borderId="8" fillId="5" fontId="1" numFmtId="0" xfId="0" applyAlignment="1" applyBorder="1" applyFont="1">
      <alignment horizontal="right" vertical="bottom"/>
    </xf>
    <xf borderId="8" fillId="6" fontId="1" numFmtId="0" xfId="0" applyAlignment="1" applyBorder="1" applyFill="1" applyFont="1">
      <alignment vertical="bottom"/>
    </xf>
    <xf borderId="8" fillId="6" fontId="1" numFmtId="164" xfId="0" applyAlignment="1" applyBorder="1" applyFont="1" applyNumberFormat="1">
      <alignment horizontal="right" vertical="bottom"/>
    </xf>
    <xf borderId="8" fillId="6" fontId="1" numFmtId="0" xfId="0" applyAlignment="1" applyBorder="1" applyFont="1">
      <alignment horizontal="right" vertical="bottom"/>
    </xf>
    <xf borderId="9" fillId="6" fontId="1" numFmtId="0" xfId="0" applyAlignment="1" applyBorder="1" applyFont="1">
      <alignment horizontal="right" vertical="bottom"/>
    </xf>
    <xf borderId="8" fillId="7" fontId="1" numFmtId="0" xfId="0" applyAlignment="1" applyBorder="1" applyFill="1" applyFont="1">
      <alignment horizontal="center" shrinkToFit="0" wrapText="1"/>
    </xf>
    <xf borderId="8" fillId="7" fontId="1" numFmtId="164" xfId="0" applyAlignment="1" applyBorder="1" applyFont="1" applyNumberFormat="1">
      <alignment horizontal="right" vertical="bottom"/>
    </xf>
    <xf borderId="8" fillId="7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8" fillId="7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9" fillId="3" fontId="1" numFmtId="0" xfId="0" applyAlignment="1" applyBorder="1" applyFont="1">
      <alignment horizontal="right" vertical="bottom"/>
    </xf>
    <xf borderId="9" fillId="4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1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V4" s="7"/>
      <c r="W4" s="7"/>
      <c r="X4" s="7"/>
    </row>
    <row r="5">
      <c r="A5" s="1"/>
      <c r="B5" s="8"/>
      <c r="C5" s="9" t="s">
        <v>4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9" t="s">
        <v>5</v>
      </c>
      <c r="O5" s="10"/>
      <c r="P5" s="10"/>
      <c r="Q5" s="10"/>
      <c r="R5" s="10"/>
      <c r="S5" s="10"/>
      <c r="T5" s="10"/>
      <c r="U5" s="10"/>
      <c r="V5" s="10"/>
      <c r="W5" s="10"/>
      <c r="X5" s="11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6.293077614623914</v>
      </c>
      <c r="D8" s="20">
        <v>2.0677255019478573</v>
      </c>
      <c r="E8" s="20">
        <v>0.0</v>
      </c>
      <c r="F8" s="20">
        <v>0.0</v>
      </c>
      <c r="G8" s="21">
        <v>8.360803116571772</v>
      </c>
      <c r="H8" s="20">
        <v>0.4495055439017081</v>
      </c>
      <c r="I8" s="20">
        <v>0.2097692538207971</v>
      </c>
      <c r="J8" s="20">
        <v>0.0</v>
      </c>
      <c r="K8" s="20">
        <v>0.0</v>
      </c>
      <c r="L8" s="22">
        <v>0.6592747977225052</v>
      </c>
      <c r="M8" s="23">
        <v>9.020077914294276</v>
      </c>
      <c r="N8" s="24">
        <v>210.0</v>
      </c>
      <c r="O8" s="24">
        <v>69.0</v>
      </c>
      <c r="P8" s="24">
        <v>0.0</v>
      </c>
      <c r="Q8" s="24">
        <v>0.0</v>
      </c>
      <c r="R8" s="25">
        <f t="shared" ref="R8:R38" si="1">sum(N8:Q8)</f>
        <v>279</v>
      </c>
      <c r="S8" s="24">
        <v>15.0</v>
      </c>
      <c r="T8" s="24">
        <v>7.0</v>
      </c>
      <c r="U8" s="24">
        <v>0.0</v>
      </c>
      <c r="V8" s="24">
        <v>0.0</v>
      </c>
      <c r="W8" s="26">
        <f t="shared" ref="W8:W38" si="2">sum(S8:V8)</f>
        <v>22</v>
      </c>
      <c r="X8" s="27">
        <f t="shared" ref="X8:X38" si="3">sum(R8,W8)</f>
        <v>301</v>
      </c>
    </row>
    <row r="9">
      <c r="A9" s="8"/>
      <c r="B9" s="18" t="s">
        <v>17</v>
      </c>
      <c r="C9" s="20">
        <v>8.570572370392568</v>
      </c>
      <c r="D9" s="20">
        <v>2.6370991908900208</v>
      </c>
      <c r="E9" s="20">
        <v>0.0</v>
      </c>
      <c r="F9" s="20">
        <v>0.0</v>
      </c>
      <c r="G9" s="21">
        <v>11.20767156128259</v>
      </c>
      <c r="H9" s="20">
        <v>0.5394066526820497</v>
      </c>
      <c r="I9" s="20">
        <v>0.2097692538207971</v>
      </c>
      <c r="J9" s="20">
        <v>0.0</v>
      </c>
      <c r="K9" s="20">
        <v>0.0</v>
      </c>
      <c r="L9" s="22">
        <v>0.7491759065028468</v>
      </c>
      <c r="M9" s="23">
        <v>11.956847467785437</v>
      </c>
      <c r="N9" s="24">
        <v>286.0</v>
      </c>
      <c r="O9" s="24">
        <v>88.0</v>
      </c>
      <c r="P9" s="24">
        <v>0.0</v>
      </c>
      <c r="Q9" s="24">
        <v>0.0</v>
      </c>
      <c r="R9" s="25">
        <f t="shared" si="1"/>
        <v>374</v>
      </c>
      <c r="S9" s="24">
        <v>18.0</v>
      </c>
      <c r="T9" s="24">
        <v>7.0</v>
      </c>
      <c r="U9" s="24">
        <v>0.0</v>
      </c>
      <c r="V9" s="24">
        <v>0.0</v>
      </c>
      <c r="W9" s="26">
        <f t="shared" si="2"/>
        <v>25</v>
      </c>
      <c r="X9" s="27">
        <f t="shared" si="3"/>
        <v>399</v>
      </c>
    </row>
    <row r="10">
      <c r="A10" s="8"/>
      <c r="B10" s="18" t="s">
        <v>18</v>
      </c>
      <c r="C10" s="20">
        <v>1.198681450404555</v>
      </c>
      <c r="D10" s="20">
        <v>0.0</v>
      </c>
      <c r="E10" s="20">
        <v>1.0488462691039857</v>
      </c>
      <c r="F10" s="20">
        <v>0.1498351813005694</v>
      </c>
      <c r="G10" s="21">
        <v>2.39736290080911</v>
      </c>
      <c r="H10" s="20">
        <v>0.1498351813005694</v>
      </c>
      <c r="I10" s="20">
        <v>0.0</v>
      </c>
      <c r="J10" s="20">
        <v>0.1498351813005694</v>
      </c>
      <c r="K10" s="20">
        <v>0.0</v>
      </c>
      <c r="L10" s="22">
        <v>0.2996703626011388</v>
      </c>
      <c r="M10" s="23">
        <v>2.697033263410249</v>
      </c>
      <c r="N10" s="24">
        <v>40.0</v>
      </c>
      <c r="O10" s="24">
        <v>0.0</v>
      </c>
      <c r="P10" s="24">
        <v>35.0</v>
      </c>
      <c r="Q10" s="24">
        <v>5.0</v>
      </c>
      <c r="R10" s="25">
        <f t="shared" si="1"/>
        <v>80</v>
      </c>
      <c r="S10" s="24">
        <v>5.0</v>
      </c>
      <c r="T10" s="24">
        <v>0.0</v>
      </c>
      <c r="U10" s="24">
        <v>5.0</v>
      </c>
      <c r="V10" s="24">
        <v>0.0</v>
      </c>
      <c r="W10" s="26">
        <f t="shared" si="2"/>
        <v>10</v>
      </c>
      <c r="X10" s="27">
        <f t="shared" si="3"/>
        <v>90</v>
      </c>
    </row>
    <row r="11">
      <c r="A11" s="8"/>
      <c r="B11" s="18" t="s">
        <v>19</v>
      </c>
      <c r="C11" s="20">
        <v>9.73928678453701</v>
      </c>
      <c r="D11" s="20">
        <v>0.0</v>
      </c>
      <c r="E11" s="20">
        <v>1.9178903206472881</v>
      </c>
      <c r="F11" s="20">
        <v>1.678154030566377</v>
      </c>
      <c r="G11" s="21">
        <v>13.335331135750675</v>
      </c>
      <c r="H11" s="20">
        <v>1.5882529217860355</v>
      </c>
      <c r="I11" s="20">
        <v>0.0</v>
      </c>
      <c r="J11" s="20">
        <v>0.3895714713814804</v>
      </c>
      <c r="K11" s="20">
        <v>0.0</v>
      </c>
      <c r="L11" s="22">
        <v>1.977824393167516</v>
      </c>
      <c r="M11" s="23">
        <v>15.313155528918191</v>
      </c>
      <c r="N11" s="24">
        <v>325.0</v>
      </c>
      <c r="O11" s="24">
        <v>0.0</v>
      </c>
      <c r="P11" s="24">
        <v>64.0</v>
      </c>
      <c r="Q11" s="24">
        <v>56.0</v>
      </c>
      <c r="R11" s="25">
        <f t="shared" si="1"/>
        <v>445</v>
      </c>
      <c r="S11" s="24">
        <v>53.0</v>
      </c>
      <c r="T11" s="24">
        <v>0.0</v>
      </c>
      <c r="U11" s="24">
        <v>13.0</v>
      </c>
      <c r="V11" s="24">
        <v>0.0</v>
      </c>
      <c r="W11" s="26">
        <f t="shared" si="2"/>
        <v>66</v>
      </c>
      <c r="X11" s="27">
        <f t="shared" si="3"/>
        <v>511</v>
      </c>
    </row>
    <row r="12">
      <c r="A12" s="8"/>
      <c r="B12" s="18" t="s">
        <v>20</v>
      </c>
      <c r="C12" s="20">
        <v>0.5094396164219359</v>
      </c>
      <c r="D12" s="20">
        <v>0.4195385076415942</v>
      </c>
      <c r="E12" s="20">
        <v>0.0</v>
      </c>
      <c r="F12" s="20">
        <v>0.0</v>
      </c>
      <c r="G12" s="21">
        <v>0.92897812406353</v>
      </c>
      <c r="H12" s="20">
        <v>0.08990110878034162</v>
      </c>
      <c r="I12" s="20">
        <v>0.0</v>
      </c>
      <c r="J12" s="20">
        <v>0.0</v>
      </c>
      <c r="K12" s="20">
        <v>0.0</v>
      </c>
      <c r="L12" s="22">
        <v>0.08990110878034162</v>
      </c>
      <c r="M12" s="23">
        <v>1.0188792328438718</v>
      </c>
      <c r="N12" s="24">
        <v>17.0</v>
      </c>
      <c r="O12" s="24">
        <v>14.0</v>
      </c>
      <c r="P12" s="24">
        <v>0.0</v>
      </c>
      <c r="Q12" s="24">
        <v>0.0</v>
      </c>
      <c r="R12" s="25">
        <f t="shared" si="1"/>
        <v>31</v>
      </c>
      <c r="S12" s="24">
        <v>3.0</v>
      </c>
      <c r="T12" s="24">
        <v>0.0</v>
      </c>
      <c r="U12" s="24">
        <v>0.0</v>
      </c>
      <c r="V12" s="24">
        <v>0.0</v>
      </c>
      <c r="W12" s="26">
        <f t="shared" si="2"/>
        <v>3</v>
      </c>
      <c r="X12" s="27">
        <f t="shared" si="3"/>
        <v>34</v>
      </c>
    </row>
    <row r="13">
      <c r="A13" s="8"/>
      <c r="B13" s="18" t="s">
        <v>21</v>
      </c>
      <c r="C13" s="20">
        <v>0.1498351813005694</v>
      </c>
      <c r="D13" s="20">
        <v>0.5094396164219359</v>
      </c>
      <c r="E13" s="20">
        <v>0.0</v>
      </c>
      <c r="F13" s="20">
        <v>0.0</v>
      </c>
      <c r="G13" s="21">
        <v>0.6592747977225052</v>
      </c>
      <c r="H13" s="20">
        <v>0.17980221756068324</v>
      </c>
      <c r="I13" s="20">
        <v>0.0</v>
      </c>
      <c r="J13" s="20">
        <v>0.0</v>
      </c>
      <c r="K13" s="20">
        <v>0.0</v>
      </c>
      <c r="L13" s="22">
        <v>0.17980221756068324</v>
      </c>
      <c r="M13" s="23">
        <v>0.8390770152831885</v>
      </c>
      <c r="N13" s="24">
        <v>5.0</v>
      </c>
      <c r="O13" s="24">
        <v>17.0</v>
      </c>
      <c r="P13" s="24">
        <v>0.0</v>
      </c>
      <c r="Q13" s="24">
        <v>0.0</v>
      </c>
      <c r="R13" s="25">
        <f t="shared" si="1"/>
        <v>22</v>
      </c>
      <c r="S13" s="24">
        <v>6.0</v>
      </c>
      <c r="T13" s="24">
        <v>0.0</v>
      </c>
      <c r="U13" s="24">
        <v>0.0</v>
      </c>
      <c r="V13" s="24">
        <v>0.0</v>
      </c>
      <c r="W13" s="26">
        <f t="shared" si="2"/>
        <v>6</v>
      </c>
      <c r="X13" s="27">
        <f t="shared" si="3"/>
        <v>28</v>
      </c>
    </row>
    <row r="14">
      <c r="A14" s="8"/>
      <c r="B14" s="18" t="s">
        <v>22</v>
      </c>
      <c r="C14" s="28">
        <v>0.0</v>
      </c>
      <c r="D14" s="28">
        <v>0.0</v>
      </c>
      <c r="E14" s="28">
        <v>0.0</v>
      </c>
      <c r="F14" s="28">
        <v>0.0</v>
      </c>
      <c r="G14" s="29">
        <v>0.0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</v>
      </c>
      <c r="N14" s="32">
        <v>0.0</v>
      </c>
      <c r="O14" s="32">
        <v>0.0</v>
      </c>
      <c r="P14" s="24">
        <v>0.0</v>
      </c>
      <c r="Q14" s="32">
        <v>0.0</v>
      </c>
      <c r="R14" s="33">
        <f t="shared" si="1"/>
        <v>0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0</v>
      </c>
    </row>
    <row r="15">
      <c r="A15" s="8"/>
      <c r="B15" s="36" t="s">
        <v>23</v>
      </c>
      <c r="C15" s="37">
        <v>26.460893017680554</v>
      </c>
      <c r="D15" s="37">
        <v>5.633802816901409</v>
      </c>
      <c r="E15" s="37">
        <v>2.9667365897512736</v>
      </c>
      <c r="F15" s="37">
        <v>1.8279892118669463</v>
      </c>
      <c r="G15" s="29">
        <v>36.88942163620018</v>
      </c>
      <c r="H15" s="37">
        <v>2.9967036260113873</v>
      </c>
      <c r="I15" s="37">
        <v>0.4195385076415942</v>
      </c>
      <c r="J15" s="37">
        <v>0.5394066526820497</v>
      </c>
      <c r="K15" s="37">
        <v>0.0</v>
      </c>
      <c r="L15" s="30">
        <v>3.955648786335032</v>
      </c>
      <c r="M15" s="31">
        <v>40.845070422535215</v>
      </c>
      <c r="N15" s="38">
        <f t="shared" ref="N15:Q15" si="4">sum(N8:N14)</f>
        <v>883</v>
      </c>
      <c r="O15" s="38">
        <f t="shared" si="4"/>
        <v>188</v>
      </c>
      <c r="P15" s="39">
        <f t="shared" si="4"/>
        <v>99</v>
      </c>
      <c r="Q15" s="38">
        <f t="shared" si="4"/>
        <v>61</v>
      </c>
      <c r="R15" s="33">
        <f t="shared" si="1"/>
        <v>1231</v>
      </c>
      <c r="S15" s="38">
        <f t="shared" ref="S15:V15" si="5">sum(S8:S14)</f>
        <v>100</v>
      </c>
      <c r="T15" s="38">
        <f t="shared" si="5"/>
        <v>14</v>
      </c>
      <c r="U15" s="38">
        <f t="shared" si="5"/>
        <v>18</v>
      </c>
      <c r="V15" s="38">
        <f t="shared" si="5"/>
        <v>0</v>
      </c>
      <c r="W15" s="34">
        <f t="shared" si="2"/>
        <v>132</v>
      </c>
      <c r="X15" s="35">
        <f t="shared" si="3"/>
        <v>1363</v>
      </c>
    </row>
    <row r="16">
      <c r="A16" s="8" t="s">
        <v>24</v>
      </c>
      <c r="B16" s="18" t="s">
        <v>16</v>
      </c>
      <c r="C16" s="20">
        <v>1.1687144141444412</v>
      </c>
      <c r="D16" s="20">
        <v>0.4495055439017081</v>
      </c>
      <c r="E16" s="20">
        <v>0.0</v>
      </c>
      <c r="F16" s="20">
        <v>0.0</v>
      </c>
      <c r="G16" s="21">
        <v>1.6182199580461494</v>
      </c>
      <c r="H16" s="20">
        <v>0.1498351813005694</v>
      </c>
      <c r="I16" s="20">
        <v>0.029967036260113877</v>
      </c>
      <c r="J16" s="20">
        <v>0.0</v>
      </c>
      <c r="K16" s="20">
        <v>0.0</v>
      </c>
      <c r="L16" s="22">
        <v>0.17980221756068324</v>
      </c>
      <c r="M16" s="23">
        <v>1.7980221756068324</v>
      </c>
      <c r="N16" s="24">
        <v>39.0</v>
      </c>
      <c r="O16" s="24">
        <v>15.0</v>
      </c>
      <c r="P16" s="24">
        <v>0.0</v>
      </c>
      <c r="Q16" s="24">
        <v>0.0</v>
      </c>
      <c r="R16" s="25">
        <f t="shared" si="1"/>
        <v>54</v>
      </c>
      <c r="S16" s="24">
        <v>5.0</v>
      </c>
      <c r="T16" s="24">
        <v>1.0</v>
      </c>
      <c r="U16" s="24">
        <v>0.0</v>
      </c>
      <c r="V16" s="24">
        <v>0.0</v>
      </c>
      <c r="W16" s="26">
        <f t="shared" si="2"/>
        <v>6</v>
      </c>
      <c r="X16" s="27">
        <f t="shared" si="3"/>
        <v>60</v>
      </c>
    </row>
    <row r="17">
      <c r="A17" s="8"/>
      <c r="B17" s="18" t="s">
        <v>19</v>
      </c>
      <c r="C17" s="20">
        <v>1.1687144141444412</v>
      </c>
      <c r="D17" s="20">
        <v>0.029967036260113877</v>
      </c>
      <c r="E17" s="20">
        <v>0.1498351813005694</v>
      </c>
      <c r="F17" s="20">
        <v>0.2996703626011388</v>
      </c>
      <c r="G17" s="21">
        <v>1.648186994306263</v>
      </c>
      <c r="H17" s="20">
        <v>0.26970332634102484</v>
      </c>
      <c r="I17" s="20">
        <v>0.0</v>
      </c>
      <c r="J17" s="20">
        <v>0.029967036260113877</v>
      </c>
      <c r="K17" s="20">
        <v>0.0</v>
      </c>
      <c r="L17" s="22">
        <v>0.2996703626011388</v>
      </c>
      <c r="M17" s="23">
        <v>1.947857356907402</v>
      </c>
      <c r="N17" s="24">
        <v>39.0</v>
      </c>
      <c r="O17" s="24">
        <v>1.0</v>
      </c>
      <c r="P17" s="24">
        <v>5.0</v>
      </c>
      <c r="Q17" s="24">
        <v>10.0</v>
      </c>
      <c r="R17" s="25">
        <f t="shared" si="1"/>
        <v>55</v>
      </c>
      <c r="S17" s="24">
        <v>9.0</v>
      </c>
      <c r="T17" s="24">
        <v>0.0</v>
      </c>
      <c r="U17" s="24">
        <v>1.0</v>
      </c>
      <c r="V17" s="24">
        <v>0.0</v>
      </c>
      <c r="W17" s="26">
        <f t="shared" si="2"/>
        <v>10</v>
      </c>
      <c r="X17" s="27">
        <f t="shared" si="3"/>
        <v>65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2.3374288282888824</v>
      </c>
      <c r="D19" s="37">
        <v>0.47947258016182204</v>
      </c>
      <c r="E19" s="37">
        <v>0.1498351813005694</v>
      </c>
      <c r="F19" s="37">
        <v>0.2996703626011388</v>
      </c>
      <c r="G19" s="29">
        <v>3.2664069523524124</v>
      </c>
      <c r="H19" s="37">
        <v>0.4195385076415942</v>
      </c>
      <c r="I19" s="37">
        <v>0.029967036260113877</v>
      </c>
      <c r="J19" s="37">
        <v>0.029967036260113877</v>
      </c>
      <c r="K19" s="37">
        <v>0.0</v>
      </c>
      <c r="L19" s="30">
        <v>0.47947258016182204</v>
      </c>
      <c r="M19" s="31">
        <v>3.745879532514235</v>
      </c>
      <c r="N19" s="38">
        <f t="shared" ref="N19:Q19" si="6">sum(N16:N18)</f>
        <v>78</v>
      </c>
      <c r="O19" s="38">
        <f t="shared" si="6"/>
        <v>16</v>
      </c>
      <c r="P19" s="38">
        <f t="shared" si="6"/>
        <v>5</v>
      </c>
      <c r="Q19" s="38">
        <f t="shared" si="6"/>
        <v>10</v>
      </c>
      <c r="R19" s="33">
        <f t="shared" si="1"/>
        <v>109</v>
      </c>
      <c r="S19" s="38">
        <f t="shared" ref="S19:V19" si="7">sum(S16:S18)</f>
        <v>14</v>
      </c>
      <c r="T19" s="38">
        <f t="shared" si="7"/>
        <v>1</v>
      </c>
      <c r="U19" s="38">
        <f t="shared" si="7"/>
        <v>1</v>
      </c>
      <c r="V19" s="38">
        <f t="shared" si="7"/>
        <v>0</v>
      </c>
      <c r="W19" s="34">
        <f t="shared" si="2"/>
        <v>16</v>
      </c>
      <c r="X19" s="35">
        <f t="shared" si="3"/>
        <v>125</v>
      </c>
    </row>
    <row r="20">
      <c r="A20" s="8" t="s">
        <v>25</v>
      </c>
      <c r="B20" s="18" t="s">
        <v>16</v>
      </c>
      <c r="C20" s="20">
        <v>0.6892418339826192</v>
      </c>
      <c r="D20" s="20">
        <v>0.2097692538207971</v>
      </c>
      <c r="E20" s="20">
        <v>0.0</v>
      </c>
      <c r="F20" s="20">
        <v>0.0</v>
      </c>
      <c r="G20" s="21">
        <v>0.8990110878034162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0.8990110878034162</v>
      </c>
      <c r="N20" s="24">
        <v>23.0</v>
      </c>
      <c r="O20" s="24">
        <v>7.0</v>
      </c>
      <c r="P20" s="24">
        <v>0.0</v>
      </c>
      <c r="Q20" s="24">
        <v>0.0</v>
      </c>
      <c r="R20" s="25">
        <f t="shared" si="1"/>
        <v>30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30</v>
      </c>
    </row>
    <row r="21">
      <c r="A21" s="8"/>
      <c r="B21" s="18" t="s">
        <v>18</v>
      </c>
      <c r="C21" s="20">
        <v>0.029967036260113877</v>
      </c>
      <c r="D21" s="20">
        <v>0.0</v>
      </c>
      <c r="E21" s="20">
        <v>0.0</v>
      </c>
      <c r="F21" s="20">
        <v>0.0</v>
      </c>
      <c r="G21" s="21">
        <v>0.029967036260113877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0.029967036260113877</v>
      </c>
      <c r="N21" s="24">
        <v>1.0</v>
      </c>
      <c r="O21" s="24">
        <v>0.0</v>
      </c>
      <c r="P21" s="24">
        <v>0.0</v>
      </c>
      <c r="Q21" s="24">
        <v>0.0</v>
      </c>
      <c r="R21" s="25">
        <f t="shared" si="1"/>
        <v>1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1</v>
      </c>
    </row>
    <row r="22">
      <c r="A22" s="8"/>
      <c r="B22" s="18" t="s">
        <v>19</v>
      </c>
      <c r="C22" s="20">
        <v>0.5094396164219359</v>
      </c>
      <c r="D22" s="20">
        <v>0.0</v>
      </c>
      <c r="E22" s="20">
        <v>0.08990110878034162</v>
      </c>
      <c r="F22" s="20">
        <v>0.17980221756068324</v>
      </c>
      <c r="G22" s="21">
        <v>0.7791429427629608</v>
      </c>
      <c r="H22" s="20">
        <v>0.2097692538207971</v>
      </c>
      <c r="I22" s="20">
        <v>0.0</v>
      </c>
      <c r="J22" s="20">
        <v>0.029967036260113877</v>
      </c>
      <c r="K22" s="20">
        <v>0.0</v>
      </c>
      <c r="L22" s="22">
        <v>0.23973629008091102</v>
      </c>
      <c r="M22" s="23">
        <v>1.0188792328438718</v>
      </c>
      <c r="N22" s="24">
        <v>17.0</v>
      </c>
      <c r="O22" s="24">
        <v>0.0</v>
      </c>
      <c r="P22" s="24">
        <v>3.0</v>
      </c>
      <c r="Q22" s="24">
        <v>6.0</v>
      </c>
      <c r="R22" s="25">
        <f t="shared" si="1"/>
        <v>26</v>
      </c>
      <c r="S22" s="24">
        <v>7.0</v>
      </c>
      <c r="T22" s="24">
        <v>0.0</v>
      </c>
      <c r="U22" s="24">
        <v>1.0</v>
      </c>
      <c r="V22" s="24">
        <v>0.0</v>
      </c>
      <c r="W22" s="26">
        <f t="shared" si="2"/>
        <v>8</v>
      </c>
      <c r="X22" s="27">
        <f t="shared" si="3"/>
        <v>34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1.228648486664669</v>
      </c>
      <c r="D24" s="37">
        <v>0.2097692538207971</v>
      </c>
      <c r="E24" s="37">
        <v>0.08990110878034162</v>
      </c>
      <c r="F24" s="37">
        <v>0.17980221756068324</v>
      </c>
      <c r="G24" s="29">
        <v>1.7081210668264908</v>
      </c>
      <c r="H24" s="37">
        <v>0.2097692538207971</v>
      </c>
      <c r="I24" s="37">
        <v>0.0</v>
      </c>
      <c r="J24" s="37">
        <v>0.029967036260113877</v>
      </c>
      <c r="K24" s="37">
        <v>0.0</v>
      </c>
      <c r="L24" s="30">
        <v>0.23973629008091102</v>
      </c>
      <c r="M24" s="31">
        <v>1.947857356907402</v>
      </c>
      <c r="N24" s="38">
        <f t="shared" ref="N24:Q24" si="8">sum(N20:N23)</f>
        <v>41</v>
      </c>
      <c r="O24" s="38">
        <f t="shared" si="8"/>
        <v>7</v>
      </c>
      <c r="P24" s="38">
        <f t="shared" si="8"/>
        <v>3</v>
      </c>
      <c r="Q24" s="38">
        <f t="shared" si="8"/>
        <v>6</v>
      </c>
      <c r="R24" s="33">
        <f t="shared" si="1"/>
        <v>57</v>
      </c>
      <c r="S24" s="38">
        <f t="shared" ref="S24:V24" si="9">sum(S20:S23)</f>
        <v>7</v>
      </c>
      <c r="T24" s="38">
        <f t="shared" si="9"/>
        <v>0</v>
      </c>
      <c r="U24" s="38">
        <f t="shared" si="9"/>
        <v>1</v>
      </c>
      <c r="V24" s="38">
        <f t="shared" si="9"/>
        <v>0</v>
      </c>
      <c r="W24" s="34">
        <f t="shared" si="2"/>
        <v>8</v>
      </c>
      <c r="X24" s="35">
        <f t="shared" si="3"/>
        <v>65</v>
      </c>
    </row>
    <row r="25">
      <c r="A25" s="8" t="s">
        <v>26</v>
      </c>
      <c r="B25" s="18" t="s">
        <v>16</v>
      </c>
      <c r="C25" s="20">
        <v>0.3895714713814804</v>
      </c>
      <c r="D25" s="20">
        <v>0.1498351813005694</v>
      </c>
      <c r="E25" s="20">
        <v>0.0</v>
      </c>
      <c r="F25" s="20">
        <v>0.0</v>
      </c>
      <c r="G25" s="21">
        <v>0.5394066526820497</v>
      </c>
      <c r="H25" s="20">
        <v>0.0</v>
      </c>
      <c r="I25" s="20">
        <v>0.0</v>
      </c>
      <c r="J25" s="20">
        <v>0.0</v>
      </c>
      <c r="K25" s="20">
        <v>0.0</v>
      </c>
      <c r="L25" s="22">
        <v>0.0</v>
      </c>
      <c r="M25" s="23">
        <v>0.5394066526820497</v>
      </c>
      <c r="N25" s="24">
        <v>13.0</v>
      </c>
      <c r="O25" s="24">
        <v>5.0</v>
      </c>
      <c r="P25" s="24">
        <v>0.0</v>
      </c>
      <c r="Q25" s="24">
        <v>0.0</v>
      </c>
      <c r="R25" s="25">
        <f t="shared" si="1"/>
        <v>18</v>
      </c>
      <c r="S25" s="24">
        <v>0.0</v>
      </c>
      <c r="T25" s="24">
        <v>0.0</v>
      </c>
      <c r="U25" s="24">
        <v>0.0</v>
      </c>
      <c r="V25" s="24">
        <v>0.0</v>
      </c>
      <c r="W25" s="26">
        <f t="shared" si="2"/>
        <v>0</v>
      </c>
      <c r="X25" s="27">
        <f t="shared" si="3"/>
        <v>18</v>
      </c>
    </row>
    <row r="26">
      <c r="A26" s="8"/>
      <c r="B26" s="18" t="s">
        <v>19</v>
      </c>
      <c r="C26" s="20">
        <v>0.1498351813005694</v>
      </c>
      <c r="D26" s="20">
        <v>0.0</v>
      </c>
      <c r="E26" s="20">
        <v>0.059934072520227755</v>
      </c>
      <c r="F26" s="20">
        <v>0.0</v>
      </c>
      <c r="G26" s="21">
        <v>0.2097692538207971</v>
      </c>
      <c r="H26" s="20">
        <v>0.08990110878034162</v>
      </c>
      <c r="I26" s="20">
        <v>0.0</v>
      </c>
      <c r="J26" s="20">
        <v>0.0</v>
      </c>
      <c r="K26" s="20">
        <v>0.0</v>
      </c>
      <c r="L26" s="22">
        <v>0.08990110878034162</v>
      </c>
      <c r="M26" s="23">
        <v>0.2996703626011388</v>
      </c>
      <c r="N26" s="24">
        <v>5.0</v>
      </c>
      <c r="O26" s="24">
        <v>0.0</v>
      </c>
      <c r="P26" s="24">
        <v>2.0</v>
      </c>
      <c r="Q26" s="24">
        <v>0.0</v>
      </c>
      <c r="R26" s="25">
        <f t="shared" si="1"/>
        <v>7</v>
      </c>
      <c r="S26" s="24">
        <v>3.0</v>
      </c>
      <c r="T26" s="24">
        <v>0.0</v>
      </c>
      <c r="U26" s="24">
        <v>0.0</v>
      </c>
      <c r="V26" s="24">
        <v>0.0</v>
      </c>
      <c r="W26" s="26">
        <f t="shared" si="2"/>
        <v>3</v>
      </c>
      <c r="X26" s="27">
        <f t="shared" si="3"/>
        <v>10</v>
      </c>
    </row>
    <row r="27">
      <c r="A27" s="8"/>
      <c r="B27" s="18" t="s">
        <v>20</v>
      </c>
      <c r="C27" s="28">
        <v>0.0</v>
      </c>
      <c r="D27" s="28">
        <v>0.059934072520227755</v>
      </c>
      <c r="E27" s="28">
        <v>0.0</v>
      </c>
      <c r="F27" s="28">
        <v>0.0</v>
      </c>
      <c r="G27" s="29">
        <v>0.059934072520227755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0.059934072520227755</v>
      </c>
      <c r="N27" s="32">
        <v>0.0</v>
      </c>
      <c r="O27" s="32">
        <v>2.0</v>
      </c>
      <c r="P27" s="32">
        <v>0.0</v>
      </c>
      <c r="Q27" s="32">
        <v>0.0</v>
      </c>
      <c r="R27" s="33">
        <f t="shared" si="1"/>
        <v>2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2</v>
      </c>
    </row>
    <row r="28">
      <c r="A28" s="8"/>
      <c r="B28" s="36" t="s">
        <v>23</v>
      </c>
      <c r="C28" s="37">
        <v>0.5394066526820497</v>
      </c>
      <c r="D28" s="37">
        <v>0.2097692538207971</v>
      </c>
      <c r="E28" s="37">
        <v>0.059934072520227755</v>
      </c>
      <c r="F28" s="37">
        <v>0.0</v>
      </c>
      <c r="G28" s="29">
        <v>0.8091099790230747</v>
      </c>
      <c r="H28" s="37">
        <v>0.08990110878034162</v>
      </c>
      <c r="I28" s="37">
        <v>0.0</v>
      </c>
      <c r="J28" s="37">
        <v>0.0</v>
      </c>
      <c r="K28" s="37">
        <v>0.0</v>
      </c>
      <c r="L28" s="30">
        <v>0.08990110878034162</v>
      </c>
      <c r="M28" s="31">
        <v>0.8990110878034162</v>
      </c>
      <c r="N28" s="38">
        <f t="shared" ref="N28:Q28" si="10">sum(N25:N27)</f>
        <v>18</v>
      </c>
      <c r="O28" s="38">
        <f t="shared" si="10"/>
        <v>7</v>
      </c>
      <c r="P28" s="38">
        <f t="shared" si="10"/>
        <v>2</v>
      </c>
      <c r="Q28" s="38">
        <f t="shared" si="10"/>
        <v>0</v>
      </c>
      <c r="R28" s="33">
        <f t="shared" si="1"/>
        <v>27</v>
      </c>
      <c r="S28" s="38">
        <f t="shared" ref="S28:V28" si="11">sum(S25:S27)</f>
        <v>3</v>
      </c>
      <c r="T28" s="38">
        <f t="shared" si="11"/>
        <v>0</v>
      </c>
      <c r="U28" s="38">
        <f t="shared" si="11"/>
        <v>0</v>
      </c>
      <c r="V28" s="38">
        <f t="shared" si="11"/>
        <v>0</v>
      </c>
      <c r="W28" s="34">
        <f t="shared" si="2"/>
        <v>3</v>
      </c>
      <c r="X28" s="35">
        <f t="shared" si="3"/>
        <v>30</v>
      </c>
    </row>
    <row r="29">
      <c r="A29" s="8" t="s">
        <v>27</v>
      </c>
      <c r="B29" s="18" t="s">
        <v>16</v>
      </c>
      <c r="C29" s="20">
        <v>8.121066826490859</v>
      </c>
      <c r="D29" s="20">
        <v>2.7270002996703626</v>
      </c>
      <c r="E29" s="20">
        <v>0.0</v>
      </c>
      <c r="F29" s="20">
        <v>0.0</v>
      </c>
      <c r="G29" s="21">
        <v>10.848067126161224</v>
      </c>
      <c r="H29" s="20">
        <v>0.6592747977225052</v>
      </c>
      <c r="I29" s="20">
        <v>0.2097692538207971</v>
      </c>
      <c r="J29" s="20">
        <v>0.0</v>
      </c>
      <c r="K29" s="20">
        <v>0.0</v>
      </c>
      <c r="L29" s="22">
        <v>0.8690440515433023</v>
      </c>
      <c r="M29" s="23">
        <v>11.717111177704526</v>
      </c>
      <c r="N29" s="24">
        <v>271.0</v>
      </c>
      <c r="O29" s="24">
        <v>91.0</v>
      </c>
      <c r="P29" s="24">
        <v>0.0</v>
      </c>
      <c r="Q29" s="24">
        <v>0.0</v>
      </c>
      <c r="R29" s="25">
        <f t="shared" si="1"/>
        <v>362</v>
      </c>
      <c r="S29" s="24">
        <v>22.0</v>
      </c>
      <c r="T29" s="24">
        <v>7.0</v>
      </c>
      <c r="U29" s="24">
        <v>0.0</v>
      </c>
      <c r="V29" s="24">
        <v>0.0</v>
      </c>
      <c r="W29" s="26">
        <f t="shared" si="2"/>
        <v>29</v>
      </c>
      <c r="X29" s="27">
        <f t="shared" si="3"/>
        <v>391</v>
      </c>
    </row>
    <row r="30">
      <c r="A30" s="8"/>
      <c r="B30" s="18" t="s">
        <v>18</v>
      </c>
      <c r="C30" s="20">
        <v>0.5993407252022775</v>
      </c>
      <c r="D30" s="20">
        <v>0.0</v>
      </c>
      <c r="E30" s="20">
        <v>0.26970332634102484</v>
      </c>
      <c r="F30" s="20">
        <v>0.08990110878034162</v>
      </c>
      <c r="G30" s="21">
        <v>0.9589451603236441</v>
      </c>
      <c r="H30" s="20">
        <v>0.0</v>
      </c>
      <c r="I30" s="20">
        <v>0.0</v>
      </c>
      <c r="J30" s="20">
        <v>0.059934072520227755</v>
      </c>
      <c r="K30" s="20">
        <v>0.0</v>
      </c>
      <c r="L30" s="22">
        <v>0.059934072520227755</v>
      </c>
      <c r="M30" s="23">
        <v>1.0188792328438718</v>
      </c>
      <c r="N30" s="24">
        <v>20.0</v>
      </c>
      <c r="O30" s="24">
        <v>0.0</v>
      </c>
      <c r="P30" s="24">
        <v>9.0</v>
      </c>
      <c r="Q30" s="24">
        <v>3.0</v>
      </c>
      <c r="R30" s="25">
        <f t="shared" si="1"/>
        <v>32</v>
      </c>
      <c r="S30" s="24">
        <v>0.0</v>
      </c>
      <c r="T30" s="24">
        <v>0.0</v>
      </c>
      <c r="U30" s="24">
        <v>2.0</v>
      </c>
      <c r="V30" s="24">
        <v>0.0</v>
      </c>
      <c r="W30" s="26">
        <f t="shared" si="2"/>
        <v>2</v>
      </c>
      <c r="X30" s="27">
        <f t="shared" si="3"/>
        <v>34</v>
      </c>
    </row>
    <row r="31">
      <c r="A31" s="8"/>
      <c r="B31" s="18" t="s">
        <v>19</v>
      </c>
      <c r="C31" s="20">
        <v>3.955648786335032</v>
      </c>
      <c r="D31" s="20">
        <v>0.0</v>
      </c>
      <c r="E31" s="20">
        <v>0.7491759065028468</v>
      </c>
      <c r="F31" s="20">
        <v>0.5693736889421637</v>
      </c>
      <c r="G31" s="21">
        <v>5.2741983817800415</v>
      </c>
      <c r="H31" s="20">
        <v>0.6892418339826192</v>
      </c>
      <c r="I31" s="20">
        <v>0.08990110878034162</v>
      </c>
      <c r="J31" s="20">
        <v>0.1498351813005694</v>
      </c>
      <c r="K31" s="20">
        <v>0.059934072520227755</v>
      </c>
      <c r="L31" s="22">
        <v>0.988912196583758</v>
      </c>
      <c r="M31" s="23">
        <v>6.2631105783638</v>
      </c>
      <c r="N31" s="24">
        <v>132.0</v>
      </c>
      <c r="O31" s="24">
        <v>0.0</v>
      </c>
      <c r="P31" s="24">
        <v>25.0</v>
      </c>
      <c r="Q31" s="24">
        <v>19.0</v>
      </c>
      <c r="R31" s="25">
        <f t="shared" si="1"/>
        <v>176</v>
      </c>
      <c r="S31" s="24">
        <v>23.0</v>
      </c>
      <c r="T31" s="24">
        <v>3.0</v>
      </c>
      <c r="U31" s="24">
        <v>5.0</v>
      </c>
      <c r="V31" s="24">
        <v>2.0</v>
      </c>
      <c r="W31" s="26">
        <f t="shared" si="2"/>
        <v>33</v>
      </c>
      <c r="X31" s="27">
        <f t="shared" si="3"/>
        <v>209</v>
      </c>
    </row>
    <row r="32">
      <c r="A32" s="8"/>
      <c r="B32" s="18" t="s">
        <v>20</v>
      </c>
      <c r="C32" s="28">
        <v>0.059934072520227755</v>
      </c>
      <c r="D32" s="28">
        <v>0.3895714713814804</v>
      </c>
      <c r="E32" s="28">
        <v>0.0</v>
      </c>
      <c r="F32" s="28">
        <v>0.0</v>
      </c>
      <c r="G32" s="29">
        <v>0.4495055439017081</v>
      </c>
      <c r="H32" s="28">
        <v>0.059934072520227755</v>
      </c>
      <c r="I32" s="28">
        <v>0.0</v>
      </c>
      <c r="J32" s="28">
        <v>0.0</v>
      </c>
      <c r="K32" s="28">
        <v>0.0</v>
      </c>
      <c r="L32" s="30">
        <v>0.059934072520227755</v>
      </c>
      <c r="M32" s="31">
        <v>0.5094396164219359</v>
      </c>
      <c r="N32" s="32">
        <v>2.0</v>
      </c>
      <c r="O32" s="32">
        <v>13.0</v>
      </c>
      <c r="P32" s="32">
        <v>0.0</v>
      </c>
      <c r="Q32" s="32">
        <v>0.0</v>
      </c>
      <c r="R32" s="33">
        <f t="shared" si="1"/>
        <v>15</v>
      </c>
      <c r="S32" s="32">
        <v>2.0</v>
      </c>
      <c r="T32" s="32">
        <v>0.0</v>
      </c>
      <c r="U32" s="32">
        <v>0.0</v>
      </c>
      <c r="V32" s="32">
        <v>0.0</v>
      </c>
      <c r="W32" s="34">
        <f t="shared" si="2"/>
        <v>2</v>
      </c>
      <c r="X32" s="35">
        <f t="shared" si="3"/>
        <v>17</v>
      </c>
    </row>
    <row r="33">
      <c r="A33" s="8"/>
      <c r="B33" s="36" t="s">
        <v>23</v>
      </c>
      <c r="C33" s="37">
        <v>12.735990410548398</v>
      </c>
      <c r="D33" s="37">
        <v>3.1165717710518432</v>
      </c>
      <c r="E33" s="37">
        <v>1.0188792328438718</v>
      </c>
      <c r="F33" s="37">
        <v>0.6592747977225052</v>
      </c>
      <c r="G33" s="29">
        <v>17.530716212166617</v>
      </c>
      <c r="H33" s="37">
        <v>1.4084507042253522</v>
      </c>
      <c r="I33" s="37">
        <v>0.2996703626011388</v>
      </c>
      <c r="J33" s="37">
        <v>0.2097692538207971</v>
      </c>
      <c r="K33" s="37">
        <v>0.059934072520227755</v>
      </c>
      <c r="L33" s="30">
        <v>1.977824393167516</v>
      </c>
      <c r="M33" s="31">
        <v>19.508540605334133</v>
      </c>
      <c r="N33" s="38">
        <f t="shared" ref="N33:Q33" si="12">sum(N29:N32)</f>
        <v>425</v>
      </c>
      <c r="O33" s="38">
        <f t="shared" si="12"/>
        <v>104</v>
      </c>
      <c r="P33" s="38">
        <f t="shared" si="12"/>
        <v>34</v>
      </c>
      <c r="Q33" s="38">
        <f t="shared" si="12"/>
        <v>22</v>
      </c>
      <c r="R33" s="33">
        <f t="shared" si="1"/>
        <v>585</v>
      </c>
      <c r="S33" s="38">
        <f t="shared" ref="S33:V33" si="13">sum(S29:S32)</f>
        <v>47</v>
      </c>
      <c r="T33" s="38">
        <f t="shared" si="13"/>
        <v>10</v>
      </c>
      <c r="U33" s="38">
        <f t="shared" si="13"/>
        <v>7</v>
      </c>
      <c r="V33" s="38">
        <f t="shared" si="13"/>
        <v>2</v>
      </c>
      <c r="W33" s="34">
        <f t="shared" si="2"/>
        <v>66</v>
      </c>
      <c r="X33" s="35">
        <f t="shared" si="3"/>
        <v>651</v>
      </c>
    </row>
    <row r="34">
      <c r="A34" s="8" t="s">
        <v>28</v>
      </c>
      <c r="B34" s="18" t="s">
        <v>16</v>
      </c>
      <c r="C34" s="20">
        <v>10.967935271201679</v>
      </c>
      <c r="D34" s="20">
        <v>4.5849565477974235</v>
      </c>
      <c r="E34" s="20">
        <v>0.0</v>
      </c>
      <c r="F34" s="20">
        <v>0.0</v>
      </c>
      <c r="G34" s="21">
        <v>15.5528918189991</v>
      </c>
      <c r="H34" s="20">
        <v>1.85795624812706</v>
      </c>
      <c r="I34" s="20">
        <v>0.3296373988612526</v>
      </c>
      <c r="J34" s="20">
        <v>0.0</v>
      </c>
      <c r="K34" s="20">
        <v>0.0</v>
      </c>
      <c r="L34" s="22">
        <v>2.187593646988313</v>
      </c>
      <c r="M34" s="23">
        <v>17.740485465987412</v>
      </c>
      <c r="N34" s="24">
        <v>366.0</v>
      </c>
      <c r="O34" s="24">
        <v>153.0</v>
      </c>
      <c r="P34" s="24">
        <v>0.0</v>
      </c>
      <c r="Q34" s="24">
        <v>0.0</v>
      </c>
      <c r="R34" s="25">
        <f t="shared" si="1"/>
        <v>519</v>
      </c>
      <c r="S34" s="24">
        <v>62.0</v>
      </c>
      <c r="T34" s="24">
        <v>11.0</v>
      </c>
      <c r="U34" s="24">
        <v>0.0</v>
      </c>
      <c r="V34" s="24">
        <v>0.0</v>
      </c>
      <c r="W34" s="26">
        <f t="shared" si="2"/>
        <v>73</v>
      </c>
      <c r="X34" s="27">
        <f t="shared" si="3"/>
        <v>592</v>
      </c>
    </row>
    <row r="35">
      <c r="A35" s="8"/>
      <c r="B35" s="18" t="s">
        <v>18</v>
      </c>
      <c r="C35" s="20">
        <v>0.3296373988612526</v>
      </c>
      <c r="D35" s="20">
        <v>0.0</v>
      </c>
      <c r="E35" s="20">
        <v>0.2996703626011388</v>
      </c>
      <c r="F35" s="20">
        <v>0.0</v>
      </c>
      <c r="G35" s="21">
        <v>0.6293077614623913</v>
      </c>
      <c r="H35" s="20">
        <v>0.029967036260113877</v>
      </c>
      <c r="I35" s="20">
        <v>0.0</v>
      </c>
      <c r="J35" s="20">
        <v>0.029967036260113877</v>
      </c>
      <c r="K35" s="20">
        <v>0.0</v>
      </c>
      <c r="L35" s="22">
        <v>0.059934072520227755</v>
      </c>
      <c r="M35" s="23">
        <v>0.6892418339826192</v>
      </c>
      <c r="N35" s="24">
        <v>11.0</v>
      </c>
      <c r="O35" s="24">
        <v>0.0</v>
      </c>
      <c r="P35" s="24">
        <v>10.0</v>
      </c>
      <c r="Q35" s="24">
        <v>0.0</v>
      </c>
      <c r="R35" s="25">
        <f t="shared" si="1"/>
        <v>21</v>
      </c>
      <c r="S35" s="24">
        <v>1.0</v>
      </c>
      <c r="T35" s="24">
        <v>0.0</v>
      </c>
      <c r="U35" s="24">
        <v>1.0</v>
      </c>
      <c r="V35" s="24">
        <v>0.0</v>
      </c>
      <c r="W35" s="26">
        <f t="shared" si="2"/>
        <v>2</v>
      </c>
      <c r="X35" s="27">
        <f t="shared" si="3"/>
        <v>23</v>
      </c>
    </row>
    <row r="36">
      <c r="A36" s="8"/>
      <c r="B36" s="18" t="s">
        <v>19</v>
      </c>
      <c r="C36" s="20">
        <v>7.791429427629608</v>
      </c>
      <c r="D36" s="20">
        <v>0.0</v>
      </c>
      <c r="E36" s="20">
        <v>1.2885825591848965</v>
      </c>
      <c r="F36" s="20">
        <v>1.7081210668264908</v>
      </c>
      <c r="G36" s="21">
        <v>10.788133053640996</v>
      </c>
      <c r="H36" s="20">
        <v>1.2586155229247826</v>
      </c>
      <c r="I36" s="20">
        <v>0.0</v>
      </c>
      <c r="J36" s="20">
        <v>0.17980221756068324</v>
      </c>
      <c r="K36" s="20">
        <v>0.059934072520227755</v>
      </c>
      <c r="L36" s="22">
        <v>1.4983518130056936</v>
      </c>
      <c r="M36" s="23">
        <v>12.286484866646688</v>
      </c>
      <c r="N36" s="24">
        <v>260.0</v>
      </c>
      <c r="O36" s="24">
        <v>0.0</v>
      </c>
      <c r="P36" s="24">
        <v>43.0</v>
      </c>
      <c r="Q36" s="24">
        <v>57.0</v>
      </c>
      <c r="R36" s="25">
        <f t="shared" si="1"/>
        <v>360</v>
      </c>
      <c r="S36" s="24">
        <v>42.0</v>
      </c>
      <c r="T36" s="24">
        <v>0.0</v>
      </c>
      <c r="U36" s="24">
        <v>6.0</v>
      </c>
      <c r="V36" s="24">
        <v>2.0</v>
      </c>
      <c r="W36" s="26">
        <f t="shared" si="2"/>
        <v>50</v>
      </c>
      <c r="X36" s="27">
        <f t="shared" si="3"/>
        <v>410</v>
      </c>
    </row>
    <row r="37">
      <c r="A37" s="8"/>
      <c r="B37" s="18" t="s">
        <v>20</v>
      </c>
      <c r="C37" s="28">
        <v>0.988912196583758</v>
      </c>
      <c r="D37" s="28">
        <v>0.92897812406353</v>
      </c>
      <c r="E37" s="28">
        <v>0.0</v>
      </c>
      <c r="F37" s="28">
        <v>0.0</v>
      </c>
      <c r="G37" s="29">
        <v>1.9178903206472881</v>
      </c>
      <c r="H37" s="28">
        <v>0.3296373988612526</v>
      </c>
      <c r="I37" s="28">
        <v>0.08990110878034162</v>
      </c>
      <c r="J37" s="28">
        <v>0.0</v>
      </c>
      <c r="K37" s="28">
        <v>0.0</v>
      </c>
      <c r="L37" s="30">
        <v>0.4195385076415942</v>
      </c>
      <c r="M37" s="31">
        <v>2.3374288282888824</v>
      </c>
      <c r="N37" s="32">
        <v>33.0</v>
      </c>
      <c r="O37" s="32">
        <v>31.0</v>
      </c>
      <c r="P37" s="32">
        <v>0.0</v>
      </c>
      <c r="Q37" s="32">
        <v>0.0</v>
      </c>
      <c r="R37" s="33">
        <f t="shared" si="1"/>
        <v>64</v>
      </c>
      <c r="S37" s="32">
        <v>11.0</v>
      </c>
      <c r="T37" s="32">
        <v>3.0</v>
      </c>
      <c r="U37" s="32">
        <v>0.0</v>
      </c>
      <c r="V37" s="32">
        <v>0.0</v>
      </c>
      <c r="W37" s="34">
        <f t="shared" si="2"/>
        <v>14</v>
      </c>
      <c r="X37" s="35">
        <f t="shared" si="3"/>
        <v>78</v>
      </c>
    </row>
    <row r="38">
      <c r="A38" s="8"/>
      <c r="B38" s="36" t="s">
        <v>23</v>
      </c>
      <c r="C38" s="37">
        <v>20.077914294276297</v>
      </c>
      <c r="D38" s="37">
        <v>5.513934671860953</v>
      </c>
      <c r="E38" s="37">
        <v>1.5882529217860355</v>
      </c>
      <c r="F38" s="37">
        <v>1.7081210668264908</v>
      </c>
      <c r="G38" s="29">
        <v>28.888222954749775</v>
      </c>
      <c r="H38" s="37">
        <v>3.4761762061732093</v>
      </c>
      <c r="I38" s="37">
        <v>0.4195385076415942</v>
      </c>
      <c r="J38" s="37">
        <v>0.2097692538207971</v>
      </c>
      <c r="K38" s="37">
        <v>0.059934072520227755</v>
      </c>
      <c r="L38" s="30">
        <v>4.165418040155829</v>
      </c>
      <c r="M38" s="31">
        <v>33.05364099490561</v>
      </c>
      <c r="N38" s="38">
        <f t="shared" ref="N38:Q38" si="14">sum(N34:N37)</f>
        <v>670</v>
      </c>
      <c r="O38" s="38">
        <f t="shared" si="14"/>
        <v>184</v>
      </c>
      <c r="P38" s="38">
        <f t="shared" si="14"/>
        <v>53</v>
      </c>
      <c r="Q38" s="38">
        <f t="shared" si="14"/>
        <v>57</v>
      </c>
      <c r="R38" s="33">
        <f t="shared" si="1"/>
        <v>964</v>
      </c>
      <c r="S38" s="38">
        <f t="shared" ref="S38:V38" si="15">sum(S34:S37)</f>
        <v>116</v>
      </c>
      <c r="T38" s="38">
        <f t="shared" si="15"/>
        <v>14</v>
      </c>
      <c r="U38" s="38">
        <f t="shared" si="15"/>
        <v>7</v>
      </c>
      <c r="V38" s="38">
        <f t="shared" si="15"/>
        <v>2</v>
      </c>
      <c r="W38" s="34">
        <f t="shared" si="2"/>
        <v>139</v>
      </c>
      <c r="X38" s="35">
        <f t="shared" si="3"/>
        <v>1103</v>
      </c>
    </row>
    <row r="39">
      <c r="A39" s="8"/>
      <c r="B39" s="40" t="s">
        <v>29</v>
      </c>
      <c r="C39" s="41">
        <v>63.38028169014085</v>
      </c>
      <c r="D39" s="41">
        <v>15.16332034761762</v>
      </c>
      <c r="E39" s="41">
        <v>5.873539106982319</v>
      </c>
      <c r="F39" s="41">
        <v>4.674857656577765</v>
      </c>
      <c r="G39" s="41">
        <v>89.09199880131855</v>
      </c>
      <c r="H39" s="41">
        <v>8.600539406652683</v>
      </c>
      <c r="I39" s="41">
        <v>1.1687144141444412</v>
      </c>
      <c r="J39" s="41">
        <v>1.0188792328438718</v>
      </c>
      <c r="K39" s="41">
        <v>0.11986814504045551</v>
      </c>
      <c r="L39" s="41">
        <v>10.90800119868145</v>
      </c>
      <c r="M39" s="41">
        <v>100.0</v>
      </c>
      <c r="N39" s="42">
        <f t="shared" ref="N39:X39" si="16">sum(N15,N19,N24,N28,N33,N38)</f>
        <v>2115</v>
      </c>
      <c r="O39" s="42">
        <f t="shared" si="16"/>
        <v>506</v>
      </c>
      <c r="P39" s="42">
        <f t="shared" si="16"/>
        <v>196</v>
      </c>
      <c r="Q39" s="42">
        <f t="shared" si="16"/>
        <v>156</v>
      </c>
      <c r="R39" s="42">
        <f t="shared" si="16"/>
        <v>2973</v>
      </c>
      <c r="S39" s="42">
        <f t="shared" si="16"/>
        <v>287</v>
      </c>
      <c r="T39" s="42">
        <f t="shared" si="16"/>
        <v>39</v>
      </c>
      <c r="U39" s="42">
        <f t="shared" si="16"/>
        <v>34</v>
      </c>
      <c r="V39" s="42">
        <f t="shared" si="16"/>
        <v>4</v>
      </c>
      <c r="W39" s="42">
        <f t="shared" si="16"/>
        <v>364</v>
      </c>
      <c r="X39" s="42">
        <f t="shared" si="16"/>
        <v>3337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27.629607431824994</v>
      </c>
      <c r="D41" s="20">
        <v>10.188792328438717</v>
      </c>
      <c r="E41" s="20">
        <v>0.0</v>
      </c>
      <c r="F41" s="20">
        <v>0.0</v>
      </c>
      <c r="G41" s="21">
        <v>37.81839976026371</v>
      </c>
      <c r="H41" s="20">
        <v>3.1165717710518432</v>
      </c>
      <c r="I41" s="20">
        <v>0.7791429427629608</v>
      </c>
      <c r="J41" s="20">
        <v>0.0</v>
      </c>
      <c r="K41" s="20">
        <v>0.0</v>
      </c>
      <c r="L41" s="22">
        <v>3.895714713814804</v>
      </c>
      <c r="M41" s="23">
        <v>41.714114474078514</v>
      </c>
      <c r="N41" s="44">
        <f t="shared" ref="N41:X41" si="17">sum(N8,N16,N20,N25,N29,N34)</f>
        <v>922</v>
      </c>
      <c r="O41" s="44">
        <f t="shared" si="17"/>
        <v>340</v>
      </c>
      <c r="P41" s="44">
        <f t="shared" si="17"/>
        <v>0</v>
      </c>
      <c r="Q41" s="44">
        <f t="shared" si="17"/>
        <v>0</v>
      </c>
      <c r="R41" s="25">
        <f t="shared" si="17"/>
        <v>1262</v>
      </c>
      <c r="S41" s="44">
        <f t="shared" si="17"/>
        <v>104</v>
      </c>
      <c r="T41" s="44">
        <f t="shared" si="17"/>
        <v>26</v>
      </c>
      <c r="U41" s="44">
        <f t="shared" si="17"/>
        <v>0</v>
      </c>
      <c r="V41" s="44">
        <f t="shared" si="17"/>
        <v>0</v>
      </c>
      <c r="W41" s="26">
        <f t="shared" si="17"/>
        <v>130</v>
      </c>
      <c r="X41" s="27">
        <f t="shared" si="17"/>
        <v>1392</v>
      </c>
    </row>
    <row r="42">
      <c r="A42" s="8"/>
      <c r="B42" s="18" t="s">
        <v>17</v>
      </c>
      <c r="C42" s="20">
        <v>8.570572370392568</v>
      </c>
      <c r="D42" s="20">
        <v>2.6370991908900208</v>
      </c>
      <c r="E42" s="20">
        <v>0.0</v>
      </c>
      <c r="F42" s="20">
        <v>0.0</v>
      </c>
      <c r="G42" s="21">
        <v>11.20767156128259</v>
      </c>
      <c r="H42" s="20">
        <v>0.5394066526820497</v>
      </c>
      <c r="I42" s="20">
        <v>0.2097692538207971</v>
      </c>
      <c r="J42" s="20">
        <v>0.0</v>
      </c>
      <c r="K42" s="20">
        <v>0.0</v>
      </c>
      <c r="L42" s="22">
        <v>0.7491759065028468</v>
      </c>
      <c r="M42" s="23">
        <v>11.956847467785437</v>
      </c>
      <c r="N42" s="44">
        <f t="shared" ref="N42:X42" si="18">sum(N9)</f>
        <v>286</v>
      </c>
      <c r="O42" s="44">
        <f t="shared" si="18"/>
        <v>88</v>
      </c>
      <c r="P42" s="44">
        <f t="shared" si="18"/>
        <v>0</v>
      </c>
      <c r="Q42" s="44">
        <f t="shared" si="18"/>
        <v>0</v>
      </c>
      <c r="R42" s="25">
        <f t="shared" si="18"/>
        <v>374</v>
      </c>
      <c r="S42" s="44">
        <f t="shared" si="18"/>
        <v>18</v>
      </c>
      <c r="T42" s="44">
        <f t="shared" si="18"/>
        <v>7</v>
      </c>
      <c r="U42" s="44">
        <f t="shared" si="18"/>
        <v>0</v>
      </c>
      <c r="V42" s="44">
        <f t="shared" si="18"/>
        <v>0</v>
      </c>
      <c r="W42" s="26">
        <f t="shared" si="18"/>
        <v>25</v>
      </c>
      <c r="X42" s="27">
        <f t="shared" si="18"/>
        <v>399</v>
      </c>
    </row>
    <row r="43">
      <c r="A43" s="8"/>
      <c r="B43" s="18" t="s">
        <v>18</v>
      </c>
      <c r="C43" s="20">
        <v>2.1576266107281987</v>
      </c>
      <c r="D43" s="20">
        <v>0.0</v>
      </c>
      <c r="E43" s="20">
        <v>1.6182199580461494</v>
      </c>
      <c r="F43" s="20">
        <v>0.23973629008091102</v>
      </c>
      <c r="G43" s="21">
        <v>4.015582858855259</v>
      </c>
      <c r="H43" s="20">
        <v>0.17980221756068324</v>
      </c>
      <c r="I43" s="20">
        <v>0.0</v>
      </c>
      <c r="J43" s="20">
        <v>0.23973629008091102</v>
      </c>
      <c r="K43" s="20">
        <v>0.0</v>
      </c>
      <c r="L43" s="22">
        <v>0.4195385076415942</v>
      </c>
      <c r="M43" s="23">
        <v>4.435121366496853</v>
      </c>
      <c r="N43" s="44">
        <f t="shared" ref="N43:X43" si="19">sum(N10,N21,N30,N35)</f>
        <v>72</v>
      </c>
      <c r="O43" s="44">
        <f t="shared" si="19"/>
        <v>0</v>
      </c>
      <c r="P43" s="44">
        <f t="shared" si="19"/>
        <v>54</v>
      </c>
      <c r="Q43" s="44">
        <f t="shared" si="19"/>
        <v>8</v>
      </c>
      <c r="R43" s="25">
        <f t="shared" si="19"/>
        <v>134</v>
      </c>
      <c r="S43" s="44">
        <f t="shared" si="19"/>
        <v>6</v>
      </c>
      <c r="T43" s="44">
        <f t="shared" si="19"/>
        <v>0</v>
      </c>
      <c r="U43" s="44">
        <f t="shared" si="19"/>
        <v>8</v>
      </c>
      <c r="V43" s="44">
        <f t="shared" si="19"/>
        <v>0</v>
      </c>
      <c r="W43" s="26">
        <f t="shared" si="19"/>
        <v>14</v>
      </c>
      <c r="X43" s="27">
        <f t="shared" si="19"/>
        <v>148</v>
      </c>
    </row>
    <row r="44">
      <c r="A44" s="8"/>
      <c r="B44" s="18" t="s">
        <v>19</v>
      </c>
      <c r="C44" s="20">
        <v>23.314354210368595</v>
      </c>
      <c r="D44" s="20">
        <v>0.029967036260113877</v>
      </c>
      <c r="E44" s="20">
        <v>4.25531914893617</v>
      </c>
      <c r="F44" s="20">
        <v>4.435121366496853</v>
      </c>
      <c r="G44" s="21">
        <v>32.034761762061734</v>
      </c>
      <c r="H44" s="20">
        <v>4.1054839676356005</v>
      </c>
      <c r="I44" s="20">
        <v>0.08990110878034162</v>
      </c>
      <c r="J44" s="20">
        <v>0.7791429427629608</v>
      </c>
      <c r="K44" s="20">
        <v>0.11986814504045551</v>
      </c>
      <c r="L44" s="22">
        <v>5.094396164219359</v>
      </c>
      <c r="M44" s="23">
        <v>37.129157926281096</v>
      </c>
      <c r="N44" s="44">
        <f t="shared" ref="N44:X44" si="20">sum(N11,N17,N22,N26,N31,N36)</f>
        <v>778</v>
      </c>
      <c r="O44" s="44">
        <f t="shared" si="20"/>
        <v>1</v>
      </c>
      <c r="P44" s="44">
        <f t="shared" si="20"/>
        <v>142</v>
      </c>
      <c r="Q44" s="44">
        <f t="shared" si="20"/>
        <v>148</v>
      </c>
      <c r="R44" s="25">
        <f t="shared" si="20"/>
        <v>1069</v>
      </c>
      <c r="S44" s="44">
        <f t="shared" si="20"/>
        <v>137</v>
      </c>
      <c r="T44" s="44">
        <f t="shared" si="20"/>
        <v>3</v>
      </c>
      <c r="U44" s="44">
        <f t="shared" si="20"/>
        <v>26</v>
      </c>
      <c r="V44" s="44">
        <f t="shared" si="20"/>
        <v>4</v>
      </c>
      <c r="W44" s="26">
        <f t="shared" si="20"/>
        <v>170</v>
      </c>
      <c r="X44" s="27">
        <f t="shared" si="20"/>
        <v>1239</v>
      </c>
    </row>
    <row r="45">
      <c r="A45" s="8"/>
      <c r="B45" s="18" t="s">
        <v>20</v>
      </c>
      <c r="C45" s="20">
        <v>1.5582858855259216</v>
      </c>
      <c r="D45" s="20">
        <v>1.7980221756068324</v>
      </c>
      <c r="E45" s="20">
        <v>0.0</v>
      </c>
      <c r="F45" s="20">
        <v>0.0</v>
      </c>
      <c r="G45" s="21">
        <v>3.356308061132754</v>
      </c>
      <c r="H45" s="20">
        <v>0.47947258016182204</v>
      </c>
      <c r="I45" s="20">
        <v>0.08990110878034162</v>
      </c>
      <c r="J45" s="20">
        <v>0.0</v>
      </c>
      <c r="K45" s="20">
        <v>0.0</v>
      </c>
      <c r="L45" s="22">
        <v>0.5693736889421637</v>
      </c>
      <c r="M45" s="23">
        <v>3.9256817500749177</v>
      </c>
      <c r="N45" s="44">
        <f t="shared" ref="N45:X45" si="21">sum(N12,N18,N23,N27,N32,N37)</f>
        <v>52</v>
      </c>
      <c r="O45" s="44">
        <f t="shared" si="21"/>
        <v>60</v>
      </c>
      <c r="P45" s="44">
        <f t="shared" si="21"/>
        <v>0</v>
      </c>
      <c r="Q45" s="44">
        <f t="shared" si="21"/>
        <v>0</v>
      </c>
      <c r="R45" s="25">
        <f t="shared" si="21"/>
        <v>112</v>
      </c>
      <c r="S45" s="44">
        <f t="shared" si="21"/>
        <v>16</v>
      </c>
      <c r="T45" s="44">
        <f t="shared" si="21"/>
        <v>3</v>
      </c>
      <c r="U45" s="44">
        <f t="shared" si="21"/>
        <v>0</v>
      </c>
      <c r="V45" s="44">
        <f t="shared" si="21"/>
        <v>0</v>
      </c>
      <c r="W45" s="26">
        <f t="shared" si="21"/>
        <v>19</v>
      </c>
      <c r="X45" s="27">
        <f t="shared" si="21"/>
        <v>131</v>
      </c>
    </row>
    <row r="46">
      <c r="A46" s="8"/>
      <c r="B46" s="18" t="s">
        <v>21</v>
      </c>
      <c r="C46" s="20">
        <v>0.1498351813005694</v>
      </c>
      <c r="D46" s="20">
        <v>0.5094396164219359</v>
      </c>
      <c r="E46" s="20">
        <v>0.0</v>
      </c>
      <c r="F46" s="20">
        <v>0.0</v>
      </c>
      <c r="G46" s="21">
        <v>0.6592747977225052</v>
      </c>
      <c r="H46" s="20">
        <v>0.17980221756068324</v>
      </c>
      <c r="I46" s="20">
        <v>0.0</v>
      </c>
      <c r="J46" s="20">
        <v>0.0</v>
      </c>
      <c r="K46" s="20">
        <v>0.0</v>
      </c>
      <c r="L46" s="22">
        <v>0.17980221756068324</v>
      </c>
      <c r="M46" s="23">
        <v>0.8390770152831885</v>
      </c>
      <c r="N46" s="44">
        <f t="shared" ref="N46:X46" si="22">sum(N13)</f>
        <v>5</v>
      </c>
      <c r="O46" s="44">
        <f t="shared" si="22"/>
        <v>17</v>
      </c>
      <c r="P46" s="44">
        <f t="shared" si="22"/>
        <v>0</v>
      </c>
      <c r="Q46" s="44">
        <f t="shared" si="22"/>
        <v>0</v>
      </c>
      <c r="R46" s="25">
        <f t="shared" si="22"/>
        <v>22</v>
      </c>
      <c r="S46" s="44">
        <f t="shared" si="22"/>
        <v>6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6</v>
      </c>
      <c r="X46" s="27">
        <f t="shared" si="22"/>
        <v>28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0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0</v>
      </c>
    </row>
    <row r="48">
      <c r="A48" s="8"/>
      <c r="B48" s="46" t="s">
        <v>23</v>
      </c>
      <c r="C48" s="41">
        <v>63.38028169014085</v>
      </c>
      <c r="D48" s="41">
        <v>15.16332034761762</v>
      </c>
      <c r="E48" s="41">
        <v>5.873539106982319</v>
      </c>
      <c r="F48" s="41">
        <v>4.674857656577765</v>
      </c>
      <c r="G48" s="41">
        <v>89.09199880131855</v>
      </c>
      <c r="H48" s="41">
        <v>8.600539406652683</v>
      </c>
      <c r="I48" s="41">
        <v>1.1687144141444412</v>
      </c>
      <c r="J48" s="41">
        <v>1.0188792328438718</v>
      </c>
      <c r="K48" s="41">
        <v>0.11986814504045551</v>
      </c>
      <c r="L48" s="41">
        <v>10.90800119868145</v>
      </c>
      <c r="M48" s="41">
        <v>100.0</v>
      </c>
      <c r="N48" s="42">
        <f t="shared" ref="N48:X48" si="24">sum(N41:N47)</f>
        <v>2115</v>
      </c>
      <c r="O48" s="42">
        <f t="shared" si="24"/>
        <v>506</v>
      </c>
      <c r="P48" s="42">
        <f t="shared" si="24"/>
        <v>196</v>
      </c>
      <c r="Q48" s="42">
        <f t="shared" si="24"/>
        <v>156</v>
      </c>
      <c r="R48" s="42">
        <f t="shared" si="24"/>
        <v>2973</v>
      </c>
      <c r="S48" s="42">
        <f t="shared" si="24"/>
        <v>287</v>
      </c>
      <c r="T48" s="42">
        <f t="shared" si="24"/>
        <v>39</v>
      </c>
      <c r="U48" s="42">
        <f t="shared" si="24"/>
        <v>34</v>
      </c>
      <c r="V48" s="42">
        <f t="shared" si="24"/>
        <v>4</v>
      </c>
      <c r="W48" s="42">
        <f t="shared" si="24"/>
        <v>364</v>
      </c>
      <c r="X48" s="42">
        <f t="shared" si="24"/>
        <v>3337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52" t="s">
        <v>45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51" t="s">
        <v>46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7.247557003257329</v>
      </c>
      <c r="D8" s="20">
        <v>1.3762214983713354</v>
      </c>
      <c r="E8" s="20">
        <v>0.0</v>
      </c>
      <c r="F8" s="20">
        <v>0.0732899022801303</v>
      </c>
      <c r="G8" s="21">
        <v>8.697068403908794</v>
      </c>
      <c r="H8" s="20">
        <v>0.496742671009772</v>
      </c>
      <c r="I8" s="20">
        <v>0.17100977198697068</v>
      </c>
      <c r="J8" s="20">
        <v>0.0</v>
      </c>
      <c r="K8" s="20">
        <v>0.0</v>
      </c>
      <c r="L8" s="22">
        <v>0.6677524429967427</v>
      </c>
      <c r="M8" s="23">
        <v>9.364820846905538</v>
      </c>
      <c r="N8" s="44">
        <v>890.0</v>
      </c>
      <c r="O8" s="44">
        <v>169.0</v>
      </c>
      <c r="P8" s="44">
        <v>0.0</v>
      </c>
      <c r="Q8" s="44">
        <v>9.0</v>
      </c>
      <c r="R8" s="25">
        <f t="shared" ref="R8:R38" si="1">sum(N8:Q8)</f>
        <v>1068</v>
      </c>
      <c r="S8" s="44">
        <v>61.0</v>
      </c>
      <c r="T8" s="44">
        <v>21.0</v>
      </c>
      <c r="U8" s="44">
        <v>0.0</v>
      </c>
      <c r="V8" s="44">
        <v>0.0</v>
      </c>
      <c r="W8" s="26">
        <f t="shared" ref="W8:W38" si="2">sum(S8:V8)</f>
        <v>82</v>
      </c>
      <c r="X8" s="27">
        <f t="shared" ref="X8:X38" si="3">sum(R8,W8)</f>
        <v>1150</v>
      </c>
    </row>
    <row r="9">
      <c r="A9" s="8"/>
      <c r="B9" s="18" t="s">
        <v>17</v>
      </c>
      <c r="C9" s="20">
        <v>13.672638436482085</v>
      </c>
      <c r="D9" s="20">
        <v>2.4104234527687294</v>
      </c>
      <c r="E9" s="20">
        <v>0.0</v>
      </c>
      <c r="F9" s="20">
        <v>0.0</v>
      </c>
      <c r="G9" s="21">
        <v>16.083061889250814</v>
      </c>
      <c r="H9" s="20">
        <v>2.0846905537459284</v>
      </c>
      <c r="I9" s="20">
        <v>0.4560260586319218</v>
      </c>
      <c r="J9" s="20">
        <v>0.0</v>
      </c>
      <c r="K9" s="20">
        <v>0.0</v>
      </c>
      <c r="L9" s="22">
        <v>2.5407166123778504</v>
      </c>
      <c r="M9" s="23">
        <v>18.623778501628667</v>
      </c>
      <c r="N9" s="44">
        <v>1679.0</v>
      </c>
      <c r="O9" s="44">
        <v>296.0</v>
      </c>
      <c r="P9" s="44">
        <v>0.0</v>
      </c>
      <c r="Q9" s="44">
        <v>0.0</v>
      </c>
      <c r="R9" s="25">
        <f t="shared" si="1"/>
        <v>1975</v>
      </c>
      <c r="S9" s="44">
        <v>256.0</v>
      </c>
      <c r="T9" s="44">
        <v>56.0</v>
      </c>
      <c r="U9" s="44">
        <v>0.0</v>
      </c>
      <c r="V9" s="44">
        <v>0.0</v>
      </c>
      <c r="W9" s="26">
        <f t="shared" si="2"/>
        <v>312</v>
      </c>
      <c r="X9" s="27">
        <f t="shared" si="3"/>
        <v>2287</v>
      </c>
    </row>
    <row r="10">
      <c r="A10" s="8"/>
      <c r="B10" s="18" t="s">
        <v>18</v>
      </c>
      <c r="C10" s="20">
        <v>1.734527687296417</v>
      </c>
      <c r="D10" s="20">
        <v>0.0</v>
      </c>
      <c r="E10" s="20">
        <v>0.5700325732899023</v>
      </c>
      <c r="F10" s="20">
        <v>0.0</v>
      </c>
      <c r="G10" s="21">
        <v>2.304560260586319</v>
      </c>
      <c r="H10" s="20">
        <v>0.5537459283387622</v>
      </c>
      <c r="I10" s="20">
        <v>0.0</v>
      </c>
      <c r="J10" s="20">
        <v>0.11400651465798045</v>
      </c>
      <c r="K10" s="20">
        <v>0.0</v>
      </c>
      <c r="L10" s="22">
        <v>0.6677524429967427</v>
      </c>
      <c r="M10" s="23">
        <v>2.9723127035830617</v>
      </c>
      <c r="N10" s="44">
        <v>213.0</v>
      </c>
      <c r="O10" s="44">
        <v>0.0</v>
      </c>
      <c r="P10" s="44">
        <v>70.0</v>
      </c>
      <c r="Q10" s="44">
        <v>0.0</v>
      </c>
      <c r="R10" s="25">
        <f t="shared" si="1"/>
        <v>283</v>
      </c>
      <c r="S10" s="44">
        <v>68.0</v>
      </c>
      <c r="T10" s="44">
        <v>0.0</v>
      </c>
      <c r="U10" s="44">
        <v>14.0</v>
      </c>
      <c r="V10" s="44">
        <v>0.0</v>
      </c>
      <c r="W10" s="26">
        <f t="shared" si="2"/>
        <v>82</v>
      </c>
      <c r="X10" s="27">
        <f t="shared" si="3"/>
        <v>365</v>
      </c>
    </row>
    <row r="11">
      <c r="A11" s="8"/>
      <c r="B11" s="18" t="s">
        <v>19</v>
      </c>
      <c r="C11" s="20">
        <v>15.11400651465798</v>
      </c>
      <c r="D11" s="20">
        <v>0.03257328990228013</v>
      </c>
      <c r="E11" s="20">
        <v>2.1905537459283386</v>
      </c>
      <c r="F11" s="20">
        <v>1.1970684039087949</v>
      </c>
      <c r="G11" s="21">
        <v>18.534201954397396</v>
      </c>
      <c r="H11" s="20">
        <v>3.916938110749186</v>
      </c>
      <c r="I11" s="20">
        <v>0.0</v>
      </c>
      <c r="J11" s="20">
        <v>0.5456026058631922</v>
      </c>
      <c r="K11" s="20">
        <v>0.13843648208469056</v>
      </c>
      <c r="L11" s="22">
        <v>4.600977198697068</v>
      </c>
      <c r="M11" s="23">
        <v>23.135179153094462</v>
      </c>
      <c r="N11" s="44">
        <v>1856.0</v>
      </c>
      <c r="O11" s="44">
        <v>4.0</v>
      </c>
      <c r="P11" s="44">
        <v>269.0</v>
      </c>
      <c r="Q11" s="44">
        <v>147.0</v>
      </c>
      <c r="R11" s="25">
        <f t="shared" si="1"/>
        <v>2276</v>
      </c>
      <c r="S11" s="44">
        <v>481.0</v>
      </c>
      <c r="T11" s="44">
        <v>0.0</v>
      </c>
      <c r="U11" s="44">
        <v>67.0</v>
      </c>
      <c r="V11" s="44">
        <v>17.0</v>
      </c>
      <c r="W11" s="26">
        <f t="shared" si="2"/>
        <v>565</v>
      </c>
      <c r="X11" s="27">
        <f t="shared" si="3"/>
        <v>2841</v>
      </c>
    </row>
    <row r="12">
      <c r="A12" s="8"/>
      <c r="B12" s="18" t="s">
        <v>20</v>
      </c>
      <c r="C12" s="20">
        <v>0.6107491856677525</v>
      </c>
      <c r="D12" s="20">
        <v>0.504885993485342</v>
      </c>
      <c r="E12" s="20">
        <v>0.0</v>
      </c>
      <c r="F12" s="20">
        <v>0.0</v>
      </c>
      <c r="G12" s="21">
        <v>1.1156351791530945</v>
      </c>
      <c r="H12" s="20">
        <v>0.08957654723127036</v>
      </c>
      <c r="I12" s="20">
        <v>0.03257328990228013</v>
      </c>
      <c r="J12" s="20">
        <v>0.0</v>
      </c>
      <c r="K12" s="20">
        <v>0.03257328990228013</v>
      </c>
      <c r="L12" s="22">
        <v>0.1547231270358306</v>
      </c>
      <c r="M12" s="23">
        <v>1.2703583061889252</v>
      </c>
      <c r="N12" s="44">
        <v>75.0</v>
      </c>
      <c r="O12" s="44">
        <v>62.0</v>
      </c>
      <c r="P12" s="44">
        <v>0.0</v>
      </c>
      <c r="Q12" s="44">
        <v>0.0</v>
      </c>
      <c r="R12" s="25">
        <f t="shared" si="1"/>
        <v>137</v>
      </c>
      <c r="S12" s="44">
        <v>11.0</v>
      </c>
      <c r="T12" s="44">
        <v>4.0</v>
      </c>
      <c r="U12" s="44">
        <v>0.0</v>
      </c>
      <c r="V12" s="44">
        <v>4.0</v>
      </c>
      <c r="W12" s="26">
        <f t="shared" si="2"/>
        <v>19</v>
      </c>
      <c r="X12" s="27">
        <f t="shared" si="3"/>
        <v>156</v>
      </c>
    </row>
    <row r="13">
      <c r="A13" s="8"/>
      <c r="B13" s="18" t="s">
        <v>21</v>
      </c>
      <c r="C13" s="20">
        <v>0.36644951140065146</v>
      </c>
      <c r="D13" s="20">
        <v>0.4885993485342019</v>
      </c>
      <c r="E13" s="20">
        <v>0.0</v>
      </c>
      <c r="F13" s="20">
        <v>0.016286644951140065</v>
      </c>
      <c r="G13" s="21">
        <v>0.8713355048859934</v>
      </c>
      <c r="H13" s="20">
        <v>0.19543973941368079</v>
      </c>
      <c r="I13" s="20">
        <v>0.024429967426710098</v>
      </c>
      <c r="J13" s="20">
        <v>0.008143322475570033</v>
      </c>
      <c r="K13" s="20">
        <v>0.06514657980456026</v>
      </c>
      <c r="L13" s="22">
        <v>0.2931596091205212</v>
      </c>
      <c r="M13" s="23">
        <v>1.1644951140065145</v>
      </c>
      <c r="N13" s="44">
        <v>45.0</v>
      </c>
      <c r="O13" s="44">
        <v>60.0</v>
      </c>
      <c r="P13" s="44">
        <v>0.0</v>
      </c>
      <c r="Q13" s="44">
        <v>2.0</v>
      </c>
      <c r="R13" s="25">
        <f t="shared" si="1"/>
        <v>107</v>
      </c>
      <c r="S13" s="44">
        <v>24.0</v>
      </c>
      <c r="T13" s="44">
        <v>3.0</v>
      </c>
      <c r="U13" s="44">
        <v>1.0</v>
      </c>
      <c r="V13" s="44">
        <v>8.0</v>
      </c>
      <c r="W13" s="26">
        <f t="shared" si="2"/>
        <v>36</v>
      </c>
      <c r="X13" s="27">
        <f t="shared" si="3"/>
        <v>143</v>
      </c>
    </row>
    <row r="14">
      <c r="A14" s="8"/>
      <c r="B14" s="18" t="s">
        <v>22</v>
      </c>
      <c r="C14" s="28">
        <v>0.0</v>
      </c>
      <c r="D14" s="28">
        <v>0.03257328990228013</v>
      </c>
      <c r="E14" s="28">
        <v>0.008143322475570033</v>
      </c>
      <c r="F14" s="28">
        <v>0.0</v>
      </c>
      <c r="G14" s="29">
        <v>0.04071661237785017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0.04071661237785017</v>
      </c>
      <c r="N14" s="45">
        <v>0.0</v>
      </c>
      <c r="O14" s="45">
        <v>4.0</v>
      </c>
      <c r="P14" s="45">
        <v>1.0</v>
      </c>
      <c r="Q14" s="45">
        <v>0.0</v>
      </c>
      <c r="R14" s="33">
        <f t="shared" si="1"/>
        <v>5</v>
      </c>
      <c r="S14" s="45">
        <v>0.0</v>
      </c>
      <c r="T14" s="45">
        <v>0.0</v>
      </c>
      <c r="U14" s="45">
        <v>0.0</v>
      </c>
      <c r="V14" s="45">
        <v>0.0</v>
      </c>
      <c r="W14" s="34">
        <f t="shared" si="2"/>
        <v>0</v>
      </c>
      <c r="X14" s="35">
        <f t="shared" si="3"/>
        <v>5</v>
      </c>
    </row>
    <row r="15">
      <c r="A15" s="8"/>
      <c r="B15" s="36" t="s">
        <v>23</v>
      </c>
      <c r="C15" s="37">
        <v>38.74592833876221</v>
      </c>
      <c r="D15" s="37">
        <v>4.8452768729641695</v>
      </c>
      <c r="E15" s="37">
        <v>2.768729641693811</v>
      </c>
      <c r="F15" s="37">
        <v>1.286644951140065</v>
      </c>
      <c r="G15" s="29">
        <v>47.64657980456026</v>
      </c>
      <c r="H15" s="37">
        <v>7.337133550488599</v>
      </c>
      <c r="I15" s="37">
        <v>0.6840390879478827</v>
      </c>
      <c r="J15" s="37">
        <v>0.6677524429967427</v>
      </c>
      <c r="K15" s="37">
        <v>0.23615635179153094</v>
      </c>
      <c r="L15" s="30">
        <v>8.925081433224756</v>
      </c>
      <c r="M15" s="31">
        <v>56.57166123778502</v>
      </c>
      <c r="N15" s="38">
        <f t="shared" ref="N15:Q15" si="4">sum(N8:N14)</f>
        <v>4758</v>
      </c>
      <c r="O15" s="38">
        <f t="shared" si="4"/>
        <v>595</v>
      </c>
      <c r="P15" s="38">
        <f t="shared" si="4"/>
        <v>340</v>
      </c>
      <c r="Q15" s="38">
        <f t="shared" si="4"/>
        <v>158</v>
      </c>
      <c r="R15" s="33">
        <f t="shared" si="1"/>
        <v>5851</v>
      </c>
      <c r="S15" s="38">
        <f t="shared" ref="S15:V15" si="5">sum(S8:S14)</f>
        <v>901</v>
      </c>
      <c r="T15" s="38">
        <f t="shared" si="5"/>
        <v>84</v>
      </c>
      <c r="U15" s="38">
        <f t="shared" si="5"/>
        <v>82</v>
      </c>
      <c r="V15" s="38">
        <f t="shared" si="5"/>
        <v>29</v>
      </c>
      <c r="W15" s="34">
        <f t="shared" si="2"/>
        <v>1096</v>
      </c>
      <c r="X15" s="35">
        <f t="shared" si="3"/>
        <v>6947</v>
      </c>
    </row>
    <row r="16">
      <c r="A16" s="8" t="s">
        <v>24</v>
      </c>
      <c r="B16" s="18" t="s">
        <v>16</v>
      </c>
      <c r="C16" s="20">
        <v>1.506514657980456</v>
      </c>
      <c r="D16" s="20">
        <v>0.3175895765472313</v>
      </c>
      <c r="E16" s="20">
        <v>0.0</v>
      </c>
      <c r="F16" s="20">
        <v>0.0</v>
      </c>
      <c r="G16" s="21">
        <v>1.8241042345276872</v>
      </c>
      <c r="H16" s="20">
        <v>0.17100977198697068</v>
      </c>
      <c r="I16" s="20">
        <v>0.024429967426710098</v>
      </c>
      <c r="J16" s="20">
        <v>0.0</v>
      </c>
      <c r="K16" s="20">
        <v>0.008143322475570033</v>
      </c>
      <c r="L16" s="22">
        <v>0.20358306188925082</v>
      </c>
      <c r="M16" s="23">
        <v>2.027687296416938</v>
      </c>
      <c r="N16" s="44">
        <v>185.0</v>
      </c>
      <c r="O16" s="44">
        <v>39.0</v>
      </c>
      <c r="P16" s="44">
        <v>0.0</v>
      </c>
      <c r="Q16" s="44">
        <v>0.0</v>
      </c>
      <c r="R16" s="25">
        <f t="shared" si="1"/>
        <v>224</v>
      </c>
      <c r="S16" s="44">
        <v>21.0</v>
      </c>
      <c r="T16" s="44">
        <v>3.0</v>
      </c>
      <c r="U16" s="44">
        <v>0.0</v>
      </c>
      <c r="V16" s="44">
        <v>1.0</v>
      </c>
      <c r="W16" s="26">
        <f t="shared" si="2"/>
        <v>25</v>
      </c>
      <c r="X16" s="27">
        <f t="shared" si="3"/>
        <v>249</v>
      </c>
    </row>
    <row r="17">
      <c r="A17" s="8"/>
      <c r="B17" s="18" t="s">
        <v>19</v>
      </c>
      <c r="C17" s="20">
        <v>2.1172638436482085</v>
      </c>
      <c r="D17" s="20">
        <v>0.08143322475570033</v>
      </c>
      <c r="E17" s="20">
        <v>0.3583061889250814</v>
      </c>
      <c r="F17" s="20">
        <v>0.08143322475570033</v>
      </c>
      <c r="G17" s="21">
        <v>2.6384364820846904</v>
      </c>
      <c r="H17" s="20">
        <v>0.23615635179153094</v>
      </c>
      <c r="I17" s="20">
        <v>0.008143322475570033</v>
      </c>
      <c r="J17" s="20">
        <v>0.06514657980456026</v>
      </c>
      <c r="K17" s="20">
        <v>0.008143322475570033</v>
      </c>
      <c r="L17" s="22">
        <v>0.3175895765472313</v>
      </c>
      <c r="M17" s="23">
        <v>2.9560260586319216</v>
      </c>
      <c r="N17" s="44">
        <v>260.0</v>
      </c>
      <c r="O17" s="44">
        <v>10.0</v>
      </c>
      <c r="P17" s="44">
        <v>44.0</v>
      </c>
      <c r="Q17" s="44">
        <v>10.0</v>
      </c>
      <c r="R17" s="25">
        <f t="shared" si="1"/>
        <v>324</v>
      </c>
      <c r="S17" s="44">
        <v>29.0</v>
      </c>
      <c r="T17" s="44">
        <v>1.0</v>
      </c>
      <c r="U17" s="44">
        <v>8.0</v>
      </c>
      <c r="V17" s="44">
        <v>1.0</v>
      </c>
      <c r="W17" s="26">
        <f t="shared" si="2"/>
        <v>39</v>
      </c>
      <c r="X17" s="27">
        <f t="shared" si="3"/>
        <v>363</v>
      </c>
    </row>
    <row r="18">
      <c r="A18" s="8"/>
      <c r="B18" s="18" t="s">
        <v>20</v>
      </c>
      <c r="C18" s="28">
        <v>0.03257328990228013</v>
      </c>
      <c r="D18" s="28">
        <v>0.008143322475570033</v>
      </c>
      <c r="E18" s="28">
        <v>0.0</v>
      </c>
      <c r="F18" s="28">
        <v>0.0</v>
      </c>
      <c r="G18" s="29">
        <v>0.04071661237785017</v>
      </c>
      <c r="H18" s="28">
        <v>0.016286644951140065</v>
      </c>
      <c r="I18" s="28">
        <v>0.0</v>
      </c>
      <c r="J18" s="28">
        <v>0.0</v>
      </c>
      <c r="K18" s="28">
        <v>0.0</v>
      </c>
      <c r="L18" s="30">
        <v>0.016286644951140065</v>
      </c>
      <c r="M18" s="31">
        <v>0.057003257328990226</v>
      </c>
      <c r="N18" s="45">
        <v>4.0</v>
      </c>
      <c r="O18" s="45">
        <v>1.0</v>
      </c>
      <c r="P18" s="45">
        <v>0.0</v>
      </c>
      <c r="Q18" s="45">
        <v>0.0</v>
      </c>
      <c r="R18" s="33">
        <f t="shared" si="1"/>
        <v>5</v>
      </c>
      <c r="S18" s="45">
        <v>2.0</v>
      </c>
      <c r="T18" s="45">
        <v>0.0</v>
      </c>
      <c r="U18" s="45">
        <v>0.0</v>
      </c>
      <c r="V18" s="45">
        <v>0.0</v>
      </c>
      <c r="W18" s="34">
        <f t="shared" si="2"/>
        <v>2</v>
      </c>
      <c r="X18" s="35">
        <f t="shared" si="3"/>
        <v>7</v>
      </c>
    </row>
    <row r="19">
      <c r="A19" s="8"/>
      <c r="B19" s="36" t="s">
        <v>23</v>
      </c>
      <c r="C19" s="37">
        <v>3.6563517915309443</v>
      </c>
      <c r="D19" s="37">
        <v>0.40716612377850164</v>
      </c>
      <c r="E19" s="37">
        <v>0.3583061889250814</v>
      </c>
      <c r="F19" s="37">
        <v>0.08143322475570033</v>
      </c>
      <c r="G19" s="29">
        <v>4.5032573289902285</v>
      </c>
      <c r="H19" s="37">
        <v>0.4234527687296417</v>
      </c>
      <c r="I19" s="37">
        <v>0.03257328990228013</v>
      </c>
      <c r="J19" s="37">
        <v>0.06514657980456026</v>
      </c>
      <c r="K19" s="37">
        <v>0.016286644951140065</v>
      </c>
      <c r="L19" s="30">
        <v>0.5374592833876222</v>
      </c>
      <c r="M19" s="31">
        <v>5.04071661237785</v>
      </c>
      <c r="N19" s="38">
        <f t="shared" ref="N19:Q19" si="6">sum(N16:N18)</f>
        <v>449</v>
      </c>
      <c r="O19" s="38">
        <f t="shared" si="6"/>
        <v>50</v>
      </c>
      <c r="P19" s="38">
        <f t="shared" si="6"/>
        <v>44</v>
      </c>
      <c r="Q19" s="38">
        <f t="shared" si="6"/>
        <v>10</v>
      </c>
      <c r="R19" s="33">
        <f t="shared" si="1"/>
        <v>553</v>
      </c>
      <c r="S19" s="38">
        <f t="shared" ref="S19:V19" si="7">sum(S16:S18)</f>
        <v>52</v>
      </c>
      <c r="T19" s="38">
        <f t="shared" si="7"/>
        <v>4</v>
      </c>
      <c r="U19" s="38">
        <f t="shared" si="7"/>
        <v>8</v>
      </c>
      <c r="V19" s="38">
        <f t="shared" si="7"/>
        <v>2</v>
      </c>
      <c r="W19" s="34">
        <f t="shared" si="2"/>
        <v>66</v>
      </c>
      <c r="X19" s="35">
        <f t="shared" si="3"/>
        <v>619</v>
      </c>
    </row>
    <row r="20">
      <c r="A20" s="8" t="s">
        <v>25</v>
      </c>
      <c r="B20" s="18" t="s">
        <v>16</v>
      </c>
      <c r="C20" s="20">
        <v>1.009771986970684</v>
      </c>
      <c r="D20" s="20">
        <v>0.1547231270358306</v>
      </c>
      <c r="E20" s="20">
        <v>0.0</v>
      </c>
      <c r="F20" s="20">
        <v>0.0</v>
      </c>
      <c r="G20" s="21">
        <v>1.1644951140065145</v>
      </c>
      <c r="H20" s="20">
        <v>0.0732899022801303</v>
      </c>
      <c r="I20" s="20">
        <v>0.008143322475570033</v>
      </c>
      <c r="J20" s="20">
        <v>0.0</v>
      </c>
      <c r="K20" s="20">
        <v>0.0</v>
      </c>
      <c r="L20" s="22">
        <v>0.08143322475570033</v>
      </c>
      <c r="M20" s="23">
        <v>1.2459283387622149</v>
      </c>
      <c r="N20" s="44">
        <v>124.0</v>
      </c>
      <c r="O20" s="44">
        <v>19.0</v>
      </c>
      <c r="P20" s="44">
        <v>0.0</v>
      </c>
      <c r="Q20" s="44">
        <v>0.0</v>
      </c>
      <c r="R20" s="25">
        <f t="shared" si="1"/>
        <v>143</v>
      </c>
      <c r="S20" s="44">
        <v>9.0</v>
      </c>
      <c r="T20" s="44">
        <v>1.0</v>
      </c>
      <c r="U20" s="44">
        <v>0.0</v>
      </c>
      <c r="V20" s="44">
        <v>0.0</v>
      </c>
      <c r="W20" s="26">
        <f t="shared" si="2"/>
        <v>10</v>
      </c>
      <c r="X20" s="27">
        <f t="shared" si="3"/>
        <v>153</v>
      </c>
    </row>
    <row r="21">
      <c r="A21" s="8"/>
      <c r="B21" s="18" t="s">
        <v>18</v>
      </c>
      <c r="C21" s="20">
        <v>0.008143322475570033</v>
      </c>
      <c r="D21" s="20">
        <v>0.0</v>
      </c>
      <c r="E21" s="20">
        <v>0.0</v>
      </c>
      <c r="F21" s="20">
        <v>0.0</v>
      </c>
      <c r="G21" s="21">
        <v>0.008143322475570033</v>
      </c>
      <c r="H21" s="20">
        <v>0.0</v>
      </c>
      <c r="I21" s="20">
        <v>0.0</v>
      </c>
      <c r="J21" s="20">
        <v>0.008143322475570033</v>
      </c>
      <c r="K21" s="20">
        <v>0.0</v>
      </c>
      <c r="L21" s="22">
        <v>0.008143322475570033</v>
      </c>
      <c r="M21" s="23">
        <v>0.016286644951140065</v>
      </c>
      <c r="N21" s="44">
        <v>1.0</v>
      </c>
      <c r="O21" s="44">
        <v>0.0</v>
      </c>
      <c r="P21" s="44">
        <v>0.0</v>
      </c>
      <c r="Q21" s="44">
        <v>0.0</v>
      </c>
      <c r="R21" s="25">
        <f t="shared" si="1"/>
        <v>1</v>
      </c>
      <c r="S21" s="44">
        <v>0.0</v>
      </c>
      <c r="T21" s="44">
        <v>0.0</v>
      </c>
      <c r="U21" s="44">
        <v>1.0</v>
      </c>
      <c r="V21" s="44">
        <v>0.0</v>
      </c>
      <c r="W21" s="26">
        <f t="shared" si="2"/>
        <v>1</v>
      </c>
      <c r="X21" s="27">
        <f t="shared" si="3"/>
        <v>2</v>
      </c>
    </row>
    <row r="22">
      <c r="A22" s="8"/>
      <c r="B22" s="18" t="s">
        <v>19</v>
      </c>
      <c r="C22" s="20">
        <v>1.6205211726384365</v>
      </c>
      <c r="D22" s="20">
        <v>0.0</v>
      </c>
      <c r="E22" s="20">
        <v>0.39902280130293155</v>
      </c>
      <c r="F22" s="20">
        <v>0.057003257328990226</v>
      </c>
      <c r="G22" s="21">
        <v>2.076547231270358</v>
      </c>
      <c r="H22" s="20">
        <v>0.3501628664495114</v>
      </c>
      <c r="I22" s="20">
        <v>0.0</v>
      </c>
      <c r="J22" s="20">
        <v>0.06514657980456026</v>
      </c>
      <c r="K22" s="20">
        <v>0.03257328990228013</v>
      </c>
      <c r="L22" s="22">
        <v>0.4478827361563518</v>
      </c>
      <c r="M22" s="23">
        <v>2.5244299674267103</v>
      </c>
      <c r="N22" s="44">
        <v>199.0</v>
      </c>
      <c r="O22" s="44">
        <v>0.0</v>
      </c>
      <c r="P22" s="44">
        <v>49.0</v>
      </c>
      <c r="Q22" s="44">
        <v>7.0</v>
      </c>
      <c r="R22" s="25">
        <f t="shared" si="1"/>
        <v>255</v>
      </c>
      <c r="S22" s="44">
        <v>43.0</v>
      </c>
      <c r="T22" s="44">
        <v>0.0</v>
      </c>
      <c r="U22" s="44">
        <v>8.0</v>
      </c>
      <c r="V22" s="44">
        <v>4.0</v>
      </c>
      <c r="W22" s="26">
        <f t="shared" si="2"/>
        <v>55</v>
      </c>
      <c r="X22" s="27">
        <f t="shared" si="3"/>
        <v>310</v>
      </c>
    </row>
    <row r="23">
      <c r="A23" s="8"/>
      <c r="B23" s="18" t="s">
        <v>20</v>
      </c>
      <c r="C23" s="28">
        <v>0.008143322475570033</v>
      </c>
      <c r="D23" s="28">
        <v>0.0</v>
      </c>
      <c r="E23" s="28">
        <v>0.0</v>
      </c>
      <c r="F23" s="28">
        <v>0.0</v>
      </c>
      <c r="G23" s="29">
        <v>0.008143322475570033</v>
      </c>
      <c r="H23" s="28">
        <v>0.016286644951140065</v>
      </c>
      <c r="I23" s="28">
        <v>0.0</v>
      </c>
      <c r="J23" s="28">
        <v>0.0</v>
      </c>
      <c r="K23" s="28">
        <v>0.0</v>
      </c>
      <c r="L23" s="30">
        <v>0.016286644951140065</v>
      </c>
      <c r="M23" s="31">
        <v>0.024429967426710098</v>
      </c>
      <c r="N23" s="45">
        <v>1.0</v>
      </c>
      <c r="O23" s="45">
        <v>0.0</v>
      </c>
      <c r="P23" s="45">
        <v>0.0</v>
      </c>
      <c r="Q23" s="45">
        <v>0.0</v>
      </c>
      <c r="R23" s="33">
        <f t="shared" si="1"/>
        <v>1</v>
      </c>
      <c r="S23" s="45">
        <v>2.0</v>
      </c>
      <c r="T23" s="45">
        <v>0.0</v>
      </c>
      <c r="U23" s="45">
        <v>0.0</v>
      </c>
      <c r="V23" s="45">
        <v>0.0</v>
      </c>
      <c r="W23" s="34">
        <f t="shared" si="2"/>
        <v>2</v>
      </c>
      <c r="X23" s="35">
        <f t="shared" si="3"/>
        <v>3</v>
      </c>
    </row>
    <row r="24">
      <c r="A24" s="8"/>
      <c r="B24" s="36" t="s">
        <v>23</v>
      </c>
      <c r="C24" s="37">
        <v>2.6465798045602607</v>
      </c>
      <c r="D24" s="37">
        <v>0.1547231270358306</v>
      </c>
      <c r="E24" s="37">
        <v>0.39902280130293155</v>
      </c>
      <c r="F24" s="37">
        <v>0.057003257328990226</v>
      </c>
      <c r="G24" s="29">
        <v>3.257328990228013</v>
      </c>
      <c r="H24" s="37">
        <v>0.43973941368078173</v>
      </c>
      <c r="I24" s="37">
        <v>0.008143322475570033</v>
      </c>
      <c r="J24" s="37">
        <v>0.0732899022801303</v>
      </c>
      <c r="K24" s="37">
        <v>0.03257328990228013</v>
      </c>
      <c r="L24" s="30">
        <v>0.5537459283387622</v>
      </c>
      <c r="M24" s="31">
        <v>3.811074918566775</v>
      </c>
      <c r="N24" s="38">
        <f t="shared" ref="N24:Q24" si="8">sum(N20:N23)</f>
        <v>325</v>
      </c>
      <c r="O24" s="38">
        <f t="shared" si="8"/>
        <v>19</v>
      </c>
      <c r="P24" s="38">
        <f t="shared" si="8"/>
        <v>49</v>
      </c>
      <c r="Q24" s="38">
        <f t="shared" si="8"/>
        <v>7</v>
      </c>
      <c r="R24" s="33">
        <f t="shared" si="1"/>
        <v>400</v>
      </c>
      <c r="S24" s="38">
        <f t="shared" ref="S24:V24" si="9">sum(S20:S23)</f>
        <v>54</v>
      </c>
      <c r="T24" s="38">
        <f t="shared" si="9"/>
        <v>1</v>
      </c>
      <c r="U24" s="38">
        <f t="shared" si="9"/>
        <v>9</v>
      </c>
      <c r="V24" s="38">
        <f t="shared" si="9"/>
        <v>4</v>
      </c>
      <c r="W24" s="34">
        <f t="shared" si="2"/>
        <v>68</v>
      </c>
      <c r="X24" s="35">
        <f t="shared" si="3"/>
        <v>468</v>
      </c>
    </row>
    <row r="25">
      <c r="A25" s="8" t="s">
        <v>26</v>
      </c>
      <c r="B25" s="18" t="s">
        <v>16</v>
      </c>
      <c r="C25" s="20">
        <v>1.498371335504886</v>
      </c>
      <c r="D25" s="20">
        <v>0.3338762214983714</v>
      </c>
      <c r="E25" s="20">
        <v>0.0</v>
      </c>
      <c r="F25" s="20">
        <v>0.0</v>
      </c>
      <c r="G25" s="21">
        <v>1.8322475570032575</v>
      </c>
      <c r="H25" s="20">
        <v>0.18729641693811075</v>
      </c>
      <c r="I25" s="20">
        <v>0.057003257328990226</v>
      </c>
      <c r="J25" s="20">
        <v>0.0</v>
      </c>
      <c r="K25" s="20">
        <v>0.0</v>
      </c>
      <c r="L25" s="22">
        <v>0.24429967426710095</v>
      </c>
      <c r="M25" s="23">
        <v>2.076547231270358</v>
      </c>
      <c r="N25" s="44">
        <v>184.0</v>
      </c>
      <c r="O25" s="44">
        <v>41.0</v>
      </c>
      <c r="P25" s="44">
        <v>0.0</v>
      </c>
      <c r="Q25" s="44">
        <v>0.0</v>
      </c>
      <c r="R25" s="25">
        <f t="shared" si="1"/>
        <v>225</v>
      </c>
      <c r="S25" s="44">
        <v>23.0</v>
      </c>
      <c r="T25" s="44">
        <v>7.0</v>
      </c>
      <c r="U25" s="44">
        <v>0.0</v>
      </c>
      <c r="V25" s="44">
        <v>0.0</v>
      </c>
      <c r="W25" s="26">
        <f t="shared" si="2"/>
        <v>30</v>
      </c>
      <c r="X25" s="27">
        <f t="shared" si="3"/>
        <v>255</v>
      </c>
    </row>
    <row r="26">
      <c r="A26" s="8"/>
      <c r="B26" s="18" t="s">
        <v>19</v>
      </c>
      <c r="C26" s="20">
        <v>1.294788273615635</v>
      </c>
      <c r="D26" s="20">
        <v>0.008143322475570033</v>
      </c>
      <c r="E26" s="20">
        <v>0.23615635179153094</v>
      </c>
      <c r="F26" s="20">
        <v>0.04071661237785017</v>
      </c>
      <c r="G26" s="21">
        <v>1.5798045602605866</v>
      </c>
      <c r="H26" s="20">
        <v>0.3013029315960912</v>
      </c>
      <c r="I26" s="20">
        <v>0.0</v>
      </c>
      <c r="J26" s="20">
        <v>0.11400651465798045</v>
      </c>
      <c r="K26" s="20">
        <v>0.0</v>
      </c>
      <c r="L26" s="22">
        <v>0.4153094462540716</v>
      </c>
      <c r="M26" s="23">
        <v>1.9951140065146578</v>
      </c>
      <c r="N26" s="44">
        <v>159.0</v>
      </c>
      <c r="O26" s="44">
        <v>1.0</v>
      </c>
      <c r="P26" s="44">
        <v>29.0</v>
      </c>
      <c r="Q26" s="44">
        <v>5.0</v>
      </c>
      <c r="R26" s="25">
        <f t="shared" si="1"/>
        <v>194</v>
      </c>
      <c r="S26" s="44">
        <v>37.0</v>
      </c>
      <c r="T26" s="44">
        <v>0.0</v>
      </c>
      <c r="U26" s="44">
        <v>14.0</v>
      </c>
      <c r="V26" s="44">
        <v>0.0</v>
      </c>
      <c r="W26" s="26">
        <f t="shared" si="2"/>
        <v>51</v>
      </c>
      <c r="X26" s="27">
        <f t="shared" si="3"/>
        <v>245</v>
      </c>
    </row>
    <row r="27">
      <c r="A27" s="8"/>
      <c r="B27" s="18" t="s">
        <v>20</v>
      </c>
      <c r="C27" s="28">
        <v>0.04071661237785017</v>
      </c>
      <c r="D27" s="28">
        <v>0.03257328990228013</v>
      </c>
      <c r="E27" s="28">
        <v>0.0</v>
      </c>
      <c r="F27" s="28">
        <v>0.0</v>
      </c>
      <c r="G27" s="29">
        <v>0.0732899022801303</v>
      </c>
      <c r="H27" s="28">
        <v>0.008143322475570033</v>
      </c>
      <c r="I27" s="28">
        <v>0.0</v>
      </c>
      <c r="J27" s="28">
        <v>0.0</v>
      </c>
      <c r="K27" s="28">
        <v>0.0</v>
      </c>
      <c r="L27" s="30">
        <v>0.008143322475570033</v>
      </c>
      <c r="M27" s="31">
        <v>0.08143322475570033</v>
      </c>
      <c r="N27" s="45">
        <v>5.0</v>
      </c>
      <c r="O27" s="45">
        <v>4.0</v>
      </c>
      <c r="P27" s="45">
        <v>0.0</v>
      </c>
      <c r="Q27" s="45">
        <v>0.0</v>
      </c>
      <c r="R27" s="33">
        <f t="shared" si="1"/>
        <v>9</v>
      </c>
      <c r="S27" s="45">
        <v>1.0</v>
      </c>
      <c r="T27" s="45">
        <v>0.0</v>
      </c>
      <c r="U27" s="45">
        <v>0.0</v>
      </c>
      <c r="V27" s="45">
        <v>0.0</v>
      </c>
      <c r="W27" s="34">
        <f t="shared" si="2"/>
        <v>1</v>
      </c>
      <c r="X27" s="35">
        <f t="shared" si="3"/>
        <v>10</v>
      </c>
    </row>
    <row r="28">
      <c r="A28" s="8"/>
      <c r="B28" s="36" t="s">
        <v>23</v>
      </c>
      <c r="C28" s="37">
        <v>2.8338762214983717</v>
      </c>
      <c r="D28" s="37">
        <v>0.3745928338762215</v>
      </c>
      <c r="E28" s="37">
        <v>0.23615635179153094</v>
      </c>
      <c r="F28" s="37">
        <v>0.04071661237785017</v>
      </c>
      <c r="G28" s="29">
        <v>3.4853420195439737</v>
      </c>
      <c r="H28" s="37">
        <v>0.496742671009772</v>
      </c>
      <c r="I28" s="37">
        <v>0.057003257328990226</v>
      </c>
      <c r="J28" s="37">
        <v>0.11400651465798045</v>
      </c>
      <c r="K28" s="37">
        <v>0.0</v>
      </c>
      <c r="L28" s="30">
        <v>0.6677524429967427</v>
      </c>
      <c r="M28" s="31">
        <v>4.153094462540716</v>
      </c>
      <c r="N28" s="38">
        <f t="shared" ref="N28:Q28" si="10">sum(N25:N27)</f>
        <v>348</v>
      </c>
      <c r="O28" s="38">
        <f t="shared" si="10"/>
        <v>46</v>
      </c>
      <c r="P28" s="38">
        <f t="shared" si="10"/>
        <v>29</v>
      </c>
      <c r="Q28" s="38">
        <f t="shared" si="10"/>
        <v>5</v>
      </c>
      <c r="R28" s="33">
        <f t="shared" si="1"/>
        <v>428</v>
      </c>
      <c r="S28" s="38">
        <f t="shared" ref="S28:V28" si="11">sum(S25:S27)</f>
        <v>61</v>
      </c>
      <c r="T28" s="38">
        <f t="shared" si="11"/>
        <v>7</v>
      </c>
      <c r="U28" s="38">
        <f t="shared" si="11"/>
        <v>14</v>
      </c>
      <c r="V28" s="38">
        <f t="shared" si="11"/>
        <v>0</v>
      </c>
      <c r="W28" s="34">
        <f t="shared" si="2"/>
        <v>82</v>
      </c>
      <c r="X28" s="35">
        <f t="shared" si="3"/>
        <v>510</v>
      </c>
    </row>
    <row r="29">
      <c r="A29" s="8" t="s">
        <v>27</v>
      </c>
      <c r="B29" s="18" t="s">
        <v>16</v>
      </c>
      <c r="C29" s="20">
        <v>2.4267100977198695</v>
      </c>
      <c r="D29" s="20">
        <v>0.6433224755700325</v>
      </c>
      <c r="E29" s="20">
        <v>0.0</v>
      </c>
      <c r="F29" s="20">
        <v>0.008143322475570033</v>
      </c>
      <c r="G29" s="21">
        <v>3.0781758957654723</v>
      </c>
      <c r="H29" s="20">
        <v>0.6107491856677525</v>
      </c>
      <c r="I29" s="20">
        <v>0.024429967426710098</v>
      </c>
      <c r="J29" s="20">
        <v>0.0</v>
      </c>
      <c r="K29" s="20">
        <v>0.0</v>
      </c>
      <c r="L29" s="22">
        <v>0.6351791530944626</v>
      </c>
      <c r="M29" s="23">
        <v>3.713355048859935</v>
      </c>
      <c r="N29" s="44">
        <v>298.0</v>
      </c>
      <c r="O29" s="44">
        <v>79.0</v>
      </c>
      <c r="P29" s="44">
        <v>0.0</v>
      </c>
      <c r="Q29" s="44">
        <v>1.0</v>
      </c>
      <c r="R29" s="25">
        <f t="shared" si="1"/>
        <v>378</v>
      </c>
      <c r="S29" s="44">
        <v>75.0</v>
      </c>
      <c r="T29" s="44">
        <v>3.0</v>
      </c>
      <c r="U29" s="44">
        <v>0.0</v>
      </c>
      <c r="V29" s="44">
        <v>0.0</v>
      </c>
      <c r="W29" s="26">
        <f t="shared" si="2"/>
        <v>78</v>
      </c>
      <c r="X29" s="27">
        <f t="shared" si="3"/>
        <v>456</v>
      </c>
    </row>
    <row r="30">
      <c r="A30" s="8"/>
      <c r="B30" s="18" t="s">
        <v>18</v>
      </c>
      <c r="C30" s="20">
        <v>0.39902280130293155</v>
      </c>
      <c r="D30" s="20">
        <v>0.0</v>
      </c>
      <c r="E30" s="20">
        <v>0.32573289902280134</v>
      </c>
      <c r="F30" s="20">
        <v>0.0</v>
      </c>
      <c r="G30" s="21">
        <v>0.7247557003257329</v>
      </c>
      <c r="H30" s="20">
        <v>0.10586319218241043</v>
      </c>
      <c r="I30" s="20">
        <v>0.0</v>
      </c>
      <c r="J30" s="20">
        <v>0.057003257328990226</v>
      </c>
      <c r="K30" s="20">
        <v>0.0</v>
      </c>
      <c r="L30" s="22">
        <v>0.16286644951140067</v>
      </c>
      <c r="M30" s="23">
        <v>0.8876221498371336</v>
      </c>
      <c r="N30" s="44">
        <v>49.0</v>
      </c>
      <c r="O30" s="44">
        <v>0.0</v>
      </c>
      <c r="P30" s="44">
        <v>40.0</v>
      </c>
      <c r="Q30" s="44">
        <v>0.0</v>
      </c>
      <c r="R30" s="25">
        <f t="shared" si="1"/>
        <v>89</v>
      </c>
      <c r="S30" s="44">
        <v>13.0</v>
      </c>
      <c r="T30" s="44">
        <v>0.0</v>
      </c>
      <c r="U30" s="44">
        <v>7.0</v>
      </c>
      <c r="V30" s="44">
        <v>0.0</v>
      </c>
      <c r="W30" s="26">
        <f t="shared" si="2"/>
        <v>20</v>
      </c>
      <c r="X30" s="27">
        <f t="shared" si="3"/>
        <v>109</v>
      </c>
    </row>
    <row r="31">
      <c r="A31" s="8"/>
      <c r="B31" s="18" t="s">
        <v>19</v>
      </c>
      <c r="C31" s="20">
        <v>2.3534201954397393</v>
      </c>
      <c r="D31" s="20">
        <v>0.008143322475570033</v>
      </c>
      <c r="E31" s="20">
        <v>0.5944625407166124</v>
      </c>
      <c r="F31" s="20">
        <v>0.28501628664495116</v>
      </c>
      <c r="G31" s="21">
        <v>3.241042345276873</v>
      </c>
      <c r="H31" s="20">
        <v>0.3583061889250814</v>
      </c>
      <c r="I31" s="20">
        <v>0.024429967426710098</v>
      </c>
      <c r="J31" s="20">
        <v>0.0732899022801303</v>
      </c>
      <c r="K31" s="20">
        <v>0.03257328990228013</v>
      </c>
      <c r="L31" s="22">
        <v>0.4885993485342019</v>
      </c>
      <c r="M31" s="23">
        <v>3.729641693811075</v>
      </c>
      <c r="N31" s="44">
        <v>289.0</v>
      </c>
      <c r="O31" s="44">
        <v>1.0</v>
      </c>
      <c r="P31" s="44">
        <v>73.0</v>
      </c>
      <c r="Q31" s="44">
        <v>35.0</v>
      </c>
      <c r="R31" s="25">
        <f t="shared" si="1"/>
        <v>398</v>
      </c>
      <c r="S31" s="44">
        <v>44.0</v>
      </c>
      <c r="T31" s="44">
        <v>3.0</v>
      </c>
      <c r="U31" s="44">
        <v>9.0</v>
      </c>
      <c r="V31" s="44">
        <v>4.0</v>
      </c>
      <c r="W31" s="26">
        <f t="shared" si="2"/>
        <v>60</v>
      </c>
      <c r="X31" s="27">
        <f t="shared" si="3"/>
        <v>458</v>
      </c>
    </row>
    <row r="32">
      <c r="A32" s="8"/>
      <c r="B32" s="18" t="s">
        <v>20</v>
      </c>
      <c r="C32" s="28">
        <v>0.06514657980456026</v>
      </c>
      <c r="D32" s="28">
        <v>0.08143322475570033</v>
      </c>
      <c r="E32" s="28">
        <v>0.0</v>
      </c>
      <c r="F32" s="28">
        <v>0.0</v>
      </c>
      <c r="G32" s="29">
        <v>0.1465798045602606</v>
      </c>
      <c r="H32" s="28">
        <v>0.057003257328990226</v>
      </c>
      <c r="I32" s="28">
        <v>0.0</v>
      </c>
      <c r="J32" s="28">
        <v>0.0</v>
      </c>
      <c r="K32" s="28">
        <v>0.0</v>
      </c>
      <c r="L32" s="30">
        <v>0.057003257328990226</v>
      </c>
      <c r="M32" s="31">
        <v>0.20358306188925082</v>
      </c>
      <c r="N32" s="45">
        <v>8.0</v>
      </c>
      <c r="O32" s="45">
        <v>10.0</v>
      </c>
      <c r="P32" s="45">
        <v>0.0</v>
      </c>
      <c r="Q32" s="45">
        <v>0.0</v>
      </c>
      <c r="R32" s="33">
        <f t="shared" si="1"/>
        <v>18</v>
      </c>
      <c r="S32" s="45">
        <v>7.0</v>
      </c>
      <c r="T32" s="45">
        <v>0.0</v>
      </c>
      <c r="U32" s="45">
        <v>0.0</v>
      </c>
      <c r="V32" s="45">
        <v>0.0</v>
      </c>
      <c r="W32" s="34">
        <f t="shared" si="2"/>
        <v>7</v>
      </c>
      <c r="X32" s="35">
        <f t="shared" si="3"/>
        <v>25</v>
      </c>
    </row>
    <row r="33">
      <c r="A33" s="8"/>
      <c r="B33" s="36" t="s">
        <v>23</v>
      </c>
      <c r="C33" s="37">
        <v>5.244299674267101</v>
      </c>
      <c r="D33" s="37">
        <v>0.7328990228013029</v>
      </c>
      <c r="E33" s="37">
        <v>0.9201954397394136</v>
      </c>
      <c r="F33" s="37">
        <v>0.2931596091205212</v>
      </c>
      <c r="G33" s="29">
        <v>7.190553745928338</v>
      </c>
      <c r="H33" s="37">
        <v>1.1319218241042344</v>
      </c>
      <c r="I33" s="37">
        <v>0.048859934853420196</v>
      </c>
      <c r="J33" s="37">
        <v>0.13029315960912052</v>
      </c>
      <c r="K33" s="37">
        <v>0.03257328990228013</v>
      </c>
      <c r="L33" s="30">
        <v>1.3436482084690555</v>
      </c>
      <c r="M33" s="31">
        <v>8.534201954397394</v>
      </c>
      <c r="N33" s="38">
        <f t="shared" ref="N33:Q33" si="12">sum(N29:N32)</f>
        <v>644</v>
      </c>
      <c r="O33" s="38">
        <f t="shared" si="12"/>
        <v>90</v>
      </c>
      <c r="P33" s="38">
        <f t="shared" si="12"/>
        <v>113</v>
      </c>
      <c r="Q33" s="38">
        <f t="shared" si="12"/>
        <v>36</v>
      </c>
      <c r="R33" s="33">
        <f t="shared" si="1"/>
        <v>883</v>
      </c>
      <c r="S33" s="38">
        <f t="shared" ref="S33:V33" si="13">sum(S29:S32)</f>
        <v>139</v>
      </c>
      <c r="T33" s="38">
        <f t="shared" si="13"/>
        <v>6</v>
      </c>
      <c r="U33" s="38">
        <f t="shared" si="13"/>
        <v>16</v>
      </c>
      <c r="V33" s="38">
        <f t="shared" si="13"/>
        <v>4</v>
      </c>
      <c r="W33" s="34">
        <f t="shared" si="2"/>
        <v>165</v>
      </c>
      <c r="X33" s="35">
        <f t="shared" si="3"/>
        <v>1048</v>
      </c>
    </row>
    <row r="34">
      <c r="A34" s="8" t="s">
        <v>28</v>
      </c>
      <c r="B34" s="18" t="s">
        <v>16</v>
      </c>
      <c r="C34" s="20">
        <v>7.662866449511401</v>
      </c>
      <c r="D34" s="20">
        <v>1.799674267100977</v>
      </c>
      <c r="E34" s="20">
        <v>0.0</v>
      </c>
      <c r="F34" s="20">
        <v>0.21986970684039087</v>
      </c>
      <c r="G34" s="21">
        <v>9.682410423452769</v>
      </c>
      <c r="H34" s="20">
        <v>0.9609120521172638</v>
      </c>
      <c r="I34" s="20">
        <v>0.504885993485342</v>
      </c>
      <c r="J34" s="20">
        <v>0.0</v>
      </c>
      <c r="K34" s="20">
        <v>0.0</v>
      </c>
      <c r="L34" s="22">
        <v>1.4657980456026058</v>
      </c>
      <c r="M34" s="23">
        <v>11.148208469055374</v>
      </c>
      <c r="N34" s="44">
        <v>941.0</v>
      </c>
      <c r="O34" s="44">
        <v>221.0</v>
      </c>
      <c r="P34" s="44">
        <v>0.0</v>
      </c>
      <c r="Q34" s="44">
        <v>27.0</v>
      </c>
      <c r="R34" s="25">
        <f t="shared" si="1"/>
        <v>1189</v>
      </c>
      <c r="S34" s="44">
        <v>118.0</v>
      </c>
      <c r="T34" s="44">
        <v>62.0</v>
      </c>
      <c r="U34" s="44">
        <v>0.0</v>
      </c>
      <c r="V34" s="44">
        <v>0.0</v>
      </c>
      <c r="W34" s="26">
        <f t="shared" si="2"/>
        <v>180</v>
      </c>
      <c r="X34" s="27">
        <f t="shared" si="3"/>
        <v>1369</v>
      </c>
    </row>
    <row r="35">
      <c r="A35" s="8"/>
      <c r="B35" s="18" t="s">
        <v>18</v>
      </c>
      <c r="C35" s="20">
        <v>0.36644951140065146</v>
      </c>
      <c r="D35" s="20">
        <v>0.0</v>
      </c>
      <c r="E35" s="20">
        <v>0.11400651465798045</v>
      </c>
      <c r="F35" s="20">
        <v>0.0</v>
      </c>
      <c r="G35" s="21">
        <v>0.4804560260586319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0.4804560260586319</v>
      </c>
      <c r="N35" s="44">
        <v>45.0</v>
      </c>
      <c r="O35" s="44">
        <v>0.0</v>
      </c>
      <c r="P35" s="44">
        <v>14.0</v>
      </c>
      <c r="Q35" s="44">
        <v>0.0</v>
      </c>
      <c r="R35" s="25">
        <f t="shared" si="1"/>
        <v>59</v>
      </c>
      <c r="S35" s="44">
        <v>0.0</v>
      </c>
      <c r="T35" s="44">
        <v>0.0</v>
      </c>
      <c r="U35" s="44">
        <v>0.0</v>
      </c>
      <c r="V35" s="44">
        <v>0.0</v>
      </c>
      <c r="W35" s="26">
        <f t="shared" si="2"/>
        <v>0</v>
      </c>
      <c r="X35" s="27">
        <f t="shared" si="3"/>
        <v>59</v>
      </c>
    </row>
    <row r="36">
      <c r="A36" s="8"/>
      <c r="B36" s="18" t="s">
        <v>19</v>
      </c>
      <c r="C36" s="20">
        <v>5.985342019543974</v>
      </c>
      <c r="D36" s="20">
        <v>0.0</v>
      </c>
      <c r="E36" s="20">
        <v>0.9853420195439739</v>
      </c>
      <c r="F36" s="20">
        <v>0.5211726384364821</v>
      </c>
      <c r="G36" s="21">
        <v>7.491856677524431</v>
      </c>
      <c r="H36" s="20">
        <v>0.749185667752443</v>
      </c>
      <c r="I36" s="20">
        <v>0.0</v>
      </c>
      <c r="J36" s="20">
        <v>0.16286644951140067</v>
      </c>
      <c r="K36" s="20">
        <v>0.04071661237785017</v>
      </c>
      <c r="L36" s="22">
        <v>0.9527687296416938</v>
      </c>
      <c r="M36" s="23">
        <v>8.444625407166123</v>
      </c>
      <c r="N36" s="44">
        <v>735.0</v>
      </c>
      <c r="O36" s="44">
        <v>0.0</v>
      </c>
      <c r="P36" s="44">
        <v>121.0</v>
      </c>
      <c r="Q36" s="44">
        <v>64.0</v>
      </c>
      <c r="R36" s="25">
        <f t="shared" si="1"/>
        <v>920</v>
      </c>
      <c r="S36" s="44">
        <v>92.0</v>
      </c>
      <c r="T36" s="44">
        <v>0.0</v>
      </c>
      <c r="U36" s="44">
        <v>20.0</v>
      </c>
      <c r="V36" s="44">
        <v>5.0</v>
      </c>
      <c r="W36" s="26">
        <f t="shared" si="2"/>
        <v>117</v>
      </c>
      <c r="X36" s="27">
        <f t="shared" si="3"/>
        <v>1037</v>
      </c>
    </row>
    <row r="37">
      <c r="A37" s="8"/>
      <c r="B37" s="18" t="s">
        <v>20</v>
      </c>
      <c r="C37" s="28">
        <v>0.757328990228013</v>
      </c>
      <c r="D37" s="28">
        <v>0.8469055374592834</v>
      </c>
      <c r="E37" s="28">
        <v>0.0</v>
      </c>
      <c r="F37" s="28">
        <v>0.04071661237785017</v>
      </c>
      <c r="G37" s="29">
        <v>1.6449511400651466</v>
      </c>
      <c r="H37" s="28">
        <v>0.0732899022801303</v>
      </c>
      <c r="I37" s="28">
        <v>0.048859934853420196</v>
      </c>
      <c r="J37" s="28">
        <v>0.0</v>
      </c>
      <c r="K37" s="28">
        <v>0.048859934853420196</v>
      </c>
      <c r="L37" s="30">
        <v>0.17100977198697068</v>
      </c>
      <c r="M37" s="31">
        <v>1.8159609120521174</v>
      </c>
      <c r="N37" s="45">
        <v>93.0</v>
      </c>
      <c r="O37" s="45">
        <v>104.0</v>
      </c>
      <c r="P37" s="45">
        <v>0.0</v>
      </c>
      <c r="Q37" s="45">
        <v>5.0</v>
      </c>
      <c r="R37" s="33">
        <f t="shared" si="1"/>
        <v>202</v>
      </c>
      <c r="S37" s="45">
        <v>9.0</v>
      </c>
      <c r="T37" s="45">
        <v>6.0</v>
      </c>
      <c r="U37" s="45">
        <v>0.0</v>
      </c>
      <c r="V37" s="45">
        <v>6.0</v>
      </c>
      <c r="W37" s="34">
        <f t="shared" si="2"/>
        <v>21</v>
      </c>
      <c r="X37" s="35">
        <f t="shared" si="3"/>
        <v>223</v>
      </c>
    </row>
    <row r="38">
      <c r="A38" s="8"/>
      <c r="B38" s="36" t="s">
        <v>23</v>
      </c>
      <c r="C38" s="37">
        <v>14.77198697068404</v>
      </c>
      <c r="D38" s="37">
        <v>2.6465798045602607</v>
      </c>
      <c r="E38" s="37">
        <v>1.0993485342019544</v>
      </c>
      <c r="F38" s="37">
        <v>0.7817589576547231</v>
      </c>
      <c r="G38" s="29">
        <v>19.29967426710098</v>
      </c>
      <c r="H38" s="37">
        <v>1.783387622149837</v>
      </c>
      <c r="I38" s="37">
        <v>0.5537459283387622</v>
      </c>
      <c r="J38" s="37">
        <v>0.16286644951140067</v>
      </c>
      <c r="K38" s="37">
        <v>0.08957654723127036</v>
      </c>
      <c r="L38" s="30">
        <v>2.58957654723127</v>
      </c>
      <c r="M38" s="31">
        <v>21.889250814332247</v>
      </c>
      <c r="N38" s="38">
        <f t="shared" ref="N38:Q38" si="14">sum(N34:N37)</f>
        <v>1814</v>
      </c>
      <c r="O38" s="38">
        <f t="shared" si="14"/>
        <v>325</v>
      </c>
      <c r="P38" s="38">
        <f t="shared" si="14"/>
        <v>135</v>
      </c>
      <c r="Q38" s="38">
        <f t="shared" si="14"/>
        <v>96</v>
      </c>
      <c r="R38" s="33">
        <f t="shared" si="1"/>
        <v>2370</v>
      </c>
      <c r="S38" s="38">
        <f t="shared" ref="S38:V38" si="15">sum(S34:S37)</f>
        <v>219</v>
      </c>
      <c r="T38" s="38">
        <f t="shared" si="15"/>
        <v>68</v>
      </c>
      <c r="U38" s="38">
        <f t="shared" si="15"/>
        <v>20</v>
      </c>
      <c r="V38" s="38">
        <f t="shared" si="15"/>
        <v>11</v>
      </c>
      <c r="W38" s="34">
        <f t="shared" si="2"/>
        <v>318</v>
      </c>
      <c r="X38" s="35">
        <f t="shared" si="3"/>
        <v>2688</v>
      </c>
    </row>
    <row r="39">
      <c r="A39" s="8"/>
      <c r="B39" s="40" t="s">
        <v>29</v>
      </c>
      <c r="C39" s="41">
        <v>67.89902280130293</v>
      </c>
      <c r="D39" s="41">
        <v>9.161237785016286</v>
      </c>
      <c r="E39" s="41">
        <v>5.781758957654723</v>
      </c>
      <c r="F39" s="41">
        <v>2.5407166123778504</v>
      </c>
      <c r="G39" s="41">
        <v>85.3827361563518</v>
      </c>
      <c r="H39" s="41">
        <v>11.612377850162867</v>
      </c>
      <c r="I39" s="41">
        <v>1.3843648208469055</v>
      </c>
      <c r="J39" s="41">
        <v>1.2133550488599347</v>
      </c>
      <c r="K39" s="41">
        <v>0.40716612377850164</v>
      </c>
      <c r="L39" s="41">
        <v>14.61726384364821</v>
      </c>
      <c r="M39" s="41">
        <v>100.0</v>
      </c>
      <c r="N39" s="42">
        <f t="shared" ref="N39:X39" si="16">sum(N15,N19,N24,N28,N33,N38)</f>
        <v>8338</v>
      </c>
      <c r="O39" s="42">
        <f t="shared" si="16"/>
        <v>1125</v>
      </c>
      <c r="P39" s="42">
        <f t="shared" si="16"/>
        <v>710</v>
      </c>
      <c r="Q39" s="42">
        <f t="shared" si="16"/>
        <v>312</v>
      </c>
      <c r="R39" s="42">
        <f t="shared" si="16"/>
        <v>10485</v>
      </c>
      <c r="S39" s="42">
        <f t="shared" si="16"/>
        <v>1426</v>
      </c>
      <c r="T39" s="42">
        <f t="shared" si="16"/>
        <v>170</v>
      </c>
      <c r="U39" s="42">
        <f t="shared" si="16"/>
        <v>149</v>
      </c>
      <c r="V39" s="42">
        <f t="shared" si="16"/>
        <v>50</v>
      </c>
      <c r="W39" s="42">
        <f t="shared" si="16"/>
        <v>1795</v>
      </c>
      <c r="X39" s="42">
        <f t="shared" si="16"/>
        <v>12280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21.351791530944624</v>
      </c>
      <c r="D41" s="20">
        <v>4.625407166123779</v>
      </c>
      <c r="E41" s="20">
        <v>0.0</v>
      </c>
      <c r="F41" s="20">
        <v>0.3013029315960912</v>
      </c>
      <c r="G41" s="21">
        <v>26.278501628664497</v>
      </c>
      <c r="H41" s="20">
        <v>2.5</v>
      </c>
      <c r="I41" s="20">
        <v>0.7899022801302933</v>
      </c>
      <c r="J41" s="20">
        <v>0.0</v>
      </c>
      <c r="K41" s="20">
        <v>0.008143322475570033</v>
      </c>
      <c r="L41" s="22">
        <v>3.298045602605863</v>
      </c>
      <c r="M41" s="23">
        <v>29.576547231270357</v>
      </c>
      <c r="N41" s="44">
        <f t="shared" ref="N41:X41" si="17">sum(N8,N16,N20,N25,N29,N34)</f>
        <v>2622</v>
      </c>
      <c r="O41" s="44">
        <f t="shared" si="17"/>
        <v>568</v>
      </c>
      <c r="P41" s="44">
        <f t="shared" si="17"/>
        <v>0</v>
      </c>
      <c r="Q41" s="44">
        <f t="shared" si="17"/>
        <v>37</v>
      </c>
      <c r="R41" s="25">
        <f t="shared" si="17"/>
        <v>3227</v>
      </c>
      <c r="S41" s="44">
        <f t="shared" si="17"/>
        <v>307</v>
      </c>
      <c r="T41" s="44">
        <f t="shared" si="17"/>
        <v>97</v>
      </c>
      <c r="U41" s="44">
        <f t="shared" si="17"/>
        <v>0</v>
      </c>
      <c r="V41" s="44">
        <f t="shared" si="17"/>
        <v>1</v>
      </c>
      <c r="W41" s="26">
        <f t="shared" si="17"/>
        <v>405</v>
      </c>
      <c r="X41" s="27">
        <f t="shared" si="17"/>
        <v>3632</v>
      </c>
    </row>
    <row r="42">
      <c r="A42" s="8"/>
      <c r="B42" s="18" t="s">
        <v>17</v>
      </c>
      <c r="C42" s="20">
        <v>13.672638436482085</v>
      </c>
      <c r="D42" s="20">
        <v>2.4104234527687294</v>
      </c>
      <c r="E42" s="20">
        <v>0.0</v>
      </c>
      <c r="F42" s="20">
        <v>0.0</v>
      </c>
      <c r="G42" s="21">
        <v>16.083061889250814</v>
      </c>
      <c r="H42" s="20">
        <v>2.0846905537459284</v>
      </c>
      <c r="I42" s="20">
        <v>0.4560260586319218</v>
      </c>
      <c r="J42" s="20">
        <v>0.0</v>
      </c>
      <c r="K42" s="20">
        <v>0.0</v>
      </c>
      <c r="L42" s="22">
        <v>2.5407166123778504</v>
      </c>
      <c r="M42" s="23">
        <v>18.623778501628667</v>
      </c>
      <c r="N42" s="44">
        <f t="shared" ref="N42:X42" si="18">sum(N9)</f>
        <v>1679</v>
      </c>
      <c r="O42" s="44">
        <f t="shared" si="18"/>
        <v>296</v>
      </c>
      <c r="P42" s="44">
        <f t="shared" si="18"/>
        <v>0</v>
      </c>
      <c r="Q42" s="44">
        <f t="shared" si="18"/>
        <v>0</v>
      </c>
      <c r="R42" s="25">
        <f t="shared" si="18"/>
        <v>1975</v>
      </c>
      <c r="S42" s="44">
        <f t="shared" si="18"/>
        <v>256</v>
      </c>
      <c r="T42" s="44">
        <f t="shared" si="18"/>
        <v>56</v>
      </c>
      <c r="U42" s="44">
        <f t="shared" si="18"/>
        <v>0</v>
      </c>
      <c r="V42" s="44">
        <f t="shared" si="18"/>
        <v>0</v>
      </c>
      <c r="W42" s="26">
        <f t="shared" si="18"/>
        <v>312</v>
      </c>
      <c r="X42" s="27">
        <f t="shared" si="18"/>
        <v>2287</v>
      </c>
    </row>
    <row r="43">
      <c r="A43" s="8"/>
      <c r="B43" s="18" t="s">
        <v>18</v>
      </c>
      <c r="C43" s="20">
        <v>2.5081433224755703</v>
      </c>
      <c r="D43" s="20">
        <v>0.0</v>
      </c>
      <c r="E43" s="20">
        <v>1.009771986970684</v>
      </c>
      <c r="F43" s="20">
        <v>0.0</v>
      </c>
      <c r="G43" s="21">
        <v>3.517915309446254</v>
      </c>
      <c r="H43" s="20">
        <v>0.6596091205211726</v>
      </c>
      <c r="I43" s="20">
        <v>0.0</v>
      </c>
      <c r="J43" s="20">
        <v>0.1791530944625407</v>
      </c>
      <c r="K43" s="20">
        <v>0.0</v>
      </c>
      <c r="L43" s="22">
        <v>0.8387622149837133</v>
      </c>
      <c r="M43" s="23">
        <v>4.356677524429967</v>
      </c>
      <c r="N43" s="44">
        <f t="shared" ref="N43:X43" si="19">sum(N10,N21,N30,N35)</f>
        <v>308</v>
      </c>
      <c r="O43" s="44">
        <f t="shared" si="19"/>
        <v>0</v>
      </c>
      <c r="P43" s="44">
        <f t="shared" si="19"/>
        <v>124</v>
      </c>
      <c r="Q43" s="44">
        <f t="shared" si="19"/>
        <v>0</v>
      </c>
      <c r="R43" s="25">
        <f t="shared" si="19"/>
        <v>432</v>
      </c>
      <c r="S43" s="44">
        <f t="shared" si="19"/>
        <v>81</v>
      </c>
      <c r="T43" s="44">
        <f t="shared" si="19"/>
        <v>0</v>
      </c>
      <c r="U43" s="44">
        <f t="shared" si="19"/>
        <v>22</v>
      </c>
      <c r="V43" s="44">
        <f t="shared" si="19"/>
        <v>0</v>
      </c>
      <c r="W43" s="26">
        <f t="shared" si="19"/>
        <v>103</v>
      </c>
      <c r="X43" s="27">
        <f t="shared" si="19"/>
        <v>535</v>
      </c>
    </row>
    <row r="44">
      <c r="A44" s="8"/>
      <c r="B44" s="18" t="s">
        <v>19</v>
      </c>
      <c r="C44" s="20">
        <v>28.485342019543975</v>
      </c>
      <c r="D44" s="20">
        <v>0.13029315960912052</v>
      </c>
      <c r="E44" s="20">
        <v>4.763843648208469</v>
      </c>
      <c r="F44" s="20">
        <v>2.182410423452769</v>
      </c>
      <c r="G44" s="21">
        <v>35.56188925081433</v>
      </c>
      <c r="H44" s="20">
        <v>5.912052117263843</v>
      </c>
      <c r="I44" s="20">
        <v>0.03257328990228013</v>
      </c>
      <c r="J44" s="20">
        <v>1.0260586319218241</v>
      </c>
      <c r="K44" s="20">
        <v>0.252442996742671</v>
      </c>
      <c r="L44" s="22">
        <v>7.223127035830619</v>
      </c>
      <c r="M44" s="23">
        <v>42.78501628664495</v>
      </c>
      <c r="N44" s="44">
        <f t="shared" ref="N44:X44" si="20">sum(N11,N17,N22,N26,N31,N36)</f>
        <v>3498</v>
      </c>
      <c r="O44" s="44">
        <f t="shared" si="20"/>
        <v>16</v>
      </c>
      <c r="P44" s="44">
        <f t="shared" si="20"/>
        <v>585</v>
      </c>
      <c r="Q44" s="44">
        <f t="shared" si="20"/>
        <v>268</v>
      </c>
      <c r="R44" s="25">
        <f t="shared" si="20"/>
        <v>4367</v>
      </c>
      <c r="S44" s="44">
        <f t="shared" si="20"/>
        <v>726</v>
      </c>
      <c r="T44" s="44">
        <f t="shared" si="20"/>
        <v>4</v>
      </c>
      <c r="U44" s="44">
        <f t="shared" si="20"/>
        <v>126</v>
      </c>
      <c r="V44" s="44">
        <f t="shared" si="20"/>
        <v>31</v>
      </c>
      <c r="W44" s="26">
        <f t="shared" si="20"/>
        <v>887</v>
      </c>
      <c r="X44" s="27">
        <f t="shared" si="20"/>
        <v>5254</v>
      </c>
    </row>
    <row r="45">
      <c r="A45" s="8"/>
      <c r="B45" s="18" t="s">
        <v>20</v>
      </c>
      <c r="C45" s="20">
        <v>1.514657980456026</v>
      </c>
      <c r="D45" s="20">
        <v>1.4739413680781759</v>
      </c>
      <c r="E45" s="20">
        <v>0.0</v>
      </c>
      <c r="F45" s="20">
        <v>0.04071661237785017</v>
      </c>
      <c r="G45" s="21">
        <v>3.029315960912052</v>
      </c>
      <c r="H45" s="20">
        <v>0.26058631921824105</v>
      </c>
      <c r="I45" s="20">
        <v>0.08143322475570033</v>
      </c>
      <c r="J45" s="20">
        <v>0.0</v>
      </c>
      <c r="K45" s="20">
        <v>0.08143322475570033</v>
      </c>
      <c r="L45" s="22">
        <v>0.4234527687296417</v>
      </c>
      <c r="M45" s="23">
        <v>3.452768729641694</v>
      </c>
      <c r="N45" s="44">
        <f t="shared" ref="N45:X45" si="21">sum(N12,N18,N23,N27,N32,N37)</f>
        <v>186</v>
      </c>
      <c r="O45" s="44">
        <f t="shared" si="21"/>
        <v>181</v>
      </c>
      <c r="P45" s="44">
        <f t="shared" si="21"/>
        <v>0</v>
      </c>
      <c r="Q45" s="44">
        <f t="shared" si="21"/>
        <v>5</v>
      </c>
      <c r="R45" s="25">
        <f t="shared" si="21"/>
        <v>372</v>
      </c>
      <c r="S45" s="44">
        <f t="shared" si="21"/>
        <v>32</v>
      </c>
      <c r="T45" s="44">
        <f t="shared" si="21"/>
        <v>10</v>
      </c>
      <c r="U45" s="44">
        <f t="shared" si="21"/>
        <v>0</v>
      </c>
      <c r="V45" s="44">
        <f t="shared" si="21"/>
        <v>10</v>
      </c>
      <c r="W45" s="26">
        <f t="shared" si="21"/>
        <v>52</v>
      </c>
      <c r="X45" s="27">
        <f t="shared" si="21"/>
        <v>424</v>
      </c>
    </row>
    <row r="46">
      <c r="A46" s="8"/>
      <c r="B46" s="18" t="s">
        <v>21</v>
      </c>
      <c r="C46" s="20">
        <v>0.36644951140065146</v>
      </c>
      <c r="D46" s="20">
        <v>0.4885993485342019</v>
      </c>
      <c r="E46" s="20">
        <v>0.0</v>
      </c>
      <c r="F46" s="20">
        <v>0.016286644951140065</v>
      </c>
      <c r="G46" s="21">
        <v>0.8713355048859934</v>
      </c>
      <c r="H46" s="20">
        <v>0.19543973941368079</v>
      </c>
      <c r="I46" s="20">
        <v>0.024429967426710098</v>
      </c>
      <c r="J46" s="20">
        <v>0.008143322475570033</v>
      </c>
      <c r="K46" s="20">
        <v>0.06514657980456026</v>
      </c>
      <c r="L46" s="22">
        <v>0.2931596091205212</v>
      </c>
      <c r="M46" s="23">
        <v>1.1644951140065145</v>
      </c>
      <c r="N46" s="44">
        <f t="shared" ref="N46:X46" si="22">sum(N13)</f>
        <v>45</v>
      </c>
      <c r="O46" s="44">
        <f t="shared" si="22"/>
        <v>60</v>
      </c>
      <c r="P46" s="44">
        <f t="shared" si="22"/>
        <v>0</v>
      </c>
      <c r="Q46" s="44">
        <f t="shared" si="22"/>
        <v>2</v>
      </c>
      <c r="R46" s="25">
        <f t="shared" si="22"/>
        <v>107</v>
      </c>
      <c r="S46" s="44">
        <f t="shared" si="22"/>
        <v>24</v>
      </c>
      <c r="T46" s="44">
        <f t="shared" si="22"/>
        <v>3</v>
      </c>
      <c r="U46" s="44">
        <f t="shared" si="22"/>
        <v>1</v>
      </c>
      <c r="V46" s="44">
        <f t="shared" si="22"/>
        <v>8</v>
      </c>
      <c r="W46" s="26">
        <f t="shared" si="22"/>
        <v>36</v>
      </c>
      <c r="X46" s="27">
        <f t="shared" si="22"/>
        <v>143</v>
      </c>
    </row>
    <row r="47">
      <c r="A47" s="8"/>
      <c r="B47" s="18" t="s">
        <v>22</v>
      </c>
      <c r="C47" s="28">
        <v>0.0</v>
      </c>
      <c r="D47" s="28">
        <v>0.03257328990228013</v>
      </c>
      <c r="E47" s="28">
        <v>0.008143322475570033</v>
      </c>
      <c r="F47" s="28">
        <v>0.0</v>
      </c>
      <c r="G47" s="29">
        <v>0.04071661237785017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0.04071661237785017</v>
      </c>
      <c r="N47" s="45">
        <v>0.0</v>
      </c>
      <c r="O47" s="45">
        <f t="shared" ref="O47:X47" si="23">sum(O14)</f>
        <v>4</v>
      </c>
      <c r="P47" s="45">
        <f t="shared" si="23"/>
        <v>1</v>
      </c>
      <c r="Q47" s="45">
        <f t="shared" si="23"/>
        <v>0</v>
      </c>
      <c r="R47" s="33">
        <f t="shared" si="23"/>
        <v>5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5</v>
      </c>
    </row>
    <row r="48">
      <c r="A48" s="8"/>
      <c r="B48" s="46" t="s">
        <v>23</v>
      </c>
      <c r="C48" s="41">
        <v>67.89902280130293</v>
      </c>
      <c r="D48" s="41">
        <v>9.161237785016286</v>
      </c>
      <c r="E48" s="41">
        <v>5.781758957654723</v>
      </c>
      <c r="F48" s="41">
        <v>2.5407166123778504</v>
      </c>
      <c r="G48" s="41">
        <v>85.3827361563518</v>
      </c>
      <c r="H48" s="41">
        <v>11.612377850162867</v>
      </c>
      <c r="I48" s="41">
        <v>1.3843648208469055</v>
      </c>
      <c r="J48" s="41">
        <v>1.2133550488599347</v>
      </c>
      <c r="K48" s="41">
        <v>0.40716612377850164</v>
      </c>
      <c r="L48" s="41">
        <v>14.61726384364821</v>
      </c>
      <c r="M48" s="41">
        <v>100.0</v>
      </c>
      <c r="N48" s="42">
        <f t="shared" ref="N48:X48" si="24">sum(N41:N47)</f>
        <v>8338</v>
      </c>
      <c r="O48" s="42">
        <f t="shared" si="24"/>
        <v>1125</v>
      </c>
      <c r="P48" s="42">
        <f t="shared" si="24"/>
        <v>710</v>
      </c>
      <c r="Q48" s="42">
        <f t="shared" si="24"/>
        <v>312</v>
      </c>
      <c r="R48" s="42">
        <f t="shared" si="24"/>
        <v>10485</v>
      </c>
      <c r="S48" s="42">
        <f t="shared" si="24"/>
        <v>1426</v>
      </c>
      <c r="T48" s="42">
        <f t="shared" si="24"/>
        <v>170</v>
      </c>
      <c r="U48" s="42">
        <f t="shared" si="24"/>
        <v>149</v>
      </c>
      <c r="V48" s="42">
        <f t="shared" si="24"/>
        <v>50</v>
      </c>
      <c r="W48" s="42">
        <f t="shared" si="24"/>
        <v>1795</v>
      </c>
      <c r="X48" s="42">
        <f t="shared" si="24"/>
        <v>12280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47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18.10810810810811</v>
      </c>
      <c r="D8" s="20">
        <v>2.7186009538950713</v>
      </c>
      <c r="E8" s="20">
        <v>0.0</v>
      </c>
      <c r="F8" s="20">
        <v>0.0</v>
      </c>
      <c r="G8" s="21">
        <v>20.82670906200318</v>
      </c>
      <c r="H8" s="20">
        <v>1.2559618441971383</v>
      </c>
      <c r="I8" s="20">
        <v>0.3497615262321145</v>
      </c>
      <c r="J8" s="20">
        <v>0.0</v>
      </c>
      <c r="K8" s="20">
        <v>0.0</v>
      </c>
      <c r="L8" s="22">
        <v>1.6057233704292528</v>
      </c>
      <c r="M8" s="23">
        <v>22.432432432432435</v>
      </c>
      <c r="N8" s="24">
        <f>sum('Aeschylus Suppliant Women'!N8,'Aeschylus Persians'!N8, 'Aeschylus Prometheus Bound'!C8, 'Aeschylus Seven Against Thebes'!N8, 'Aeschylus Agamemnon'!N8, 'Aeschylus Choephoroe'!N8, 'Aeschylus Eumenides'!N8)</f>
        <v>1139</v>
      </c>
      <c r="O8" s="24">
        <f>sum('Aeschylus Suppliant Women'!O8,'Aeschylus Persians'!O8, 'Aeschylus Prometheus Bound'!D8, 'Aeschylus Seven Against Thebes'!O8, 'Aeschylus Agamemnon'!O8, 'Aeschylus Choephoroe'!O8, 'Aeschylus Eumenides'!O8)</f>
        <v>171</v>
      </c>
      <c r="P8" s="24">
        <f>sum('Aeschylus Suppliant Women'!P8,'Aeschylus Persians'!P8, 'Aeschylus Prometheus Bound'!E8, 'Aeschylus Seven Against Thebes'!P8, 'Aeschylus Agamemnon'!P8, 'Aeschylus Choephoroe'!P8, 'Aeschylus Eumenides'!P8)</f>
        <v>0</v>
      </c>
      <c r="Q8" s="24">
        <f>sum('Aeschylus Suppliant Women'!Q8,'Aeschylus Persians'!Q8, 'Aeschylus Prometheus Bound'!F8, 'Aeschylus Seven Against Thebes'!Q8, 'Aeschylus Agamemnon'!Q8, 'Aeschylus Choephoroe'!Q8, 'Aeschylus Eumenides'!Q8)</f>
        <v>0</v>
      </c>
      <c r="R8" s="25">
        <f t="shared" ref="R8:R38" si="1">sum(N8:Q8)</f>
        <v>1310</v>
      </c>
      <c r="S8" s="24">
        <f>sum('Aeschylus Suppliant Women'!S8,'Aeschylus Persians'!S8, 'Aeschylus Prometheus Bound'!H8, 'Aeschylus Seven Against Thebes'!S8, 'Aeschylus Agamemnon'!S8, 'Aeschylus Choephoroe'!S8, 'Aeschylus Eumenides'!S8)</f>
        <v>79</v>
      </c>
      <c r="T8" s="24">
        <f>sum('Aeschylus Suppliant Women'!T8,'Aeschylus Persians'!T8, 'Aeschylus Prometheus Bound'!I8, 'Aeschylus Seven Against Thebes'!T8, 'Aeschylus Agamemnon'!T8, 'Aeschylus Choephoroe'!T8, 'Aeschylus Eumenides'!T8)</f>
        <v>22</v>
      </c>
      <c r="U8" s="24">
        <f>sum('Aeschylus Suppliant Women'!U8,'Aeschylus Persians'!U8, 'Aeschylus Prometheus Bound'!J8, 'Aeschylus Seven Against Thebes'!U8, 'Aeschylus Agamemnon'!U8, 'Aeschylus Choephoroe'!U8, 'Aeschylus Eumenides'!U8)</f>
        <v>0</v>
      </c>
      <c r="V8" s="24">
        <f>sum('Aeschylus Suppliant Women'!V8,'Aeschylus Persians'!V8, 'Aeschylus Prometheus Bound'!K8, 'Aeschylus Seven Against Thebes'!V8, 'Aeschylus Agamemnon'!V8, 'Aeschylus Choephoroe'!V8, 'Aeschylus Eumenides'!V8)</f>
        <v>0</v>
      </c>
      <c r="W8" s="26">
        <f t="shared" ref="W8:W38" si="2">sum(S8:V8)</f>
        <v>101</v>
      </c>
      <c r="X8" s="27">
        <f t="shared" ref="X8:X38" si="3">sum(R8,W8)</f>
        <v>1411</v>
      </c>
    </row>
    <row r="9">
      <c r="A9" s="8"/>
      <c r="B9" s="18" t="s">
        <v>17</v>
      </c>
      <c r="C9" s="20">
        <v>2.4006359300476947</v>
      </c>
      <c r="D9" s="20">
        <v>0.39745627980922094</v>
      </c>
      <c r="E9" s="20">
        <v>0.0</v>
      </c>
      <c r="F9" s="20">
        <v>0.0</v>
      </c>
      <c r="G9" s="21">
        <v>2.798092209856916</v>
      </c>
      <c r="H9" s="20">
        <v>0.2702702702702703</v>
      </c>
      <c r="I9" s="20">
        <v>0.047694753577106515</v>
      </c>
      <c r="J9" s="20">
        <v>0.0</v>
      </c>
      <c r="K9" s="20">
        <v>0.0</v>
      </c>
      <c r="L9" s="22">
        <v>0.3179650238473768</v>
      </c>
      <c r="M9" s="23">
        <v>3.1160572337042924</v>
      </c>
      <c r="N9" s="24">
        <f>sum('Aeschylus Suppliant Women'!N9,'Aeschylus Persians'!N9, 'Aeschylus Prometheus Bound'!C9, 'Aeschylus Seven Against Thebes'!N9, 'Aeschylus Agamemnon'!N9, 'Aeschylus Choephoroe'!N9, 'Aeschylus Eumenides'!N9)</f>
        <v>151</v>
      </c>
      <c r="O9" s="24">
        <f>sum('Aeschylus Suppliant Women'!O9,'Aeschylus Persians'!O9, 'Aeschylus Prometheus Bound'!D9, 'Aeschylus Seven Against Thebes'!O9, 'Aeschylus Agamemnon'!O9, 'Aeschylus Choephoroe'!O9, 'Aeschylus Eumenides'!O9)</f>
        <v>25</v>
      </c>
      <c r="P9" s="24">
        <f>sum('Aeschylus Suppliant Women'!P9,'Aeschylus Persians'!P9, 'Aeschylus Prometheus Bound'!E9, 'Aeschylus Seven Against Thebes'!P9, 'Aeschylus Agamemnon'!P9, 'Aeschylus Choephoroe'!P9, 'Aeschylus Eumenides'!P9)</f>
        <v>0</v>
      </c>
      <c r="Q9" s="24">
        <f>sum('Aeschylus Suppliant Women'!Q9,'Aeschylus Persians'!Q9, 'Aeschylus Prometheus Bound'!F9, 'Aeschylus Seven Against Thebes'!Q9, 'Aeschylus Agamemnon'!Q9, 'Aeschylus Choephoroe'!Q9, 'Aeschylus Eumenides'!Q9)</f>
        <v>0</v>
      </c>
      <c r="R9" s="25">
        <f t="shared" si="1"/>
        <v>176</v>
      </c>
      <c r="S9" s="24">
        <f>sum('Aeschylus Suppliant Women'!S9,'Aeschylus Persians'!S9, 'Aeschylus Prometheus Bound'!H9, 'Aeschylus Seven Against Thebes'!S9, 'Aeschylus Agamemnon'!S9, 'Aeschylus Choephoroe'!S9, 'Aeschylus Eumenides'!S9)</f>
        <v>17</v>
      </c>
      <c r="T9" s="24">
        <f>sum('Aeschylus Suppliant Women'!T9,'Aeschylus Persians'!T9, 'Aeschylus Prometheus Bound'!I9, 'Aeschylus Seven Against Thebes'!T9, 'Aeschylus Agamemnon'!T9, 'Aeschylus Choephoroe'!T9, 'Aeschylus Eumenides'!T9)</f>
        <v>3</v>
      </c>
      <c r="U9" s="24">
        <f>sum('Aeschylus Suppliant Women'!U9,'Aeschylus Persians'!U9, 'Aeschylus Prometheus Bound'!J9, 'Aeschylus Seven Against Thebes'!U9, 'Aeschylus Agamemnon'!U9, 'Aeschylus Choephoroe'!U9, 'Aeschylus Eumenides'!U9)</f>
        <v>0</v>
      </c>
      <c r="V9" s="24">
        <f>sum('Aeschylus Suppliant Women'!V9,'Aeschylus Persians'!V9, 'Aeschylus Prometheus Bound'!K9, 'Aeschylus Seven Against Thebes'!V9, 'Aeschylus Agamemnon'!V9, 'Aeschylus Choephoroe'!V9, 'Aeschylus Eumenides'!V9)</f>
        <v>0</v>
      </c>
      <c r="W9" s="26">
        <f t="shared" si="2"/>
        <v>20</v>
      </c>
      <c r="X9" s="27">
        <f t="shared" si="3"/>
        <v>196</v>
      </c>
    </row>
    <row r="10">
      <c r="A10" s="8"/>
      <c r="B10" s="18" t="s">
        <v>18</v>
      </c>
      <c r="C10" s="20">
        <v>3.354531001589825</v>
      </c>
      <c r="D10" s="20">
        <v>0.01589825119236884</v>
      </c>
      <c r="E10" s="20">
        <v>0.9697933227344993</v>
      </c>
      <c r="F10" s="20">
        <v>0.1589825119236884</v>
      </c>
      <c r="G10" s="21">
        <v>4.499205087440382</v>
      </c>
      <c r="H10" s="20">
        <v>0.4451510333863275</v>
      </c>
      <c r="I10" s="20">
        <v>0.0</v>
      </c>
      <c r="J10" s="20">
        <v>0.1271860095389507</v>
      </c>
      <c r="K10" s="20">
        <v>0.01589825119236884</v>
      </c>
      <c r="L10" s="22">
        <v>0.5882352941176471</v>
      </c>
      <c r="M10" s="23">
        <v>5.087440381558029</v>
      </c>
      <c r="N10" s="24">
        <f>sum('Aeschylus Suppliant Women'!N10,'Aeschylus Persians'!N10, 'Aeschylus Prometheus Bound'!C10, 'Aeschylus Seven Against Thebes'!N10, 'Aeschylus Agamemnon'!N10, 'Aeschylus Choephoroe'!N10, 'Aeschylus Eumenides'!N10)</f>
        <v>211</v>
      </c>
      <c r="O10" s="24">
        <f>sum('Aeschylus Suppliant Women'!O10,'Aeschylus Persians'!O10, 'Aeschylus Prometheus Bound'!D10, 'Aeschylus Seven Against Thebes'!O10, 'Aeschylus Agamemnon'!O10, 'Aeschylus Choephoroe'!O10, 'Aeschylus Eumenides'!O10)</f>
        <v>1</v>
      </c>
      <c r="P10" s="24">
        <f>sum('Aeschylus Suppliant Women'!P10,'Aeschylus Persians'!P10, 'Aeschylus Prometheus Bound'!E10, 'Aeschylus Seven Against Thebes'!P10, 'Aeschylus Agamemnon'!P10, 'Aeschylus Choephoroe'!P10, 'Aeschylus Eumenides'!P10)</f>
        <v>61</v>
      </c>
      <c r="Q10" s="24">
        <f>sum('Aeschylus Suppliant Women'!Q10,'Aeschylus Persians'!Q10, 'Aeschylus Prometheus Bound'!F10, 'Aeschylus Seven Against Thebes'!Q10, 'Aeschylus Agamemnon'!Q10, 'Aeschylus Choephoroe'!Q10, 'Aeschylus Eumenides'!Q10)</f>
        <v>10</v>
      </c>
      <c r="R10" s="25">
        <f t="shared" si="1"/>
        <v>283</v>
      </c>
      <c r="S10" s="24">
        <f>sum('Aeschylus Suppliant Women'!S10,'Aeschylus Persians'!S10, 'Aeschylus Prometheus Bound'!H10, 'Aeschylus Seven Against Thebes'!S10, 'Aeschylus Agamemnon'!S10, 'Aeschylus Choephoroe'!S10, 'Aeschylus Eumenides'!S10)</f>
        <v>28</v>
      </c>
      <c r="T10" s="24">
        <f>sum('Aeschylus Suppliant Women'!T10,'Aeschylus Persians'!T10, 'Aeschylus Prometheus Bound'!I10, 'Aeschylus Seven Against Thebes'!T10, 'Aeschylus Agamemnon'!T10, 'Aeschylus Choephoroe'!T10, 'Aeschylus Eumenides'!T10)</f>
        <v>0</v>
      </c>
      <c r="U10" s="24">
        <f>sum('Aeschylus Suppliant Women'!U10,'Aeschylus Persians'!U10, 'Aeschylus Prometheus Bound'!J10, 'Aeschylus Seven Against Thebes'!U10, 'Aeschylus Agamemnon'!U10, 'Aeschylus Choephoroe'!U10, 'Aeschylus Eumenides'!U10)</f>
        <v>8</v>
      </c>
      <c r="V10" s="24">
        <f>sum('Aeschylus Suppliant Women'!V10,'Aeschylus Persians'!V10, 'Aeschylus Prometheus Bound'!K10, 'Aeschylus Seven Against Thebes'!V10, 'Aeschylus Agamemnon'!V10, 'Aeschylus Choephoroe'!V10, 'Aeschylus Eumenides'!V10)</f>
        <v>1</v>
      </c>
      <c r="W10" s="26">
        <f t="shared" si="2"/>
        <v>37</v>
      </c>
      <c r="X10" s="27">
        <f t="shared" si="3"/>
        <v>320</v>
      </c>
    </row>
    <row r="11">
      <c r="A11" s="8"/>
      <c r="B11" s="18" t="s">
        <v>19</v>
      </c>
      <c r="C11" s="20">
        <v>6.327503974562799</v>
      </c>
      <c r="D11" s="20">
        <v>0.0</v>
      </c>
      <c r="E11" s="20">
        <v>0.7154213036565978</v>
      </c>
      <c r="F11" s="20">
        <v>0.5405405405405406</v>
      </c>
      <c r="G11" s="21">
        <v>7.583465818759937</v>
      </c>
      <c r="H11" s="20">
        <v>0.9220985691573927</v>
      </c>
      <c r="I11" s="20">
        <v>0.0</v>
      </c>
      <c r="J11" s="20">
        <v>0.19077901430842606</v>
      </c>
      <c r="K11" s="20">
        <v>0.01589825119236884</v>
      </c>
      <c r="L11" s="22">
        <v>1.1287758346581875</v>
      </c>
      <c r="M11" s="23">
        <v>8.712241653418124</v>
      </c>
      <c r="N11" s="24">
        <f>sum('Aeschylus Suppliant Women'!N11,'Aeschylus Persians'!N11, 'Aeschylus Prometheus Bound'!C11, 'Aeschylus Seven Against Thebes'!N11, 'Aeschylus Agamemnon'!N11, 'Aeschylus Choephoroe'!N11, 'Aeschylus Eumenides'!N11)</f>
        <v>398</v>
      </c>
      <c r="O11" s="24">
        <f>sum('Aeschylus Suppliant Women'!O11,'Aeschylus Persians'!O11, 'Aeschylus Prometheus Bound'!D11, 'Aeschylus Seven Against Thebes'!O11, 'Aeschylus Agamemnon'!O11, 'Aeschylus Choephoroe'!O11, 'Aeschylus Eumenides'!O11)</f>
        <v>0</v>
      </c>
      <c r="P11" s="24">
        <f>sum('Aeschylus Suppliant Women'!P11,'Aeschylus Persians'!P11, 'Aeschylus Prometheus Bound'!E11, 'Aeschylus Seven Against Thebes'!P11, 'Aeschylus Agamemnon'!P11, 'Aeschylus Choephoroe'!P11, 'Aeschylus Eumenides'!P11)</f>
        <v>45</v>
      </c>
      <c r="Q11" s="24">
        <f>sum('Aeschylus Suppliant Women'!Q11,'Aeschylus Persians'!Q11, 'Aeschylus Prometheus Bound'!F11, 'Aeschylus Seven Against Thebes'!Q11, 'Aeschylus Agamemnon'!Q11, 'Aeschylus Choephoroe'!Q11, 'Aeschylus Eumenides'!Q11)</f>
        <v>34</v>
      </c>
      <c r="R11" s="25">
        <f t="shared" si="1"/>
        <v>477</v>
      </c>
      <c r="S11" s="24">
        <f>sum('Aeschylus Suppliant Women'!S11,'Aeschylus Persians'!S11, 'Aeschylus Prometheus Bound'!H11, 'Aeschylus Seven Against Thebes'!S11, 'Aeschylus Agamemnon'!S11, 'Aeschylus Choephoroe'!S11, 'Aeschylus Eumenides'!S11)</f>
        <v>58</v>
      </c>
      <c r="T11" s="24">
        <f>sum('Aeschylus Suppliant Women'!T11,'Aeschylus Persians'!T11, 'Aeschylus Prometheus Bound'!I11, 'Aeschylus Seven Against Thebes'!T11, 'Aeschylus Agamemnon'!T11, 'Aeschylus Choephoroe'!T11, 'Aeschylus Eumenides'!T11)</f>
        <v>0</v>
      </c>
      <c r="U11" s="24">
        <f>sum('Aeschylus Suppliant Women'!U11,'Aeschylus Persians'!U11, 'Aeschylus Prometheus Bound'!J11, 'Aeschylus Seven Against Thebes'!U11, 'Aeschylus Agamemnon'!U11, 'Aeschylus Choephoroe'!U11, 'Aeschylus Eumenides'!U11)</f>
        <v>12</v>
      </c>
      <c r="V11" s="24">
        <f>sum('Aeschylus Suppliant Women'!V11,'Aeschylus Persians'!V11, 'Aeschylus Prometheus Bound'!K11, 'Aeschylus Seven Against Thebes'!V11, 'Aeschylus Agamemnon'!V11, 'Aeschylus Choephoroe'!V11, 'Aeschylus Eumenides'!V11)</f>
        <v>1</v>
      </c>
      <c r="W11" s="26">
        <f t="shared" si="2"/>
        <v>71</v>
      </c>
      <c r="X11" s="27">
        <f t="shared" si="3"/>
        <v>548</v>
      </c>
    </row>
    <row r="12">
      <c r="A12" s="8"/>
      <c r="B12" s="18" t="s">
        <v>20</v>
      </c>
      <c r="C12" s="20">
        <v>0.985691573926868</v>
      </c>
      <c r="D12" s="20">
        <v>1.2241653418124006</v>
      </c>
      <c r="E12" s="20">
        <v>0.0</v>
      </c>
      <c r="F12" s="20">
        <v>0.0</v>
      </c>
      <c r="G12" s="21">
        <v>2.2098569157392687</v>
      </c>
      <c r="H12" s="20">
        <v>0.2543720190779014</v>
      </c>
      <c r="I12" s="20">
        <v>0.09538950715421303</v>
      </c>
      <c r="J12" s="20">
        <v>0.0</v>
      </c>
      <c r="K12" s="20">
        <v>0.0</v>
      </c>
      <c r="L12" s="22">
        <v>0.3497615262321145</v>
      </c>
      <c r="M12" s="23">
        <v>2.559618441971383</v>
      </c>
      <c r="N12" s="24">
        <f>sum('Aeschylus Suppliant Women'!N12,'Aeschylus Persians'!N12, 'Aeschylus Prometheus Bound'!C12, 'Aeschylus Seven Against Thebes'!N12, 'Aeschylus Agamemnon'!N12, 'Aeschylus Choephoroe'!N12, 'Aeschylus Eumenides'!N12)</f>
        <v>62</v>
      </c>
      <c r="O12" s="24">
        <f>sum('Aeschylus Suppliant Women'!O12,'Aeschylus Persians'!O12, 'Aeschylus Prometheus Bound'!D12, 'Aeschylus Seven Against Thebes'!O12, 'Aeschylus Agamemnon'!O12, 'Aeschylus Choephoroe'!O12, 'Aeschylus Eumenides'!O12)</f>
        <v>77</v>
      </c>
      <c r="P12" s="24">
        <f>sum('Aeschylus Suppliant Women'!P12,'Aeschylus Persians'!P12, 'Aeschylus Prometheus Bound'!E12, 'Aeschylus Seven Against Thebes'!P12, 'Aeschylus Agamemnon'!P12, 'Aeschylus Choephoroe'!P12, 'Aeschylus Eumenides'!P12)</f>
        <v>0</v>
      </c>
      <c r="Q12" s="24">
        <f>sum('Aeschylus Suppliant Women'!Q12,'Aeschylus Persians'!Q12, 'Aeschylus Prometheus Bound'!F12, 'Aeschylus Seven Against Thebes'!Q12, 'Aeschylus Agamemnon'!Q12, 'Aeschylus Choephoroe'!Q12, 'Aeschylus Eumenides'!Q12)</f>
        <v>0</v>
      </c>
      <c r="R12" s="25">
        <f t="shared" si="1"/>
        <v>139</v>
      </c>
      <c r="S12" s="24">
        <f>sum('Aeschylus Suppliant Women'!S12,'Aeschylus Persians'!S12, 'Aeschylus Prometheus Bound'!H12, 'Aeschylus Seven Against Thebes'!S12, 'Aeschylus Agamemnon'!S12, 'Aeschylus Choephoroe'!S12, 'Aeschylus Eumenides'!S12)</f>
        <v>16</v>
      </c>
      <c r="T12" s="24">
        <f>sum('Aeschylus Suppliant Women'!T12,'Aeschylus Persians'!T12, 'Aeschylus Prometheus Bound'!I12, 'Aeschylus Seven Against Thebes'!T12, 'Aeschylus Agamemnon'!T12, 'Aeschylus Choephoroe'!T12, 'Aeschylus Eumenides'!T12)</f>
        <v>6</v>
      </c>
      <c r="U12" s="24">
        <f>sum('Aeschylus Suppliant Women'!U12,'Aeschylus Persians'!U12, 'Aeschylus Prometheus Bound'!J12, 'Aeschylus Seven Against Thebes'!U12, 'Aeschylus Agamemnon'!U12, 'Aeschylus Choephoroe'!U12, 'Aeschylus Eumenides'!U12)</f>
        <v>0</v>
      </c>
      <c r="V12" s="24">
        <f>sum('Aeschylus Suppliant Women'!V12,'Aeschylus Persians'!V12, 'Aeschylus Prometheus Bound'!K12, 'Aeschylus Seven Against Thebes'!V12, 'Aeschylus Agamemnon'!V12, 'Aeschylus Choephoroe'!V12, 'Aeschylus Eumenides'!V12)</f>
        <v>0</v>
      </c>
      <c r="W12" s="26">
        <f t="shared" si="2"/>
        <v>22</v>
      </c>
      <c r="X12" s="27">
        <f t="shared" si="3"/>
        <v>161</v>
      </c>
    </row>
    <row r="13">
      <c r="A13" s="8"/>
      <c r="B13" s="18" t="s">
        <v>21</v>
      </c>
      <c r="C13" s="20">
        <v>0.01589825119236884</v>
      </c>
      <c r="D13" s="20">
        <v>0.047694753577106515</v>
      </c>
      <c r="E13" s="20">
        <v>0.0</v>
      </c>
      <c r="F13" s="20">
        <v>0.0</v>
      </c>
      <c r="G13" s="21">
        <v>0.06359300476947535</v>
      </c>
      <c r="H13" s="20">
        <v>0.01589825119236884</v>
      </c>
      <c r="I13" s="20">
        <v>0.0</v>
      </c>
      <c r="J13" s="20">
        <v>0.0</v>
      </c>
      <c r="K13" s="20">
        <v>0.0</v>
      </c>
      <c r="L13" s="22">
        <v>0.01589825119236884</v>
      </c>
      <c r="M13" s="23">
        <v>0.0794912559618442</v>
      </c>
      <c r="N13" s="24">
        <f>sum('Aeschylus Suppliant Women'!N13,'Aeschylus Persians'!N13, 'Aeschylus Prometheus Bound'!C13, 'Aeschylus Seven Against Thebes'!N13, 'Aeschylus Agamemnon'!N13, 'Aeschylus Choephoroe'!N13, 'Aeschylus Eumenides'!N13)</f>
        <v>1</v>
      </c>
      <c r="O13" s="24">
        <f>sum('Aeschylus Suppliant Women'!O13,'Aeschylus Persians'!O13, 'Aeschylus Prometheus Bound'!D13, 'Aeschylus Seven Against Thebes'!O13, 'Aeschylus Agamemnon'!O13, 'Aeschylus Choephoroe'!O13, 'Aeschylus Eumenides'!O13)</f>
        <v>3</v>
      </c>
      <c r="P13" s="24">
        <f>sum('Aeschylus Suppliant Women'!P13,'Aeschylus Persians'!P13, 'Aeschylus Prometheus Bound'!E13, 'Aeschylus Seven Against Thebes'!P13, 'Aeschylus Agamemnon'!P13, 'Aeschylus Choephoroe'!P13, 'Aeschylus Eumenides'!P13)</f>
        <v>0</v>
      </c>
      <c r="Q13" s="24">
        <f>sum('Aeschylus Suppliant Women'!Q13,'Aeschylus Persians'!Q13, 'Aeschylus Prometheus Bound'!F13, 'Aeschylus Seven Against Thebes'!Q13, 'Aeschylus Agamemnon'!Q13, 'Aeschylus Choephoroe'!Q13, 'Aeschylus Eumenides'!Q13)</f>
        <v>0</v>
      </c>
      <c r="R13" s="25">
        <f t="shared" si="1"/>
        <v>4</v>
      </c>
      <c r="S13" s="24">
        <f>sum('Aeschylus Suppliant Women'!S13,'Aeschylus Persians'!S13, 'Aeschylus Prometheus Bound'!H13, 'Aeschylus Seven Against Thebes'!S13, 'Aeschylus Agamemnon'!S13, 'Aeschylus Choephoroe'!S13, 'Aeschylus Eumenides'!S13)</f>
        <v>1</v>
      </c>
      <c r="T13" s="24">
        <f>sum('Aeschylus Suppliant Women'!T13,'Aeschylus Persians'!T13, 'Aeschylus Prometheus Bound'!I13, 'Aeschylus Seven Against Thebes'!T13, 'Aeschylus Agamemnon'!T13, 'Aeschylus Choephoroe'!T13, 'Aeschylus Eumenides'!T13)</f>
        <v>0</v>
      </c>
      <c r="U13" s="24">
        <f>sum('Aeschylus Suppliant Women'!U13,'Aeschylus Persians'!U13, 'Aeschylus Prometheus Bound'!J13, 'Aeschylus Seven Against Thebes'!U13, 'Aeschylus Agamemnon'!U13, 'Aeschylus Choephoroe'!U13, 'Aeschylus Eumenides'!U13)</f>
        <v>0</v>
      </c>
      <c r="V13" s="24">
        <f>sum('Aeschylus Suppliant Women'!V13,'Aeschylus Persians'!V13, 'Aeschylus Prometheus Bound'!K13, 'Aeschylus Seven Against Thebes'!V13, 'Aeschylus Agamemnon'!V13, 'Aeschylus Choephoroe'!V13, 'Aeschylus Eumenides'!V13)</f>
        <v>0</v>
      </c>
      <c r="W13" s="26">
        <f t="shared" si="2"/>
        <v>1</v>
      </c>
      <c r="X13" s="27">
        <f t="shared" si="3"/>
        <v>5</v>
      </c>
    </row>
    <row r="14">
      <c r="A14" s="8"/>
      <c r="B14" s="18" t="s">
        <v>22</v>
      </c>
      <c r="C14" s="28">
        <v>0.01589825119236884</v>
      </c>
      <c r="D14" s="28">
        <v>0.047694753577106515</v>
      </c>
      <c r="E14" s="28">
        <v>0.0</v>
      </c>
      <c r="F14" s="28">
        <v>0.0</v>
      </c>
      <c r="G14" s="29">
        <v>0.06359300476947535</v>
      </c>
      <c r="H14" s="28">
        <v>0.0</v>
      </c>
      <c r="I14" s="28">
        <v>0.01589825119236884</v>
      </c>
      <c r="J14" s="28">
        <v>0.0</v>
      </c>
      <c r="K14" s="28">
        <v>0.0</v>
      </c>
      <c r="L14" s="30">
        <v>0.01589825119236884</v>
      </c>
      <c r="M14" s="31">
        <v>0.0794912559618442</v>
      </c>
      <c r="N14" s="24">
        <f>sum('Aeschylus Suppliant Women'!N14,'Aeschylus Persians'!N14, 'Aeschylus Prometheus Bound'!C14, 'Aeschylus Seven Against Thebes'!N14, 'Aeschylus Agamemnon'!N14, 'Aeschylus Choephoroe'!N14, 'Aeschylus Eumenides'!N14)</f>
        <v>1</v>
      </c>
      <c r="O14" s="24">
        <f>sum('Aeschylus Suppliant Women'!O14,'Aeschylus Persians'!O14, 'Aeschylus Prometheus Bound'!D14, 'Aeschylus Seven Against Thebes'!O14, 'Aeschylus Agamemnon'!O14, 'Aeschylus Choephoroe'!O14, 'Aeschylus Eumenides'!O14)</f>
        <v>3</v>
      </c>
      <c r="P14" s="24">
        <f>sum('Aeschylus Suppliant Women'!P14,'Aeschylus Persians'!P14, 'Aeschylus Prometheus Bound'!E14, 'Aeschylus Seven Against Thebes'!P14, 'Aeschylus Agamemnon'!P14, 'Aeschylus Choephoroe'!P14, 'Aeschylus Eumenides'!P14)</f>
        <v>0</v>
      </c>
      <c r="Q14" s="24">
        <f>sum('Aeschylus Suppliant Women'!Q14,'Aeschylus Persians'!Q14, 'Aeschylus Prometheus Bound'!F14, 'Aeschylus Seven Against Thebes'!Q14, 'Aeschylus Agamemnon'!Q14, 'Aeschylus Choephoroe'!Q14, 'Aeschylus Eumenides'!Q14)</f>
        <v>0</v>
      </c>
      <c r="R14" s="33">
        <f t="shared" si="1"/>
        <v>4</v>
      </c>
      <c r="S14" s="24">
        <f>sum('Aeschylus Suppliant Women'!S14,'Aeschylus Persians'!S14, 'Aeschylus Prometheus Bound'!H14, 'Aeschylus Seven Against Thebes'!S14, 'Aeschylus Agamemnon'!S14, 'Aeschylus Choephoroe'!S14, 'Aeschylus Eumenides'!S14)</f>
        <v>0</v>
      </c>
      <c r="T14" s="24">
        <f>sum('Aeschylus Suppliant Women'!T14,'Aeschylus Persians'!T14, 'Aeschylus Prometheus Bound'!I14, 'Aeschylus Seven Against Thebes'!T14, 'Aeschylus Agamemnon'!T14, 'Aeschylus Choephoroe'!T14, 'Aeschylus Eumenides'!T14)</f>
        <v>1</v>
      </c>
      <c r="U14" s="24">
        <f>sum('Aeschylus Suppliant Women'!U14,'Aeschylus Persians'!U14, 'Aeschylus Prometheus Bound'!J14, 'Aeschylus Seven Against Thebes'!U14, 'Aeschylus Agamemnon'!U14, 'Aeschylus Choephoroe'!U14, 'Aeschylus Eumenides'!U14)</f>
        <v>0</v>
      </c>
      <c r="V14" s="24">
        <f>sum('Aeschylus Suppliant Women'!V14,'Aeschylus Persians'!V14, 'Aeschylus Prometheus Bound'!K14, 'Aeschylus Seven Against Thebes'!V14, 'Aeschylus Agamemnon'!V14, 'Aeschylus Choephoroe'!V14, 'Aeschylus Eumenides'!V14)</f>
        <v>0</v>
      </c>
      <c r="W14" s="34">
        <f t="shared" si="2"/>
        <v>1</v>
      </c>
      <c r="X14" s="35">
        <f t="shared" si="3"/>
        <v>5</v>
      </c>
    </row>
    <row r="15">
      <c r="A15" s="8"/>
      <c r="B15" s="36" t="s">
        <v>23</v>
      </c>
      <c r="C15" s="37">
        <v>31.208267090620033</v>
      </c>
      <c r="D15" s="37">
        <v>4.451510333863275</v>
      </c>
      <c r="E15" s="37">
        <v>1.6852146263910972</v>
      </c>
      <c r="F15" s="37">
        <v>0.699523052464229</v>
      </c>
      <c r="G15" s="29">
        <v>38.04451510333863</v>
      </c>
      <c r="H15" s="37">
        <v>3.1637519872813993</v>
      </c>
      <c r="I15" s="37">
        <v>0.5087440381558028</v>
      </c>
      <c r="J15" s="37">
        <v>0.3179650238473768</v>
      </c>
      <c r="K15" s="37">
        <v>0.03179650238473768</v>
      </c>
      <c r="L15" s="30">
        <v>4.022257551669316</v>
      </c>
      <c r="M15" s="31">
        <v>42.06677265500795</v>
      </c>
      <c r="N15" s="39">
        <f t="shared" ref="N15:Q15" si="4">sum(N8:N14)</f>
        <v>1963</v>
      </c>
      <c r="O15" s="39">
        <f t="shared" si="4"/>
        <v>280</v>
      </c>
      <c r="P15" s="39">
        <f t="shared" si="4"/>
        <v>106</v>
      </c>
      <c r="Q15" s="39">
        <f t="shared" si="4"/>
        <v>44</v>
      </c>
      <c r="R15" s="48">
        <f t="shared" si="1"/>
        <v>2393</v>
      </c>
      <c r="S15" s="39">
        <f t="shared" ref="S15:V15" si="5">sum(S8:S14)</f>
        <v>199</v>
      </c>
      <c r="T15" s="39">
        <f t="shared" si="5"/>
        <v>32</v>
      </c>
      <c r="U15" s="39">
        <f t="shared" si="5"/>
        <v>20</v>
      </c>
      <c r="V15" s="39">
        <f t="shared" si="5"/>
        <v>2</v>
      </c>
      <c r="W15" s="34">
        <f t="shared" si="2"/>
        <v>253</v>
      </c>
      <c r="X15" s="35">
        <f t="shared" si="3"/>
        <v>2646</v>
      </c>
    </row>
    <row r="16">
      <c r="A16" s="8" t="s">
        <v>24</v>
      </c>
      <c r="B16" s="18" t="s">
        <v>16</v>
      </c>
      <c r="C16" s="20">
        <v>1.09697933227345</v>
      </c>
      <c r="D16" s="20">
        <v>0.06359300476947535</v>
      </c>
      <c r="E16" s="20">
        <v>0.0</v>
      </c>
      <c r="F16" s="20">
        <v>0.0</v>
      </c>
      <c r="G16" s="21">
        <v>1.1605723370429253</v>
      </c>
      <c r="H16" s="20">
        <v>0.0794912559618442</v>
      </c>
      <c r="I16" s="20">
        <v>0.0</v>
      </c>
      <c r="J16" s="20">
        <v>0.0</v>
      </c>
      <c r="K16" s="20">
        <v>0.0</v>
      </c>
      <c r="L16" s="22">
        <v>0.0794912559618442</v>
      </c>
      <c r="M16" s="23">
        <v>1.2400635930047694</v>
      </c>
      <c r="N16" s="24">
        <f>sum('Aeschylus Suppliant Women'!N16,'Aeschylus Persians'!N16, 'Aeschylus Prometheus Bound'!C16, 'Aeschylus Seven Against Thebes'!N16, 'Aeschylus Agamemnon'!N16, 'Aeschylus Choephoroe'!N16, 'Aeschylus Eumenides'!N16)</f>
        <v>69</v>
      </c>
      <c r="O16" s="24">
        <f>sum('Aeschylus Suppliant Women'!O16,'Aeschylus Persians'!O16, 'Aeschylus Prometheus Bound'!D16, 'Aeschylus Seven Against Thebes'!O16, 'Aeschylus Agamemnon'!O16, 'Aeschylus Choephoroe'!O16, 'Aeschylus Eumenides'!O16)</f>
        <v>4</v>
      </c>
      <c r="P16" s="24">
        <f>sum('Aeschylus Suppliant Women'!P16,'Aeschylus Persians'!P16, 'Aeschylus Prometheus Bound'!E16, 'Aeschylus Seven Against Thebes'!P16, 'Aeschylus Agamemnon'!P16, 'Aeschylus Choephoroe'!P16, 'Aeschylus Eumenides'!P16)</f>
        <v>0</v>
      </c>
      <c r="Q16" s="24">
        <f>sum('Aeschylus Suppliant Women'!Q16,'Aeschylus Persians'!Q16, 'Aeschylus Prometheus Bound'!F16, 'Aeschylus Seven Against Thebes'!Q16, 'Aeschylus Agamemnon'!Q16, 'Aeschylus Choephoroe'!Q16, 'Aeschylus Eumenides'!Q16)</f>
        <v>0</v>
      </c>
      <c r="R16" s="25">
        <f t="shared" si="1"/>
        <v>73</v>
      </c>
      <c r="S16" s="24">
        <f>sum('Aeschylus Suppliant Women'!S16,'Aeschylus Persians'!S16, 'Aeschylus Prometheus Bound'!H16, 'Aeschylus Seven Against Thebes'!S16, 'Aeschylus Agamemnon'!S16, 'Aeschylus Choephoroe'!S16, 'Aeschylus Eumenides'!S16)</f>
        <v>5</v>
      </c>
      <c r="T16" s="24">
        <f>sum('Aeschylus Suppliant Women'!T16,'Aeschylus Persians'!T16, 'Aeschylus Prometheus Bound'!I16, 'Aeschylus Seven Against Thebes'!T16, 'Aeschylus Agamemnon'!T16, 'Aeschylus Choephoroe'!T16, 'Aeschylus Eumenides'!T16)</f>
        <v>0</v>
      </c>
      <c r="U16" s="24">
        <f>sum('Aeschylus Suppliant Women'!U16,'Aeschylus Persians'!U16, 'Aeschylus Prometheus Bound'!J16, 'Aeschylus Seven Against Thebes'!U16, 'Aeschylus Agamemnon'!U16, 'Aeschylus Choephoroe'!U16, 'Aeschylus Eumenides'!U16)</f>
        <v>0</v>
      </c>
      <c r="V16" s="24">
        <f>sum('Aeschylus Suppliant Women'!V16,'Aeschylus Persians'!V16, 'Aeschylus Prometheus Bound'!K16, 'Aeschylus Seven Against Thebes'!V16, 'Aeschylus Agamemnon'!V16, 'Aeschylus Choephoroe'!V16, 'Aeschylus Eumenides'!V16)</f>
        <v>0</v>
      </c>
      <c r="W16" s="26">
        <f t="shared" si="2"/>
        <v>5</v>
      </c>
      <c r="X16" s="27">
        <f t="shared" si="3"/>
        <v>78</v>
      </c>
    </row>
    <row r="17">
      <c r="A17" s="8"/>
      <c r="B17" s="18" t="s">
        <v>19</v>
      </c>
      <c r="C17" s="20">
        <v>1.7647058823529411</v>
      </c>
      <c r="D17" s="20">
        <v>0.047694753577106515</v>
      </c>
      <c r="E17" s="20">
        <v>0.1271860095389507</v>
      </c>
      <c r="F17" s="20">
        <v>0.3179650238473768</v>
      </c>
      <c r="G17" s="21">
        <v>2.257551669316375</v>
      </c>
      <c r="H17" s="20">
        <v>0.1589825119236884</v>
      </c>
      <c r="I17" s="20">
        <v>0.0</v>
      </c>
      <c r="J17" s="20">
        <v>0.01589825119236884</v>
      </c>
      <c r="K17" s="20">
        <v>0.03179650238473768</v>
      </c>
      <c r="L17" s="22">
        <v>0.2066772655007949</v>
      </c>
      <c r="M17" s="23">
        <v>2.46422893481717</v>
      </c>
      <c r="N17" s="24">
        <f>sum('Aeschylus Suppliant Women'!N17,'Aeschylus Persians'!N17, 'Aeschylus Prometheus Bound'!C17, 'Aeschylus Seven Against Thebes'!N17, 'Aeschylus Agamemnon'!N17, 'Aeschylus Choephoroe'!N17, 'Aeschylus Eumenides'!N17)</f>
        <v>111</v>
      </c>
      <c r="O17" s="24">
        <f>sum('Aeschylus Suppliant Women'!O17,'Aeschylus Persians'!O17, 'Aeschylus Prometheus Bound'!D17, 'Aeschylus Seven Against Thebes'!O17, 'Aeschylus Agamemnon'!O17, 'Aeschylus Choephoroe'!O17, 'Aeschylus Eumenides'!O17)</f>
        <v>3</v>
      </c>
      <c r="P17" s="24">
        <f>sum('Aeschylus Suppliant Women'!P17,'Aeschylus Persians'!P17, 'Aeschylus Prometheus Bound'!E17, 'Aeschylus Seven Against Thebes'!P17, 'Aeschylus Agamemnon'!P17, 'Aeschylus Choephoroe'!P17, 'Aeschylus Eumenides'!P17)</f>
        <v>8</v>
      </c>
      <c r="Q17" s="24">
        <f>sum('Aeschylus Suppliant Women'!Q17,'Aeschylus Persians'!Q17, 'Aeschylus Prometheus Bound'!F17, 'Aeschylus Seven Against Thebes'!Q17, 'Aeschylus Agamemnon'!Q17, 'Aeschylus Choephoroe'!Q17, 'Aeschylus Eumenides'!Q17)</f>
        <v>20</v>
      </c>
      <c r="R17" s="25">
        <f t="shared" si="1"/>
        <v>142</v>
      </c>
      <c r="S17" s="24">
        <f>sum('Aeschylus Suppliant Women'!S17,'Aeschylus Persians'!S17, 'Aeschylus Prometheus Bound'!H17, 'Aeschylus Seven Against Thebes'!S17, 'Aeschylus Agamemnon'!S17, 'Aeschylus Choephoroe'!S17, 'Aeschylus Eumenides'!S17)</f>
        <v>10</v>
      </c>
      <c r="T17" s="24">
        <f>sum('Aeschylus Suppliant Women'!T17,'Aeschylus Persians'!T17, 'Aeschylus Prometheus Bound'!I17, 'Aeschylus Seven Against Thebes'!T17, 'Aeschylus Agamemnon'!T17, 'Aeschylus Choephoroe'!T17, 'Aeschylus Eumenides'!T17)</f>
        <v>0</v>
      </c>
      <c r="U17" s="24">
        <f>sum('Aeschylus Suppliant Women'!U17,'Aeschylus Persians'!U17, 'Aeschylus Prometheus Bound'!J17, 'Aeschylus Seven Against Thebes'!U17, 'Aeschylus Agamemnon'!U17, 'Aeschylus Choephoroe'!U17, 'Aeschylus Eumenides'!U17)</f>
        <v>1</v>
      </c>
      <c r="V17" s="24">
        <f>sum('Aeschylus Suppliant Women'!V17,'Aeschylus Persians'!V17, 'Aeschylus Prometheus Bound'!K17, 'Aeschylus Seven Against Thebes'!V17, 'Aeschylus Agamemnon'!V17, 'Aeschylus Choephoroe'!V17, 'Aeschylus Eumenides'!V17)</f>
        <v>2</v>
      </c>
      <c r="W17" s="26">
        <f t="shared" si="2"/>
        <v>13</v>
      </c>
      <c r="X17" s="27">
        <f t="shared" si="3"/>
        <v>155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24">
        <f>sum('Aeschylus Suppliant Women'!N18,'Aeschylus Persians'!N18, 'Aeschylus Prometheus Bound'!C18, 'Aeschylus Seven Against Thebes'!N18, 'Aeschylus Agamemnon'!N18, 'Aeschylus Choephoroe'!N18, 'Aeschylus Eumenides'!N18)</f>
        <v>0</v>
      </c>
      <c r="O18" s="24">
        <f>sum('Aeschylus Suppliant Women'!O18,'Aeschylus Persians'!O18, 'Aeschylus Prometheus Bound'!D18, 'Aeschylus Seven Against Thebes'!O18, 'Aeschylus Agamemnon'!O18, 'Aeschylus Choephoroe'!O18, 'Aeschylus Eumenides'!O18)</f>
        <v>0</v>
      </c>
      <c r="P18" s="24">
        <f>sum('Aeschylus Suppliant Women'!P18,'Aeschylus Persians'!P18, 'Aeschylus Prometheus Bound'!E18, 'Aeschylus Seven Against Thebes'!P18, 'Aeschylus Agamemnon'!P18, 'Aeschylus Choephoroe'!P18, 'Aeschylus Eumenides'!P18)</f>
        <v>0</v>
      </c>
      <c r="Q18" s="24">
        <f>sum('Aeschylus Suppliant Women'!Q18,'Aeschylus Persians'!Q18, 'Aeschylus Prometheus Bound'!F18, 'Aeschylus Seven Against Thebes'!Q18, 'Aeschylus Agamemnon'!Q18, 'Aeschylus Choephoroe'!Q18, 'Aeschylus Eumenides'!Q18)</f>
        <v>0</v>
      </c>
      <c r="R18" s="33">
        <f t="shared" si="1"/>
        <v>0</v>
      </c>
      <c r="S18" s="24">
        <f>sum('Aeschylus Suppliant Women'!S18,'Aeschylus Persians'!S18, 'Aeschylus Prometheus Bound'!H18, 'Aeschylus Seven Against Thebes'!S18, 'Aeschylus Agamemnon'!S18, 'Aeschylus Choephoroe'!S18, 'Aeschylus Eumenides'!S18)</f>
        <v>0</v>
      </c>
      <c r="T18" s="24">
        <f>sum('Aeschylus Suppliant Women'!T18,'Aeschylus Persians'!T18, 'Aeschylus Prometheus Bound'!I18, 'Aeschylus Seven Against Thebes'!T18, 'Aeschylus Agamemnon'!T18, 'Aeschylus Choephoroe'!T18, 'Aeschylus Eumenides'!T18)</f>
        <v>0</v>
      </c>
      <c r="U18" s="24">
        <f>sum('Aeschylus Suppliant Women'!U18,'Aeschylus Persians'!U18, 'Aeschylus Prometheus Bound'!J18, 'Aeschylus Seven Against Thebes'!U18, 'Aeschylus Agamemnon'!U18, 'Aeschylus Choephoroe'!U18, 'Aeschylus Eumenides'!U18)</f>
        <v>0</v>
      </c>
      <c r="V18" s="24">
        <f>sum('Aeschylus Suppliant Women'!V18,'Aeschylus Persians'!V18, 'Aeschylus Prometheus Bound'!K18, 'Aeschylus Seven Against Thebes'!V18, 'Aeschylus Agamemnon'!V18, 'Aeschylus Choephoroe'!V18, 'Aeschylus Eumenides'!V18)</f>
        <v>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2.8616852146263914</v>
      </c>
      <c r="D19" s="37">
        <v>0.11128775834658187</v>
      </c>
      <c r="E19" s="37">
        <v>0.1271860095389507</v>
      </c>
      <c r="F19" s="37">
        <v>0.3179650238473768</v>
      </c>
      <c r="G19" s="29">
        <v>3.418124006359301</v>
      </c>
      <c r="H19" s="37">
        <v>0.23847376788553257</v>
      </c>
      <c r="I19" s="37">
        <v>0.0</v>
      </c>
      <c r="J19" s="37">
        <v>0.01589825119236884</v>
      </c>
      <c r="K19" s="37">
        <v>0.03179650238473768</v>
      </c>
      <c r="L19" s="30">
        <v>0.2861685214626391</v>
      </c>
      <c r="M19" s="31">
        <v>3.7042925278219396</v>
      </c>
      <c r="N19" s="39">
        <f t="shared" ref="N19:Q19" si="6">sum(N16:N18)</f>
        <v>180</v>
      </c>
      <c r="O19" s="39">
        <f t="shared" si="6"/>
        <v>7</v>
      </c>
      <c r="P19" s="39">
        <f t="shared" si="6"/>
        <v>8</v>
      </c>
      <c r="Q19" s="39">
        <f t="shared" si="6"/>
        <v>20</v>
      </c>
      <c r="R19" s="48">
        <f t="shared" si="1"/>
        <v>215</v>
      </c>
      <c r="S19" s="39">
        <f t="shared" ref="S19:V19" si="7">sum(S16:S18)</f>
        <v>15</v>
      </c>
      <c r="T19" s="39">
        <f t="shared" si="7"/>
        <v>0</v>
      </c>
      <c r="U19" s="39">
        <f t="shared" si="7"/>
        <v>1</v>
      </c>
      <c r="V19" s="39">
        <f t="shared" si="7"/>
        <v>2</v>
      </c>
      <c r="W19" s="34">
        <f t="shared" si="2"/>
        <v>18</v>
      </c>
      <c r="X19" s="35">
        <f t="shared" si="3"/>
        <v>233</v>
      </c>
    </row>
    <row r="20">
      <c r="A20" s="8" t="s">
        <v>25</v>
      </c>
      <c r="B20" s="18" t="s">
        <v>16</v>
      </c>
      <c r="C20" s="20">
        <v>1.8441971383147855</v>
      </c>
      <c r="D20" s="20">
        <v>0.23847376788553257</v>
      </c>
      <c r="E20" s="20">
        <v>0.0</v>
      </c>
      <c r="F20" s="20">
        <v>0.01589825119236884</v>
      </c>
      <c r="G20" s="21">
        <v>2.098569157392687</v>
      </c>
      <c r="H20" s="20">
        <v>0.03179650238473768</v>
      </c>
      <c r="I20" s="20">
        <v>0.0</v>
      </c>
      <c r="J20" s="20">
        <v>0.0</v>
      </c>
      <c r="K20" s="20">
        <v>0.0</v>
      </c>
      <c r="L20" s="22">
        <v>0.03179650238473768</v>
      </c>
      <c r="M20" s="23">
        <v>2.1303656597774245</v>
      </c>
      <c r="N20" s="24">
        <f>sum('Aeschylus Suppliant Women'!N20,'Aeschylus Persians'!N20, 'Aeschylus Prometheus Bound'!C20, 'Aeschylus Seven Against Thebes'!N20, 'Aeschylus Agamemnon'!N20, 'Aeschylus Choephoroe'!N20, 'Aeschylus Eumenides'!N20)</f>
        <v>116</v>
      </c>
      <c r="O20" s="24">
        <f>sum('Aeschylus Suppliant Women'!O20,'Aeschylus Persians'!O20, 'Aeschylus Prometheus Bound'!D20, 'Aeschylus Seven Against Thebes'!O20, 'Aeschylus Agamemnon'!O20, 'Aeschylus Choephoroe'!O20, 'Aeschylus Eumenides'!O20)</f>
        <v>15</v>
      </c>
      <c r="P20" s="24">
        <f>sum('Aeschylus Suppliant Women'!P20,'Aeschylus Persians'!P20, 'Aeschylus Prometheus Bound'!E20, 'Aeschylus Seven Against Thebes'!P20, 'Aeschylus Agamemnon'!P20, 'Aeschylus Choephoroe'!P20, 'Aeschylus Eumenides'!P20)</f>
        <v>0</v>
      </c>
      <c r="Q20" s="24">
        <f>sum('Aeschylus Suppliant Women'!Q20,'Aeschylus Persians'!Q20, 'Aeschylus Prometheus Bound'!F20, 'Aeschylus Seven Against Thebes'!Q20, 'Aeschylus Agamemnon'!Q20, 'Aeschylus Choephoroe'!Q20, 'Aeschylus Eumenides'!Q20)</f>
        <v>1</v>
      </c>
      <c r="R20" s="25">
        <f t="shared" si="1"/>
        <v>132</v>
      </c>
      <c r="S20" s="24">
        <f>sum('Aeschylus Suppliant Women'!S20,'Aeschylus Persians'!S20, 'Aeschylus Prometheus Bound'!H20, 'Aeschylus Seven Against Thebes'!S20, 'Aeschylus Agamemnon'!S20, 'Aeschylus Choephoroe'!S20, 'Aeschylus Eumenides'!S20)</f>
        <v>2</v>
      </c>
      <c r="T20" s="24">
        <f>sum('Aeschylus Suppliant Women'!T20,'Aeschylus Persians'!T20, 'Aeschylus Prometheus Bound'!I20, 'Aeschylus Seven Against Thebes'!T20, 'Aeschylus Agamemnon'!T20, 'Aeschylus Choephoroe'!T20, 'Aeschylus Eumenides'!T20)</f>
        <v>0</v>
      </c>
      <c r="U20" s="24">
        <f>sum('Aeschylus Suppliant Women'!U20,'Aeschylus Persians'!U20, 'Aeschylus Prometheus Bound'!J20, 'Aeschylus Seven Against Thebes'!U20, 'Aeschylus Agamemnon'!U20, 'Aeschylus Choephoroe'!U20, 'Aeschylus Eumenides'!U20)</f>
        <v>0</v>
      </c>
      <c r="V20" s="24">
        <f>sum('Aeschylus Suppliant Women'!V20,'Aeschylus Persians'!V20, 'Aeschylus Prometheus Bound'!K20, 'Aeschylus Seven Against Thebes'!V20, 'Aeschylus Agamemnon'!V20, 'Aeschylus Choephoroe'!V20, 'Aeschylus Eumenides'!V20)</f>
        <v>0</v>
      </c>
      <c r="W20" s="26">
        <f t="shared" si="2"/>
        <v>2</v>
      </c>
      <c r="X20" s="27">
        <f t="shared" si="3"/>
        <v>134</v>
      </c>
    </row>
    <row r="21">
      <c r="A21" s="8"/>
      <c r="B21" s="18" t="s">
        <v>18</v>
      </c>
      <c r="C21" s="20">
        <v>0.03179650238473768</v>
      </c>
      <c r="D21" s="20">
        <v>0.0</v>
      </c>
      <c r="E21" s="20">
        <v>0.03179650238473768</v>
      </c>
      <c r="F21" s="20">
        <v>0.0</v>
      </c>
      <c r="G21" s="21">
        <v>0.06359300476947535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0.06359300476947535</v>
      </c>
      <c r="N21" s="24">
        <f>sum('Aeschylus Suppliant Women'!N21,'Aeschylus Persians'!N21, 'Aeschylus Prometheus Bound'!C21, 'Aeschylus Seven Against Thebes'!N21, 'Aeschylus Agamemnon'!N21, 'Aeschylus Choephoroe'!N21, 'Aeschylus Eumenides'!N21)</f>
        <v>2</v>
      </c>
      <c r="O21" s="24">
        <f>sum('Aeschylus Suppliant Women'!O21,'Aeschylus Persians'!O21, 'Aeschylus Prometheus Bound'!D21, 'Aeschylus Seven Against Thebes'!O21, 'Aeschylus Agamemnon'!O21, 'Aeschylus Choephoroe'!O21, 'Aeschylus Eumenides'!O21)</f>
        <v>0</v>
      </c>
      <c r="P21" s="24">
        <f>sum('Aeschylus Suppliant Women'!P21,'Aeschylus Persians'!P21, 'Aeschylus Prometheus Bound'!E21, 'Aeschylus Seven Against Thebes'!P21, 'Aeschylus Agamemnon'!P21, 'Aeschylus Choephoroe'!P21, 'Aeschylus Eumenides'!P21)</f>
        <v>2</v>
      </c>
      <c r="Q21" s="24">
        <f>sum('Aeschylus Suppliant Women'!Q21,'Aeschylus Persians'!Q21, 'Aeschylus Prometheus Bound'!F21, 'Aeschylus Seven Against Thebes'!Q21, 'Aeschylus Agamemnon'!Q21, 'Aeschylus Choephoroe'!Q21, 'Aeschylus Eumenides'!Q21)</f>
        <v>0</v>
      </c>
      <c r="R21" s="25">
        <f t="shared" si="1"/>
        <v>4</v>
      </c>
      <c r="S21" s="24">
        <f>sum('Aeschylus Suppliant Women'!S21,'Aeschylus Persians'!S21, 'Aeschylus Prometheus Bound'!H21, 'Aeschylus Seven Against Thebes'!S21, 'Aeschylus Agamemnon'!S21, 'Aeschylus Choephoroe'!S21, 'Aeschylus Eumenides'!S21)</f>
        <v>0</v>
      </c>
      <c r="T21" s="24">
        <f>sum('Aeschylus Suppliant Women'!T21,'Aeschylus Persians'!T21, 'Aeschylus Prometheus Bound'!I21, 'Aeschylus Seven Against Thebes'!T21, 'Aeschylus Agamemnon'!T21, 'Aeschylus Choephoroe'!T21, 'Aeschylus Eumenides'!T21)</f>
        <v>0</v>
      </c>
      <c r="U21" s="24">
        <f>sum('Aeschylus Suppliant Women'!U21,'Aeschylus Persians'!U21, 'Aeschylus Prometheus Bound'!J21, 'Aeschylus Seven Against Thebes'!U21, 'Aeschylus Agamemnon'!U21, 'Aeschylus Choephoroe'!U21, 'Aeschylus Eumenides'!U21)</f>
        <v>0</v>
      </c>
      <c r="V21" s="24">
        <f>sum('Aeschylus Suppliant Women'!V21,'Aeschylus Persians'!V21, 'Aeschylus Prometheus Bound'!K21, 'Aeschylus Seven Against Thebes'!V21, 'Aeschylus Agamemnon'!V21, 'Aeschylus Choephoroe'!V21, 'Aeschylus Eumenides'!V21)</f>
        <v>0</v>
      </c>
      <c r="W21" s="26">
        <f t="shared" si="2"/>
        <v>0</v>
      </c>
      <c r="X21" s="27">
        <f t="shared" si="3"/>
        <v>4</v>
      </c>
    </row>
    <row r="22">
      <c r="A22" s="8"/>
      <c r="B22" s="18" t="s">
        <v>19</v>
      </c>
      <c r="C22" s="20">
        <v>1.2400635930047694</v>
      </c>
      <c r="D22" s="20">
        <v>0.0</v>
      </c>
      <c r="E22" s="20">
        <v>0.1271860095389507</v>
      </c>
      <c r="F22" s="20">
        <v>0.047694753577106515</v>
      </c>
      <c r="G22" s="21">
        <v>1.4149443561208266</v>
      </c>
      <c r="H22" s="20">
        <v>0.17488076311605724</v>
      </c>
      <c r="I22" s="20">
        <v>0.0</v>
      </c>
      <c r="J22" s="20">
        <v>0.1271860095389507</v>
      </c>
      <c r="K22" s="20">
        <v>0.0</v>
      </c>
      <c r="L22" s="22">
        <v>0.302066772655008</v>
      </c>
      <c r="M22" s="23">
        <v>1.7170111287758347</v>
      </c>
      <c r="N22" s="24">
        <f>sum('Aeschylus Suppliant Women'!N22,'Aeschylus Persians'!N22, 'Aeschylus Prometheus Bound'!C22, 'Aeschylus Seven Against Thebes'!N22, 'Aeschylus Agamemnon'!N22, 'Aeschylus Choephoroe'!N22, 'Aeschylus Eumenides'!N22)</f>
        <v>78</v>
      </c>
      <c r="O22" s="24">
        <f>sum('Aeschylus Suppliant Women'!O22,'Aeschylus Persians'!O22, 'Aeschylus Prometheus Bound'!D22, 'Aeschylus Seven Against Thebes'!O22, 'Aeschylus Agamemnon'!O22, 'Aeschylus Choephoroe'!O22, 'Aeschylus Eumenides'!O22)</f>
        <v>0</v>
      </c>
      <c r="P22" s="24">
        <f>sum('Aeschylus Suppliant Women'!P22,'Aeschylus Persians'!P22, 'Aeschylus Prometheus Bound'!E22, 'Aeschylus Seven Against Thebes'!P22, 'Aeschylus Agamemnon'!P22, 'Aeschylus Choephoroe'!P22, 'Aeschylus Eumenides'!P22)</f>
        <v>8</v>
      </c>
      <c r="Q22" s="24">
        <f>sum('Aeschylus Suppliant Women'!Q22,'Aeschylus Persians'!Q22, 'Aeschylus Prometheus Bound'!F22, 'Aeschylus Seven Against Thebes'!Q22, 'Aeschylus Agamemnon'!Q22, 'Aeschylus Choephoroe'!Q22, 'Aeschylus Eumenides'!Q22)</f>
        <v>3</v>
      </c>
      <c r="R22" s="25">
        <f t="shared" si="1"/>
        <v>89</v>
      </c>
      <c r="S22" s="24">
        <f>sum('Aeschylus Suppliant Women'!S22,'Aeschylus Persians'!S22, 'Aeschylus Prometheus Bound'!H22, 'Aeschylus Seven Against Thebes'!S22, 'Aeschylus Agamemnon'!S22, 'Aeschylus Choephoroe'!S22, 'Aeschylus Eumenides'!S22)</f>
        <v>11</v>
      </c>
      <c r="T22" s="24">
        <f>sum('Aeschylus Suppliant Women'!T22,'Aeschylus Persians'!T22, 'Aeschylus Prometheus Bound'!I22, 'Aeschylus Seven Against Thebes'!T22, 'Aeschylus Agamemnon'!T22, 'Aeschylus Choephoroe'!T22, 'Aeschylus Eumenides'!T22)</f>
        <v>0</v>
      </c>
      <c r="U22" s="24">
        <f>sum('Aeschylus Suppliant Women'!U22,'Aeschylus Persians'!U22, 'Aeschylus Prometheus Bound'!J22, 'Aeschylus Seven Against Thebes'!U22, 'Aeschylus Agamemnon'!U22, 'Aeschylus Choephoroe'!U22, 'Aeschylus Eumenides'!U22)</f>
        <v>8</v>
      </c>
      <c r="V22" s="24">
        <f>sum('Aeschylus Suppliant Women'!V22,'Aeschylus Persians'!V22, 'Aeschylus Prometheus Bound'!K22, 'Aeschylus Seven Against Thebes'!V22, 'Aeschylus Agamemnon'!V22, 'Aeschylus Choephoroe'!V22, 'Aeschylus Eumenides'!V22)</f>
        <v>0</v>
      </c>
      <c r="W22" s="26">
        <f t="shared" si="2"/>
        <v>19</v>
      </c>
      <c r="X22" s="27">
        <f t="shared" si="3"/>
        <v>108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24">
        <f>sum('Aeschylus Suppliant Women'!N23,'Aeschylus Persians'!N23, 'Aeschylus Prometheus Bound'!C23, 'Aeschylus Seven Against Thebes'!N23, 'Aeschylus Agamemnon'!N23, 'Aeschylus Choephoroe'!N23, 'Aeschylus Eumenides'!N23)</f>
        <v>0</v>
      </c>
      <c r="O23" s="24">
        <f>sum('Aeschylus Suppliant Women'!O23,'Aeschylus Persians'!O23, 'Aeschylus Prometheus Bound'!D23, 'Aeschylus Seven Against Thebes'!O23, 'Aeschylus Agamemnon'!O23, 'Aeschylus Choephoroe'!O23, 'Aeschylus Eumenides'!O23)</f>
        <v>0</v>
      </c>
      <c r="P23" s="24">
        <f>sum('Aeschylus Suppliant Women'!P23,'Aeschylus Persians'!P23, 'Aeschylus Prometheus Bound'!E23, 'Aeschylus Seven Against Thebes'!P23, 'Aeschylus Agamemnon'!P23, 'Aeschylus Choephoroe'!P23, 'Aeschylus Eumenides'!P23)</f>
        <v>0</v>
      </c>
      <c r="Q23" s="24">
        <f>sum('Aeschylus Suppliant Women'!Q23,'Aeschylus Persians'!Q23, 'Aeschylus Prometheus Bound'!F23, 'Aeschylus Seven Against Thebes'!Q23, 'Aeschylus Agamemnon'!Q23, 'Aeschylus Choephoroe'!Q23, 'Aeschylus Eumenides'!Q23)</f>
        <v>0</v>
      </c>
      <c r="R23" s="33">
        <f t="shared" si="1"/>
        <v>0</v>
      </c>
      <c r="S23" s="24">
        <f>sum('Aeschylus Suppliant Women'!S23,'Aeschylus Persians'!S23, 'Aeschylus Prometheus Bound'!H23, 'Aeschylus Seven Against Thebes'!S23, 'Aeschylus Agamemnon'!S23, 'Aeschylus Choephoroe'!S23, 'Aeschylus Eumenides'!S23)</f>
        <v>0</v>
      </c>
      <c r="T23" s="24">
        <f>sum('Aeschylus Suppliant Women'!T23,'Aeschylus Persians'!T23, 'Aeschylus Prometheus Bound'!I23, 'Aeschylus Seven Against Thebes'!T23, 'Aeschylus Agamemnon'!T23, 'Aeschylus Choephoroe'!T23, 'Aeschylus Eumenides'!T23)</f>
        <v>0</v>
      </c>
      <c r="U23" s="24">
        <f>sum('Aeschylus Suppliant Women'!U23,'Aeschylus Persians'!U23, 'Aeschylus Prometheus Bound'!J23, 'Aeschylus Seven Against Thebes'!U23, 'Aeschylus Agamemnon'!U23, 'Aeschylus Choephoroe'!U23, 'Aeschylus Eumenides'!U23)</f>
        <v>0</v>
      </c>
      <c r="V23" s="24">
        <f>sum('Aeschylus Suppliant Women'!V23,'Aeschylus Persians'!V23, 'Aeschylus Prometheus Bound'!K23, 'Aeschylus Seven Against Thebes'!V23, 'Aeschylus Agamemnon'!V23, 'Aeschylus Choephoroe'!V23, 'Aeschylus Eumenides'!V23)</f>
        <v>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3.1160572337042924</v>
      </c>
      <c r="D24" s="37">
        <v>0.23847376788553257</v>
      </c>
      <c r="E24" s="37">
        <v>0.1589825119236884</v>
      </c>
      <c r="F24" s="37">
        <v>0.06359300476947535</v>
      </c>
      <c r="G24" s="29">
        <v>3.5771065182829886</v>
      </c>
      <c r="H24" s="37">
        <v>0.2066772655007949</v>
      </c>
      <c r="I24" s="37">
        <v>0.0</v>
      </c>
      <c r="J24" s="37">
        <v>0.1271860095389507</v>
      </c>
      <c r="K24" s="37">
        <v>0.0</v>
      </c>
      <c r="L24" s="30">
        <v>0.3338632750397456</v>
      </c>
      <c r="M24" s="31">
        <v>3.9109697933227348</v>
      </c>
      <c r="N24" s="39">
        <f t="shared" ref="N24:Q24" si="8">sum(N20:N23)</f>
        <v>196</v>
      </c>
      <c r="O24" s="39">
        <f t="shared" si="8"/>
        <v>15</v>
      </c>
      <c r="P24" s="39">
        <f t="shared" si="8"/>
        <v>10</v>
      </c>
      <c r="Q24" s="39">
        <f t="shared" si="8"/>
        <v>4</v>
      </c>
      <c r="R24" s="48">
        <f t="shared" si="1"/>
        <v>225</v>
      </c>
      <c r="S24" s="39">
        <f t="shared" ref="S24:V24" si="9">sum(S20:S23)</f>
        <v>13</v>
      </c>
      <c r="T24" s="39">
        <f t="shared" si="9"/>
        <v>0</v>
      </c>
      <c r="U24" s="39">
        <f t="shared" si="9"/>
        <v>8</v>
      </c>
      <c r="V24" s="39">
        <f t="shared" si="9"/>
        <v>0</v>
      </c>
      <c r="W24" s="34">
        <f t="shared" si="2"/>
        <v>21</v>
      </c>
      <c r="X24" s="35">
        <f t="shared" si="3"/>
        <v>246</v>
      </c>
    </row>
    <row r="25">
      <c r="A25" s="8" t="s">
        <v>26</v>
      </c>
      <c r="B25" s="18" t="s">
        <v>16</v>
      </c>
      <c r="C25" s="20">
        <v>4.054054054054054</v>
      </c>
      <c r="D25" s="20">
        <v>0.7472178060413355</v>
      </c>
      <c r="E25" s="20">
        <v>0.0</v>
      </c>
      <c r="F25" s="20">
        <v>0.0</v>
      </c>
      <c r="G25" s="21">
        <v>4.801271860095389</v>
      </c>
      <c r="H25" s="20">
        <v>0.3497615262321145</v>
      </c>
      <c r="I25" s="20">
        <v>0.047694753577106515</v>
      </c>
      <c r="J25" s="20">
        <v>0.0</v>
      </c>
      <c r="K25" s="20">
        <v>0.0</v>
      </c>
      <c r="L25" s="22">
        <v>0.39745627980922094</v>
      </c>
      <c r="M25" s="23">
        <v>5.198728139904611</v>
      </c>
      <c r="N25" s="24">
        <f>sum('Aeschylus Suppliant Women'!N25,'Aeschylus Persians'!N25, 'Aeschylus Prometheus Bound'!C25, 'Aeschylus Seven Against Thebes'!N25, 'Aeschylus Agamemnon'!N25, 'Aeschylus Choephoroe'!N25, 'Aeschylus Eumenides'!N25)</f>
        <v>255</v>
      </c>
      <c r="O25" s="24">
        <f>sum('Aeschylus Suppliant Women'!O25,'Aeschylus Persians'!O25, 'Aeschylus Prometheus Bound'!D25, 'Aeschylus Seven Against Thebes'!O25, 'Aeschylus Agamemnon'!O25, 'Aeschylus Choephoroe'!O25, 'Aeschylus Eumenides'!O25)</f>
        <v>47</v>
      </c>
      <c r="P25" s="24">
        <f>sum('Aeschylus Suppliant Women'!P25,'Aeschylus Persians'!P25, 'Aeschylus Prometheus Bound'!E25, 'Aeschylus Seven Against Thebes'!P25, 'Aeschylus Agamemnon'!P25, 'Aeschylus Choephoroe'!P25, 'Aeschylus Eumenides'!P25)</f>
        <v>0</v>
      </c>
      <c r="Q25" s="24">
        <f>sum('Aeschylus Suppliant Women'!Q25,'Aeschylus Persians'!Q25, 'Aeschylus Prometheus Bound'!F25, 'Aeschylus Seven Against Thebes'!Q25, 'Aeschylus Agamemnon'!Q25, 'Aeschylus Choephoroe'!Q25, 'Aeschylus Eumenides'!Q25)</f>
        <v>0</v>
      </c>
      <c r="R25" s="25">
        <f t="shared" si="1"/>
        <v>302</v>
      </c>
      <c r="S25" s="24">
        <f>sum('Aeschylus Suppliant Women'!S25,'Aeschylus Persians'!S25, 'Aeschylus Prometheus Bound'!H25, 'Aeschylus Seven Against Thebes'!S25, 'Aeschylus Agamemnon'!S25, 'Aeschylus Choephoroe'!S25, 'Aeschylus Eumenides'!S25)</f>
        <v>22</v>
      </c>
      <c r="T25" s="24">
        <f>sum('Aeschylus Suppliant Women'!T25,'Aeschylus Persians'!T25, 'Aeschylus Prometheus Bound'!I25, 'Aeschylus Seven Against Thebes'!T25, 'Aeschylus Agamemnon'!T25, 'Aeschylus Choephoroe'!T25, 'Aeschylus Eumenides'!T25)</f>
        <v>3</v>
      </c>
      <c r="U25" s="24">
        <f>sum('Aeschylus Suppliant Women'!U25,'Aeschylus Persians'!U25, 'Aeschylus Prometheus Bound'!J25, 'Aeschylus Seven Against Thebes'!U25, 'Aeschylus Agamemnon'!U25, 'Aeschylus Choephoroe'!U25, 'Aeschylus Eumenides'!U25)</f>
        <v>0</v>
      </c>
      <c r="V25" s="24">
        <f>sum('Aeschylus Suppliant Women'!V25,'Aeschylus Persians'!V25, 'Aeschylus Prometheus Bound'!K25, 'Aeschylus Seven Against Thebes'!V25, 'Aeschylus Agamemnon'!V25, 'Aeschylus Choephoroe'!V25, 'Aeschylus Eumenides'!V25)</f>
        <v>0</v>
      </c>
      <c r="W25" s="26">
        <f t="shared" si="2"/>
        <v>25</v>
      </c>
      <c r="X25" s="27">
        <f t="shared" si="3"/>
        <v>327</v>
      </c>
    </row>
    <row r="26">
      <c r="A26" s="8"/>
      <c r="B26" s="18" t="s">
        <v>19</v>
      </c>
      <c r="C26" s="20">
        <v>1.78060413354531</v>
      </c>
      <c r="D26" s="20">
        <v>0.0</v>
      </c>
      <c r="E26" s="20">
        <v>0.3656597774244833</v>
      </c>
      <c r="F26" s="20">
        <v>0.03179650238473768</v>
      </c>
      <c r="G26" s="21">
        <v>2.178060413354531</v>
      </c>
      <c r="H26" s="20">
        <v>0.2861685214626391</v>
      </c>
      <c r="I26" s="20">
        <v>0.0</v>
      </c>
      <c r="J26" s="20">
        <v>0.01589825119236884</v>
      </c>
      <c r="K26" s="20">
        <v>0.03179650238473768</v>
      </c>
      <c r="L26" s="22">
        <v>0.3338632750397456</v>
      </c>
      <c r="M26" s="23">
        <v>2.5119236883942766</v>
      </c>
      <c r="N26" s="24">
        <f>sum('Aeschylus Suppliant Women'!N26,'Aeschylus Persians'!N26, 'Aeschylus Prometheus Bound'!C26, 'Aeschylus Seven Against Thebes'!N26, 'Aeschylus Agamemnon'!N26, 'Aeschylus Choephoroe'!N26, 'Aeschylus Eumenides'!N26)</f>
        <v>112</v>
      </c>
      <c r="O26" s="24">
        <f>sum('Aeschylus Suppliant Women'!O26,'Aeschylus Persians'!O26, 'Aeschylus Prometheus Bound'!D26, 'Aeschylus Seven Against Thebes'!O26, 'Aeschylus Agamemnon'!O26, 'Aeschylus Choephoroe'!O26, 'Aeschylus Eumenides'!O26)</f>
        <v>0</v>
      </c>
      <c r="P26" s="24">
        <f>sum('Aeschylus Suppliant Women'!P26,'Aeschylus Persians'!P26, 'Aeschylus Prometheus Bound'!E26, 'Aeschylus Seven Against Thebes'!P26, 'Aeschylus Agamemnon'!P26, 'Aeschylus Choephoroe'!P26, 'Aeschylus Eumenides'!P26)</f>
        <v>23</v>
      </c>
      <c r="Q26" s="24">
        <f>sum('Aeschylus Suppliant Women'!Q26,'Aeschylus Persians'!Q26, 'Aeschylus Prometheus Bound'!F26, 'Aeschylus Seven Against Thebes'!Q26, 'Aeschylus Agamemnon'!Q26, 'Aeschylus Choephoroe'!Q26, 'Aeschylus Eumenides'!Q26)</f>
        <v>2</v>
      </c>
      <c r="R26" s="25">
        <f t="shared" si="1"/>
        <v>137</v>
      </c>
      <c r="S26" s="24">
        <f>sum('Aeschylus Suppliant Women'!S26,'Aeschylus Persians'!S26, 'Aeschylus Prometheus Bound'!H26, 'Aeschylus Seven Against Thebes'!S26, 'Aeschylus Agamemnon'!S26, 'Aeschylus Choephoroe'!S26, 'Aeschylus Eumenides'!S26)</f>
        <v>18</v>
      </c>
      <c r="T26" s="24">
        <f>sum('Aeschylus Suppliant Women'!T26,'Aeschylus Persians'!T26, 'Aeschylus Prometheus Bound'!I26, 'Aeschylus Seven Against Thebes'!T26, 'Aeschylus Agamemnon'!T26, 'Aeschylus Choephoroe'!T26, 'Aeschylus Eumenides'!T26)</f>
        <v>0</v>
      </c>
      <c r="U26" s="24">
        <f>sum('Aeschylus Suppliant Women'!U26,'Aeschylus Persians'!U26, 'Aeschylus Prometheus Bound'!J26, 'Aeschylus Seven Against Thebes'!U26, 'Aeschylus Agamemnon'!U26, 'Aeschylus Choephoroe'!U26, 'Aeschylus Eumenides'!U26)</f>
        <v>1</v>
      </c>
      <c r="V26" s="24">
        <f>sum('Aeschylus Suppliant Women'!V26,'Aeschylus Persians'!V26, 'Aeschylus Prometheus Bound'!K26, 'Aeschylus Seven Against Thebes'!V26, 'Aeschylus Agamemnon'!V26, 'Aeschylus Choephoroe'!V26, 'Aeschylus Eumenides'!V26)</f>
        <v>2</v>
      </c>
      <c r="W26" s="26">
        <f t="shared" si="2"/>
        <v>21</v>
      </c>
      <c r="X26" s="27">
        <f t="shared" si="3"/>
        <v>158</v>
      </c>
    </row>
    <row r="27">
      <c r="A27" s="8"/>
      <c r="B27" s="18" t="s">
        <v>20</v>
      </c>
      <c r="C27" s="28">
        <v>0.03179650238473768</v>
      </c>
      <c r="D27" s="28">
        <v>0.11128775834658187</v>
      </c>
      <c r="E27" s="28">
        <v>0.0</v>
      </c>
      <c r="F27" s="28">
        <v>0.0</v>
      </c>
      <c r="G27" s="29">
        <v>0.14308426073131955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0.14308426073131955</v>
      </c>
      <c r="N27" s="24">
        <f>sum('Aeschylus Suppliant Women'!N27,'Aeschylus Persians'!N27, 'Aeschylus Prometheus Bound'!C27, 'Aeschylus Seven Against Thebes'!N27, 'Aeschylus Agamemnon'!N27, 'Aeschylus Choephoroe'!N27, 'Aeschylus Eumenides'!N27)</f>
        <v>2</v>
      </c>
      <c r="O27" s="24">
        <f>sum('Aeschylus Suppliant Women'!O27,'Aeschylus Persians'!O27, 'Aeschylus Prometheus Bound'!D27, 'Aeschylus Seven Against Thebes'!O27, 'Aeschylus Agamemnon'!O27, 'Aeschylus Choephoroe'!O27, 'Aeschylus Eumenides'!O27)</f>
        <v>7</v>
      </c>
      <c r="P27" s="24">
        <f>sum('Aeschylus Suppliant Women'!P27,'Aeschylus Persians'!P27, 'Aeschylus Prometheus Bound'!E27, 'Aeschylus Seven Against Thebes'!P27, 'Aeschylus Agamemnon'!P27, 'Aeschylus Choephoroe'!P27, 'Aeschylus Eumenides'!P27)</f>
        <v>0</v>
      </c>
      <c r="Q27" s="24">
        <f>sum('Aeschylus Suppliant Women'!Q27,'Aeschylus Persians'!Q27, 'Aeschylus Prometheus Bound'!F27, 'Aeschylus Seven Against Thebes'!Q27, 'Aeschylus Agamemnon'!Q27, 'Aeschylus Choephoroe'!Q27, 'Aeschylus Eumenides'!Q27)</f>
        <v>0</v>
      </c>
      <c r="R27" s="33">
        <f t="shared" si="1"/>
        <v>9</v>
      </c>
      <c r="S27" s="24">
        <f>sum('Aeschylus Suppliant Women'!S27,'Aeschylus Persians'!S27, 'Aeschylus Prometheus Bound'!H27, 'Aeschylus Seven Against Thebes'!S27, 'Aeschylus Agamemnon'!S27, 'Aeschylus Choephoroe'!S27, 'Aeschylus Eumenides'!S27)</f>
        <v>0</v>
      </c>
      <c r="T27" s="24">
        <f>sum('Aeschylus Suppliant Women'!T27,'Aeschylus Persians'!T27, 'Aeschylus Prometheus Bound'!I27, 'Aeschylus Seven Against Thebes'!T27, 'Aeschylus Agamemnon'!T27, 'Aeschylus Choephoroe'!T27, 'Aeschylus Eumenides'!T27)</f>
        <v>0</v>
      </c>
      <c r="U27" s="24">
        <f>sum('Aeschylus Suppliant Women'!U27,'Aeschylus Persians'!U27, 'Aeschylus Prometheus Bound'!J27, 'Aeschylus Seven Against Thebes'!U27, 'Aeschylus Agamemnon'!U27, 'Aeschylus Choephoroe'!U27, 'Aeschylus Eumenides'!U27)</f>
        <v>0</v>
      </c>
      <c r="V27" s="24">
        <f>sum('Aeschylus Suppliant Women'!V27,'Aeschylus Persians'!V27, 'Aeschylus Prometheus Bound'!K27, 'Aeschylus Seven Against Thebes'!V27, 'Aeschylus Agamemnon'!V27, 'Aeschylus Choephoroe'!V27, 'Aeschylus Eumenides'!V27)</f>
        <v>0</v>
      </c>
      <c r="W27" s="34">
        <f t="shared" si="2"/>
        <v>0</v>
      </c>
      <c r="X27" s="35">
        <f t="shared" si="3"/>
        <v>9</v>
      </c>
    </row>
    <row r="28">
      <c r="A28" s="8"/>
      <c r="B28" s="36" t="s">
        <v>23</v>
      </c>
      <c r="C28" s="37">
        <v>5.866454689984102</v>
      </c>
      <c r="D28" s="37">
        <v>0.8585055643879174</v>
      </c>
      <c r="E28" s="37">
        <v>0.3656597774244833</v>
      </c>
      <c r="F28" s="37">
        <v>0.03179650238473768</v>
      </c>
      <c r="G28" s="29">
        <v>7.12241653418124</v>
      </c>
      <c r="H28" s="37">
        <v>0.6359300476947536</v>
      </c>
      <c r="I28" s="37">
        <v>0.047694753577106515</v>
      </c>
      <c r="J28" s="37">
        <v>0.01589825119236884</v>
      </c>
      <c r="K28" s="37">
        <v>0.03179650238473768</v>
      </c>
      <c r="L28" s="30">
        <v>0.7313195548489666</v>
      </c>
      <c r="M28" s="31">
        <v>7.853736089030207</v>
      </c>
      <c r="N28" s="39">
        <f t="shared" ref="N28:Q28" si="10">sum(N25:N27)</f>
        <v>369</v>
      </c>
      <c r="O28" s="39">
        <f t="shared" si="10"/>
        <v>54</v>
      </c>
      <c r="P28" s="39">
        <f t="shared" si="10"/>
        <v>23</v>
      </c>
      <c r="Q28" s="39">
        <f t="shared" si="10"/>
        <v>2</v>
      </c>
      <c r="R28" s="48">
        <f t="shared" si="1"/>
        <v>448</v>
      </c>
      <c r="S28" s="39">
        <f t="shared" ref="S28:V28" si="11">sum(S25:S27)</f>
        <v>40</v>
      </c>
      <c r="T28" s="39">
        <f t="shared" si="11"/>
        <v>3</v>
      </c>
      <c r="U28" s="39">
        <f t="shared" si="11"/>
        <v>1</v>
      </c>
      <c r="V28" s="39">
        <f t="shared" si="11"/>
        <v>2</v>
      </c>
      <c r="W28" s="34">
        <f t="shared" si="2"/>
        <v>46</v>
      </c>
      <c r="X28" s="35">
        <f t="shared" si="3"/>
        <v>494</v>
      </c>
    </row>
    <row r="29">
      <c r="A29" s="8" t="s">
        <v>27</v>
      </c>
      <c r="B29" s="18" t="s">
        <v>16</v>
      </c>
      <c r="C29" s="20">
        <v>7.360890302066772</v>
      </c>
      <c r="D29" s="20">
        <v>0.5882352941176471</v>
      </c>
      <c r="E29" s="20">
        <v>0.0</v>
      </c>
      <c r="F29" s="20">
        <v>0.0</v>
      </c>
      <c r="G29" s="21">
        <v>7.94912559618442</v>
      </c>
      <c r="H29" s="20">
        <v>0.0794912559618442</v>
      </c>
      <c r="I29" s="20">
        <v>0.0</v>
      </c>
      <c r="J29" s="20">
        <v>0.0</v>
      </c>
      <c r="K29" s="20">
        <v>0.0</v>
      </c>
      <c r="L29" s="22">
        <v>0.0794912559618442</v>
      </c>
      <c r="M29" s="23">
        <v>8.028616852146264</v>
      </c>
      <c r="N29" s="24">
        <f>sum('Aeschylus Suppliant Women'!N29,'Aeschylus Persians'!N29, 'Aeschylus Prometheus Bound'!C29, 'Aeschylus Seven Against Thebes'!N29, 'Aeschylus Agamemnon'!N29, 'Aeschylus Choephoroe'!N29, 'Aeschylus Eumenides'!N29)</f>
        <v>463</v>
      </c>
      <c r="O29" s="24">
        <f>sum('Aeschylus Suppliant Women'!O29,'Aeschylus Persians'!O29, 'Aeschylus Prometheus Bound'!D29, 'Aeschylus Seven Against Thebes'!O29, 'Aeschylus Agamemnon'!O29, 'Aeschylus Choephoroe'!O29, 'Aeschylus Eumenides'!O29)</f>
        <v>37</v>
      </c>
      <c r="P29" s="24">
        <f>sum('Aeschylus Suppliant Women'!P29,'Aeschylus Persians'!P29, 'Aeschylus Prometheus Bound'!E29, 'Aeschylus Seven Against Thebes'!P29, 'Aeschylus Agamemnon'!P29, 'Aeschylus Choephoroe'!P29, 'Aeschylus Eumenides'!P29)</f>
        <v>0</v>
      </c>
      <c r="Q29" s="24">
        <f>sum('Aeschylus Suppliant Women'!Q29,'Aeschylus Persians'!Q29, 'Aeschylus Prometheus Bound'!F29, 'Aeschylus Seven Against Thebes'!Q29, 'Aeschylus Agamemnon'!Q29, 'Aeschylus Choephoroe'!Q29, 'Aeschylus Eumenides'!Q29)</f>
        <v>0</v>
      </c>
      <c r="R29" s="25">
        <f t="shared" si="1"/>
        <v>500</v>
      </c>
      <c r="S29" s="24">
        <f>sum('Aeschylus Suppliant Women'!S29,'Aeschylus Persians'!S29, 'Aeschylus Prometheus Bound'!H29, 'Aeschylus Seven Against Thebes'!S29, 'Aeschylus Agamemnon'!S29, 'Aeschylus Choephoroe'!S29, 'Aeschylus Eumenides'!S29)</f>
        <v>5</v>
      </c>
      <c r="T29" s="24">
        <f>sum('Aeschylus Suppliant Women'!T29,'Aeschylus Persians'!T29, 'Aeschylus Prometheus Bound'!I29, 'Aeschylus Seven Against Thebes'!T29, 'Aeschylus Agamemnon'!T29, 'Aeschylus Choephoroe'!T29, 'Aeschylus Eumenides'!T29)</f>
        <v>0</v>
      </c>
      <c r="U29" s="24">
        <f>sum('Aeschylus Suppliant Women'!U29,'Aeschylus Persians'!U29, 'Aeschylus Prometheus Bound'!J29, 'Aeschylus Seven Against Thebes'!U29, 'Aeschylus Agamemnon'!U29, 'Aeschylus Choephoroe'!U29, 'Aeschylus Eumenides'!U29)</f>
        <v>0</v>
      </c>
      <c r="V29" s="24">
        <f>sum('Aeschylus Suppliant Women'!V29,'Aeschylus Persians'!V29, 'Aeschylus Prometheus Bound'!K29, 'Aeschylus Seven Against Thebes'!V29, 'Aeschylus Agamemnon'!V29, 'Aeschylus Choephoroe'!V29, 'Aeschylus Eumenides'!V29)</f>
        <v>0</v>
      </c>
      <c r="W29" s="26">
        <f t="shared" si="2"/>
        <v>5</v>
      </c>
      <c r="X29" s="27">
        <f t="shared" si="3"/>
        <v>505</v>
      </c>
    </row>
    <row r="30">
      <c r="A30" s="8"/>
      <c r="B30" s="18" t="s">
        <v>18</v>
      </c>
      <c r="C30" s="20">
        <v>0.8267090620031796</v>
      </c>
      <c r="D30" s="20">
        <v>0.0</v>
      </c>
      <c r="E30" s="20">
        <v>0.09538950715421303</v>
      </c>
      <c r="F30" s="20">
        <v>0.0</v>
      </c>
      <c r="G30" s="21">
        <v>0.9220985691573927</v>
      </c>
      <c r="H30" s="20">
        <v>0.0794912559618442</v>
      </c>
      <c r="I30" s="20">
        <v>0.0</v>
      </c>
      <c r="J30" s="20">
        <v>0.0</v>
      </c>
      <c r="K30" s="20">
        <v>0.0</v>
      </c>
      <c r="L30" s="22">
        <v>0.0794912559618442</v>
      </c>
      <c r="M30" s="23">
        <v>1.001589825119237</v>
      </c>
      <c r="N30" s="24">
        <f>sum('Aeschylus Suppliant Women'!N30,'Aeschylus Persians'!N30, 'Aeschylus Prometheus Bound'!C30, 'Aeschylus Seven Against Thebes'!N30, 'Aeschylus Agamemnon'!N30, 'Aeschylus Choephoroe'!N30, 'Aeschylus Eumenides'!N30)</f>
        <v>52</v>
      </c>
      <c r="O30" s="24">
        <f>sum('Aeschylus Suppliant Women'!O30,'Aeschylus Persians'!O30, 'Aeschylus Prometheus Bound'!D30, 'Aeschylus Seven Against Thebes'!O30, 'Aeschylus Agamemnon'!O30, 'Aeschylus Choephoroe'!O30, 'Aeschylus Eumenides'!O30)</f>
        <v>0</v>
      </c>
      <c r="P30" s="24">
        <f>sum('Aeschylus Suppliant Women'!P30,'Aeschylus Persians'!P30, 'Aeschylus Prometheus Bound'!E30, 'Aeschylus Seven Against Thebes'!P30, 'Aeschylus Agamemnon'!P30, 'Aeschylus Choephoroe'!P30, 'Aeschylus Eumenides'!P30)</f>
        <v>6</v>
      </c>
      <c r="Q30" s="24">
        <f>sum('Aeschylus Suppliant Women'!Q30,'Aeschylus Persians'!Q30, 'Aeschylus Prometheus Bound'!F30, 'Aeschylus Seven Against Thebes'!Q30, 'Aeschylus Agamemnon'!Q30, 'Aeschylus Choephoroe'!Q30, 'Aeschylus Eumenides'!Q30)</f>
        <v>0</v>
      </c>
      <c r="R30" s="25">
        <f t="shared" si="1"/>
        <v>58</v>
      </c>
      <c r="S30" s="24">
        <f>sum('Aeschylus Suppliant Women'!S30,'Aeschylus Persians'!S30, 'Aeschylus Prometheus Bound'!H30, 'Aeschylus Seven Against Thebes'!S30, 'Aeschylus Agamemnon'!S30, 'Aeschylus Choephoroe'!S30, 'Aeschylus Eumenides'!S30)</f>
        <v>5</v>
      </c>
      <c r="T30" s="24">
        <f>sum('Aeschylus Suppliant Women'!T30,'Aeschylus Persians'!T30, 'Aeschylus Prometheus Bound'!I30, 'Aeschylus Seven Against Thebes'!T30, 'Aeschylus Agamemnon'!T30, 'Aeschylus Choephoroe'!T30, 'Aeschylus Eumenides'!T30)</f>
        <v>0</v>
      </c>
      <c r="U30" s="24">
        <f>sum('Aeschylus Suppliant Women'!U30,'Aeschylus Persians'!U30, 'Aeschylus Prometheus Bound'!J30, 'Aeschylus Seven Against Thebes'!U30, 'Aeschylus Agamemnon'!U30, 'Aeschylus Choephoroe'!U30, 'Aeschylus Eumenides'!U30)</f>
        <v>0</v>
      </c>
      <c r="V30" s="24">
        <f>sum('Aeschylus Suppliant Women'!V30,'Aeschylus Persians'!V30, 'Aeschylus Prometheus Bound'!K30, 'Aeschylus Seven Against Thebes'!V30, 'Aeschylus Agamemnon'!V30, 'Aeschylus Choephoroe'!V30, 'Aeschylus Eumenides'!V30)</f>
        <v>0</v>
      </c>
      <c r="W30" s="26">
        <f t="shared" si="2"/>
        <v>5</v>
      </c>
      <c r="X30" s="27">
        <f t="shared" si="3"/>
        <v>63</v>
      </c>
    </row>
    <row r="31">
      <c r="A31" s="8"/>
      <c r="B31" s="18" t="s">
        <v>19</v>
      </c>
      <c r="C31" s="20">
        <v>4.467408585055644</v>
      </c>
      <c r="D31" s="20">
        <v>0.0</v>
      </c>
      <c r="E31" s="20">
        <v>0.19077901430842606</v>
      </c>
      <c r="F31" s="20">
        <v>0.14308426073131955</v>
      </c>
      <c r="G31" s="21">
        <v>4.801271860095389</v>
      </c>
      <c r="H31" s="20">
        <v>0.17488076311605724</v>
      </c>
      <c r="I31" s="20">
        <v>0.01589825119236884</v>
      </c>
      <c r="J31" s="20">
        <v>0.01589825119236884</v>
      </c>
      <c r="K31" s="20">
        <v>0.047694753577106515</v>
      </c>
      <c r="L31" s="22">
        <v>0.2543720190779014</v>
      </c>
      <c r="M31" s="23">
        <v>5.055643879173291</v>
      </c>
      <c r="N31" s="24">
        <f>sum('Aeschylus Suppliant Women'!N31,'Aeschylus Persians'!N31, 'Aeschylus Prometheus Bound'!C31, 'Aeschylus Seven Against Thebes'!N31, 'Aeschylus Agamemnon'!N31, 'Aeschylus Choephoroe'!N31, 'Aeschylus Eumenides'!N31)</f>
        <v>281</v>
      </c>
      <c r="O31" s="24">
        <f>sum('Aeschylus Suppliant Women'!O31,'Aeschylus Persians'!O31, 'Aeschylus Prometheus Bound'!D31, 'Aeschylus Seven Against Thebes'!O31, 'Aeschylus Agamemnon'!O31, 'Aeschylus Choephoroe'!O31, 'Aeschylus Eumenides'!O31)</f>
        <v>0</v>
      </c>
      <c r="P31" s="24">
        <f>sum('Aeschylus Suppliant Women'!P31,'Aeschylus Persians'!P31, 'Aeschylus Prometheus Bound'!E31, 'Aeschylus Seven Against Thebes'!P31, 'Aeschylus Agamemnon'!P31, 'Aeschylus Choephoroe'!P31, 'Aeschylus Eumenides'!P31)</f>
        <v>12</v>
      </c>
      <c r="Q31" s="24">
        <f>sum('Aeschylus Suppliant Women'!Q31,'Aeschylus Persians'!Q31, 'Aeschylus Prometheus Bound'!F31, 'Aeschylus Seven Against Thebes'!Q31, 'Aeschylus Agamemnon'!Q31, 'Aeschylus Choephoroe'!Q31, 'Aeschylus Eumenides'!Q31)</f>
        <v>9</v>
      </c>
      <c r="R31" s="25">
        <f t="shared" si="1"/>
        <v>302</v>
      </c>
      <c r="S31" s="24">
        <f>sum('Aeschylus Suppliant Women'!S31,'Aeschylus Persians'!S31, 'Aeschylus Prometheus Bound'!H31, 'Aeschylus Seven Against Thebes'!S31, 'Aeschylus Agamemnon'!S31, 'Aeschylus Choephoroe'!S31, 'Aeschylus Eumenides'!S31)</f>
        <v>11</v>
      </c>
      <c r="T31" s="24">
        <f>sum('Aeschylus Suppliant Women'!T31,'Aeschylus Persians'!T31, 'Aeschylus Prometheus Bound'!I31, 'Aeschylus Seven Against Thebes'!T31, 'Aeschylus Agamemnon'!T31, 'Aeschylus Choephoroe'!T31, 'Aeschylus Eumenides'!T31)</f>
        <v>1</v>
      </c>
      <c r="U31" s="24">
        <f>sum('Aeschylus Suppliant Women'!U31,'Aeschylus Persians'!U31, 'Aeschylus Prometheus Bound'!J31, 'Aeschylus Seven Against Thebes'!U31, 'Aeschylus Agamemnon'!U31, 'Aeschylus Choephoroe'!U31, 'Aeschylus Eumenides'!U31)</f>
        <v>1</v>
      </c>
      <c r="V31" s="24">
        <f>sum('Aeschylus Suppliant Women'!V31,'Aeschylus Persians'!V31, 'Aeschylus Prometheus Bound'!K31, 'Aeschylus Seven Against Thebes'!V31, 'Aeschylus Agamemnon'!V31, 'Aeschylus Choephoroe'!V31, 'Aeschylus Eumenides'!V31)</f>
        <v>3</v>
      </c>
      <c r="W31" s="26">
        <f t="shared" si="2"/>
        <v>16</v>
      </c>
      <c r="X31" s="27">
        <f t="shared" si="3"/>
        <v>318</v>
      </c>
    </row>
    <row r="32">
      <c r="A32" s="8"/>
      <c r="B32" s="18" t="s">
        <v>20</v>
      </c>
      <c r="C32" s="28">
        <v>0.09538950715421303</v>
      </c>
      <c r="D32" s="28">
        <v>0.11128775834658187</v>
      </c>
      <c r="E32" s="28">
        <v>0.0</v>
      </c>
      <c r="F32" s="28">
        <v>0.0</v>
      </c>
      <c r="G32" s="29">
        <v>0.2066772655007949</v>
      </c>
      <c r="H32" s="28">
        <v>0.01589825119236884</v>
      </c>
      <c r="I32" s="28">
        <v>0.0</v>
      </c>
      <c r="J32" s="28">
        <v>0.0</v>
      </c>
      <c r="K32" s="28">
        <v>0.0</v>
      </c>
      <c r="L32" s="30">
        <v>0.01589825119236884</v>
      </c>
      <c r="M32" s="31">
        <v>0.22257551669316375</v>
      </c>
      <c r="N32" s="24">
        <f>sum('Aeschylus Suppliant Women'!N32,'Aeschylus Persians'!N32, 'Aeschylus Prometheus Bound'!C32, 'Aeschylus Seven Against Thebes'!N32, 'Aeschylus Agamemnon'!N32, 'Aeschylus Choephoroe'!N32, 'Aeschylus Eumenides'!N32)</f>
        <v>6</v>
      </c>
      <c r="O32" s="24">
        <f>sum('Aeschylus Suppliant Women'!O32,'Aeschylus Persians'!O32, 'Aeschylus Prometheus Bound'!D32, 'Aeschylus Seven Against Thebes'!O32, 'Aeschylus Agamemnon'!O32, 'Aeschylus Choephoroe'!O32, 'Aeschylus Eumenides'!O32)</f>
        <v>7</v>
      </c>
      <c r="P32" s="24">
        <f>sum('Aeschylus Suppliant Women'!P32,'Aeschylus Persians'!P32, 'Aeschylus Prometheus Bound'!E32, 'Aeschylus Seven Against Thebes'!P32, 'Aeschylus Agamemnon'!P32, 'Aeschylus Choephoroe'!P32, 'Aeschylus Eumenides'!P32)</f>
        <v>0</v>
      </c>
      <c r="Q32" s="24">
        <f>sum('Aeschylus Suppliant Women'!Q32,'Aeschylus Persians'!Q32, 'Aeschylus Prometheus Bound'!F32, 'Aeschylus Seven Against Thebes'!Q32, 'Aeschylus Agamemnon'!Q32, 'Aeschylus Choephoroe'!Q32, 'Aeschylus Eumenides'!Q32)</f>
        <v>0</v>
      </c>
      <c r="R32" s="33">
        <f t="shared" si="1"/>
        <v>13</v>
      </c>
      <c r="S32" s="24">
        <f>sum('Aeschylus Suppliant Women'!S32,'Aeschylus Persians'!S32, 'Aeschylus Prometheus Bound'!H32, 'Aeschylus Seven Against Thebes'!S32, 'Aeschylus Agamemnon'!S32, 'Aeschylus Choephoroe'!S32, 'Aeschylus Eumenides'!S32)</f>
        <v>1</v>
      </c>
      <c r="T32" s="24">
        <f>sum('Aeschylus Suppliant Women'!T32,'Aeschylus Persians'!T32, 'Aeschylus Prometheus Bound'!I32, 'Aeschylus Seven Against Thebes'!T32, 'Aeschylus Agamemnon'!T32, 'Aeschylus Choephoroe'!T32, 'Aeschylus Eumenides'!T32)</f>
        <v>0</v>
      </c>
      <c r="U32" s="24">
        <f>sum('Aeschylus Suppliant Women'!U32,'Aeschylus Persians'!U32, 'Aeschylus Prometheus Bound'!J32, 'Aeschylus Seven Against Thebes'!U32, 'Aeschylus Agamemnon'!U32, 'Aeschylus Choephoroe'!U32, 'Aeschylus Eumenides'!U32)</f>
        <v>0</v>
      </c>
      <c r="V32" s="24">
        <f>sum('Aeschylus Suppliant Women'!V32,'Aeschylus Persians'!V32, 'Aeschylus Prometheus Bound'!K32, 'Aeschylus Seven Against Thebes'!V32, 'Aeschylus Agamemnon'!V32, 'Aeschylus Choephoroe'!V32, 'Aeschylus Eumenides'!V32)</f>
        <v>0</v>
      </c>
      <c r="W32" s="34">
        <f t="shared" si="2"/>
        <v>1</v>
      </c>
      <c r="X32" s="35">
        <f t="shared" si="3"/>
        <v>14</v>
      </c>
    </row>
    <row r="33">
      <c r="A33" s="8"/>
      <c r="B33" s="36" t="s">
        <v>23</v>
      </c>
      <c r="C33" s="37">
        <v>12.75039745627981</v>
      </c>
      <c r="D33" s="37">
        <v>0.699523052464229</v>
      </c>
      <c r="E33" s="37">
        <v>0.2861685214626391</v>
      </c>
      <c r="F33" s="37">
        <v>0.14308426073131955</v>
      </c>
      <c r="G33" s="29">
        <v>13.879173290937995</v>
      </c>
      <c r="H33" s="37">
        <v>0.3497615262321145</v>
      </c>
      <c r="I33" s="37">
        <v>0.01589825119236884</v>
      </c>
      <c r="J33" s="37">
        <v>0.01589825119236884</v>
      </c>
      <c r="K33" s="37">
        <v>0.047694753577106515</v>
      </c>
      <c r="L33" s="30">
        <v>0.4292527821939587</v>
      </c>
      <c r="M33" s="31">
        <v>14.308426073131955</v>
      </c>
      <c r="N33" s="39">
        <f t="shared" ref="N33:Q33" si="12">sum(N29:N32)</f>
        <v>802</v>
      </c>
      <c r="O33" s="39">
        <f t="shared" si="12"/>
        <v>44</v>
      </c>
      <c r="P33" s="39">
        <f t="shared" si="12"/>
        <v>18</v>
      </c>
      <c r="Q33" s="39">
        <f t="shared" si="12"/>
        <v>9</v>
      </c>
      <c r="R33" s="48">
        <f t="shared" si="1"/>
        <v>873</v>
      </c>
      <c r="S33" s="39">
        <f t="shared" ref="S33:V33" si="13">sum(S29:S32)</f>
        <v>22</v>
      </c>
      <c r="T33" s="39">
        <f t="shared" si="13"/>
        <v>1</v>
      </c>
      <c r="U33" s="39">
        <f t="shared" si="13"/>
        <v>1</v>
      </c>
      <c r="V33" s="39">
        <f t="shared" si="13"/>
        <v>3</v>
      </c>
      <c r="W33" s="34">
        <f t="shared" si="2"/>
        <v>27</v>
      </c>
      <c r="X33" s="35">
        <f t="shared" si="3"/>
        <v>900</v>
      </c>
    </row>
    <row r="34">
      <c r="A34" s="8" t="s">
        <v>28</v>
      </c>
      <c r="B34" s="18" t="s">
        <v>16</v>
      </c>
      <c r="C34" s="20">
        <v>12.337042925278219</v>
      </c>
      <c r="D34" s="20">
        <v>2.0349761526232113</v>
      </c>
      <c r="E34" s="20">
        <v>0.0</v>
      </c>
      <c r="F34" s="20">
        <v>0.0</v>
      </c>
      <c r="G34" s="21">
        <v>14.37201907790143</v>
      </c>
      <c r="H34" s="20">
        <v>0.7790143084260731</v>
      </c>
      <c r="I34" s="20">
        <v>0.09538950715421303</v>
      </c>
      <c r="J34" s="20">
        <v>0.0</v>
      </c>
      <c r="K34" s="20">
        <v>0.01589825119236884</v>
      </c>
      <c r="L34" s="22">
        <v>0.890302066772655</v>
      </c>
      <c r="M34" s="23">
        <v>15.262321144674084</v>
      </c>
      <c r="N34" s="24">
        <f>sum('Aeschylus Suppliant Women'!N34,'Aeschylus Persians'!N34, 'Aeschylus Prometheus Bound'!C34, 'Aeschylus Seven Against Thebes'!N34, 'Aeschylus Agamemnon'!N34, 'Aeschylus Choephoroe'!N34, 'Aeschylus Eumenides'!N34)</f>
        <v>776</v>
      </c>
      <c r="O34" s="24">
        <f>sum('Aeschylus Suppliant Women'!O34,'Aeschylus Persians'!O34, 'Aeschylus Prometheus Bound'!D34, 'Aeschylus Seven Against Thebes'!O34, 'Aeschylus Agamemnon'!O34, 'Aeschylus Choephoroe'!O34, 'Aeschylus Eumenides'!O34)</f>
        <v>128</v>
      </c>
      <c r="P34" s="24">
        <f>sum('Aeschylus Suppliant Women'!P34,'Aeschylus Persians'!P34, 'Aeschylus Prometheus Bound'!E34, 'Aeschylus Seven Against Thebes'!P34, 'Aeschylus Agamemnon'!P34, 'Aeschylus Choephoroe'!P34, 'Aeschylus Eumenides'!P34)</f>
        <v>0</v>
      </c>
      <c r="Q34" s="24">
        <f>sum('Aeschylus Suppliant Women'!Q34,'Aeschylus Persians'!Q34, 'Aeschylus Prometheus Bound'!F34, 'Aeschylus Seven Against Thebes'!Q34, 'Aeschylus Agamemnon'!Q34, 'Aeschylus Choephoroe'!Q34, 'Aeschylus Eumenides'!Q34)</f>
        <v>0</v>
      </c>
      <c r="R34" s="25">
        <f t="shared" si="1"/>
        <v>904</v>
      </c>
      <c r="S34" s="24">
        <f>sum('Aeschylus Suppliant Women'!S34,'Aeschylus Persians'!S34, 'Aeschylus Prometheus Bound'!H34, 'Aeschylus Seven Against Thebes'!S34, 'Aeschylus Agamemnon'!S34, 'Aeschylus Choephoroe'!S34, 'Aeschylus Eumenides'!S34)</f>
        <v>49</v>
      </c>
      <c r="T34" s="24">
        <f>sum('Aeschylus Suppliant Women'!T34,'Aeschylus Persians'!T34, 'Aeschylus Prometheus Bound'!I34, 'Aeschylus Seven Against Thebes'!T34, 'Aeschylus Agamemnon'!T34, 'Aeschylus Choephoroe'!T34, 'Aeschylus Eumenides'!T34)</f>
        <v>6</v>
      </c>
      <c r="U34" s="24">
        <f>sum('Aeschylus Suppliant Women'!U34,'Aeschylus Persians'!U34, 'Aeschylus Prometheus Bound'!J34, 'Aeschylus Seven Against Thebes'!U34, 'Aeschylus Agamemnon'!U34, 'Aeschylus Choephoroe'!U34, 'Aeschylus Eumenides'!U34)</f>
        <v>0</v>
      </c>
      <c r="V34" s="24">
        <f>sum('Aeschylus Suppliant Women'!V34,'Aeschylus Persians'!V34, 'Aeschylus Prometheus Bound'!K34, 'Aeschylus Seven Against Thebes'!V34, 'Aeschylus Agamemnon'!V34, 'Aeschylus Choephoroe'!V34, 'Aeschylus Eumenides'!V34)</f>
        <v>1</v>
      </c>
      <c r="W34" s="26">
        <f t="shared" si="2"/>
        <v>56</v>
      </c>
      <c r="X34" s="27">
        <f t="shared" si="3"/>
        <v>960</v>
      </c>
    </row>
    <row r="35">
      <c r="A35" s="8"/>
      <c r="B35" s="18" t="s">
        <v>18</v>
      </c>
      <c r="C35" s="20">
        <v>0.302066772655008</v>
      </c>
      <c r="D35" s="20">
        <v>0.0</v>
      </c>
      <c r="E35" s="20">
        <v>0.03179650238473768</v>
      </c>
      <c r="F35" s="20">
        <v>0.0</v>
      </c>
      <c r="G35" s="21">
        <v>0.3338632750397456</v>
      </c>
      <c r="H35" s="20">
        <v>0.03179650238473768</v>
      </c>
      <c r="I35" s="20">
        <v>0.0</v>
      </c>
      <c r="J35" s="20">
        <v>0.0</v>
      </c>
      <c r="K35" s="20">
        <v>0.0</v>
      </c>
      <c r="L35" s="22">
        <v>0.03179650238473768</v>
      </c>
      <c r="M35" s="23">
        <v>0.3656597774244833</v>
      </c>
      <c r="N35" s="24">
        <f>sum('Aeschylus Suppliant Women'!N35,'Aeschylus Persians'!N35, 'Aeschylus Prometheus Bound'!C35, 'Aeschylus Seven Against Thebes'!N35, 'Aeschylus Agamemnon'!N35, 'Aeschylus Choephoroe'!N35, 'Aeschylus Eumenides'!N35)</f>
        <v>19</v>
      </c>
      <c r="O35" s="24">
        <f>sum('Aeschylus Suppliant Women'!O35,'Aeschylus Persians'!O35, 'Aeschylus Prometheus Bound'!D35, 'Aeschylus Seven Against Thebes'!O35, 'Aeschylus Agamemnon'!O35, 'Aeschylus Choephoroe'!O35, 'Aeschylus Eumenides'!O35)</f>
        <v>0</v>
      </c>
      <c r="P35" s="24">
        <f>sum('Aeschylus Suppliant Women'!P35,'Aeschylus Persians'!P35, 'Aeschylus Prometheus Bound'!E35, 'Aeschylus Seven Against Thebes'!P35, 'Aeschylus Agamemnon'!P35, 'Aeschylus Choephoroe'!P35, 'Aeschylus Eumenides'!P35)</f>
        <v>2</v>
      </c>
      <c r="Q35" s="24">
        <f>sum('Aeschylus Suppliant Women'!Q35,'Aeschylus Persians'!Q35, 'Aeschylus Prometheus Bound'!F35, 'Aeschylus Seven Against Thebes'!Q35, 'Aeschylus Agamemnon'!Q35, 'Aeschylus Choephoroe'!Q35, 'Aeschylus Eumenides'!Q35)</f>
        <v>0</v>
      </c>
      <c r="R35" s="25">
        <f t="shared" si="1"/>
        <v>21</v>
      </c>
      <c r="S35" s="24">
        <f>sum('Aeschylus Suppliant Women'!S35,'Aeschylus Persians'!S35, 'Aeschylus Prometheus Bound'!H35, 'Aeschylus Seven Against Thebes'!S35, 'Aeschylus Agamemnon'!S35, 'Aeschylus Choephoroe'!S35, 'Aeschylus Eumenides'!S35)</f>
        <v>2</v>
      </c>
      <c r="T35" s="24">
        <f>sum('Aeschylus Suppliant Women'!T35,'Aeschylus Persians'!T35, 'Aeschylus Prometheus Bound'!I35, 'Aeschylus Seven Against Thebes'!T35, 'Aeschylus Agamemnon'!T35, 'Aeschylus Choephoroe'!T35, 'Aeschylus Eumenides'!T35)</f>
        <v>0</v>
      </c>
      <c r="U35" s="24">
        <f>sum('Aeschylus Suppliant Women'!U35,'Aeschylus Persians'!U35, 'Aeschylus Prometheus Bound'!J35, 'Aeschylus Seven Against Thebes'!U35, 'Aeschylus Agamemnon'!U35, 'Aeschylus Choephoroe'!U35, 'Aeschylus Eumenides'!U35)</f>
        <v>0</v>
      </c>
      <c r="V35" s="24">
        <f>sum('Aeschylus Suppliant Women'!V35,'Aeschylus Persians'!V35, 'Aeschylus Prometheus Bound'!K35, 'Aeschylus Seven Against Thebes'!V35, 'Aeschylus Agamemnon'!V35, 'Aeschylus Choephoroe'!V35, 'Aeschylus Eumenides'!V35)</f>
        <v>0</v>
      </c>
      <c r="W35" s="26">
        <f t="shared" si="2"/>
        <v>2</v>
      </c>
      <c r="X35" s="27">
        <f t="shared" si="3"/>
        <v>23</v>
      </c>
    </row>
    <row r="36">
      <c r="A36" s="8"/>
      <c r="B36" s="18" t="s">
        <v>19</v>
      </c>
      <c r="C36" s="20">
        <v>6.899841017488076</v>
      </c>
      <c r="D36" s="20">
        <v>0.0</v>
      </c>
      <c r="E36" s="20">
        <v>0.3656597774244833</v>
      </c>
      <c r="F36" s="20">
        <v>1.7488076311605723</v>
      </c>
      <c r="G36" s="21">
        <v>9.014308426073132</v>
      </c>
      <c r="H36" s="20">
        <v>0.5564387917329093</v>
      </c>
      <c r="I36" s="20">
        <v>0.0</v>
      </c>
      <c r="J36" s="20">
        <v>0.19077901430842606</v>
      </c>
      <c r="K36" s="20">
        <v>0.14308426073131955</v>
      </c>
      <c r="L36" s="22">
        <v>0.890302066772655</v>
      </c>
      <c r="M36" s="23">
        <v>9.904610492845787</v>
      </c>
      <c r="N36" s="24">
        <f>sum('Aeschylus Suppliant Women'!N36,'Aeschylus Persians'!N36, 'Aeschylus Prometheus Bound'!C36, 'Aeschylus Seven Against Thebes'!N36, 'Aeschylus Agamemnon'!N36, 'Aeschylus Choephoroe'!N36, 'Aeschylus Eumenides'!N36)</f>
        <v>434</v>
      </c>
      <c r="O36" s="24">
        <f>sum('Aeschylus Suppliant Women'!O36,'Aeschylus Persians'!O36, 'Aeschylus Prometheus Bound'!D36, 'Aeschylus Seven Against Thebes'!O36, 'Aeschylus Agamemnon'!O36, 'Aeschylus Choephoroe'!O36, 'Aeschylus Eumenides'!O36)</f>
        <v>0</v>
      </c>
      <c r="P36" s="24">
        <f>sum('Aeschylus Suppliant Women'!P36,'Aeschylus Persians'!P36, 'Aeschylus Prometheus Bound'!E36, 'Aeschylus Seven Against Thebes'!P36, 'Aeschylus Agamemnon'!P36, 'Aeschylus Choephoroe'!P36, 'Aeschylus Eumenides'!P36)</f>
        <v>23</v>
      </c>
      <c r="Q36" s="24">
        <f>sum('Aeschylus Suppliant Women'!Q36,'Aeschylus Persians'!Q36, 'Aeschylus Prometheus Bound'!F36, 'Aeschylus Seven Against Thebes'!Q36, 'Aeschylus Agamemnon'!Q36, 'Aeschylus Choephoroe'!Q36, 'Aeschylus Eumenides'!Q36)</f>
        <v>110</v>
      </c>
      <c r="R36" s="25">
        <f t="shared" si="1"/>
        <v>567</v>
      </c>
      <c r="S36" s="24">
        <f>sum('Aeschylus Suppliant Women'!S36,'Aeschylus Persians'!S36, 'Aeschylus Prometheus Bound'!H36, 'Aeschylus Seven Against Thebes'!S36, 'Aeschylus Agamemnon'!S36, 'Aeschylus Choephoroe'!S36, 'Aeschylus Eumenides'!S36)</f>
        <v>35</v>
      </c>
      <c r="T36" s="24">
        <f>sum('Aeschylus Suppliant Women'!T36,'Aeschylus Persians'!T36, 'Aeschylus Prometheus Bound'!I36, 'Aeschylus Seven Against Thebes'!T36, 'Aeschylus Agamemnon'!T36, 'Aeschylus Choephoroe'!T36, 'Aeschylus Eumenides'!T36)</f>
        <v>0</v>
      </c>
      <c r="U36" s="24">
        <f>sum('Aeschylus Suppliant Women'!U36,'Aeschylus Persians'!U36, 'Aeschylus Prometheus Bound'!J36, 'Aeschylus Seven Against Thebes'!U36, 'Aeschylus Agamemnon'!U36, 'Aeschylus Choephoroe'!U36, 'Aeschylus Eumenides'!U36)</f>
        <v>12</v>
      </c>
      <c r="V36" s="24">
        <f>sum('Aeschylus Suppliant Women'!V36,'Aeschylus Persians'!V36, 'Aeschylus Prometheus Bound'!K36, 'Aeschylus Seven Against Thebes'!V36, 'Aeschylus Agamemnon'!V36, 'Aeschylus Choephoroe'!V36, 'Aeschylus Eumenides'!V36)</f>
        <v>9</v>
      </c>
      <c r="W36" s="26">
        <f t="shared" si="2"/>
        <v>56</v>
      </c>
      <c r="X36" s="27">
        <f t="shared" si="3"/>
        <v>623</v>
      </c>
    </row>
    <row r="37">
      <c r="A37" s="8"/>
      <c r="B37" s="18" t="s">
        <v>20</v>
      </c>
      <c r="C37" s="28">
        <v>0.4610492845786964</v>
      </c>
      <c r="D37" s="28">
        <v>1.9554848966613674</v>
      </c>
      <c r="E37" s="28">
        <v>0.0</v>
      </c>
      <c r="F37" s="28">
        <v>0.0</v>
      </c>
      <c r="G37" s="29">
        <v>2.416534181240064</v>
      </c>
      <c r="H37" s="28">
        <v>0.14308426073131955</v>
      </c>
      <c r="I37" s="28">
        <v>0.06359300476947535</v>
      </c>
      <c r="J37" s="28">
        <v>0.0</v>
      </c>
      <c r="K37" s="28">
        <v>0.0</v>
      </c>
      <c r="L37" s="30">
        <v>0.2066772655007949</v>
      </c>
      <c r="M37" s="31">
        <v>2.6232114467408585</v>
      </c>
      <c r="N37" s="24">
        <f>sum('Aeschylus Suppliant Women'!N37,'Aeschylus Persians'!N37, 'Aeschylus Prometheus Bound'!C37, 'Aeschylus Seven Against Thebes'!N37, 'Aeschylus Agamemnon'!N37, 'Aeschylus Choephoroe'!N37, 'Aeschylus Eumenides'!N37)</f>
        <v>29</v>
      </c>
      <c r="O37" s="24">
        <f>sum('Aeschylus Suppliant Women'!O37,'Aeschylus Persians'!O37, 'Aeschylus Prometheus Bound'!D37, 'Aeschylus Seven Against Thebes'!O37, 'Aeschylus Agamemnon'!O37, 'Aeschylus Choephoroe'!O37, 'Aeschylus Eumenides'!O37)</f>
        <v>123</v>
      </c>
      <c r="P37" s="24">
        <f>sum('Aeschylus Suppliant Women'!P37,'Aeschylus Persians'!P37, 'Aeschylus Prometheus Bound'!E37, 'Aeschylus Seven Against Thebes'!P37, 'Aeschylus Agamemnon'!P37, 'Aeschylus Choephoroe'!P37, 'Aeschylus Eumenides'!P37)</f>
        <v>0</v>
      </c>
      <c r="Q37" s="24">
        <f>sum('Aeschylus Suppliant Women'!Q37,'Aeschylus Persians'!Q37, 'Aeschylus Prometheus Bound'!F37, 'Aeschylus Seven Against Thebes'!Q37, 'Aeschylus Agamemnon'!Q37, 'Aeschylus Choephoroe'!Q37, 'Aeschylus Eumenides'!Q37)</f>
        <v>0</v>
      </c>
      <c r="R37" s="33">
        <f t="shared" si="1"/>
        <v>152</v>
      </c>
      <c r="S37" s="24">
        <f>sum('Aeschylus Suppliant Women'!S37,'Aeschylus Persians'!S37, 'Aeschylus Prometheus Bound'!H37, 'Aeschylus Seven Against Thebes'!S37, 'Aeschylus Agamemnon'!S37, 'Aeschylus Choephoroe'!S37, 'Aeschylus Eumenides'!S37)</f>
        <v>9</v>
      </c>
      <c r="T37" s="24">
        <f>sum('Aeschylus Suppliant Women'!T37,'Aeschylus Persians'!T37, 'Aeschylus Prometheus Bound'!I37, 'Aeschylus Seven Against Thebes'!T37, 'Aeschylus Agamemnon'!T37, 'Aeschylus Choephoroe'!T37, 'Aeschylus Eumenides'!T37)</f>
        <v>4</v>
      </c>
      <c r="U37" s="24">
        <f>sum('Aeschylus Suppliant Women'!U37,'Aeschylus Persians'!U37, 'Aeschylus Prometheus Bound'!J37, 'Aeschylus Seven Against Thebes'!U37, 'Aeschylus Agamemnon'!U37, 'Aeschylus Choephoroe'!U37, 'Aeschylus Eumenides'!U37)</f>
        <v>0</v>
      </c>
      <c r="V37" s="24">
        <f>sum('Aeschylus Suppliant Women'!V37,'Aeschylus Persians'!V37, 'Aeschylus Prometheus Bound'!K37, 'Aeschylus Seven Against Thebes'!V37, 'Aeschylus Agamemnon'!V37, 'Aeschylus Choephoroe'!V37, 'Aeschylus Eumenides'!V37)</f>
        <v>0</v>
      </c>
      <c r="W37" s="34">
        <f t="shared" si="2"/>
        <v>13</v>
      </c>
      <c r="X37" s="35">
        <f t="shared" si="3"/>
        <v>165</v>
      </c>
    </row>
    <row r="38">
      <c r="A38" s="8"/>
      <c r="B38" s="36" t="s">
        <v>23</v>
      </c>
      <c r="C38" s="37">
        <v>20.0</v>
      </c>
      <c r="D38" s="37">
        <v>3.9904610492845785</v>
      </c>
      <c r="E38" s="37">
        <v>0.39745627980922094</v>
      </c>
      <c r="F38" s="37">
        <v>1.7488076311605723</v>
      </c>
      <c r="G38" s="29">
        <v>26.13672496025437</v>
      </c>
      <c r="H38" s="37">
        <v>1.5103338632750398</v>
      </c>
      <c r="I38" s="37">
        <v>0.1589825119236884</v>
      </c>
      <c r="J38" s="37">
        <v>0.19077901430842606</v>
      </c>
      <c r="K38" s="37">
        <v>0.1589825119236884</v>
      </c>
      <c r="L38" s="30">
        <v>2.0190779014308426</v>
      </c>
      <c r="M38" s="31">
        <v>28.155802861685213</v>
      </c>
      <c r="N38" s="39">
        <f t="shared" ref="N38:Q38" si="14">sum(N34:N37)</f>
        <v>1258</v>
      </c>
      <c r="O38" s="39">
        <f t="shared" si="14"/>
        <v>251</v>
      </c>
      <c r="P38" s="39">
        <f t="shared" si="14"/>
        <v>25</v>
      </c>
      <c r="Q38" s="39">
        <f t="shared" si="14"/>
        <v>110</v>
      </c>
      <c r="R38" s="48">
        <f t="shared" si="1"/>
        <v>1644</v>
      </c>
      <c r="S38" s="39">
        <f t="shared" ref="S38:V38" si="15">sum(S34:S37)</f>
        <v>95</v>
      </c>
      <c r="T38" s="39">
        <f t="shared" si="15"/>
        <v>10</v>
      </c>
      <c r="U38" s="39">
        <f t="shared" si="15"/>
        <v>12</v>
      </c>
      <c r="V38" s="39">
        <f t="shared" si="15"/>
        <v>10</v>
      </c>
      <c r="W38" s="49">
        <f t="shared" si="2"/>
        <v>127</v>
      </c>
      <c r="X38" s="35">
        <f t="shared" si="3"/>
        <v>1771</v>
      </c>
    </row>
    <row r="39">
      <c r="A39" s="8"/>
      <c r="B39" s="40" t="s">
        <v>29</v>
      </c>
      <c r="C39" s="41">
        <v>75.80286168521462</v>
      </c>
      <c r="D39" s="41">
        <v>10.349761526232113</v>
      </c>
      <c r="E39" s="41">
        <v>3.0206677265500796</v>
      </c>
      <c r="F39" s="41">
        <v>3.0047694753577106</v>
      </c>
      <c r="G39" s="41">
        <v>92.17806041335453</v>
      </c>
      <c r="H39" s="41">
        <v>6.104928457869634</v>
      </c>
      <c r="I39" s="41">
        <v>0.7313195548489666</v>
      </c>
      <c r="J39" s="41">
        <v>0.6836248012718601</v>
      </c>
      <c r="K39" s="41">
        <v>0.302066772655008</v>
      </c>
      <c r="L39" s="41">
        <v>7.8219395866454695</v>
      </c>
      <c r="M39" s="41">
        <v>100.0</v>
      </c>
      <c r="N39" s="42">
        <f t="shared" ref="N39:X39" si="16">sum(N15,N19,N24,N28,N33,N38)</f>
        <v>4768</v>
      </c>
      <c r="O39" s="42">
        <f t="shared" si="16"/>
        <v>651</v>
      </c>
      <c r="P39" s="42">
        <f t="shared" si="16"/>
        <v>190</v>
      </c>
      <c r="Q39" s="42">
        <f t="shared" si="16"/>
        <v>189</v>
      </c>
      <c r="R39" s="42">
        <f t="shared" si="16"/>
        <v>5798</v>
      </c>
      <c r="S39" s="42">
        <f t="shared" si="16"/>
        <v>384</v>
      </c>
      <c r="T39" s="42">
        <f t="shared" si="16"/>
        <v>46</v>
      </c>
      <c r="U39" s="42">
        <f t="shared" si="16"/>
        <v>43</v>
      </c>
      <c r="V39" s="42">
        <f t="shared" si="16"/>
        <v>19</v>
      </c>
      <c r="W39" s="42">
        <f t="shared" si="16"/>
        <v>492</v>
      </c>
      <c r="X39" s="42">
        <f t="shared" si="16"/>
        <v>6290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44.80127186009539</v>
      </c>
      <c r="D41" s="20">
        <v>6.391096979332274</v>
      </c>
      <c r="E41" s="20">
        <v>0.0</v>
      </c>
      <c r="F41" s="20">
        <v>0.01589825119236884</v>
      </c>
      <c r="G41" s="21">
        <v>51.208267090620026</v>
      </c>
      <c r="H41" s="20">
        <v>2.575516693163752</v>
      </c>
      <c r="I41" s="20">
        <v>0.492845786963434</v>
      </c>
      <c r="J41" s="20">
        <v>0.0</v>
      </c>
      <c r="K41" s="20">
        <v>0.01589825119236884</v>
      </c>
      <c r="L41" s="22">
        <v>3.0842607313195547</v>
      </c>
      <c r="M41" s="23">
        <v>54.292527821939586</v>
      </c>
      <c r="N41" s="44">
        <f t="shared" ref="N41:X41" si="17">sum(N8,N16,N20,N25,N29,N34)</f>
        <v>2818</v>
      </c>
      <c r="O41" s="44">
        <f t="shared" si="17"/>
        <v>402</v>
      </c>
      <c r="P41" s="44">
        <f t="shared" si="17"/>
        <v>0</v>
      </c>
      <c r="Q41" s="44">
        <f t="shared" si="17"/>
        <v>1</v>
      </c>
      <c r="R41" s="25">
        <f t="shared" si="17"/>
        <v>3221</v>
      </c>
      <c r="S41" s="44">
        <f t="shared" si="17"/>
        <v>162</v>
      </c>
      <c r="T41" s="44">
        <f t="shared" si="17"/>
        <v>31</v>
      </c>
      <c r="U41" s="44">
        <f t="shared" si="17"/>
        <v>0</v>
      </c>
      <c r="V41" s="44">
        <f t="shared" si="17"/>
        <v>1</v>
      </c>
      <c r="W41" s="26">
        <f t="shared" si="17"/>
        <v>194</v>
      </c>
      <c r="X41" s="27">
        <f t="shared" si="17"/>
        <v>3415</v>
      </c>
    </row>
    <row r="42">
      <c r="A42" s="8"/>
      <c r="B42" s="18" t="s">
        <v>17</v>
      </c>
      <c r="C42" s="20">
        <v>2.4006359300476947</v>
      </c>
      <c r="D42" s="20">
        <v>0.39745627980922094</v>
      </c>
      <c r="E42" s="20">
        <v>0.0</v>
      </c>
      <c r="F42" s="20">
        <v>0.0</v>
      </c>
      <c r="G42" s="21">
        <v>2.798092209856916</v>
      </c>
      <c r="H42" s="20">
        <v>0.2702702702702703</v>
      </c>
      <c r="I42" s="20">
        <v>0.047694753577106515</v>
      </c>
      <c r="J42" s="20">
        <v>0.0</v>
      </c>
      <c r="K42" s="20">
        <v>0.0</v>
      </c>
      <c r="L42" s="22">
        <v>0.3179650238473768</v>
      </c>
      <c r="M42" s="23">
        <v>3.1160572337042924</v>
      </c>
      <c r="N42" s="44">
        <f t="shared" ref="N42:X42" si="18">sum(N9)</f>
        <v>151</v>
      </c>
      <c r="O42" s="44">
        <f t="shared" si="18"/>
        <v>25</v>
      </c>
      <c r="P42" s="44">
        <f t="shared" si="18"/>
        <v>0</v>
      </c>
      <c r="Q42" s="44">
        <f t="shared" si="18"/>
        <v>0</v>
      </c>
      <c r="R42" s="25">
        <f t="shared" si="18"/>
        <v>176</v>
      </c>
      <c r="S42" s="44">
        <f t="shared" si="18"/>
        <v>17</v>
      </c>
      <c r="T42" s="44">
        <f t="shared" si="18"/>
        <v>3</v>
      </c>
      <c r="U42" s="44">
        <f t="shared" si="18"/>
        <v>0</v>
      </c>
      <c r="V42" s="44">
        <f t="shared" si="18"/>
        <v>0</v>
      </c>
      <c r="W42" s="26">
        <f t="shared" si="18"/>
        <v>20</v>
      </c>
      <c r="X42" s="27">
        <f t="shared" si="18"/>
        <v>196</v>
      </c>
    </row>
    <row r="43">
      <c r="A43" s="8"/>
      <c r="B43" s="18" t="s">
        <v>18</v>
      </c>
      <c r="C43" s="20">
        <v>4.51510333863275</v>
      </c>
      <c r="D43" s="20">
        <v>0.01589825119236884</v>
      </c>
      <c r="E43" s="20">
        <v>1.1287758346581875</v>
      </c>
      <c r="F43" s="20">
        <v>0.1589825119236884</v>
      </c>
      <c r="G43" s="21">
        <v>5.8187599364069955</v>
      </c>
      <c r="H43" s="20">
        <v>0.5564387917329093</v>
      </c>
      <c r="I43" s="20">
        <v>0.0</v>
      </c>
      <c r="J43" s="20">
        <v>0.1271860095389507</v>
      </c>
      <c r="K43" s="20">
        <v>0.01589825119236884</v>
      </c>
      <c r="L43" s="22">
        <v>0.699523052464229</v>
      </c>
      <c r="M43" s="23">
        <v>6.518282988871224</v>
      </c>
      <c r="N43" s="44">
        <f t="shared" ref="N43:X43" si="19">sum(N10,N21,N30,N35)</f>
        <v>284</v>
      </c>
      <c r="O43" s="44">
        <f t="shared" si="19"/>
        <v>1</v>
      </c>
      <c r="P43" s="44">
        <f t="shared" si="19"/>
        <v>71</v>
      </c>
      <c r="Q43" s="44">
        <f t="shared" si="19"/>
        <v>10</v>
      </c>
      <c r="R43" s="25">
        <f t="shared" si="19"/>
        <v>366</v>
      </c>
      <c r="S43" s="44">
        <f t="shared" si="19"/>
        <v>35</v>
      </c>
      <c r="T43" s="44">
        <f t="shared" si="19"/>
        <v>0</v>
      </c>
      <c r="U43" s="44">
        <f t="shared" si="19"/>
        <v>8</v>
      </c>
      <c r="V43" s="44">
        <f t="shared" si="19"/>
        <v>1</v>
      </c>
      <c r="W43" s="26">
        <f t="shared" si="19"/>
        <v>44</v>
      </c>
      <c r="X43" s="27">
        <f t="shared" si="19"/>
        <v>410</v>
      </c>
    </row>
    <row r="44">
      <c r="A44" s="8"/>
      <c r="B44" s="18" t="s">
        <v>19</v>
      </c>
      <c r="C44" s="20">
        <v>22.48012718600954</v>
      </c>
      <c r="D44" s="20">
        <v>0.047694753577106515</v>
      </c>
      <c r="E44" s="20">
        <v>1.891891891891892</v>
      </c>
      <c r="F44" s="20">
        <v>2.829888712241653</v>
      </c>
      <c r="G44" s="21">
        <v>27.24960254372019</v>
      </c>
      <c r="H44" s="20">
        <v>2.273449920508744</v>
      </c>
      <c r="I44" s="20">
        <v>0.01589825119236884</v>
      </c>
      <c r="J44" s="20">
        <v>0.5564387917329093</v>
      </c>
      <c r="K44" s="20">
        <v>0.2702702702702703</v>
      </c>
      <c r="L44" s="22">
        <v>3.1160572337042924</v>
      </c>
      <c r="M44" s="23">
        <v>30.36565977742448</v>
      </c>
      <c r="N44" s="44">
        <f t="shared" ref="N44:X44" si="20">sum(N11,N17,N22,N26,N31,N36)</f>
        <v>1414</v>
      </c>
      <c r="O44" s="44">
        <f t="shared" si="20"/>
        <v>3</v>
      </c>
      <c r="P44" s="44">
        <f t="shared" si="20"/>
        <v>119</v>
      </c>
      <c r="Q44" s="44">
        <f t="shared" si="20"/>
        <v>178</v>
      </c>
      <c r="R44" s="25">
        <f t="shared" si="20"/>
        <v>1714</v>
      </c>
      <c r="S44" s="44">
        <f t="shared" si="20"/>
        <v>143</v>
      </c>
      <c r="T44" s="44">
        <f t="shared" si="20"/>
        <v>1</v>
      </c>
      <c r="U44" s="44">
        <f t="shared" si="20"/>
        <v>35</v>
      </c>
      <c r="V44" s="44">
        <f t="shared" si="20"/>
        <v>17</v>
      </c>
      <c r="W44" s="26">
        <f t="shared" si="20"/>
        <v>196</v>
      </c>
      <c r="X44" s="27">
        <f t="shared" si="20"/>
        <v>1910</v>
      </c>
    </row>
    <row r="45">
      <c r="A45" s="8"/>
      <c r="B45" s="18" t="s">
        <v>20</v>
      </c>
      <c r="C45" s="20">
        <v>1.5739268680445153</v>
      </c>
      <c r="D45" s="20">
        <v>3.4022257551669313</v>
      </c>
      <c r="E45" s="20">
        <v>0.0</v>
      </c>
      <c r="F45" s="20">
        <v>0.0</v>
      </c>
      <c r="G45" s="21">
        <v>4.976152623211447</v>
      </c>
      <c r="H45" s="20">
        <v>0.4133545310015898</v>
      </c>
      <c r="I45" s="20">
        <v>0.1589825119236884</v>
      </c>
      <c r="J45" s="20">
        <v>0.0</v>
      </c>
      <c r="K45" s="20">
        <v>0.0</v>
      </c>
      <c r="L45" s="22">
        <v>0.5723370429252782</v>
      </c>
      <c r="M45" s="23">
        <v>5.548489666136725</v>
      </c>
      <c r="N45" s="44">
        <f t="shared" ref="N45:X45" si="21">sum(N12,N18,N23,N27,N32,N37)</f>
        <v>99</v>
      </c>
      <c r="O45" s="44">
        <f t="shared" si="21"/>
        <v>214</v>
      </c>
      <c r="P45" s="44">
        <f t="shared" si="21"/>
        <v>0</v>
      </c>
      <c r="Q45" s="44">
        <f t="shared" si="21"/>
        <v>0</v>
      </c>
      <c r="R45" s="25">
        <f t="shared" si="21"/>
        <v>313</v>
      </c>
      <c r="S45" s="44">
        <f t="shared" si="21"/>
        <v>26</v>
      </c>
      <c r="T45" s="44">
        <f t="shared" si="21"/>
        <v>10</v>
      </c>
      <c r="U45" s="44">
        <f t="shared" si="21"/>
        <v>0</v>
      </c>
      <c r="V45" s="44">
        <f t="shared" si="21"/>
        <v>0</v>
      </c>
      <c r="W45" s="26">
        <f t="shared" si="21"/>
        <v>36</v>
      </c>
      <c r="X45" s="27">
        <f t="shared" si="21"/>
        <v>349</v>
      </c>
    </row>
    <row r="46">
      <c r="A46" s="8"/>
      <c r="B46" s="18" t="s">
        <v>21</v>
      </c>
      <c r="C46" s="20">
        <v>0.01589825119236884</v>
      </c>
      <c r="D46" s="20">
        <v>0.047694753577106515</v>
      </c>
      <c r="E46" s="20">
        <v>0.0</v>
      </c>
      <c r="F46" s="20">
        <v>0.0</v>
      </c>
      <c r="G46" s="21">
        <v>0.06359300476947535</v>
      </c>
      <c r="H46" s="20">
        <v>0.01589825119236884</v>
      </c>
      <c r="I46" s="20">
        <v>0.0</v>
      </c>
      <c r="J46" s="20">
        <v>0.0</v>
      </c>
      <c r="K46" s="20">
        <v>0.0</v>
      </c>
      <c r="L46" s="22">
        <v>0.01589825119236884</v>
      </c>
      <c r="M46" s="23">
        <v>0.0794912559618442</v>
      </c>
      <c r="N46" s="44">
        <f t="shared" ref="N46:X46" si="22">sum(N13)</f>
        <v>1</v>
      </c>
      <c r="O46" s="44">
        <f t="shared" si="22"/>
        <v>3</v>
      </c>
      <c r="P46" s="44">
        <f t="shared" si="22"/>
        <v>0</v>
      </c>
      <c r="Q46" s="44">
        <f t="shared" si="22"/>
        <v>0</v>
      </c>
      <c r="R46" s="25">
        <f t="shared" si="22"/>
        <v>4</v>
      </c>
      <c r="S46" s="44">
        <f t="shared" si="22"/>
        <v>1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1</v>
      </c>
      <c r="X46" s="27">
        <f t="shared" si="22"/>
        <v>5</v>
      </c>
    </row>
    <row r="47">
      <c r="A47" s="8"/>
      <c r="B47" s="18" t="s">
        <v>22</v>
      </c>
      <c r="C47" s="28">
        <v>0.0</v>
      </c>
      <c r="D47" s="28">
        <v>0.047694753577106515</v>
      </c>
      <c r="E47" s="28">
        <v>0.0</v>
      </c>
      <c r="F47" s="28">
        <v>0.0</v>
      </c>
      <c r="G47" s="29">
        <v>0.06359300476947535</v>
      </c>
      <c r="H47" s="28">
        <v>0.0</v>
      </c>
      <c r="I47" s="28">
        <v>0.01589825119236884</v>
      </c>
      <c r="J47" s="28">
        <v>0.0</v>
      </c>
      <c r="K47" s="28">
        <v>0.0</v>
      </c>
      <c r="L47" s="30">
        <v>0.01589825119236884</v>
      </c>
      <c r="M47" s="31">
        <v>0.0794912559618442</v>
      </c>
      <c r="N47" s="45">
        <v>0.0</v>
      </c>
      <c r="O47" s="45">
        <f t="shared" ref="O47:X47" si="23">sum(O14)</f>
        <v>3</v>
      </c>
      <c r="P47" s="45">
        <f t="shared" si="23"/>
        <v>0</v>
      </c>
      <c r="Q47" s="45">
        <f t="shared" si="23"/>
        <v>0</v>
      </c>
      <c r="R47" s="33">
        <f t="shared" si="23"/>
        <v>4</v>
      </c>
      <c r="S47" s="45">
        <f t="shared" si="23"/>
        <v>0</v>
      </c>
      <c r="T47" s="45">
        <f t="shared" si="23"/>
        <v>1</v>
      </c>
      <c r="U47" s="45">
        <f t="shared" si="23"/>
        <v>0</v>
      </c>
      <c r="V47" s="45">
        <f t="shared" si="23"/>
        <v>0</v>
      </c>
      <c r="W47" s="34">
        <f t="shared" si="23"/>
        <v>1</v>
      </c>
      <c r="X47" s="35">
        <f t="shared" si="23"/>
        <v>5</v>
      </c>
    </row>
    <row r="48">
      <c r="A48" s="8"/>
      <c r="B48" s="46" t="s">
        <v>23</v>
      </c>
      <c r="C48" s="41">
        <v>75.78696343402225</v>
      </c>
      <c r="D48" s="41">
        <v>10.349761526232113</v>
      </c>
      <c r="E48" s="41">
        <v>3.0206677265500796</v>
      </c>
      <c r="F48" s="41">
        <v>3.0047694753577106</v>
      </c>
      <c r="G48" s="41">
        <v>92.17806041335453</v>
      </c>
      <c r="H48" s="41">
        <v>6.104928457869634</v>
      </c>
      <c r="I48" s="41">
        <v>0.7313195548489666</v>
      </c>
      <c r="J48" s="41">
        <v>0.6836248012718601</v>
      </c>
      <c r="K48" s="41">
        <v>0.302066772655008</v>
      </c>
      <c r="L48" s="41">
        <v>7.8219395866454695</v>
      </c>
      <c r="M48" s="41">
        <v>100.0</v>
      </c>
      <c r="N48" s="42">
        <f t="shared" ref="N48:X48" si="24">sum(N41:N47)</f>
        <v>4767</v>
      </c>
      <c r="O48" s="42">
        <f t="shared" si="24"/>
        <v>651</v>
      </c>
      <c r="P48" s="42">
        <f t="shared" si="24"/>
        <v>190</v>
      </c>
      <c r="Q48" s="42">
        <f t="shared" si="24"/>
        <v>189</v>
      </c>
      <c r="R48" s="42">
        <f t="shared" si="24"/>
        <v>5798</v>
      </c>
      <c r="S48" s="42">
        <f t="shared" si="24"/>
        <v>384</v>
      </c>
      <c r="T48" s="42">
        <f t="shared" si="24"/>
        <v>46</v>
      </c>
      <c r="U48" s="42">
        <f t="shared" si="24"/>
        <v>43</v>
      </c>
      <c r="V48" s="42">
        <f t="shared" si="24"/>
        <v>19</v>
      </c>
      <c r="W48" s="42">
        <f t="shared" si="24"/>
        <v>492</v>
      </c>
      <c r="X48" s="42">
        <f t="shared" si="24"/>
        <v>6290</v>
      </c>
    </row>
  </sheetData>
  <mergeCells count="13">
    <mergeCell ref="H6:K6"/>
    <mergeCell ref="N6:Q6"/>
    <mergeCell ref="R6:R7"/>
    <mergeCell ref="S6:V6"/>
    <mergeCell ref="W6:W7"/>
    <mergeCell ref="X6:X7"/>
    <mergeCell ref="K1:O1"/>
    <mergeCell ref="C5:M5"/>
    <mergeCell ref="N5:X5"/>
    <mergeCell ref="C6:F6"/>
    <mergeCell ref="G6:G7"/>
    <mergeCell ref="L6:L7"/>
    <mergeCell ref="M6:M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48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49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18.01675977653631</v>
      </c>
      <c r="D8" s="20">
        <v>2.9329608938547485</v>
      </c>
      <c r="E8" s="20">
        <v>0.0</v>
      </c>
      <c r="F8" s="20">
        <v>0.0</v>
      </c>
      <c r="G8" s="21">
        <v>20.949720670391063</v>
      </c>
      <c r="H8" s="20">
        <v>1.2569832402234637</v>
      </c>
      <c r="I8" s="20">
        <v>0.27932960893854747</v>
      </c>
      <c r="J8" s="20">
        <v>0.0</v>
      </c>
      <c r="K8" s="20">
        <v>0.0</v>
      </c>
      <c r="L8" s="22">
        <v>1.536312849162011</v>
      </c>
      <c r="M8" s="23">
        <v>22.48603351955307</v>
      </c>
      <c r="N8" s="24">
        <v>129.0</v>
      </c>
      <c r="O8" s="24">
        <v>21.0</v>
      </c>
      <c r="P8" s="24">
        <v>0.0</v>
      </c>
      <c r="Q8" s="24">
        <v>0.0</v>
      </c>
      <c r="R8" s="25">
        <f t="shared" ref="R8:R38" si="1">sum(N8:Q8)</f>
        <v>150</v>
      </c>
      <c r="S8" s="24">
        <v>9.0</v>
      </c>
      <c r="T8" s="24">
        <v>2.0</v>
      </c>
      <c r="U8" s="24">
        <v>0.0</v>
      </c>
      <c r="V8" s="24">
        <v>0.0</v>
      </c>
      <c r="W8" s="26">
        <f t="shared" ref="W8:W38" si="2">sum(S8:V8)</f>
        <v>11</v>
      </c>
      <c r="X8" s="27">
        <f t="shared" ref="X8:X38" si="3">sum(R8,W8)</f>
        <v>161</v>
      </c>
    </row>
    <row r="9">
      <c r="A9" s="8"/>
      <c r="B9" s="18" t="s">
        <v>17</v>
      </c>
      <c r="C9" s="20">
        <v>0.5586592178770949</v>
      </c>
      <c r="D9" s="20">
        <v>0.27932960893854747</v>
      </c>
      <c r="E9" s="20">
        <v>0.0</v>
      </c>
      <c r="F9" s="20">
        <v>0.0</v>
      </c>
      <c r="G9" s="21">
        <v>0.8379888268156425</v>
      </c>
      <c r="H9" s="20">
        <v>0.0</v>
      </c>
      <c r="I9" s="20">
        <v>0.0</v>
      </c>
      <c r="J9" s="20">
        <v>0.0</v>
      </c>
      <c r="K9" s="20">
        <v>0.0</v>
      </c>
      <c r="L9" s="22">
        <v>0.0</v>
      </c>
      <c r="M9" s="23">
        <v>0.8379888268156425</v>
      </c>
      <c r="N9" s="24">
        <v>4.0</v>
      </c>
      <c r="O9" s="24">
        <v>2.0</v>
      </c>
      <c r="P9" s="24">
        <v>0.0</v>
      </c>
      <c r="Q9" s="24">
        <v>0.0</v>
      </c>
      <c r="R9" s="25">
        <f t="shared" si="1"/>
        <v>6</v>
      </c>
      <c r="S9" s="24">
        <v>0.0</v>
      </c>
      <c r="T9" s="24">
        <v>0.0</v>
      </c>
      <c r="U9" s="24">
        <v>0.0</v>
      </c>
      <c r="V9" s="24">
        <v>0.0</v>
      </c>
      <c r="W9" s="26">
        <f t="shared" si="2"/>
        <v>0</v>
      </c>
      <c r="X9" s="27">
        <f t="shared" si="3"/>
        <v>6</v>
      </c>
    </row>
    <row r="10">
      <c r="A10" s="8"/>
      <c r="B10" s="18" t="s">
        <v>18</v>
      </c>
      <c r="C10" s="20">
        <v>2.094972067039106</v>
      </c>
      <c r="D10" s="20">
        <v>0.13966480446927373</v>
      </c>
      <c r="E10" s="20">
        <v>1.2569832402234637</v>
      </c>
      <c r="F10" s="20">
        <v>0.0</v>
      </c>
      <c r="G10" s="21">
        <v>3.4916201117318435</v>
      </c>
      <c r="H10" s="20">
        <v>0.41899441340782123</v>
      </c>
      <c r="I10" s="20">
        <v>0.0</v>
      </c>
      <c r="J10" s="20">
        <v>0.13966480446927373</v>
      </c>
      <c r="K10" s="20">
        <v>0.0</v>
      </c>
      <c r="L10" s="22">
        <v>0.5586592178770949</v>
      </c>
      <c r="M10" s="23">
        <v>4.050279329608938</v>
      </c>
      <c r="N10" s="24">
        <v>15.0</v>
      </c>
      <c r="O10" s="24">
        <v>1.0</v>
      </c>
      <c r="P10" s="24">
        <v>9.0</v>
      </c>
      <c r="Q10" s="24">
        <v>0.0</v>
      </c>
      <c r="R10" s="25">
        <f t="shared" si="1"/>
        <v>25</v>
      </c>
      <c r="S10" s="24">
        <v>3.0</v>
      </c>
      <c r="T10" s="24">
        <v>0.0</v>
      </c>
      <c r="U10" s="24">
        <v>1.0</v>
      </c>
      <c r="V10" s="24">
        <v>0.0</v>
      </c>
      <c r="W10" s="26">
        <f t="shared" si="2"/>
        <v>4</v>
      </c>
      <c r="X10" s="27">
        <f t="shared" si="3"/>
        <v>29</v>
      </c>
    </row>
    <row r="11">
      <c r="A11" s="8"/>
      <c r="B11" s="18" t="s">
        <v>19</v>
      </c>
      <c r="C11" s="20">
        <v>5.726256983240224</v>
      </c>
      <c r="D11" s="20">
        <v>0.0</v>
      </c>
      <c r="E11" s="20">
        <v>0.27932960893854747</v>
      </c>
      <c r="F11" s="20">
        <v>0.27932960893854747</v>
      </c>
      <c r="G11" s="21">
        <v>6.284916201117319</v>
      </c>
      <c r="H11" s="20">
        <v>0.9776536312849162</v>
      </c>
      <c r="I11" s="20">
        <v>0.0</v>
      </c>
      <c r="J11" s="20">
        <v>0.41899441340782123</v>
      </c>
      <c r="K11" s="20">
        <v>0.0</v>
      </c>
      <c r="L11" s="22">
        <v>1.3966480446927374</v>
      </c>
      <c r="M11" s="23">
        <v>7.681564245810056</v>
      </c>
      <c r="N11" s="24">
        <v>41.0</v>
      </c>
      <c r="O11" s="24">
        <v>0.0</v>
      </c>
      <c r="P11" s="24">
        <v>2.0</v>
      </c>
      <c r="Q11" s="24">
        <v>2.0</v>
      </c>
      <c r="R11" s="25">
        <f t="shared" si="1"/>
        <v>45</v>
      </c>
      <c r="S11" s="24">
        <v>7.0</v>
      </c>
      <c r="T11" s="24">
        <v>0.0</v>
      </c>
      <c r="U11" s="24">
        <v>3.0</v>
      </c>
      <c r="V11" s="24">
        <v>0.0</v>
      </c>
      <c r="W11" s="26">
        <f t="shared" si="2"/>
        <v>10</v>
      </c>
      <c r="X11" s="27">
        <f t="shared" si="3"/>
        <v>55</v>
      </c>
    </row>
    <row r="12">
      <c r="A12" s="8"/>
      <c r="B12" s="18" t="s">
        <v>20</v>
      </c>
      <c r="C12" s="20">
        <v>0.41899441340782123</v>
      </c>
      <c r="D12" s="20">
        <v>1.536312849162011</v>
      </c>
      <c r="E12" s="20">
        <v>0.0</v>
      </c>
      <c r="F12" s="20">
        <v>0.0</v>
      </c>
      <c r="G12" s="21">
        <v>1.9553072625698324</v>
      </c>
      <c r="H12" s="20">
        <v>0.0</v>
      </c>
      <c r="I12" s="20">
        <v>0.13966480446927373</v>
      </c>
      <c r="J12" s="20">
        <v>0.0</v>
      </c>
      <c r="K12" s="20">
        <v>0.0</v>
      </c>
      <c r="L12" s="22">
        <v>0.13966480446927373</v>
      </c>
      <c r="M12" s="23">
        <v>2.094972067039106</v>
      </c>
      <c r="N12" s="24">
        <v>3.0</v>
      </c>
      <c r="O12" s="24">
        <v>11.0</v>
      </c>
      <c r="P12" s="24">
        <v>0.0</v>
      </c>
      <c r="Q12" s="24">
        <v>0.0</v>
      </c>
      <c r="R12" s="25">
        <f t="shared" si="1"/>
        <v>14</v>
      </c>
      <c r="S12" s="24">
        <v>0.0</v>
      </c>
      <c r="T12" s="24">
        <v>1.0</v>
      </c>
      <c r="U12" s="24">
        <v>0.0</v>
      </c>
      <c r="V12" s="24">
        <v>0.0</v>
      </c>
      <c r="W12" s="26">
        <f t="shared" si="2"/>
        <v>1</v>
      </c>
      <c r="X12" s="27">
        <f t="shared" si="3"/>
        <v>15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0</v>
      </c>
    </row>
    <row r="14">
      <c r="A14" s="8"/>
      <c r="B14" s="18" t="s">
        <v>22</v>
      </c>
      <c r="C14" s="28">
        <v>0.0</v>
      </c>
      <c r="D14" s="28">
        <v>0.13966480446927373</v>
      </c>
      <c r="E14" s="28">
        <v>0.0</v>
      </c>
      <c r="F14" s="28">
        <v>0.0</v>
      </c>
      <c r="G14" s="29">
        <v>0.13966480446927373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0.13966480446927373</v>
      </c>
      <c r="N14" s="32">
        <v>0.0</v>
      </c>
      <c r="O14" s="32">
        <v>1.0</v>
      </c>
      <c r="P14" s="32">
        <v>0.0</v>
      </c>
      <c r="Q14" s="32">
        <v>0.0</v>
      </c>
      <c r="R14" s="33">
        <f t="shared" si="1"/>
        <v>1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1</v>
      </c>
    </row>
    <row r="15">
      <c r="A15" s="8"/>
      <c r="B15" s="36" t="s">
        <v>23</v>
      </c>
      <c r="C15" s="37">
        <v>26.81564245810056</v>
      </c>
      <c r="D15" s="37">
        <v>5.027932960893855</v>
      </c>
      <c r="E15" s="37">
        <v>1.536312849162011</v>
      </c>
      <c r="F15" s="37">
        <v>0.27932960893854747</v>
      </c>
      <c r="G15" s="29">
        <v>33.659217877094974</v>
      </c>
      <c r="H15" s="37">
        <v>2.653631284916201</v>
      </c>
      <c r="I15" s="37">
        <v>0.41899441340782123</v>
      </c>
      <c r="J15" s="37">
        <v>0.5586592178770949</v>
      </c>
      <c r="K15" s="37">
        <v>0.0</v>
      </c>
      <c r="L15" s="30">
        <v>3.6312849162011176</v>
      </c>
      <c r="M15" s="31">
        <v>37.290502793296085</v>
      </c>
      <c r="N15" s="38">
        <f t="shared" ref="N15:Q15" si="4">sum(N8:N14)</f>
        <v>192</v>
      </c>
      <c r="O15" s="38">
        <f t="shared" si="4"/>
        <v>36</v>
      </c>
      <c r="P15" s="38">
        <f t="shared" si="4"/>
        <v>11</v>
      </c>
      <c r="Q15" s="38">
        <f t="shared" si="4"/>
        <v>2</v>
      </c>
      <c r="R15" s="33">
        <f t="shared" si="1"/>
        <v>241</v>
      </c>
      <c r="S15" s="38">
        <f t="shared" ref="S15:V15" si="5">sum(S8:S14)</f>
        <v>19</v>
      </c>
      <c r="T15" s="38">
        <f t="shared" si="5"/>
        <v>3</v>
      </c>
      <c r="U15" s="38">
        <f t="shared" si="5"/>
        <v>4</v>
      </c>
      <c r="V15" s="38">
        <f t="shared" si="5"/>
        <v>0</v>
      </c>
      <c r="W15" s="34">
        <f t="shared" si="2"/>
        <v>26</v>
      </c>
      <c r="X15" s="35">
        <f t="shared" si="3"/>
        <v>267</v>
      </c>
    </row>
    <row r="16">
      <c r="A16" s="8" t="s">
        <v>24</v>
      </c>
      <c r="B16" s="18" t="s">
        <v>16</v>
      </c>
      <c r="C16" s="20">
        <v>1.675977653631285</v>
      </c>
      <c r="D16" s="20">
        <v>0.0</v>
      </c>
      <c r="E16" s="20">
        <v>0.0</v>
      </c>
      <c r="F16" s="20">
        <v>0.0</v>
      </c>
      <c r="G16" s="21">
        <v>1.675977653631285</v>
      </c>
      <c r="H16" s="20">
        <v>0.41899441340782123</v>
      </c>
      <c r="I16" s="20">
        <v>0.0</v>
      </c>
      <c r="J16" s="20">
        <v>0.0</v>
      </c>
      <c r="K16" s="20">
        <v>0.0</v>
      </c>
      <c r="L16" s="22">
        <v>0.41899441340782123</v>
      </c>
      <c r="M16" s="23">
        <v>2.094972067039106</v>
      </c>
      <c r="N16" s="24">
        <v>12.0</v>
      </c>
      <c r="O16" s="24">
        <v>0.0</v>
      </c>
      <c r="P16" s="24">
        <v>0.0</v>
      </c>
      <c r="Q16" s="24">
        <v>0.0</v>
      </c>
      <c r="R16" s="25">
        <f t="shared" si="1"/>
        <v>12</v>
      </c>
      <c r="S16" s="24">
        <v>3.0</v>
      </c>
      <c r="T16" s="24">
        <v>0.0</v>
      </c>
      <c r="U16" s="24">
        <v>0.0</v>
      </c>
      <c r="V16" s="24">
        <v>0.0</v>
      </c>
      <c r="W16" s="26">
        <f t="shared" si="2"/>
        <v>3</v>
      </c>
      <c r="X16" s="27">
        <f t="shared" si="3"/>
        <v>15</v>
      </c>
    </row>
    <row r="17">
      <c r="A17" s="8"/>
      <c r="B17" s="18" t="s">
        <v>19</v>
      </c>
      <c r="C17" s="20">
        <v>1.3966480446927374</v>
      </c>
      <c r="D17" s="20">
        <v>0.13966480446927373</v>
      </c>
      <c r="E17" s="20">
        <v>0.0</v>
      </c>
      <c r="F17" s="20">
        <v>0.27932960893854747</v>
      </c>
      <c r="G17" s="21">
        <v>1.8156424581005588</v>
      </c>
      <c r="H17" s="20">
        <v>0.41899441340782123</v>
      </c>
      <c r="I17" s="20">
        <v>0.0</v>
      </c>
      <c r="J17" s="20">
        <v>0.0</v>
      </c>
      <c r="K17" s="20">
        <v>0.0</v>
      </c>
      <c r="L17" s="22">
        <v>0.41899441340782123</v>
      </c>
      <c r="M17" s="23">
        <v>2.2346368715083798</v>
      </c>
      <c r="N17" s="24">
        <v>10.0</v>
      </c>
      <c r="O17" s="24">
        <v>1.0</v>
      </c>
      <c r="P17" s="24">
        <v>0.0</v>
      </c>
      <c r="Q17" s="24">
        <v>2.0</v>
      </c>
      <c r="R17" s="25">
        <f t="shared" si="1"/>
        <v>13</v>
      </c>
      <c r="S17" s="24">
        <v>3.0</v>
      </c>
      <c r="T17" s="24">
        <v>0.0</v>
      </c>
      <c r="U17" s="24">
        <v>0.0</v>
      </c>
      <c r="V17" s="24">
        <v>0.0</v>
      </c>
      <c r="W17" s="26">
        <f t="shared" si="2"/>
        <v>3</v>
      </c>
      <c r="X17" s="27">
        <f t="shared" si="3"/>
        <v>16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3.072625698324022</v>
      </c>
      <c r="D19" s="37">
        <v>0.13966480446927373</v>
      </c>
      <c r="E19" s="37">
        <v>0.0</v>
      </c>
      <c r="F19" s="37">
        <v>0.27932960893854747</v>
      </c>
      <c r="G19" s="29">
        <v>3.4916201117318435</v>
      </c>
      <c r="H19" s="37">
        <v>0.8379888268156425</v>
      </c>
      <c r="I19" s="37">
        <v>0.0</v>
      </c>
      <c r="J19" s="37">
        <v>0.0</v>
      </c>
      <c r="K19" s="37">
        <v>0.0</v>
      </c>
      <c r="L19" s="30">
        <v>0.8379888268156425</v>
      </c>
      <c r="M19" s="31">
        <v>4.329608938547486</v>
      </c>
      <c r="N19" s="38">
        <f t="shared" ref="N19:Q19" si="6">sum(N16:N18)</f>
        <v>22</v>
      </c>
      <c r="O19" s="38">
        <f t="shared" si="6"/>
        <v>1</v>
      </c>
      <c r="P19" s="38">
        <f t="shared" si="6"/>
        <v>0</v>
      </c>
      <c r="Q19" s="38">
        <f t="shared" si="6"/>
        <v>2</v>
      </c>
      <c r="R19" s="33">
        <f t="shared" si="1"/>
        <v>25</v>
      </c>
      <c r="S19" s="38">
        <f t="shared" ref="S19:V19" si="7">sum(S16:S18)</f>
        <v>6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6</v>
      </c>
      <c r="X19" s="35">
        <f t="shared" si="3"/>
        <v>31</v>
      </c>
    </row>
    <row r="20">
      <c r="A20" s="8" t="s">
        <v>25</v>
      </c>
      <c r="B20" s="18" t="s">
        <v>16</v>
      </c>
      <c r="C20" s="20">
        <v>5.307262569832402</v>
      </c>
      <c r="D20" s="20">
        <v>0.27932960893854747</v>
      </c>
      <c r="E20" s="20">
        <v>0.0</v>
      </c>
      <c r="F20" s="20">
        <v>0.0</v>
      </c>
      <c r="G20" s="21">
        <v>5.58659217877095</v>
      </c>
      <c r="H20" s="20">
        <v>0.13966480446927373</v>
      </c>
      <c r="I20" s="20">
        <v>0.0</v>
      </c>
      <c r="J20" s="20">
        <v>0.0</v>
      </c>
      <c r="K20" s="20">
        <v>0.0</v>
      </c>
      <c r="L20" s="22">
        <v>0.13966480446927373</v>
      </c>
      <c r="M20" s="23">
        <v>5.726256983240224</v>
      </c>
      <c r="N20" s="24">
        <v>38.0</v>
      </c>
      <c r="O20" s="24">
        <v>2.0</v>
      </c>
      <c r="P20" s="24">
        <v>0.0</v>
      </c>
      <c r="Q20" s="24">
        <v>0.0</v>
      </c>
      <c r="R20" s="25">
        <f t="shared" si="1"/>
        <v>40</v>
      </c>
      <c r="S20" s="24">
        <v>1.0</v>
      </c>
      <c r="T20" s="24">
        <v>0.0</v>
      </c>
      <c r="U20" s="24">
        <v>0.0</v>
      </c>
      <c r="V20" s="24">
        <v>0.0</v>
      </c>
      <c r="W20" s="26">
        <f t="shared" si="2"/>
        <v>1</v>
      </c>
      <c r="X20" s="27">
        <f t="shared" si="3"/>
        <v>41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2.2346368715083798</v>
      </c>
      <c r="D22" s="20">
        <v>0.0</v>
      </c>
      <c r="E22" s="20">
        <v>0.13966480446927373</v>
      </c>
      <c r="F22" s="20">
        <v>0.0</v>
      </c>
      <c r="G22" s="21">
        <v>2.3743016759776534</v>
      </c>
      <c r="H22" s="20">
        <v>0.13966480446927373</v>
      </c>
      <c r="I22" s="20">
        <v>0.0</v>
      </c>
      <c r="J22" s="20">
        <v>0.5586592178770949</v>
      </c>
      <c r="K22" s="20">
        <v>0.0</v>
      </c>
      <c r="L22" s="22">
        <v>0.6983240223463687</v>
      </c>
      <c r="M22" s="23">
        <v>3.072625698324022</v>
      </c>
      <c r="N22" s="24">
        <v>16.0</v>
      </c>
      <c r="O22" s="24">
        <v>0.0</v>
      </c>
      <c r="P22" s="24">
        <v>1.0</v>
      </c>
      <c r="Q22" s="24">
        <v>0.0</v>
      </c>
      <c r="R22" s="25">
        <f t="shared" si="1"/>
        <v>17</v>
      </c>
      <c r="S22" s="24">
        <v>1.0</v>
      </c>
      <c r="T22" s="24">
        <v>0.0</v>
      </c>
      <c r="U22" s="24">
        <v>4.0</v>
      </c>
      <c r="V22" s="24">
        <v>0.0</v>
      </c>
      <c r="W22" s="26">
        <f t="shared" si="2"/>
        <v>5</v>
      </c>
      <c r="X22" s="27">
        <f t="shared" si="3"/>
        <v>22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7.5418994413407825</v>
      </c>
      <c r="D24" s="37">
        <v>0.27932960893854747</v>
      </c>
      <c r="E24" s="37">
        <v>0.13966480446927373</v>
      </c>
      <c r="F24" s="37">
        <v>0.0</v>
      </c>
      <c r="G24" s="29">
        <v>7.960893854748603</v>
      </c>
      <c r="H24" s="37">
        <v>0.27932960893854747</v>
      </c>
      <c r="I24" s="37">
        <v>0.0</v>
      </c>
      <c r="J24" s="37">
        <v>0.5586592178770949</v>
      </c>
      <c r="K24" s="37">
        <v>0.0</v>
      </c>
      <c r="L24" s="30">
        <v>0.8379888268156425</v>
      </c>
      <c r="M24" s="31">
        <v>8.798882681564246</v>
      </c>
      <c r="N24" s="38">
        <f t="shared" ref="N24:Q24" si="8">sum(N20:N23)</f>
        <v>54</v>
      </c>
      <c r="O24" s="38">
        <f t="shared" si="8"/>
        <v>2</v>
      </c>
      <c r="P24" s="38">
        <f t="shared" si="8"/>
        <v>1</v>
      </c>
      <c r="Q24" s="38">
        <f t="shared" si="8"/>
        <v>0</v>
      </c>
      <c r="R24" s="33">
        <f t="shared" si="1"/>
        <v>57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4</v>
      </c>
      <c r="V24" s="38">
        <f t="shared" si="9"/>
        <v>0</v>
      </c>
      <c r="W24" s="34">
        <f t="shared" si="2"/>
        <v>6</v>
      </c>
      <c r="X24" s="35">
        <f t="shared" si="3"/>
        <v>63</v>
      </c>
    </row>
    <row r="25">
      <c r="A25" s="8" t="s">
        <v>26</v>
      </c>
      <c r="B25" s="18" t="s">
        <v>16</v>
      </c>
      <c r="C25" s="20">
        <v>4.608938547486034</v>
      </c>
      <c r="D25" s="20">
        <v>2.5139664804469275</v>
      </c>
      <c r="E25" s="20">
        <v>0.0</v>
      </c>
      <c r="F25" s="20">
        <v>0.0</v>
      </c>
      <c r="G25" s="21">
        <v>7.12290502793296</v>
      </c>
      <c r="H25" s="20">
        <v>0.41899441340782123</v>
      </c>
      <c r="I25" s="20">
        <v>0.0</v>
      </c>
      <c r="J25" s="20">
        <v>0.0</v>
      </c>
      <c r="K25" s="20">
        <v>0.0</v>
      </c>
      <c r="L25" s="22">
        <v>0.41899441340782123</v>
      </c>
      <c r="M25" s="23">
        <v>7.5418994413407825</v>
      </c>
      <c r="N25" s="24">
        <v>33.0</v>
      </c>
      <c r="O25" s="24">
        <v>18.0</v>
      </c>
      <c r="P25" s="24">
        <v>0.0</v>
      </c>
      <c r="Q25" s="24">
        <v>0.0</v>
      </c>
      <c r="R25" s="25">
        <f t="shared" si="1"/>
        <v>51</v>
      </c>
      <c r="S25" s="24">
        <v>3.0</v>
      </c>
      <c r="T25" s="24">
        <v>0.0</v>
      </c>
      <c r="U25" s="24">
        <v>0.0</v>
      </c>
      <c r="V25" s="24">
        <v>0.0</v>
      </c>
      <c r="W25" s="26">
        <f t="shared" si="2"/>
        <v>3</v>
      </c>
      <c r="X25" s="27">
        <f t="shared" si="3"/>
        <v>54</v>
      </c>
    </row>
    <row r="26">
      <c r="A26" s="8"/>
      <c r="B26" s="18" t="s">
        <v>19</v>
      </c>
      <c r="C26" s="20">
        <v>2.094972067039106</v>
      </c>
      <c r="D26" s="20">
        <v>0.0</v>
      </c>
      <c r="E26" s="20">
        <v>0.6983240223463687</v>
      </c>
      <c r="F26" s="20">
        <v>0.0</v>
      </c>
      <c r="G26" s="21">
        <v>2.793296089385475</v>
      </c>
      <c r="H26" s="20">
        <v>0.0</v>
      </c>
      <c r="I26" s="20">
        <v>0.0</v>
      </c>
      <c r="J26" s="20">
        <v>0.13966480446927373</v>
      </c>
      <c r="K26" s="20">
        <v>0.0</v>
      </c>
      <c r="L26" s="22">
        <v>0.13966480446927373</v>
      </c>
      <c r="M26" s="23">
        <v>2.9329608938547485</v>
      </c>
      <c r="N26" s="24">
        <v>15.0</v>
      </c>
      <c r="O26" s="24">
        <v>0.0</v>
      </c>
      <c r="P26" s="24">
        <v>5.0</v>
      </c>
      <c r="Q26" s="24">
        <v>0.0</v>
      </c>
      <c r="R26" s="25">
        <f t="shared" si="1"/>
        <v>20</v>
      </c>
      <c r="S26" s="24">
        <v>0.0</v>
      </c>
      <c r="T26" s="24">
        <v>0.0</v>
      </c>
      <c r="U26" s="24">
        <v>1.0</v>
      </c>
      <c r="V26" s="24">
        <v>0.0</v>
      </c>
      <c r="W26" s="26">
        <f t="shared" si="2"/>
        <v>1</v>
      </c>
      <c r="X26" s="27">
        <f t="shared" si="3"/>
        <v>21</v>
      </c>
    </row>
    <row r="27">
      <c r="A27" s="8"/>
      <c r="B27" s="18" t="s">
        <v>20</v>
      </c>
      <c r="C27" s="28">
        <v>0.0</v>
      </c>
      <c r="D27" s="28">
        <v>0.13966480446927373</v>
      </c>
      <c r="E27" s="28">
        <v>0.0</v>
      </c>
      <c r="F27" s="28">
        <v>0.0</v>
      </c>
      <c r="G27" s="29">
        <v>0.13966480446927373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0.13966480446927373</v>
      </c>
      <c r="N27" s="32">
        <v>0.0</v>
      </c>
      <c r="O27" s="32">
        <v>1.0</v>
      </c>
      <c r="P27" s="32">
        <v>0.0</v>
      </c>
      <c r="Q27" s="32">
        <v>0.0</v>
      </c>
      <c r="R27" s="33">
        <f t="shared" si="1"/>
        <v>1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1</v>
      </c>
    </row>
    <row r="28">
      <c r="A28" s="8"/>
      <c r="B28" s="36" t="s">
        <v>23</v>
      </c>
      <c r="C28" s="37">
        <v>6.70391061452514</v>
      </c>
      <c r="D28" s="37">
        <v>2.653631284916201</v>
      </c>
      <c r="E28" s="37">
        <v>0.6983240223463687</v>
      </c>
      <c r="F28" s="37">
        <v>0.0</v>
      </c>
      <c r="G28" s="29">
        <v>10.05586592178771</v>
      </c>
      <c r="H28" s="37">
        <v>0.41899441340782123</v>
      </c>
      <c r="I28" s="37">
        <v>0.0</v>
      </c>
      <c r="J28" s="37">
        <v>0.13966480446927373</v>
      </c>
      <c r="K28" s="37">
        <v>0.0</v>
      </c>
      <c r="L28" s="30">
        <v>0.5586592178770949</v>
      </c>
      <c r="M28" s="31">
        <v>10.614525139664805</v>
      </c>
      <c r="N28" s="38">
        <f t="shared" ref="N28:Q28" si="10">sum(N25:N27)</f>
        <v>48</v>
      </c>
      <c r="O28" s="38">
        <f t="shared" si="10"/>
        <v>19</v>
      </c>
      <c r="P28" s="38">
        <f t="shared" si="10"/>
        <v>5</v>
      </c>
      <c r="Q28" s="38">
        <f t="shared" si="10"/>
        <v>0</v>
      </c>
      <c r="R28" s="33">
        <f t="shared" si="1"/>
        <v>72</v>
      </c>
      <c r="S28" s="38">
        <f t="shared" ref="S28:V28" si="11">sum(S25:S27)</f>
        <v>3</v>
      </c>
      <c r="T28" s="38">
        <f t="shared" si="11"/>
        <v>0</v>
      </c>
      <c r="U28" s="38">
        <f t="shared" si="11"/>
        <v>1</v>
      </c>
      <c r="V28" s="38">
        <f t="shared" si="11"/>
        <v>0</v>
      </c>
      <c r="W28" s="34">
        <f t="shared" si="2"/>
        <v>4</v>
      </c>
      <c r="X28" s="35">
        <f t="shared" si="3"/>
        <v>76</v>
      </c>
    </row>
    <row r="29">
      <c r="A29" s="8" t="s">
        <v>27</v>
      </c>
      <c r="B29" s="18" t="s">
        <v>16</v>
      </c>
      <c r="C29" s="20">
        <v>6.145251396648044</v>
      </c>
      <c r="D29" s="20">
        <v>0.5586592178770949</v>
      </c>
      <c r="E29" s="20">
        <v>0.0</v>
      </c>
      <c r="F29" s="20">
        <v>0.0</v>
      </c>
      <c r="G29" s="21">
        <v>6.70391061452514</v>
      </c>
      <c r="H29" s="20">
        <v>0.0</v>
      </c>
      <c r="I29" s="20">
        <v>0.0</v>
      </c>
      <c r="J29" s="20">
        <v>0.0</v>
      </c>
      <c r="K29" s="20">
        <v>0.0</v>
      </c>
      <c r="L29" s="22">
        <v>0.0</v>
      </c>
      <c r="M29" s="23">
        <v>6.70391061452514</v>
      </c>
      <c r="N29" s="24">
        <v>44.0</v>
      </c>
      <c r="O29" s="24">
        <v>4.0</v>
      </c>
      <c r="P29" s="24">
        <v>0.0</v>
      </c>
      <c r="Q29" s="24">
        <v>0.0</v>
      </c>
      <c r="R29" s="25">
        <f t="shared" si="1"/>
        <v>48</v>
      </c>
      <c r="S29" s="24">
        <v>0.0</v>
      </c>
      <c r="T29" s="24">
        <v>0.0</v>
      </c>
      <c r="U29" s="24">
        <v>0.0</v>
      </c>
      <c r="V29" s="24">
        <v>0.0</v>
      </c>
      <c r="W29" s="26">
        <f t="shared" si="2"/>
        <v>0</v>
      </c>
      <c r="X29" s="27">
        <f t="shared" si="3"/>
        <v>48</v>
      </c>
    </row>
    <row r="30">
      <c r="A30" s="8"/>
      <c r="B30" s="18" t="s">
        <v>18</v>
      </c>
      <c r="C30" s="20">
        <v>0.41899441340782123</v>
      </c>
      <c r="D30" s="20">
        <v>0.0</v>
      </c>
      <c r="E30" s="20">
        <v>0.13966480446927373</v>
      </c>
      <c r="F30" s="20">
        <v>0.0</v>
      </c>
      <c r="G30" s="21">
        <v>0.5586592178770949</v>
      </c>
      <c r="H30" s="20">
        <v>0.0</v>
      </c>
      <c r="I30" s="20">
        <v>0.0</v>
      </c>
      <c r="J30" s="20">
        <v>0.0</v>
      </c>
      <c r="K30" s="20">
        <v>0.0</v>
      </c>
      <c r="L30" s="22">
        <v>0.0</v>
      </c>
      <c r="M30" s="23">
        <v>0.5586592178770949</v>
      </c>
      <c r="N30" s="24">
        <v>3.0</v>
      </c>
      <c r="O30" s="24">
        <v>0.0</v>
      </c>
      <c r="P30" s="24">
        <v>1.0</v>
      </c>
      <c r="Q30" s="24">
        <v>0.0</v>
      </c>
      <c r="R30" s="25">
        <f t="shared" si="1"/>
        <v>4</v>
      </c>
      <c r="S30" s="24">
        <v>0.0</v>
      </c>
      <c r="T30" s="24">
        <v>0.0</v>
      </c>
      <c r="U30" s="24">
        <v>0.0</v>
      </c>
      <c r="V30" s="24">
        <v>0.0</v>
      </c>
      <c r="W30" s="26">
        <f t="shared" si="2"/>
        <v>0</v>
      </c>
      <c r="X30" s="27">
        <f t="shared" si="3"/>
        <v>4</v>
      </c>
    </row>
    <row r="31">
      <c r="A31" s="8"/>
      <c r="B31" s="18" t="s">
        <v>19</v>
      </c>
      <c r="C31" s="20">
        <v>3.910614525139665</v>
      </c>
      <c r="D31" s="20">
        <v>0.0</v>
      </c>
      <c r="E31" s="20">
        <v>0.27932960893854747</v>
      </c>
      <c r="F31" s="20">
        <v>0.27932960893854747</v>
      </c>
      <c r="G31" s="21">
        <v>4.4692737430167595</v>
      </c>
      <c r="H31" s="20">
        <v>0.27932960893854747</v>
      </c>
      <c r="I31" s="20">
        <v>0.0</v>
      </c>
      <c r="J31" s="20">
        <v>0.13966480446927373</v>
      </c>
      <c r="K31" s="20">
        <v>0.13966480446927373</v>
      </c>
      <c r="L31" s="22">
        <v>0.5586592178770949</v>
      </c>
      <c r="M31" s="23">
        <v>5.027932960893855</v>
      </c>
      <c r="N31" s="24">
        <v>28.0</v>
      </c>
      <c r="O31" s="24">
        <v>0.0</v>
      </c>
      <c r="P31" s="24">
        <v>2.0</v>
      </c>
      <c r="Q31" s="24">
        <v>2.0</v>
      </c>
      <c r="R31" s="25">
        <f t="shared" si="1"/>
        <v>32</v>
      </c>
      <c r="S31" s="24">
        <v>2.0</v>
      </c>
      <c r="T31" s="24">
        <v>0.0</v>
      </c>
      <c r="U31" s="24">
        <v>1.0</v>
      </c>
      <c r="V31" s="24">
        <v>1.0</v>
      </c>
      <c r="W31" s="26">
        <f t="shared" si="2"/>
        <v>4</v>
      </c>
      <c r="X31" s="27">
        <f t="shared" si="3"/>
        <v>36</v>
      </c>
    </row>
    <row r="32">
      <c r="A32" s="8"/>
      <c r="B32" s="18" t="s">
        <v>20</v>
      </c>
      <c r="C32" s="28">
        <v>0.0</v>
      </c>
      <c r="D32" s="28">
        <v>0.13966480446927373</v>
      </c>
      <c r="E32" s="28">
        <v>0.0</v>
      </c>
      <c r="F32" s="28">
        <v>0.0</v>
      </c>
      <c r="G32" s="29">
        <v>0.13966480446927373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0.13966480446927373</v>
      </c>
      <c r="N32" s="32">
        <v>0.0</v>
      </c>
      <c r="O32" s="32">
        <v>1.0</v>
      </c>
      <c r="P32" s="32">
        <v>0.0</v>
      </c>
      <c r="Q32" s="32">
        <v>0.0</v>
      </c>
      <c r="R32" s="33">
        <f t="shared" si="1"/>
        <v>1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1</v>
      </c>
    </row>
    <row r="33">
      <c r="A33" s="8"/>
      <c r="B33" s="36" t="s">
        <v>23</v>
      </c>
      <c r="C33" s="37">
        <v>10.474860335195531</v>
      </c>
      <c r="D33" s="37">
        <v>0.6983240223463687</v>
      </c>
      <c r="E33" s="37">
        <v>0.41899441340782123</v>
      </c>
      <c r="F33" s="37">
        <v>0.27932960893854747</v>
      </c>
      <c r="G33" s="29">
        <v>11.871508379888269</v>
      </c>
      <c r="H33" s="37">
        <v>0.27932960893854747</v>
      </c>
      <c r="I33" s="37">
        <v>0.0</v>
      </c>
      <c r="J33" s="37">
        <v>0.13966480446927373</v>
      </c>
      <c r="K33" s="37">
        <v>0.13966480446927373</v>
      </c>
      <c r="L33" s="30">
        <v>0.5586592178770949</v>
      </c>
      <c r="M33" s="31">
        <v>12.430167597765362</v>
      </c>
      <c r="N33" s="38">
        <f t="shared" ref="N33:Q33" si="12">sum(N29:N32)</f>
        <v>75</v>
      </c>
      <c r="O33" s="38">
        <f t="shared" si="12"/>
        <v>5</v>
      </c>
      <c r="P33" s="38">
        <f t="shared" si="12"/>
        <v>3</v>
      </c>
      <c r="Q33" s="38">
        <f t="shared" si="12"/>
        <v>2</v>
      </c>
      <c r="R33" s="33">
        <f t="shared" si="1"/>
        <v>85</v>
      </c>
      <c r="S33" s="38">
        <f t="shared" ref="S33:V33" si="13">sum(S29:S32)</f>
        <v>2</v>
      </c>
      <c r="T33" s="38">
        <f t="shared" si="13"/>
        <v>0</v>
      </c>
      <c r="U33" s="38">
        <f t="shared" si="13"/>
        <v>1</v>
      </c>
      <c r="V33" s="38">
        <f t="shared" si="13"/>
        <v>1</v>
      </c>
      <c r="W33" s="34">
        <f t="shared" si="2"/>
        <v>4</v>
      </c>
      <c r="X33" s="35">
        <f t="shared" si="3"/>
        <v>89</v>
      </c>
    </row>
    <row r="34">
      <c r="A34" s="8" t="s">
        <v>28</v>
      </c>
      <c r="B34" s="18" t="s">
        <v>16</v>
      </c>
      <c r="C34" s="20">
        <v>12.849162011173185</v>
      </c>
      <c r="D34" s="20">
        <v>2.2346368715083798</v>
      </c>
      <c r="E34" s="20">
        <v>0.0</v>
      </c>
      <c r="F34" s="20">
        <v>0.0</v>
      </c>
      <c r="G34" s="21">
        <v>15.083798882681565</v>
      </c>
      <c r="H34" s="20">
        <v>0.13966480446927373</v>
      </c>
      <c r="I34" s="20">
        <v>0.13966480446927373</v>
      </c>
      <c r="J34" s="20">
        <v>0.0</v>
      </c>
      <c r="K34" s="20">
        <v>0.0</v>
      </c>
      <c r="L34" s="22">
        <v>0.27932960893854747</v>
      </c>
      <c r="M34" s="23">
        <v>15.363128491620111</v>
      </c>
      <c r="N34" s="24">
        <v>92.0</v>
      </c>
      <c r="O34" s="24">
        <v>16.0</v>
      </c>
      <c r="P34" s="24">
        <v>0.0</v>
      </c>
      <c r="Q34" s="24">
        <v>0.0</v>
      </c>
      <c r="R34" s="25">
        <f t="shared" si="1"/>
        <v>108</v>
      </c>
      <c r="S34" s="24">
        <v>1.0</v>
      </c>
      <c r="T34" s="24">
        <v>1.0</v>
      </c>
      <c r="U34" s="24">
        <v>0.0</v>
      </c>
      <c r="V34" s="24">
        <v>0.0</v>
      </c>
      <c r="W34" s="26">
        <f t="shared" si="2"/>
        <v>2</v>
      </c>
      <c r="X34" s="27">
        <f t="shared" si="3"/>
        <v>110</v>
      </c>
    </row>
    <row r="35">
      <c r="A35" s="8"/>
      <c r="B35" s="18" t="s">
        <v>18</v>
      </c>
      <c r="C35" s="20">
        <v>0.27932960893854747</v>
      </c>
      <c r="D35" s="20">
        <v>0.0</v>
      </c>
      <c r="E35" s="20">
        <v>0.0</v>
      </c>
      <c r="F35" s="20">
        <v>0.0</v>
      </c>
      <c r="G35" s="21">
        <v>0.27932960893854747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0.27932960893854747</v>
      </c>
      <c r="N35" s="24">
        <v>2.0</v>
      </c>
      <c r="O35" s="24">
        <v>0.0</v>
      </c>
      <c r="P35" s="24">
        <v>0.0</v>
      </c>
      <c r="Q35" s="24">
        <v>0.0</v>
      </c>
      <c r="R35" s="25">
        <f t="shared" si="1"/>
        <v>2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2</v>
      </c>
    </row>
    <row r="36">
      <c r="A36" s="8"/>
      <c r="B36" s="18" t="s">
        <v>19</v>
      </c>
      <c r="C36" s="20">
        <v>5.307262569832402</v>
      </c>
      <c r="D36" s="20">
        <v>0.0</v>
      </c>
      <c r="E36" s="20">
        <v>0.5586592178770949</v>
      </c>
      <c r="F36" s="20">
        <v>1.536312849162011</v>
      </c>
      <c r="G36" s="21">
        <v>7.402234636871509</v>
      </c>
      <c r="H36" s="20">
        <v>0.5586592178770949</v>
      </c>
      <c r="I36" s="20">
        <v>0.0</v>
      </c>
      <c r="J36" s="20">
        <v>0.41899441340782123</v>
      </c>
      <c r="K36" s="20">
        <v>0.13966480446927373</v>
      </c>
      <c r="L36" s="22">
        <v>1.1173184357541899</v>
      </c>
      <c r="M36" s="23">
        <v>8.519553072625698</v>
      </c>
      <c r="N36" s="24">
        <v>38.0</v>
      </c>
      <c r="O36" s="24">
        <v>0.0</v>
      </c>
      <c r="P36" s="24">
        <v>4.0</v>
      </c>
      <c r="Q36" s="24">
        <v>11.0</v>
      </c>
      <c r="R36" s="25">
        <f t="shared" si="1"/>
        <v>53</v>
      </c>
      <c r="S36" s="24">
        <v>4.0</v>
      </c>
      <c r="T36" s="24">
        <v>0.0</v>
      </c>
      <c r="U36" s="24">
        <v>3.0</v>
      </c>
      <c r="V36" s="24">
        <v>1.0</v>
      </c>
      <c r="W36" s="26">
        <f t="shared" si="2"/>
        <v>8</v>
      </c>
      <c r="X36" s="27">
        <f t="shared" si="3"/>
        <v>61</v>
      </c>
    </row>
    <row r="37">
      <c r="A37" s="8"/>
      <c r="B37" s="18" t="s">
        <v>20</v>
      </c>
      <c r="C37" s="28">
        <v>0.27932960893854747</v>
      </c>
      <c r="D37" s="28">
        <v>1.8156424581005588</v>
      </c>
      <c r="E37" s="28">
        <v>0.0</v>
      </c>
      <c r="F37" s="28">
        <v>0.0</v>
      </c>
      <c r="G37" s="29">
        <v>2.094972067039106</v>
      </c>
      <c r="H37" s="28">
        <v>0.27932960893854747</v>
      </c>
      <c r="I37" s="28">
        <v>0.0</v>
      </c>
      <c r="J37" s="28">
        <v>0.0</v>
      </c>
      <c r="K37" s="28">
        <v>0.0</v>
      </c>
      <c r="L37" s="30">
        <v>0.27932960893854747</v>
      </c>
      <c r="M37" s="31">
        <v>2.3743016759776534</v>
      </c>
      <c r="N37" s="32">
        <v>2.0</v>
      </c>
      <c r="O37" s="32">
        <v>13.0</v>
      </c>
      <c r="P37" s="32">
        <v>0.0</v>
      </c>
      <c r="Q37" s="32">
        <v>0.0</v>
      </c>
      <c r="R37" s="33">
        <f t="shared" si="1"/>
        <v>15</v>
      </c>
      <c r="S37" s="32">
        <v>2.0</v>
      </c>
      <c r="T37" s="32">
        <v>0.0</v>
      </c>
      <c r="U37" s="32">
        <v>0.0</v>
      </c>
      <c r="V37" s="32">
        <v>0.0</v>
      </c>
      <c r="W37" s="34">
        <f t="shared" si="2"/>
        <v>2</v>
      </c>
      <c r="X37" s="35">
        <f t="shared" si="3"/>
        <v>17</v>
      </c>
    </row>
    <row r="38">
      <c r="A38" s="8"/>
      <c r="B38" s="36" t="s">
        <v>23</v>
      </c>
      <c r="C38" s="37">
        <v>18.71508379888268</v>
      </c>
      <c r="D38" s="37">
        <v>4.050279329608938</v>
      </c>
      <c r="E38" s="37">
        <v>0.5586592178770949</v>
      </c>
      <c r="F38" s="37">
        <v>1.536312849162011</v>
      </c>
      <c r="G38" s="29">
        <v>24.860335195530723</v>
      </c>
      <c r="H38" s="37">
        <v>0.9776536312849162</v>
      </c>
      <c r="I38" s="37">
        <v>0.13966480446927373</v>
      </c>
      <c r="J38" s="37">
        <v>0.41899441340782123</v>
      </c>
      <c r="K38" s="37">
        <v>0.13966480446927373</v>
      </c>
      <c r="L38" s="30">
        <v>1.675977653631285</v>
      </c>
      <c r="M38" s="31">
        <v>26.536312849162012</v>
      </c>
      <c r="N38" s="38">
        <f t="shared" ref="N38:Q38" si="14">sum(N34:N37)</f>
        <v>134</v>
      </c>
      <c r="O38" s="38">
        <f t="shared" si="14"/>
        <v>29</v>
      </c>
      <c r="P38" s="38">
        <f t="shared" si="14"/>
        <v>4</v>
      </c>
      <c r="Q38" s="38">
        <f t="shared" si="14"/>
        <v>11</v>
      </c>
      <c r="R38" s="33">
        <f t="shared" si="1"/>
        <v>178</v>
      </c>
      <c r="S38" s="38">
        <f t="shared" ref="S38:V38" si="15">sum(S34:S37)</f>
        <v>7</v>
      </c>
      <c r="T38" s="38">
        <f t="shared" si="15"/>
        <v>1</v>
      </c>
      <c r="U38" s="38">
        <f t="shared" si="15"/>
        <v>3</v>
      </c>
      <c r="V38" s="38">
        <f t="shared" si="15"/>
        <v>1</v>
      </c>
      <c r="W38" s="34">
        <f t="shared" si="2"/>
        <v>12</v>
      </c>
      <c r="X38" s="35">
        <f t="shared" si="3"/>
        <v>190</v>
      </c>
    </row>
    <row r="39">
      <c r="A39" s="8"/>
      <c r="B39" s="40" t="s">
        <v>29</v>
      </c>
      <c r="C39" s="41">
        <v>73.32402234636871</v>
      </c>
      <c r="D39" s="41">
        <v>12.849162011173185</v>
      </c>
      <c r="E39" s="41">
        <v>3.35195530726257</v>
      </c>
      <c r="F39" s="41">
        <v>2.3743016759776534</v>
      </c>
      <c r="G39" s="41">
        <v>91.89944134078212</v>
      </c>
      <c r="H39" s="41">
        <v>5.4469273743016755</v>
      </c>
      <c r="I39" s="41">
        <v>0.5586592178770949</v>
      </c>
      <c r="J39" s="41">
        <v>1.8156424581005588</v>
      </c>
      <c r="K39" s="41">
        <v>0.27932960893854747</v>
      </c>
      <c r="L39" s="41">
        <v>8.100558659217876</v>
      </c>
      <c r="M39" s="41">
        <v>100.0</v>
      </c>
      <c r="N39" s="42">
        <f t="shared" ref="N39:X39" si="16">sum(N15,N19,N24,N28,N33,N38)</f>
        <v>525</v>
      </c>
      <c r="O39" s="42">
        <f t="shared" si="16"/>
        <v>92</v>
      </c>
      <c r="P39" s="42">
        <f t="shared" si="16"/>
        <v>24</v>
      </c>
      <c r="Q39" s="42">
        <f t="shared" si="16"/>
        <v>17</v>
      </c>
      <c r="R39" s="42">
        <f t="shared" si="16"/>
        <v>658</v>
      </c>
      <c r="S39" s="42">
        <f t="shared" si="16"/>
        <v>39</v>
      </c>
      <c r="T39" s="42">
        <f t="shared" si="16"/>
        <v>4</v>
      </c>
      <c r="U39" s="42">
        <f t="shared" si="16"/>
        <v>13</v>
      </c>
      <c r="V39" s="42">
        <f t="shared" si="16"/>
        <v>2</v>
      </c>
      <c r="W39" s="42">
        <f t="shared" si="16"/>
        <v>58</v>
      </c>
      <c r="X39" s="42">
        <f t="shared" si="16"/>
        <v>716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48.60335195530726</v>
      </c>
      <c r="D41" s="20">
        <v>8.519553072625698</v>
      </c>
      <c r="E41" s="20">
        <v>0.0</v>
      </c>
      <c r="F41" s="20">
        <v>0.0</v>
      </c>
      <c r="G41" s="21">
        <v>57.12290502793296</v>
      </c>
      <c r="H41" s="20">
        <v>2.3743016759776534</v>
      </c>
      <c r="I41" s="20">
        <v>0.41899441340782123</v>
      </c>
      <c r="J41" s="20">
        <v>0.0</v>
      </c>
      <c r="K41" s="20">
        <v>0.0</v>
      </c>
      <c r="L41" s="22">
        <v>2.793296089385475</v>
      </c>
      <c r="M41" s="23">
        <v>59.91620111731844</v>
      </c>
      <c r="N41" s="44">
        <f t="shared" ref="N41:X41" si="17">sum(N8,N16,N20,N25,N29,N34)</f>
        <v>348</v>
      </c>
      <c r="O41" s="44">
        <f t="shared" si="17"/>
        <v>61</v>
      </c>
      <c r="P41" s="44">
        <f t="shared" si="17"/>
        <v>0</v>
      </c>
      <c r="Q41" s="44">
        <f t="shared" si="17"/>
        <v>0</v>
      </c>
      <c r="R41" s="25">
        <f t="shared" si="17"/>
        <v>409</v>
      </c>
      <c r="S41" s="44">
        <f t="shared" si="17"/>
        <v>17</v>
      </c>
      <c r="T41" s="44">
        <f t="shared" si="17"/>
        <v>3</v>
      </c>
      <c r="U41" s="44">
        <f t="shared" si="17"/>
        <v>0</v>
      </c>
      <c r="V41" s="44">
        <f t="shared" si="17"/>
        <v>0</v>
      </c>
      <c r="W41" s="26">
        <f t="shared" si="17"/>
        <v>20</v>
      </c>
      <c r="X41" s="27">
        <f t="shared" si="17"/>
        <v>429</v>
      </c>
    </row>
    <row r="42">
      <c r="A42" s="8"/>
      <c r="B42" s="18" t="s">
        <v>17</v>
      </c>
      <c r="C42" s="20">
        <v>0.5586592178770949</v>
      </c>
      <c r="D42" s="20">
        <v>0.27932960893854747</v>
      </c>
      <c r="E42" s="20">
        <v>0.0</v>
      </c>
      <c r="F42" s="20">
        <v>0.0</v>
      </c>
      <c r="G42" s="21">
        <v>0.8379888268156425</v>
      </c>
      <c r="H42" s="20">
        <v>0.0</v>
      </c>
      <c r="I42" s="20">
        <v>0.0</v>
      </c>
      <c r="J42" s="20">
        <v>0.0</v>
      </c>
      <c r="K42" s="20">
        <v>0.0</v>
      </c>
      <c r="L42" s="22">
        <v>0.0</v>
      </c>
      <c r="M42" s="23">
        <v>0.8379888268156425</v>
      </c>
      <c r="N42" s="44">
        <f t="shared" ref="N42:X42" si="18">sum(N9)</f>
        <v>4</v>
      </c>
      <c r="O42" s="44">
        <f t="shared" si="18"/>
        <v>2</v>
      </c>
      <c r="P42" s="44">
        <f t="shared" si="18"/>
        <v>0</v>
      </c>
      <c r="Q42" s="44">
        <f t="shared" si="18"/>
        <v>0</v>
      </c>
      <c r="R42" s="25">
        <f t="shared" si="18"/>
        <v>6</v>
      </c>
      <c r="S42" s="44">
        <f t="shared" si="18"/>
        <v>0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0</v>
      </c>
      <c r="X42" s="27">
        <f t="shared" si="18"/>
        <v>6</v>
      </c>
    </row>
    <row r="43">
      <c r="A43" s="8"/>
      <c r="B43" s="18" t="s">
        <v>18</v>
      </c>
      <c r="C43" s="20">
        <v>2.793296089385475</v>
      </c>
      <c r="D43" s="20">
        <v>0.13966480446927373</v>
      </c>
      <c r="E43" s="20">
        <v>1.3966480446927374</v>
      </c>
      <c r="F43" s="20">
        <v>0.0</v>
      </c>
      <c r="G43" s="21">
        <v>4.329608938547486</v>
      </c>
      <c r="H43" s="20">
        <v>0.41899441340782123</v>
      </c>
      <c r="I43" s="20">
        <v>0.0</v>
      </c>
      <c r="J43" s="20">
        <v>0.13966480446927373</v>
      </c>
      <c r="K43" s="20">
        <v>0.0</v>
      </c>
      <c r="L43" s="22">
        <v>0.5586592178770949</v>
      </c>
      <c r="M43" s="23">
        <v>4.888268156424581</v>
      </c>
      <c r="N43" s="44">
        <f t="shared" ref="N43:X43" si="19">sum(N10,N21,N30,N35)</f>
        <v>20</v>
      </c>
      <c r="O43" s="44">
        <f t="shared" si="19"/>
        <v>1</v>
      </c>
      <c r="P43" s="44">
        <f t="shared" si="19"/>
        <v>10</v>
      </c>
      <c r="Q43" s="44">
        <f t="shared" si="19"/>
        <v>0</v>
      </c>
      <c r="R43" s="25">
        <f t="shared" si="19"/>
        <v>31</v>
      </c>
      <c r="S43" s="44">
        <f t="shared" si="19"/>
        <v>3</v>
      </c>
      <c r="T43" s="44">
        <f t="shared" si="19"/>
        <v>0</v>
      </c>
      <c r="U43" s="44">
        <f t="shared" si="19"/>
        <v>1</v>
      </c>
      <c r="V43" s="44">
        <f t="shared" si="19"/>
        <v>0</v>
      </c>
      <c r="W43" s="26">
        <f t="shared" si="19"/>
        <v>4</v>
      </c>
      <c r="X43" s="27">
        <f t="shared" si="19"/>
        <v>35</v>
      </c>
    </row>
    <row r="44">
      <c r="A44" s="8"/>
      <c r="B44" s="18" t="s">
        <v>19</v>
      </c>
      <c r="C44" s="20">
        <v>20.670391061452513</v>
      </c>
      <c r="D44" s="20">
        <v>0.13966480446927373</v>
      </c>
      <c r="E44" s="20">
        <v>1.9553072625698324</v>
      </c>
      <c r="F44" s="20">
        <v>2.3743016759776534</v>
      </c>
      <c r="G44" s="21">
        <v>25.139664804469277</v>
      </c>
      <c r="H44" s="20">
        <v>2.3743016759776534</v>
      </c>
      <c r="I44" s="20">
        <v>0.0</v>
      </c>
      <c r="J44" s="20">
        <v>1.675977653631285</v>
      </c>
      <c r="K44" s="20">
        <v>0.27932960893854747</v>
      </c>
      <c r="L44" s="22">
        <v>4.329608938547486</v>
      </c>
      <c r="M44" s="23">
        <v>29.46927374301676</v>
      </c>
      <c r="N44" s="44">
        <f t="shared" ref="N44:X44" si="20">sum(N11,N17,N22,N26,N31,N36)</f>
        <v>148</v>
      </c>
      <c r="O44" s="44">
        <f t="shared" si="20"/>
        <v>1</v>
      </c>
      <c r="P44" s="44">
        <f t="shared" si="20"/>
        <v>14</v>
      </c>
      <c r="Q44" s="44">
        <f t="shared" si="20"/>
        <v>17</v>
      </c>
      <c r="R44" s="25">
        <f t="shared" si="20"/>
        <v>180</v>
      </c>
      <c r="S44" s="44">
        <f t="shared" si="20"/>
        <v>17</v>
      </c>
      <c r="T44" s="44">
        <f t="shared" si="20"/>
        <v>0</v>
      </c>
      <c r="U44" s="44">
        <f t="shared" si="20"/>
        <v>12</v>
      </c>
      <c r="V44" s="44">
        <f t="shared" si="20"/>
        <v>2</v>
      </c>
      <c r="W44" s="26">
        <f t="shared" si="20"/>
        <v>31</v>
      </c>
      <c r="X44" s="27">
        <f t="shared" si="20"/>
        <v>211</v>
      </c>
    </row>
    <row r="45">
      <c r="A45" s="8"/>
      <c r="B45" s="18" t="s">
        <v>20</v>
      </c>
      <c r="C45" s="20">
        <v>0.6983240223463687</v>
      </c>
      <c r="D45" s="20">
        <v>3.6312849162011176</v>
      </c>
      <c r="E45" s="20">
        <v>0.0</v>
      </c>
      <c r="F45" s="20">
        <v>0.0</v>
      </c>
      <c r="G45" s="21">
        <v>4.329608938547486</v>
      </c>
      <c r="H45" s="20">
        <v>0.27932960893854747</v>
      </c>
      <c r="I45" s="20">
        <v>0.13966480446927373</v>
      </c>
      <c r="J45" s="20">
        <v>0.0</v>
      </c>
      <c r="K45" s="20">
        <v>0.0</v>
      </c>
      <c r="L45" s="22">
        <v>0.41899441340782123</v>
      </c>
      <c r="M45" s="23">
        <v>4.748603351955307</v>
      </c>
      <c r="N45" s="44">
        <f t="shared" ref="N45:X45" si="21">sum(N12,N18,N23,N27,N32,N37)</f>
        <v>5</v>
      </c>
      <c r="O45" s="44">
        <f t="shared" si="21"/>
        <v>26</v>
      </c>
      <c r="P45" s="44">
        <f t="shared" si="21"/>
        <v>0</v>
      </c>
      <c r="Q45" s="44">
        <f t="shared" si="21"/>
        <v>0</v>
      </c>
      <c r="R45" s="25">
        <f t="shared" si="21"/>
        <v>31</v>
      </c>
      <c r="S45" s="44">
        <f t="shared" si="21"/>
        <v>2</v>
      </c>
      <c r="T45" s="44">
        <f t="shared" si="21"/>
        <v>1</v>
      </c>
      <c r="U45" s="44">
        <f t="shared" si="21"/>
        <v>0</v>
      </c>
      <c r="V45" s="44">
        <f t="shared" si="21"/>
        <v>0</v>
      </c>
      <c r="W45" s="26">
        <f t="shared" si="21"/>
        <v>3</v>
      </c>
      <c r="X45" s="27">
        <f t="shared" si="21"/>
        <v>34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0</v>
      </c>
    </row>
    <row r="47">
      <c r="A47" s="8"/>
      <c r="B47" s="18" t="s">
        <v>22</v>
      </c>
      <c r="C47" s="28">
        <v>0.0</v>
      </c>
      <c r="D47" s="28">
        <v>0.13966480446927373</v>
      </c>
      <c r="E47" s="28">
        <v>0.0</v>
      </c>
      <c r="F47" s="28">
        <v>0.0</v>
      </c>
      <c r="G47" s="29">
        <v>0.13966480446927373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0.13966480446927373</v>
      </c>
      <c r="N47" s="45">
        <v>0.0</v>
      </c>
      <c r="O47" s="45">
        <f t="shared" ref="O47:X47" si="23">sum(O14)</f>
        <v>1</v>
      </c>
      <c r="P47" s="45">
        <f t="shared" si="23"/>
        <v>0</v>
      </c>
      <c r="Q47" s="45">
        <f t="shared" si="23"/>
        <v>0</v>
      </c>
      <c r="R47" s="33">
        <f t="shared" si="23"/>
        <v>1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</v>
      </c>
    </row>
    <row r="48">
      <c r="A48" s="8"/>
      <c r="B48" s="46" t="s">
        <v>23</v>
      </c>
      <c r="C48" s="41">
        <v>73.32402234636871</v>
      </c>
      <c r="D48" s="41">
        <v>12.849162011173185</v>
      </c>
      <c r="E48" s="41">
        <v>3.35195530726257</v>
      </c>
      <c r="F48" s="41">
        <v>2.3743016759776534</v>
      </c>
      <c r="G48" s="41">
        <v>91.89944134078212</v>
      </c>
      <c r="H48" s="41">
        <v>5.4469273743016755</v>
      </c>
      <c r="I48" s="41">
        <v>0.5586592178770949</v>
      </c>
      <c r="J48" s="41">
        <v>1.8156424581005588</v>
      </c>
      <c r="K48" s="41">
        <v>0.27932960893854747</v>
      </c>
      <c r="L48" s="41">
        <v>8.100558659217876</v>
      </c>
      <c r="M48" s="41">
        <v>100.0</v>
      </c>
      <c r="N48" s="42">
        <f t="shared" ref="N48:X48" si="24">sum(N41:N47)</f>
        <v>525</v>
      </c>
      <c r="O48" s="42">
        <f t="shared" si="24"/>
        <v>92</v>
      </c>
      <c r="P48" s="42">
        <f t="shared" si="24"/>
        <v>24</v>
      </c>
      <c r="Q48" s="42">
        <f t="shared" si="24"/>
        <v>17</v>
      </c>
      <c r="R48" s="42">
        <f t="shared" si="24"/>
        <v>658</v>
      </c>
      <c r="S48" s="42">
        <f t="shared" si="24"/>
        <v>39</v>
      </c>
      <c r="T48" s="42">
        <f t="shared" si="24"/>
        <v>4</v>
      </c>
      <c r="U48" s="42">
        <f t="shared" si="24"/>
        <v>13</v>
      </c>
      <c r="V48" s="42">
        <f t="shared" si="24"/>
        <v>2</v>
      </c>
      <c r="W48" s="42">
        <f t="shared" si="24"/>
        <v>58</v>
      </c>
      <c r="X48" s="42">
        <f t="shared" si="24"/>
        <v>716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50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51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15.42483660130719</v>
      </c>
      <c r="D8" s="20">
        <v>2.2222222222222223</v>
      </c>
      <c r="E8" s="20">
        <v>0.0</v>
      </c>
      <c r="F8" s="20">
        <v>0.0</v>
      </c>
      <c r="G8" s="21">
        <v>17.647058823529413</v>
      </c>
      <c r="H8" s="20">
        <v>1.9607843137254901</v>
      </c>
      <c r="I8" s="20">
        <v>0.522875816993464</v>
      </c>
      <c r="J8" s="20">
        <v>0.0</v>
      </c>
      <c r="K8" s="20">
        <v>0.0</v>
      </c>
      <c r="L8" s="22">
        <v>2.4836601307189543</v>
      </c>
      <c r="M8" s="23">
        <v>20.130718954248366</v>
      </c>
      <c r="N8" s="24">
        <v>118.0</v>
      </c>
      <c r="O8" s="24">
        <v>17.0</v>
      </c>
      <c r="P8" s="24">
        <v>0.0</v>
      </c>
      <c r="Q8" s="24">
        <v>0.0</v>
      </c>
      <c r="R8" s="25">
        <f t="shared" ref="R8:R38" si="1">sum(N8:Q8)</f>
        <v>135</v>
      </c>
      <c r="S8" s="24">
        <v>15.0</v>
      </c>
      <c r="T8" s="24">
        <v>4.0</v>
      </c>
      <c r="U8" s="24">
        <v>0.0</v>
      </c>
      <c r="V8" s="24">
        <v>0.0</v>
      </c>
      <c r="W8" s="26">
        <f t="shared" ref="W8:W38" si="2">sum(S8:V8)</f>
        <v>19</v>
      </c>
      <c r="X8" s="27">
        <f t="shared" ref="X8:X38" si="3">sum(R8,W8)</f>
        <v>154</v>
      </c>
    </row>
    <row r="9">
      <c r="A9" s="8"/>
      <c r="B9" s="18" t="s">
        <v>17</v>
      </c>
      <c r="C9" s="20">
        <v>6.928104575163399</v>
      </c>
      <c r="D9" s="20">
        <v>1.1764705882352942</v>
      </c>
      <c r="E9" s="20">
        <v>0.0</v>
      </c>
      <c r="F9" s="20">
        <v>0.0</v>
      </c>
      <c r="G9" s="21">
        <v>8.104575163398692</v>
      </c>
      <c r="H9" s="20">
        <v>1.1764705882352942</v>
      </c>
      <c r="I9" s="20">
        <v>0.39215686274509803</v>
      </c>
      <c r="J9" s="20">
        <v>0.0</v>
      </c>
      <c r="K9" s="20">
        <v>0.0</v>
      </c>
      <c r="L9" s="22">
        <v>1.5686274509803921</v>
      </c>
      <c r="M9" s="23">
        <v>9.673202614379086</v>
      </c>
      <c r="N9" s="24">
        <v>53.0</v>
      </c>
      <c r="O9" s="24">
        <v>9.0</v>
      </c>
      <c r="P9" s="24">
        <v>0.0</v>
      </c>
      <c r="Q9" s="24">
        <v>0.0</v>
      </c>
      <c r="R9" s="25">
        <f t="shared" si="1"/>
        <v>62</v>
      </c>
      <c r="S9" s="24">
        <v>9.0</v>
      </c>
      <c r="T9" s="24">
        <v>3.0</v>
      </c>
      <c r="U9" s="24">
        <v>0.0</v>
      </c>
      <c r="V9" s="24">
        <v>0.0</v>
      </c>
      <c r="W9" s="26">
        <f t="shared" si="2"/>
        <v>12</v>
      </c>
      <c r="X9" s="27">
        <f t="shared" si="3"/>
        <v>74</v>
      </c>
    </row>
    <row r="10">
      <c r="A10" s="8"/>
      <c r="B10" s="18" t="s">
        <v>18</v>
      </c>
      <c r="C10" s="20">
        <v>1.6993464052287581</v>
      </c>
      <c r="D10" s="20">
        <v>0.0</v>
      </c>
      <c r="E10" s="20">
        <v>0.6535947712418301</v>
      </c>
      <c r="F10" s="20">
        <v>0.0</v>
      </c>
      <c r="G10" s="21">
        <v>2.3529411764705883</v>
      </c>
      <c r="H10" s="20">
        <v>0.39215686274509803</v>
      </c>
      <c r="I10" s="20">
        <v>0.0</v>
      </c>
      <c r="J10" s="20">
        <v>0.0</v>
      </c>
      <c r="K10" s="20">
        <v>0.0</v>
      </c>
      <c r="L10" s="22">
        <v>0.39215686274509803</v>
      </c>
      <c r="M10" s="23">
        <v>2.7450980392156863</v>
      </c>
      <c r="N10" s="24">
        <v>13.0</v>
      </c>
      <c r="O10" s="24">
        <v>0.0</v>
      </c>
      <c r="P10" s="24">
        <v>5.0</v>
      </c>
      <c r="Q10" s="24">
        <v>0.0</v>
      </c>
      <c r="R10" s="25">
        <f t="shared" si="1"/>
        <v>18</v>
      </c>
      <c r="S10" s="24">
        <v>3.0</v>
      </c>
      <c r="T10" s="24">
        <v>0.0</v>
      </c>
      <c r="U10" s="24">
        <v>0.0</v>
      </c>
      <c r="V10" s="24">
        <v>0.0</v>
      </c>
      <c r="W10" s="26">
        <f t="shared" si="2"/>
        <v>3</v>
      </c>
      <c r="X10" s="27">
        <f t="shared" si="3"/>
        <v>21</v>
      </c>
    </row>
    <row r="11">
      <c r="A11" s="8"/>
      <c r="B11" s="18" t="s">
        <v>19</v>
      </c>
      <c r="C11" s="20">
        <v>10.065359477124183</v>
      </c>
      <c r="D11" s="20">
        <v>0.0</v>
      </c>
      <c r="E11" s="20">
        <v>0.39215686274509803</v>
      </c>
      <c r="F11" s="20">
        <v>0.7843137254901961</v>
      </c>
      <c r="G11" s="21">
        <v>11.241830065359478</v>
      </c>
      <c r="H11" s="20">
        <v>1.5686274509803921</v>
      </c>
      <c r="I11" s="20">
        <v>0.0</v>
      </c>
      <c r="J11" s="20">
        <v>0.39215686274509803</v>
      </c>
      <c r="K11" s="20">
        <v>0.130718954248366</v>
      </c>
      <c r="L11" s="22">
        <v>2.091503267973856</v>
      </c>
      <c r="M11" s="23">
        <v>13.333333333333334</v>
      </c>
      <c r="N11" s="24">
        <v>77.0</v>
      </c>
      <c r="O11" s="24">
        <v>0.0</v>
      </c>
      <c r="P11" s="24">
        <v>3.0</v>
      </c>
      <c r="Q11" s="24">
        <v>6.0</v>
      </c>
      <c r="R11" s="25">
        <f t="shared" si="1"/>
        <v>86</v>
      </c>
      <c r="S11" s="24">
        <v>12.0</v>
      </c>
      <c r="T11" s="24">
        <v>0.0</v>
      </c>
      <c r="U11" s="24">
        <v>3.0</v>
      </c>
      <c r="V11" s="24">
        <v>1.0</v>
      </c>
      <c r="W11" s="26">
        <f t="shared" si="2"/>
        <v>16</v>
      </c>
      <c r="X11" s="27">
        <f t="shared" si="3"/>
        <v>102</v>
      </c>
    </row>
    <row r="12">
      <c r="A12" s="8"/>
      <c r="B12" s="18" t="s">
        <v>20</v>
      </c>
      <c r="C12" s="20">
        <v>1.3071895424836601</v>
      </c>
      <c r="D12" s="20">
        <v>1.9607843137254901</v>
      </c>
      <c r="E12" s="20">
        <v>0.0</v>
      </c>
      <c r="F12" s="20">
        <v>0.0</v>
      </c>
      <c r="G12" s="21">
        <v>3.2679738562091507</v>
      </c>
      <c r="H12" s="20">
        <v>0.9150326797385622</v>
      </c>
      <c r="I12" s="20">
        <v>0.0</v>
      </c>
      <c r="J12" s="20">
        <v>0.0</v>
      </c>
      <c r="K12" s="20">
        <v>0.0</v>
      </c>
      <c r="L12" s="22">
        <v>0.9150326797385622</v>
      </c>
      <c r="M12" s="23">
        <v>4.183006535947712</v>
      </c>
      <c r="N12" s="24">
        <v>10.0</v>
      </c>
      <c r="O12" s="24">
        <v>15.0</v>
      </c>
      <c r="P12" s="24">
        <v>0.0</v>
      </c>
      <c r="Q12" s="24">
        <v>0.0</v>
      </c>
      <c r="R12" s="25">
        <f t="shared" si="1"/>
        <v>25</v>
      </c>
      <c r="S12" s="24">
        <v>7.0</v>
      </c>
      <c r="T12" s="24">
        <v>0.0</v>
      </c>
      <c r="U12" s="24">
        <v>0.0</v>
      </c>
      <c r="V12" s="24">
        <v>0.0</v>
      </c>
      <c r="W12" s="26">
        <f t="shared" si="2"/>
        <v>7</v>
      </c>
      <c r="X12" s="27">
        <f t="shared" si="3"/>
        <v>32</v>
      </c>
    </row>
    <row r="13">
      <c r="A13" s="8"/>
      <c r="B13" s="18" t="s">
        <v>21</v>
      </c>
      <c r="C13" s="20">
        <v>0.0</v>
      </c>
      <c r="D13" s="20">
        <v>0.39215686274509803</v>
      </c>
      <c r="E13" s="20">
        <v>0.0</v>
      </c>
      <c r="F13" s="20">
        <v>0.0</v>
      </c>
      <c r="G13" s="21">
        <v>0.39215686274509803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0.39215686274509803</v>
      </c>
      <c r="N13" s="24">
        <v>0.0</v>
      </c>
      <c r="O13" s="24">
        <v>3.0</v>
      </c>
      <c r="P13" s="24">
        <v>0.0</v>
      </c>
      <c r="Q13" s="24">
        <v>0.0</v>
      </c>
      <c r="R13" s="25">
        <f t="shared" si="1"/>
        <v>3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3</v>
      </c>
    </row>
    <row r="14">
      <c r="A14" s="8"/>
      <c r="B14" s="18" t="s">
        <v>22</v>
      </c>
      <c r="C14" s="28">
        <v>0.0</v>
      </c>
      <c r="D14" s="28">
        <v>0.0</v>
      </c>
      <c r="E14" s="28">
        <v>0.0</v>
      </c>
      <c r="F14" s="28">
        <v>0.0</v>
      </c>
      <c r="G14" s="29">
        <v>0.0</v>
      </c>
      <c r="H14" s="28">
        <v>0.0</v>
      </c>
      <c r="I14" s="28">
        <v>0.130718954248366</v>
      </c>
      <c r="J14" s="28">
        <v>0.0</v>
      </c>
      <c r="K14" s="28">
        <v>0.0</v>
      </c>
      <c r="L14" s="30">
        <v>0.130718954248366</v>
      </c>
      <c r="M14" s="31">
        <v>0.130718954248366</v>
      </c>
      <c r="N14" s="32">
        <v>0.0</v>
      </c>
      <c r="O14" s="32">
        <v>0.0</v>
      </c>
      <c r="P14" s="32">
        <v>0.0</v>
      </c>
      <c r="Q14" s="32">
        <v>0.0</v>
      </c>
      <c r="R14" s="33">
        <f t="shared" si="1"/>
        <v>0</v>
      </c>
      <c r="S14" s="32">
        <v>0.0</v>
      </c>
      <c r="T14" s="32">
        <v>1.0</v>
      </c>
      <c r="U14" s="32">
        <v>0.0</v>
      </c>
      <c r="V14" s="32">
        <v>0.0</v>
      </c>
      <c r="W14" s="34">
        <f t="shared" si="2"/>
        <v>1</v>
      </c>
      <c r="X14" s="35">
        <f t="shared" si="3"/>
        <v>1</v>
      </c>
    </row>
    <row r="15">
      <c r="A15" s="8"/>
      <c r="B15" s="36" t="s">
        <v>23</v>
      </c>
      <c r="C15" s="37">
        <v>35.42483660130719</v>
      </c>
      <c r="D15" s="37">
        <v>5.751633986928105</v>
      </c>
      <c r="E15" s="37">
        <v>1.045751633986928</v>
      </c>
      <c r="F15" s="37">
        <v>0.7843137254901961</v>
      </c>
      <c r="G15" s="29">
        <v>43.00653594771242</v>
      </c>
      <c r="H15" s="37">
        <v>6.0130718954248366</v>
      </c>
      <c r="I15" s="37">
        <v>1.045751633986928</v>
      </c>
      <c r="J15" s="37">
        <v>0.39215686274509803</v>
      </c>
      <c r="K15" s="37">
        <v>0.130718954248366</v>
      </c>
      <c r="L15" s="30">
        <v>7.5816993464052285</v>
      </c>
      <c r="M15" s="31">
        <v>50.588235294117645</v>
      </c>
      <c r="N15" s="38">
        <f t="shared" ref="N15:Q15" si="4">sum(N8:N14)</f>
        <v>271</v>
      </c>
      <c r="O15" s="38">
        <f t="shared" si="4"/>
        <v>44</v>
      </c>
      <c r="P15" s="38">
        <f t="shared" si="4"/>
        <v>8</v>
      </c>
      <c r="Q15" s="38">
        <f t="shared" si="4"/>
        <v>6</v>
      </c>
      <c r="R15" s="33">
        <f t="shared" si="1"/>
        <v>329</v>
      </c>
      <c r="S15" s="38">
        <f t="shared" ref="S15:V15" si="5">sum(S8:S14)</f>
        <v>46</v>
      </c>
      <c r="T15" s="38">
        <f t="shared" si="5"/>
        <v>8</v>
      </c>
      <c r="U15" s="38">
        <f t="shared" si="5"/>
        <v>3</v>
      </c>
      <c r="V15" s="38">
        <f t="shared" si="5"/>
        <v>1</v>
      </c>
      <c r="W15" s="34">
        <f t="shared" si="2"/>
        <v>58</v>
      </c>
      <c r="X15" s="35">
        <f t="shared" si="3"/>
        <v>387</v>
      </c>
    </row>
    <row r="16">
      <c r="A16" s="8" t="s">
        <v>24</v>
      </c>
      <c r="B16" s="18" t="s">
        <v>16</v>
      </c>
      <c r="C16" s="20">
        <v>0.7843137254901961</v>
      </c>
      <c r="D16" s="20">
        <v>0.130718954248366</v>
      </c>
      <c r="E16" s="20">
        <v>0.0</v>
      </c>
      <c r="F16" s="20">
        <v>0.0</v>
      </c>
      <c r="G16" s="21">
        <v>0.9150326797385622</v>
      </c>
      <c r="H16" s="20">
        <v>0.0</v>
      </c>
      <c r="I16" s="20">
        <v>0.0</v>
      </c>
      <c r="J16" s="20">
        <v>0.0</v>
      </c>
      <c r="K16" s="20">
        <v>0.0</v>
      </c>
      <c r="L16" s="22">
        <v>0.0</v>
      </c>
      <c r="M16" s="23">
        <v>0.9150326797385622</v>
      </c>
      <c r="N16" s="24">
        <v>6.0</v>
      </c>
      <c r="O16" s="24">
        <v>1.0</v>
      </c>
      <c r="P16" s="24">
        <v>0.0</v>
      </c>
      <c r="Q16" s="24">
        <v>0.0</v>
      </c>
      <c r="R16" s="25">
        <f t="shared" si="1"/>
        <v>7</v>
      </c>
      <c r="S16" s="24">
        <v>0.0</v>
      </c>
      <c r="T16" s="24">
        <v>0.0</v>
      </c>
      <c r="U16" s="24">
        <v>0.0</v>
      </c>
      <c r="V16" s="24">
        <v>0.0</v>
      </c>
      <c r="W16" s="26">
        <f t="shared" si="2"/>
        <v>0</v>
      </c>
      <c r="X16" s="27">
        <f t="shared" si="3"/>
        <v>7</v>
      </c>
    </row>
    <row r="17">
      <c r="A17" s="8"/>
      <c r="B17" s="18" t="s">
        <v>19</v>
      </c>
      <c r="C17" s="20">
        <v>1.3071895424836601</v>
      </c>
      <c r="D17" s="20">
        <v>0.0</v>
      </c>
      <c r="E17" s="20">
        <v>0.130718954248366</v>
      </c>
      <c r="F17" s="20">
        <v>0.130718954248366</v>
      </c>
      <c r="G17" s="21">
        <v>1.5686274509803921</v>
      </c>
      <c r="H17" s="20">
        <v>0.0</v>
      </c>
      <c r="I17" s="20">
        <v>0.0</v>
      </c>
      <c r="J17" s="20">
        <v>0.130718954248366</v>
      </c>
      <c r="K17" s="20">
        <v>0.0</v>
      </c>
      <c r="L17" s="22">
        <v>0.130718954248366</v>
      </c>
      <c r="M17" s="23">
        <v>1.6993464052287581</v>
      </c>
      <c r="N17" s="24">
        <v>10.0</v>
      </c>
      <c r="O17" s="24">
        <v>0.0</v>
      </c>
      <c r="P17" s="24">
        <v>1.0</v>
      </c>
      <c r="Q17" s="24">
        <v>1.0</v>
      </c>
      <c r="R17" s="25">
        <f t="shared" si="1"/>
        <v>12</v>
      </c>
      <c r="S17" s="24">
        <v>0.0</v>
      </c>
      <c r="T17" s="24">
        <v>0.0</v>
      </c>
      <c r="U17" s="24">
        <v>1.0</v>
      </c>
      <c r="V17" s="24">
        <v>0.0</v>
      </c>
      <c r="W17" s="26">
        <f t="shared" si="2"/>
        <v>1</v>
      </c>
      <c r="X17" s="27">
        <f t="shared" si="3"/>
        <v>13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2.091503267973856</v>
      </c>
      <c r="D19" s="37">
        <v>0.130718954248366</v>
      </c>
      <c r="E19" s="37">
        <v>0.130718954248366</v>
      </c>
      <c r="F19" s="37">
        <v>0.130718954248366</v>
      </c>
      <c r="G19" s="29">
        <v>2.4836601307189543</v>
      </c>
      <c r="H19" s="37">
        <v>0.0</v>
      </c>
      <c r="I19" s="37">
        <v>0.0</v>
      </c>
      <c r="J19" s="37">
        <v>0.130718954248366</v>
      </c>
      <c r="K19" s="37">
        <v>0.0</v>
      </c>
      <c r="L19" s="30">
        <v>0.130718954248366</v>
      </c>
      <c r="M19" s="31">
        <v>2.6143790849673203</v>
      </c>
      <c r="N19" s="38">
        <f t="shared" ref="N19:Q19" si="6">sum(N16:N18)</f>
        <v>16</v>
      </c>
      <c r="O19" s="38">
        <f t="shared" si="6"/>
        <v>1</v>
      </c>
      <c r="P19" s="38">
        <f t="shared" si="6"/>
        <v>1</v>
      </c>
      <c r="Q19" s="38">
        <f t="shared" si="6"/>
        <v>1</v>
      </c>
      <c r="R19" s="33">
        <f t="shared" si="1"/>
        <v>19</v>
      </c>
      <c r="S19" s="38">
        <f t="shared" ref="S19:V19" si="7">sum(S16:S18)</f>
        <v>0</v>
      </c>
      <c r="T19" s="38">
        <f t="shared" si="7"/>
        <v>0</v>
      </c>
      <c r="U19" s="38">
        <f t="shared" si="7"/>
        <v>1</v>
      </c>
      <c r="V19" s="38">
        <f t="shared" si="7"/>
        <v>0</v>
      </c>
      <c r="W19" s="34">
        <f t="shared" si="2"/>
        <v>1</v>
      </c>
      <c r="X19" s="35">
        <f t="shared" si="3"/>
        <v>20</v>
      </c>
    </row>
    <row r="20">
      <c r="A20" s="8" t="s">
        <v>25</v>
      </c>
      <c r="B20" s="18" t="s">
        <v>16</v>
      </c>
      <c r="C20" s="20">
        <v>0.7843137254901961</v>
      </c>
      <c r="D20" s="20">
        <v>0.39215686274509803</v>
      </c>
      <c r="E20" s="20">
        <v>0.0</v>
      </c>
      <c r="F20" s="20">
        <v>0.0</v>
      </c>
      <c r="G20" s="21">
        <v>1.1764705882352942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1.1764705882352942</v>
      </c>
      <c r="N20" s="24">
        <v>6.0</v>
      </c>
      <c r="O20" s="24">
        <v>3.0</v>
      </c>
      <c r="P20" s="24">
        <v>0.0</v>
      </c>
      <c r="Q20" s="24">
        <v>0.0</v>
      </c>
      <c r="R20" s="25">
        <f t="shared" si="1"/>
        <v>9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9</v>
      </c>
    </row>
    <row r="21">
      <c r="A21" s="8"/>
      <c r="B21" s="18" t="s">
        <v>18</v>
      </c>
      <c r="C21" s="20">
        <v>0.130718954248366</v>
      </c>
      <c r="D21" s="20">
        <v>0.0</v>
      </c>
      <c r="E21" s="20">
        <v>0.261437908496732</v>
      </c>
      <c r="F21" s="20">
        <v>0.0</v>
      </c>
      <c r="G21" s="21">
        <v>0.39215686274509803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0.39215686274509803</v>
      </c>
      <c r="N21" s="24">
        <v>1.0</v>
      </c>
      <c r="O21" s="24">
        <v>0.0</v>
      </c>
      <c r="P21" s="24">
        <v>2.0</v>
      </c>
      <c r="Q21" s="24">
        <v>0.0</v>
      </c>
      <c r="R21" s="25">
        <f t="shared" si="1"/>
        <v>3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3</v>
      </c>
    </row>
    <row r="22">
      <c r="A22" s="8"/>
      <c r="B22" s="18" t="s">
        <v>19</v>
      </c>
      <c r="C22" s="20">
        <v>0.261437908496732</v>
      </c>
      <c r="D22" s="20">
        <v>0.0</v>
      </c>
      <c r="E22" s="20">
        <v>0.130718954248366</v>
      </c>
      <c r="F22" s="20">
        <v>0.130718954248366</v>
      </c>
      <c r="G22" s="21">
        <v>0.522875816993464</v>
      </c>
      <c r="H22" s="20">
        <v>0.261437908496732</v>
      </c>
      <c r="I22" s="20">
        <v>0.0</v>
      </c>
      <c r="J22" s="20">
        <v>0.0</v>
      </c>
      <c r="K22" s="20">
        <v>0.0</v>
      </c>
      <c r="L22" s="22">
        <v>0.261437908496732</v>
      </c>
      <c r="M22" s="23">
        <v>0.7843137254901961</v>
      </c>
      <c r="N22" s="24">
        <v>2.0</v>
      </c>
      <c r="O22" s="24">
        <v>0.0</v>
      </c>
      <c r="P22" s="24">
        <v>1.0</v>
      </c>
      <c r="Q22" s="24">
        <v>1.0</v>
      </c>
      <c r="R22" s="25">
        <f t="shared" si="1"/>
        <v>4</v>
      </c>
      <c r="S22" s="24">
        <v>2.0</v>
      </c>
      <c r="T22" s="24">
        <v>0.0</v>
      </c>
      <c r="U22" s="24">
        <v>0.0</v>
      </c>
      <c r="V22" s="24">
        <v>0.0</v>
      </c>
      <c r="W22" s="26">
        <f t="shared" si="2"/>
        <v>2</v>
      </c>
      <c r="X22" s="27">
        <f t="shared" si="3"/>
        <v>6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1.1764705882352942</v>
      </c>
      <c r="D24" s="37">
        <v>0.39215686274509803</v>
      </c>
      <c r="E24" s="37">
        <v>0.39215686274509803</v>
      </c>
      <c r="F24" s="37">
        <v>0.130718954248366</v>
      </c>
      <c r="G24" s="29">
        <v>2.091503267973856</v>
      </c>
      <c r="H24" s="37">
        <v>0.261437908496732</v>
      </c>
      <c r="I24" s="37">
        <v>0.0</v>
      </c>
      <c r="J24" s="37">
        <v>0.0</v>
      </c>
      <c r="K24" s="37">
        <v>0.0</v>
      </c>
      <c r="L24" s="30">
        <v>0.261437908496732</v>
      </c>
      <c r="M24" s="31">
        <v>2.3529411764705883</v>
      </c>
      <c r="N24" s="38">
        <f t="shared" ref="N24:Q24" si="8">sum(N20:N23)</f>
        <v>9</v>
      </c>
      <c r="O24" s="38">
        <f t="shared" si="8"/>
        <v>3</v>
      </c>
      <c r="P24" s="38">
        <f t="shared" si="8"/>
        <v>3</v>
      </c>
      <c r="Q24" s="38">
        <f t="shared" si="8"/>
        <v>1</v>
      </c>
      <c r="R24" s="33">
        <f t="shared" si="1"/>
        <v>16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0</v>
      </c>
      <c r="V24" s="38">
        <f t="shared" si="9"/>
        <v>0</v>
      </c>
      <c r="W24" s="34">
        <f t="shared" si="2"/>
        <v>2</v>
      </c>
      <c r="X24" s="35">
        <f t="shared" si="3"/>
        <v>18</v>
      </c>
    </row>
    <row r="25">
      <c r="A25" s="8" t="s">
        <v>26</v>
      </c>
      <c r="B25" s="18" t="s">
        <v>16</v>
      </c>
      <c r="C25" s="20">
        <v>4.705882352941177</v>
      </c>
      <c r="D25" s="20">
        <v>0.6535947712418301</v>
      </c>
      <c r="E25" s="20">
        <v>0.0</v>
      </c>
      <c r="F25" s="20">
        <v>0.0</v>
      </c>
      <c r="G25" s="21">
        <v>5.359477124183006</v>
      </c>
      <c r="H25" s="20">
        <v>0.522875816993464</v>
      </c>
      <c r="I25" s="20">
        <v>0.0</v>
      </c>
      <c r="J25" s="20">
        <v>0.0</v>
      </c>
      <c r="K25" s="20">
        <v>0.0</v>
      </c>
      <c r="L25" s="22">
        <v>0.522875816993464</v>
      </c>
      <c r="M25" s="23">
        <v>5.88235294117647</v>
      </c>
      <c r="N25" s="24">
        <v>36.0</v>
      </c>
      <c r="O25" s="24">
        <v>5.0</v>
      </c>
      <c r="P25" s="24">
        <v>0.0</v>
      </c>
      <c r="Q25" s="24">
        <v>0.0</v>
      </c>
      <c r="R25" s="25">
        <f t="shared" si="1"/>
        <v>41</v>
      </c>
      <c r="S25" s="24">
        <v>4.0</v>
      </c>
      <c r="T25" s="24">
        <v>0.0</v>
      </c>
      <c r="U25" s="24">
        <v>0.0</v>
      </c>
      <c r="V25" s="24">
        <v>0.0</v>
      </c>
      <c r="W25" s="26">
        <f t="shared" si="2"/>
        <v>4</v>
      </c>
      <c r="X25" s="27">
        <f t="shared" si="3"/>
        <v>45</v>
      </c>
    </row>
    <row r="26">
      <c r="A26" s="8"/>
      <c r="B26" s="18" t="s">
        <v>19</v>
      </c>
      <c r="C26" s="20">
        <v>1.3071895424836601</v>
      </c>
      <c r="D26" s="20">
        <v>0.0</v>
      </c>
      <c r="E26" s="20">
        <v>0.130718954248366</v>
      </c>
      <c r="F26" s="20">
        <v>0.130718954248366</v>
      </c>
      <c r="G26" s="21">
        <v>1.5686274509803921</v>
      </c>
      <c r="H26" s="20">
        <v>0.0</v>
      </c>
      <c r="I26" s="20">
        <v>0.0</v>
      </c>
      <c r="J26" s="20">
        <v>0.0</v>
      </c>
      <c r="K26" s="20">
        <v>0.0</v>
      </c>
      <c r="L26" s="22">
        <v>0.0</v>
      </c>
      <c r="M26" s="23">
        <v>1.5686274509803921</v>
      </c>
      <c r="N26" s="24">
        <v>10.0</v>
      </c>
      <c r="O26" s="24">
        <v>0.0</v>
      </c>
      <c r="P26" s="24">
        <v>1.0</v>
      </c>
      <c r="Q26" s="24">
        <v>1.0</v>
      </c>
      <c r="R26" s="25">
        <f t="shared" si="1"/>
        <v>12</v>
      </c>
      <c r="S26" s="24">
        <v>0.0</v>
      </c>
      <c r="T26" s="24">
        <v>0.0</v>
      </c>
      <c r="U26" s="24">
        <v>0.0</v>
      </c>
      <c r="V26" s="24">
        <v>0.0</v>
      </c>
      <c r="W26" s="26">
        <f t="shared" si="2"/>
        <v>0</v>
      </c>
      <c r="X26" s="27">
        <f t="shared" si="3"/>
        <v>12</v>
      </c>
    </row>
    <row r="27">
      <c r="A27" s="8"/>
      <c r="B27" s="18" t="s">
        <v>20</v>
      </c>
      <c r="C27" s="28">
        <v>0.0</v>
      </c>
      <c r="D27" s="28">
        <v>0.130718954248366</v>
      </c>
      <c r="E27" s="28">
        <v>0.0</v>
      </c>
      <c r="F27" s="28">
        <v>0.0</v>
      </c>
      <c r="G27" s="29">
        <v>0.130718954248366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0.130718954248366</v>
      </c>
      <c r="N27" s="32">
        <v>0.0</v>
      </c>
      <c r="O27" s="32">
        <v>1.0</v>
      </c>
      <c r="P27" s="32">
        <v>0.0</v>
      </c>
      <c r="Q27" s="32">
        <v>0.0</v>
      </c>
      <c r="R27" s="33">
        <f t="shared" si="1"/>
        <v>1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1</v>
      </c>
    </row>
    <row r="28">
      <c r="A28" s="8"/>
      <c r="B28" s="36" t="s">
        <v>23</v>
      </c>
      <c r="C28" s="37">
        <v>6.0130718954248366</v>
      </c>
      <c r="D28" s="37">
        <v>0.7843137254901961</v>
      </c>
      <c r="E28" s="37">
        <v>0.130718954248366</v>
      </c>
      <c r="F28" s="37">
        <v>0.130718954248366</v>
      </c>
      <c r="G28" s="29">
        <v>7.0588235294117645</v>
      </c>
      <c r="H28" s="37">
        <v>0.522875816993464</v>
      </c>
      <c r="I28" s="37">
        <v>0.0</v>
      </c>
      <c r="J28" s="37">
        <v>0.0</v>
      </c>
      <c r="K28" s="37">
        <v>0.0</v>
      </c>
      <c r="L28" s="30">
        <v>0.522875816993464</v>
      </c>
      <c r="M28" s="31">
        <v>7.5816993464052285</v>
      </c>
      <c r="N28" s="38">
        <f t="shared" ref="N28:Q28" si="10">sum(N25:N27)</f>
        <v>46</v>
      </c>
      <c r="O28" s="38">
        <f t="shared" si="10"/>
        <v>6</v>
      </c>
      <c r="P28" s="38">
        <f t="shared" si="10"/>
        <v>1</v>
      </c>
      <c r="Q28" s="38">
        <f t="shared" si="10"/>
        <v>1</v>
      </c>
      <c r="R28" s="33">
        <f t="shared" si="1"/>
        <v>54</v>
      </c>
      <c r="S28" s="38">
        <f t="shared" ref="S28:V28" si="11">sum(S25:S27)</f>
        <v>4</v>
      </c>
      <c r="T28" s="38">
        <f t="shared" si="11"/>
        <v>0</v>
      </c>
      <c r="U28" s="38">
        <f t="shared" si="11"/>
        <v>0</v>
      </c>
      <c r="V28" s="38">
        <f t="shared" si="11"/>
        <v>0</v>
      </c>
      <c r="W28" s="34">
        <f t="shared" si="2"/>
        <v>4</v>
      </c>
      <c r="X28" s="35">
        <f t="shared" si="3"/>
        <v>58</v>
      </c>
    </row>
    <row r="29">
      <c r="A29" s="8" t="s">
        <v>27</v>
      </c>
      <c r="B29" s="18" t="s">
        <v>16</v>
      </c>
      <c r="C29" s="20">
        <v>5.620915032679739</v>
      </c>
      <c r="D29" s="20">
        <v>0.261437908496732</v>
      </c>
      <c r="E29" s="20">
        <v>0.0</v>
      </c>
      <c r="F29" s="20">
        <v>0.0</v>
      </c>
      <c r="G29" s="21">
        <v>5.88235294117647</v>
      </c>
      <c r="H29" s="20">
        <v>0.261437908496732</v>
      </c>
      <c r="I29" s="20">
        <v>0.0</v>
      </c>
      <c r="J29" s="20">
        <v>0.0</v>
      </c>
      <c r="K29" s="20">
        <v>0.0</v>
      </c>
      <c r="L29" s="22">
        <v>0.261437908496732</v>
      </c>
      <c r="M29" s="23">
        <v>6.143790849673202</v>
      </c>
      <c r="N29" s="24">
        <v>43.0</v>
      </c>
      <c r="O29" s="24">
        <v>2.0</v>
      </c>
      <c r="P29" s="24">
        <v>0.0</v>
      </c>
      <c r="Q29" s="24">
        <v>0.0</v>
      </c>
      <c r="R29" s="25">
        <f t="shared" si="1"/>
        <v>45</v>
      </c>
      <c r="S29" s="24">
        <v>2.0</v>
      </c>
      <c r="T29" s="24">
        <v>0.0</v>
      </c>
      <c r="U29" s="24">
        <v>0.0</v>
      </c>
      <c r="V29" s="24">
        <v>0.0</v>
      </c>
      <c r="W29" s="26">
        <f t="shared" si="2"/>
        <v>2</v>
      </c>
      <c r="X29" s="27">
        <f t="shared" si="3"/>
        <v>47</v>
      </c>
    </row>
    <row r="30">
      <c r="A30" s="8"/>
      <c r="B30" s="18" t="s">
        <v>18</v>
      </c>
      <c r="C30" s="20">
        <v>0.7843137254901961</v>
      </c>
      <c r="D30" s="20">
        <v>0.0</v>
      </c>
      <c r="E30" s="20">
        <v>0.0</v>
      </c>
      <c r="F30" s="20">
        <v>0.0</v>
      </c>
      <c r="G30" s="21">
        <v>0.7843137254901961</v>
      </c>
      <c r="H30" s="20">
        <v>0.0</v>
      </c>
      <c r="I30" s="20">
        <v>0.0</v>
      </c>
      <c r="J30" s="20">
        <v>0.0</v>
      </c>
      <c r="K30" s="20">
        <v>0.0</v>
      </c>
      <c r="L30" s="22">
        <v>0.0</v>
      </c>
      <c r="M30" s="23">
        <v>0.7843137254901961</v>
      </c>
      <c r="N30" s="24">
        <v>6.0</v>
      </c>
      <c r="O30" s="24">
        <v>0.0</v>
      </c>
      <c r="P30" s="24">
        <v>0.0</v>
      </c>
      <c r="Q30" s="24">
        <v>0.0</v>
      </c>
      <c r="R30" s="25">
        <f t="shared" si="1"/>
        <v>6</v>
      </c>
      <c r="S30" s="24">
        <v>0.0</v>
      </c>
      <c r="T30" s="24">
        <v>0.0</v>
      </c>
      <c r="U30" s="24">
        <v>0.0</v>
      </c>
      <c r="V30" s="24">
        <v>0.0</v>
      </c>
      <c r="W30" s="26">
        <f t="shared" si="2"/>
        <v>0</v>
      </c>
      <c r="X30" s="27">
        <f t="shared" si="3"/>
        <v>6</v>
      </c>
    </row>
    <row r="31">
      <c r="A31" s="8"/>
      <c r="B31" s="18" t="s">
        <v>19</v>
      </c>
      <c r="C31" s="20">
        <v>4.052287581699346</v>
      </c>
      <c r="D31" s="20">
        <v>0.0</v>
      </c>
      <c r="E31" s="20">
        <v>0.130718954248366</v>
      </c>
      <c r="F31" s="20">
        <v>0.130718954248366</v>
      </c>
      <c r="G31" s="21">
        <v>4.313725490196078</v>
      </c>
      <c r="H31" s="20">
        <v>0.0</v>
      </c>
      <c r="I31" s="20">
        <v>0.0</v>
      </c>
      <c r="J31" s="20">
        <v>0.0</v>
      </c>
      <c r="K31" s="20">
        <v>0.130718954248366</v>
      </c>
      <c r="L31" s="22">
        <v>0.130718954248366</v>
      </c>
      <c r="M31" s="23">
        <v>4.444444444444445</v>
      </c>
      <c r="N31" s="24">
        <v>31.0</v>
      </c>
      <c r="O31" s="24">
        <v>0.0</v>
      </c>
      <c r="P31" s="24">
        <v>1.0</v>
      </c>
      <c r="Q31" s="24">
        <v>1.0</v>
      </c>
      <c r="R31" s="25">
        <f t="shared" si="1"/>
        <v>33</v>
      </c>
      <c r="S31" s="24">
        <v>0.0</v>
      </c>
      <c r="T31" s="24">
        <v>0.0</v>
      </c>
      <c r="U31" s="24">
        <v>0.0</v>
      </c>
      <c r="V31" s="24">
        <v>1.0</v>
      </c>
      <c r="W31" s="26">
        <f t="shared" si="2"/>
        <v>1</v>
      </c>
      <c r="X31" s="27">
        <f t="shared" si="3"/>
        <v>34</v>
      </c>
    </row>
    <row r="32">
      <c r="A32" s="8"/>
      <c r="B32" s="18" t="s">
        <v>20</v>
      </c>
      <c r="C32" s="28">
        <v>0.130718954248366</v>
      </c>
      <c r="D32" s="28">
        <v>0.522875816993464</v>
      </c>
      <c r="E32" s="28">
        <v>0.0</v>
      </c>
      <c r="F32" s="28">
        <v>0.0</v>
      </c>
      <c r="G32" s="29">
        <v>0.6535947712418301</v>
      </c>
      <c r="H32" s="28">
        <v>0.130718954248366</v>
      </c>
      <c r="I32" s="28">
        <v>0.0</v>
      </c>
      <c r="J32" s="28">
        <v>0.0</v>
      </c>
      <c r="K32" s="28">
        <v>0.0</v>
      </c>
      <c r="L32" s="30">
        <v>0.130718954248366</v>
      </c>
      <c r="M32" s="31">
        <v>0.7843137254901961</v>
      </c>
      <c r="N32" s="32">
        <v>1.0</v>
      </c>
      <c r="O32" s="32">
        <v>4.0</v>
      </c>
      <c r="P32" s="32">
        <v>0.0</v>
      </c>
      <c r="Q32" s="32">
        <v>0.0</v>
      </c>
      <c r="R32" s="33">
        <f t="shared" si="1"/>
        <v>5</v>
      </c>
      <c r="S32" s="32">
        <v>1.0</v>
      </c>
      <c r="T32" s="32">
        <v>0.0</v>
      </c>
      <c r="U32" s="32">
        <v>0.0</v>
      </c>
      <c r="V32" s="32">
        <v>0.0</v>
      </c>
      <c r="W32" s="34">
        <f t="shared" si="2"/>
        <v>1</v>
      </c>
      <c r="X32" s="35">
        <f t="shared" si="3"/>
        <v>6</v>
      </c>
    </row>
    <row r="33">
      <c r="A33" s="8"/>
      <c r="B33" s="36" t="s">
        <v>23</v>
      </c>
      <c r="C33" s="37">
        <v>10.588235294117647</v>
      </c>
      <c r="D33" s="37">
        <v>0.7843137254901961</v>
      </c>
      <c r="E33" s="37">
        <v>0.130718954248366</v>
      </c>
      <c r="F33" s="37">
        <v>0.130718954248366</v>
      </c>
      <c r="G33" s="29">
        <v>11.633986928104575</v>
      </c>
      <c r="H33" s="37">
        <v>0.39215686274509803</v>
      </c>
      <c r="I33" s="37">
        <v>0.0</v>
      </c>
      <c r="J33" s="37">
        <v>0.0</v>
      </c>
      <c r="K33" s="37">
        <v>0.130718954248366</v>
      </c>
      <c r="L33" s="30">
        <v>0.522875816993464</v>
      </c>
      <c r="M33" s="31">
        <v>12.156862745098039</v>
      </c>
      <c r="N33" s="38">
        <f t="shared" ref="N33:Q33" si="12">sum(N29:N32)</f>
        <v>81</v>
      </c>
      <c r="O33" s="38">
        <f t="shared" si="12"/>
        <v>6</v>
      </c>
      <c r="P33" s="38">
        <f t="shared" si="12"/>
        <v>1</v>
      </c>
      <c r="Q33" s="38">
        <f t="shared" si="12"/>
        <v>1</v>
      </c>
      <c r="R33" s="33">
        <f t="shared" si="1"/>
        <v>89</v>
      </c>
      <c r="S33" s="38">
        <f t="shared" ref="S33:V33" si="13">sum(S29:S32)</f>
        <v>3</v>
      </c>
      <c r="T33" s="38">
        <f t="shared" si="13"/>
        <v>0</v>
      </c>
      <c r="U33" s="38">
        <f t="shared" si="13"/>
        <v>0</v>
      </c>
      <c r="V33" s="38">
        <f t="shared" si="13"/>
        <v>1</v>
      </c>
      <c r="W33" s="34">
        <f t="shared" si="2"/>
        <v>4</v>
      </c>
      <c r="X33" s="35">
        <f t="shared" si="3"/>
        <v>93</v>
      </c>
    </row>
    <row r="34">
      <c r="A34" s="8" t="s">
        <v>28</v>
      </c>
      <c r="B34" s="18" t="s">
        <v>16</v>
      </c>
      <c r="C34" s="20">
        <v>8.758169934640522</v>
      </c>
      <c r="D34" s="20">
        <v>0.522875816993464</v>
      </c>
      <c r="E34" s="20">
        <v>0.0</v>
      </c>
      <c r="F34" s="20">
        <v>0.0</v>
      </c>
      <c r="G34" s="21">
        <v>9.281045751633988</v>
      </c>
      <c r="H34" s="20">
        <v>1.3071895424836601</v>
      </c>
      <c r="I34" s="20">
        <v>0.0</v>
      </c>
      <c r="J34" s="20">
        <v>0.0</v>
      </c>
      <c r="K34" s="20">
        <v>0.0</v>
      </c>
      <c r="L34" s="22">
        <v>1.3071895424836601</v>
      </c>
      <c r="M34" s="23">
        <v>10.588235294117647</v>
      </c>
      <c r="N34" s="24">
        <v>67.0</v>
      </c>
      <c r="O34" s="24">
        <v>4.0</v>
      </c>
      <c r="P34" s="24">
        <v>0.0</v>
      </c>
      <c r="Q34" s="24">
        <v>0.0</v>
      </c>
      <c r="R34" s="25">
        <f t="shared" si="1"/>
        <v>71</v>
      </c>
      <c r="S34" s="24">
        <v>10.0</v>
      </c>
      <c r="T34" s="24">
        <v>0.0</v>
      </c>
      <c r="U34" s="24">
        <v>0.0</v>
      </c>
      <c r="V34" s="24">
        <v>0.0</v>
      </c>
      <c r="W34" s="26">
        <f t="shared" si="2"/>
        <v>10</v>
      </c>
      <c r="X34" s="27">
        <f t="shared" si="3"/>
        <v>81</v>
      </c>
    </row>
    <row r="35">
      <c r="A35" s="8"/>
      <c r="B35" s="18" t="s">
        <v>18</v>
      </c>
      <c r="C35" s="20">
        <v>0.0</v>
      </c>
      <c r="D35" s="20">
        <v>0.0</v>
      </c>
      <c r="E35" s="20">
        <v>0.0</v>
      </c>
      <c r="F35" s="20">
        <v>0.0</v>
      </c>
      <c r="G35" s="21">
        <v>0.0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0.0</v>
      </c>
      <c r="N35" s="24">
        <v>0.0</v>
      </c>
      <c r="O35" s="24">
        <v>0.0</v>
      </c>
      <c r="P35" s="24">
        <v>0.0</v>
      </c>
      <c r="Q35" s="24">
        <v>0.0</v>
      </c>
      <c r="R35" s="25">
        <f t="shared" si="1"/>
        <v>0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0</v>
      </c>
    </row>
    <row r="36">
      <c r="A36" s="8"/>
      <c r="B36" s="18" t="s">
        <v>19</v>
      </c>
      <c r="C36" s="20">
        <v>8.366013071895424</v>
      </c>
      <c r="D36" s="20">
        <v>0.0</v>
      </c>
      <c r="E36" s="20">
        <v>0.522875816993464</v>
      </c>
      <c r="F36" s="20">
        <v>1.9607843137254901</v>
      </c>
      <c r="G36" s="21">
        <v>10.84967320261438</v>
      </c>
      <c r="H36" s="20">
        <v>0.9150326797385622</v>
      </c>
      <c r="I36" s="20">
        <v>0.0</v>
      </c>
      <c r="J36" s="20">
        <v>0.0</v>
      </c>
      <c r="K36" s="20">
        <v>0.0</v>
      </c>
      <c r="L36" s="22">
        <v>0.9150326797385622</v>
      </c>
      <c r="M36" s="23">
        <v>11.76470588235294</v>
      </c>
      <c r="N36" s="24">
        <v>64.0</v>
      </c>
      <c r="O36" s="24">
        <v>0.0</v>
      </c>
      <c r="P36" s="24">
        <v>4.0</v>
      </c>
      <c r="Q36" s="24">
        <v>15.0</v>
      </c>
      <c r="R36" s="25">
        <f t="shared" si="1"/>
        <v>83</v>
      </c>
      <c r="S36" s="24">
        <v>7.0</v>
      </c>
      <c r="T36" s="24">
        <v>0.0</v>
      </c>
      <c r="U36" s="24">
        <v>0.0</v>
      </c>
      <c r="V36" s="24">
        <v>0.0</v>
      </c>
      <c r="W36" s="26">
        <f t="shared" si="2"/>
        <v>7</v>
      </c>
      <c r="X36" s="27">
        <f t="shared" si="3"/>
        <v>90</v>
      </c>
    </row>
    <row r="37">
      <c r="A37" s="8"/>
      <c r="B37" s="18" t="s">
        <v>20</v>
      </c>
      <c r="C37" s="28">
        <v>0.130718954248366</v>
      </c>
      <c r="D37" s="28">
        <v>1.9607843137254901</v>
      </c>
      <c r="E37" s="28">
        <v>0.0</v>
      </c>
      <c r="F37" s="28">
        <v>0.0</v>
      </c>
      <c r="G37" s="29">
        <v>2.091503267973856</v>
      </c>
      <c r="H37" s="28">
        <v>0.130718954248366</v>
      </c>
      <c r="I37" s="28">
        <v>0.130718954248366</v>
      </c>
      <c r="J37" s="28">
        <v>0.0</v>
      </c>
      <c r="K37" s="28">
        <v>0.0</v>
      </c>
      <c r="L37" s="30">
        <v>0.261437908496732</v>
      </c>
      <c r="M37" s="31">
        <v>2.3529411764705883</v>
      </c>
      <c r="N37" s="32">
        <v>1.0</v>
      </c>
      <c r="O37" s="32">
        <v>15.0</v>
      </c>
      <c r="P37" s="32">
        <v>0.0</v>
      </c>
      <c r="Q37" s="32">
        <v>0.0</v>
      </c>
      <c r="R37" s="33">
        <f t="shared" si="1"/>
        <v>16</v>
      </c>
      <c r="S37" s="32">
        <v>1.0</v>
      </c>
      <c r="T37" s="32">
        <v>1.0</v>
      </c>
      <c r="U37" s="32">
        <v>0.0</v>
      </c>
      <c r="V37" s="32">
        <v>0.0</v>
      </c>
      <c r="W37" s="34">
        <f t="shared" si="2"/>
        <v>2</v>
      </c>
      <c r="X37" s="35">
        <f t="shared" si="3"/>
        <v>18</v>
      </c>
    </row>
    <row r="38">
      <c r="A38" s="8"/>
      <c r="B38" s="36" t="s">
        <v>23</v>
      </c>
      <c r="C38" s="37">
        <v>17.254901960784313</v>
      </c>
      <c r="D38" s="37">
        <v>2.4836601307189543</v>
      </c>
      <c r="E38" s="37">
        <v>0.522875816993464</v>
      </c>
      <c r="F38" s="37">
        <v>1.9607843137254901</v>
      </c>
      <c r="G38" s="29">
        <v>22.22222222222222</v>
      </c>
      <c r="H38" s="37">
        <v>2.3529411764705883</v>
      </c>
      <c r="I38" s="37">
        <v>0.130718954248366</v>
      </c>
      <c r="J38" s="37">
        <v>0.0</v>
      </c>
      <c r="K38" s="37">
        <v>0.0</v>
      </c>
      <c r="L38" s="30">
        <v>2.4836601307189543</v>
      </c>
      <c r="M38" s="31">
        <v>24.705882352941178</v>
      </c>
      <c r="N38" s="38">
        <f t="shared" ref="N38:Q38" si="14">sum(N34:N37)</f>
        <v>132</v>
      </c>
      <c r="O38" s="38">
        <f t="shared" si="14"/>
        <v>19</v>
      </c>
      <c r="P38" s="38">
        <f t="shared" si="14"/>
        <v>4</v>
      </c>
      <c r="Q38" s="38">
        <f t="shared" si="14"/>
        <v>15</v>
      </c>
      <c r="R38" s="33">
        <f t="shared" si="1"/>
        <v>170</v>
      </c>
      <c r="S38" s="38">
        <f t="shared" ref="S38:V38" si="15">sum(S34:S37)</f>
        <v>18</v>
      </c>
      <c r="T38" s="38">
        <f t="shared" si="15"/>
        <v>1</v>
      </c>
      <c r="U38" s="38">
        <f t="shared" si="15"/>
        <v>0</v>
      </c>
      <c r="V38" s="38">
        <f t="shared" si="15"/>
        <v>0</v>
      </c>
      <c r="W38" s="34">
        <f t="shared" si="2"/>
        <v>19</v>
      </c>
      <c r="X38" s="35">
        <f t="shared" si="3"/>
        <v>189</v>
      </c>
    </row>
    <row r="39">
      <c r="A39" s="8"/>
      <c r="B39" s="40" t="s">
        <v>29</v>
      </c>
      <c r="C39" s="41">
        <v>72.54901960784314</v>
      </c>
      <c r="D39" s="41">
        <v>10.326797385620914</v>
      </c>
      <c r="E39" s="41">
        <v>2.3529411764705883</v>
      </c>
      <c r="F39" s="41">
        <v>3.2679738562091507</v>
      </c>
      <c r="G39" s="41">
        <v>88.49673202614379</v>
      </c>
      <c r="H39" s="41">
        <v>9.542483660130719</v>
      </c>
      <c r="I39" s="41">
        <v>1.1764705882352942</v>
      </c>
      <c r="J39" s="41">
        <v>0.522875816993464</v>
      </c>
      <c r="K39" s="41">
        <v>0.261437908496732</v>
      </c>
      <c r="L39" s="41">
        <v>11.50326797385621</v>
      </c>
      <c r="M39" s="41">
        <v>100.0</v>
      </c>
      <c r="N39" s="42">
        <f t="shared" ref="N39:X39" si="16">sum(N15,N19,N24,N28,N33,N38)</f>
        <v>555</v>
      </c>
      <c r="O39" s="42">
        <f t="shared" si="16"/>
        <v>79</v>
      </c>
      <c r="P39" s="42">
        <f t="shared" si="16"/>
        <v>18</v>
      </c>
      <c r="Q39" s="42">
        <f t="shared" si="16"/>
        <v>25</v>
      </c>
      <c r="R39" s="42">
        <f t="shared" si="16"/>
        <v>677</v>
      </c>
      <c r="S39" s="42">
        <f t="shared" si="16"/>
        <v>73</v>
      </c>
      <c r="T39" s="42">
        <f t="shared" si="16"/>
        <v>9</v>
      </c>
      <c r="U39" s="42">
        <f t="shared" si="16"/>
        <v>4</v>
      </c>
      <c r="V39" s="42">
        <f t="shared" si="16"/>
        <v>2</v>
      </c>
      <c r="W39" s="42">
        <f t="shared" si="16"/>
        <v>88</v>
      </c>
      <c r="X39" s="42">
        <f t="shared" si="16"/>
        <v>765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36.07843137254902</v>
      </c>
      <c r="D41" s="20">
        <v>4.183006535947712</v>
      </c>
      <c r="E41" s="20">
        <v>0.0</v>
      </c>
      <c r="F41" s="20">
        <v>0.0</v>
      </c>
      <c r="G41" s="21">
        <v>40.26143790849673</v>
      </c>
      <c r="H41" s="20">
        <v>4.052287581699346</v>
      </c>
      <c r="I41" s="20">
        <v>0.522875816993464</v>
      </c>
      <c r="J41" s="20">
        <v>0.0</v>
      </c>
      <c r="K41" s="20">
        <v>0.0</v>
      </c>
      <c r="L41" s="22">
        <v>4.57516339869281</v>
      </c>
      <c r="M41" s="23">
        <v>44.83660130718955</v>
      </c>
      <c r="N41" s="44">
        <f t="shared" ref="N41:X41" si="17">sum(N8,N16,N20,N25,N29,N34)</f>
        <v>276</v>
      </c>
      <c r="O41" s="44">
        <f t="shared" si="17"/>
        <v>32</v>
      </c>
      <c r="P41" s="44">
        <f t="shared" si="17"/>
        <v>0</v>
      </c>
      <c r="Q41" s="44">
        <f t="shared" si="17"/>
        <v>0</v>
      </c>
      <c r="R41" s="25">
        <f t="shared" si="17"/>
        <v>308</v>
      </c>
      <c r="S41" s="44">
        <f t="shared" si="17"/>
        <v>31</v>
      </c>
      <c r="T41" s="44">
        <f t="shared" si="17"/>
        <v>4</v>
      </c>
      <c r="U41" s="44">
        <f t="shared" si="17"/>
        <v>0</v>
      </c>
      <c r="V41" s="44">
        <f t="shared" si="17"/>
        <v>0</v>
      </c>
      <c r="W41" s="26">
        <f t="shared" si="17"/>
        <v>35</v>
      </c>
      <c r="X41" s="27">
        <f t="shared" si="17"/>
        <v>343</v>
      </c>
    </row>
    <row r="42">
      <c r="A42" s="8"/>
      <c r="B42" s="18" t="s">
        <v>17</v>
      </c>
      <c r="C42" s="20">
        <v>6.928104575163399</v>
      </c>
      <c r="D42" s="20">
        <v>1.1764705882352942</v>
      </c>
      <c r="E42" s="20">
        <v>0.0</v>
      </c>
      <c r="F42" s="20">
        <v>0.0</v>
      </c>
      <c r="G42" s="21">
        <v>8.104575163398692</v>
      </c>
      <c r="H42" s="20">
        <v>1.1764705882352942</v>
      </c>
      <c r="I42" s="20">
        <v>0.39215686274509803</v>
      </c>
      <c r="J42" s="20">
        <v>0.0</v>
      </c>
      <c r="K42" s="20">
        <v>0.0</v>
      </c>
      <c r="L42" s="22">
        <v>1.5686274509803921</v>
      </c>
      <c r="M42" s="23">
        <v>9.673202614379086</v>
      </c>
      <c r="N42" s="44">
        <f t="shared" ref="N42:X42" si="18">sum(N9)</f>
        <v>53</v>
      </c>
      <c r="O42" s="44">
        <f t="shared" si="18"/>
        <v>9</v>
      </c>
      <c r="P42" s="44">
        <f t="shared" si="18"/>
        <v>0</v>
      </c>
      <c r="Q42" s="44">
        <f t="shared" si="18"/>
        <v>0</v>
      </c>
      <c r="R42" s="25">
        <f t="shared" si="18"/>
        <v>62</v>
      </c>
      <c r="S42" s="44">
        <f t="shared" si="18"/>
        <v>9</v>
      </c>
      <c r="T42" s="44">
        <f t="shared" si="18"/>
        <v>3</v>
      </c>
      <c r="U42" s="44">
        <f t="shared" si="18"/>
        <v>0</v>
      </c>
      <c r="V42" s="44">
        <f t="shared" si="18"/>
        <v>0</v>
      </c>
      <c r="W42" s="26">
        <f t="shared" si="18"/>
        <v>12</v>
      </c>
      <c r="X42" s="27">
        <f t="shared" si="18"/>
        <v>74</v>
      </c>
    </row>
    <row r="43">
      <c r="A43" s="8"/>
      <c r="B43" s="18" t="s">
        <v>18</v>
      </c>
      <c r="C43" s="20">
        <v>2.6143790849673203</v>
      </c>
      <c r="D43" s="20">
        <v>0.0</v>
      </c>
      <c r="E43" s="20">
        <v>0.9150326797385622</v>
      </c>
      <c r="F43" s="20">
        <v>0.0</v>
      </c>
      <c r="G43" s="21">
        <v>3.5294117647058822</v>
      </c>
      <c r="H43" s="20">
        <v>0.39215686274509803</v>
      </c>
      <c r="I43" s="20">
        <v>0.0</v>
      </c>
      <c r="J43" s="20">
        <v>0.0</v>
      </c>
      <c r="K43" s="20">
        <v>0.0</v>
      </c>
      <c r="L43" s="22">
        <v>0.39215686274509803</v>
      </c>
      <c r="M43" s="23">
        <v>3.9215686274509802</v>
      </c>
      <c r="N43" s="44">
        <f t="shared" ref="N43:X43" si="19">sum(N10,N21,N30,N35)</f>
        <v>20</v>
      </c>
      <c r="O43" s="44">
        <f t="shared" si="19"/>
        <v>0</v>
      </c>
      <c r="P43" s="44">
        <f t="shared" si="19"/>
        <v>7</v>
      </c>
      <c r="Q43" s="44">
        <f t="shared" si="19"/>
        <v>0</v>
      </c>
      <c r="R43" s="25">
        <f t="shared" si="19"/>
        <v>27</v>
      </c>
      <c r="S43" s="44">
        <f t="shared" si="19"/>
        <v>3</v>
      </c>
      <c r="T43" s="44">
        <f t="shared" si="19"/>
        <v>0</v>
      </c>
      <c r="U43" s="44">
        <f t="shared" si="19"/>
        <v>0</v>
      </c>
      <c r="V43" s="44">
        <f t="shared" si="19"/>
        <v>0</v>
      </c>
      <c r="W43" s="26">
        <f t="shared" si="19"/>
        <v>3</v>
      </c>
      <c r="X43" s="27">
        <f t="shared" si="19"/>
        <v>30</v>
      </c>
    </row>
    <row r="44">
      <c r="A44" s="8"/>
      <c r="B44" s="18" t="s">
        <v>19</v>
      </c>
      <c r="C44" s="20">
        <v>25.359477124183005</v>
      </c>
      <c r="D44" s="20">
        <v>0.0</v>
      </c>
      <c r="E44" s="20">
        <v>1.4379084967320261</v>
      </c>
      <c r="F44" s="20">
        <v>3.2679738562091507</v>
      </c>
      <c r="G44" s="21">
        <v>30.065359477124183</v>
      </c>
      <c r="H44" s="20">
        <v>2.7450980392156863</v>
      </c>
      <c r="I44" s="20">
        <v>0.0</v>
      </c>
      <c r="J44" s="20">
        <v>0.522875816993464</v>
      </c>
      <c r="K44" s="20">
        <v>0.261437908496732</v>
      </c>
      <c r="L44" s="22">
        <v>3.5294117647058822</v>
      </c>
      <c r="M44" s="23">
        <v>33.59477124183007</v>
      </c>
      <c r="N44" s="44">
        <f t="shared" ref="N44:X44" si="20">sum(N11,N17,N22,N26,N31,N36)</f>
        <v>194</v>
      </c>
      <c r="O44" s="44">
        <f t="shared" si="20"/>
        <v>0</v>
      </c>
      <c r="P44" s="44">
        <f t="shared" si="20"/>
        <v>11</v>
      </c>
      <c r="Q44" s="44">
        <f t="shared" si="20"/>
        <v>25</v>
      </c>
      <c r="R44" s="25">
        <f t="shared" si="20"/>
        <v>230</v>
      </c>
      <c r="S44" s="44">
        <f t="shared" si="20"/>
        <v>21</v>
      </c>
      <c r="T44" s="44">
        <f t="shared" si="20"/>
        <v>0</v>
      </c>
      <c r="U44" s="44">
        <f t="shared" si="20"/>
        <v>4</v>
      </c>
      <c r="V44" s="44">
        <f t="shared" si="20"/>
        <v>2</v>
      </c>
      <c r="W44" s="26">
        <f t="shared" si="20"/>
        <v>27</v>
      </c>
      <c r="X44" s="27">
        <f t="shared" si="20"/>
        <v>257</v>
      </c>
    </row>
    <row r="45">
      <c r="A45" s="8"/>
      <c r="B45" s="18" t="s">
        <v>20</v>
      </c>
      <c r="C45" s="20">
        <v>1.5686274509803921</v>
      </c>
      <c r="D45" s="20">
        <v>4.57516339869281</v>
      </c>
      <c r="E45" s="20">
        <v>0.0</v>
      </c>
      <c r="F45" s="20">
        <v>0.0</v>
      </c>
      <c r="G45" s="21">
        <v>6.143790849673202</v>
      </c>
      <c r="H45" s="20">
        <v>1.1764705882352942</v>
      </c>
      <c r="I45" s="20">
        <v>0.130718954248366</v>
      </c>
      <c r="J45" s="20">
        <v>0.0</v>
      </c>
      <c r="K45" s="20">
        <v>0.0</v>
      </c>
      <c r="L45" s="22">
        <v>1.3071895424836601</v>
      </c>
      <c r="M45" s="23">
        <v>7.450980392156863</v>
      </c>
      <c r="N45" s="44">
        <f t="shared" ref="N45:X45" si="21">sum(N12,N18,N23,N27,N32,N37)</f>
        <v>12</v>
      </c>
      <c r="O45" s="44">
        <f t="shared" si="21"/>
        <v>35</v>
      </c>
      <c r="P45" s="44">
        <f t="shared" si="21"/>
        <v>0</v>
      </c>
      <c r="Q45" s="44">
        <f t="shared" si="21"/>
        <v>0</v>
      </c>
      <c r="R45" s="25">
        <f t="shared" si="21"/>
        <v>47</v>
      </c>
      <c r="S45" s="44">
        <f t="shared" si="21"/>
        <v>9</v>
      </c>
      <c r="T45" s="44">
        <f t="shared" si="21"/>
        <v>1</v>
      </c>
      <c r="U45" s="44">
        <f t="shared" si="21"/>
        <v>0</v>
      </c>
      <c r="V45" s="44">
        <f t="shared" si="21"/>
        <v>0</v>
      </c>
      <c r="W45" s="26">
        <f t="shared" si="21"/>
        <v>10</v>
      </c>
      <c r="X45" s="27">
        <f t="shared" si="21"/>
        <v>57</v>
      </c>
    </row>
    <row r="46">
      <c r="A46" s="8"/>
      <c r="B46" s="18" t="s">
        <v>21</v>
      </c>
      <c r="C46" s="20">
        <v>0.0</v>
      </c>
      <c r="D46" s="20">
        <v>0.39215686274509803</v>
      </c>
      <c r="E46" s="20">
        <v>0.0</v>
      </c>
      <c r="F46" s="20">
        <v>0.0</v>
      </c>
      <c r="G46" s="21">
        <v>0.39215686274509803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0.39215686274509803</v>
      </c>
      <c r="N46" s="44">
        <f t="shared" ref="N46:X46" si="22">sum(N13)</f>
        <v>0</v>
      </c>
      <c r="O46" s="44">
        <f t="shared" si="22"/>
        <v>3</v>
      </c>
      <c r="P46" s="44">
        <f t="shared" si="22"/>
        <v>0</v>
      </c>
      <c r="Q46" s="44">
        <f t="shared" si="22"/>
        <v>0</v>
      </c>
      <c r="R46" s="25">
        <f t="shared" si="22"/>
        <v>3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3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</v>
      </c>
      <c r="H47" s="28">
        <v>0.0</v>
      </c>
      <c r="I47" s="28">
        <v>0.130718954248366</v>
      </c>
      <c r="J47" s="28">
        <v>0.0</v>
      </c>
      <c r="K47" s="28">
        <v>0.0</v>
      </c>
      <c r="L47" s="30">
        <v>0.130718954248366</v>
      </c>
      <c r="M47" s="31">
        <v>0.130718954248366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0</v>
      </c>
      <c r="S47" s="45">
        <f t="shared" si="23"/>
        <v>0</v>
      </c>
      <c r="T47" s="45">
        <f t="shared" si="23"/>
        <v>1</v>
      </c>
      <c r="U47" s="45">
        <f t="shared" si="23"/>
        <v>0</v>
      </c>
      <c r="V47" s="45">
        <f t="shared" si="23"/>
        <v>0</v>
      </c>
      <c r="W47" s="34">
        <f t="shared" si="23"/>
        <v>1</v>
      </c>
      <c r="X47" s="35">
        <f t="shared" si="23"/>
        <v>1</v>
      </c>
    </row>
    <row r="48">
      <c r="A48" s="8"/>
      <c r="B48" s="46" t="s">
        <v>23</v>
      </c>
      <c r="C48" s="41">
        <v>72.54901960784314</v>
      </c>
      <c r="D48" s="41">
        <v>10.326797385620914</v>
      </c>
      <c r="E48" s="41">
        <v>2.3529411764705883</v>
      </c>
      <c r="F48" s="41">
        <v>3.2679738562091507</v>
      </c>
      <c r="G48" s="41">
        <v>88.49673202614379</v>
      </c>
      <c r="H48" s="41">
        <v>9.542483660130719</v>
      </c>
      <c r="I48" s="41">
        <v>1.1764705882352942</v>
      </c>
      <c r="J48" s="41">
        <v>0.522875816993464</v>
      </c>
      <c r="K48" s="41">
        <v>0.261437908496732</v>
      </c>
      <c r="L48" s="41">
        <v>11.50326797385621</v>
      </c>
      <c r="M48" s="41">
        <v>100.0</v>
      </c>
      <c r="N48" s="42">
        <f t="shared" ref="N48:X48" si="24">sum(N41:N47)</f>
        <v>555</v>
      </c>
      <c r="O48" s="42">
        <f t="shared" si="24"/>
        <v>79</v>
      </c>
      <c r="P48" s="42">
        <f t="shared" si="24"/>
        <v>18</v>
      </c>
      <c r="Q48" s="42">
        <f t="shared" si="24"/>
        <v>25</v>
      </c>
      <c r="R48" s="42">
        <f t="shared" si="24"/>
        <v>677</v>
      </c>
      <c r="S48" s="42">
        <f t="shared" si="24"/>
        <v>73</v>
      </c>
      <c r="T48" s="42">
        <f t="shared" si="24"/>
        <v>9</v>
      </c>
      <c r="U48" s="42">
        <f t="shared" si="24"/>
        <v>4</v>
      </c>
      <c r="V48" s="42">
        <f t="shared" si="24"/>
        <v>2</v>
      </c>
      <c r="W48" s="42">
        <f t="shared" si="24"/>
        <v>88</v>
      </c>
      <c r="X48" s="42">
        <f t="shared" si="24"/>
        <v>765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52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53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5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4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4">
        <v>176.0</v>
      </c>
      <c r="D8" s="24">
        <v>36.0</v>
      </c>
      <c r="E8" s="24">
        <v>0.0</v>
      </c>
      <c r="F8" s="24">
        <v>0.0</v>
      </c>
      <c r="G8" s="25">
        <f t="shared" ref="G8:G38" si="1">sum(C8:F8)</f>
        <v>212</v>
      </c>
      <c r="H8" s="24">
        <v>11.0</v>
      </c>
      <c r="I8" s="24">
        <v>2.0</v>
      </c>
      <c r="J8" s="24">
        <v>0.0</v>
      </c>
      <c r="K8" s="24">
        <v>0.0</v>
      </c>
      <c r="L8" s="26">
        <f t="shared" ref="L8:L38" si="2">sum(H8:K8)</f>
        <v>13</v>
      </c>
      <c r="M8" s="27">
        <f t="shared" ref="M8:M38" si="3">sum(G8,L8)</f>
        <v>225</v>
      </c>
      <c r="N8" s="20">
        <f>((C8/M48)*100)</f>
        <v>17.37413623</v>
      </c>
      <c r="O8" s="20">
        <f>((D8/M48)*100)</f>
        <v>3.553800592</v>
      </c>
      <c r="P8" s="20">
        <f>((E8/M48)*100)</f>
        <v>0</v>
      </c>
      <c r="Q8" s="20">
        <f>((F8/M48)*100)</f>
        <v>0</v>
      </c>
      <c r="R8" s="21">
        <f>((G8/M48)*100)</f>
        <v>20.92793682</v>
      </c>
      <c r="S8" s="20">
        <f>((H8/M48)*100)</f>
        <v>1.085883514</v>
      </c>
      <c r="T8" s="20">
        <f>((I8/M48)*100)</f>
        <v>0.1974333662</v>
      </c>
      <c r="U8" s="20">
        <f>((J8/M48)*100)</f>
        <v>0</v>
      </c>
      <c r="V8" s="20">
        <f>((K8/M48)*100)</f>
        <v>0</v>
      </c>
      <c r="W8" s="22">
        <f>((L8/M48)*100)</f>
        <v>1.283316881</v>
      </c>
      <c r="X8" s="23">
        <f>((M8/M48)*100)</f>
        <v>22.2112537</v>
      </c>
    </row>
    <row r="9">
      <c r="A9" s="8"/>
      <c r="B9" s="18" t="s">
        <v>17</v>
      </c>
      <c r="C9" s="24">
        <v>20.0</v>
      </c>
      <c r="D9" s="24">
        <v>3.0</v>
      </c>
      <c r="E9" s="24">
        <v>0.0</v>
      </c>
      <c r="F9" s="24">
        <v>0.0</v>
      </c>
      <c r="G9" s="25">
        <f t="shared" si="1"/>
        <v>23</v>
      </c>
      <c r="H9" s="24">
        <v>0.0</v>
      </c>
      <c r="I9" s="24">
        <v>0.0</v>
      </c>
      <c r="J9" s="24">
        <v>0.0</v>
      </c>
      <c r="K9" s="24">
        <v>0.0</v>
      </c>
      <c r="L9" s="26">
        <f t="shared" si="2"/>
        <v>0</v>
      </c>
      <c r="M9" s="27">
        <f t="shared" si="3"/>
        <v>23</v>
      </c>
      <c r="N9" s="20">
        <f>((C9/M48)*100)</f>
        <v>1.974333662</v>
      </c>
      <c r="O9" s="20">
        <f>((D9/M48)*100)</f>
        <v>0.2961500494</v>
      </c>
      <c r="P9" s="20">
        <f>((E9/M48)*100)</f>
        <v>0</v>
      </c>
      <c r="Q9" s="20">
        <f>((F9/M48)*100)</f>
        <v>0</v>
      </c>
      <c r="R9" s="21">
        <f>((G9/M48)*100)</f>
        <v>2.270483712</v>
      </c>
      <c r="S9" s="20">
        <f>((H9/M48)*100)</f>
        <v>0</v>
      </c>
      <c r="T9" s="20">
        <f>((I9/M48)*100)</f>
        <v>0</v>
      </c>
      <c r="U9" s="20">
        <f>((J9/M48)*100)</f>
        <v>0</v>
      </c>
      <c r="V9" s="20">
        <f>((K9/M48)*100)</f>
        <v>0</v>
      </c>
      <c r="W9" s="22">
        <f>((L9/M48)*100)</f>
        <v>0</v>
      </c>
      <c r="X9" s="23">
        <f>((M9/M48)*100)</f>
        <v>2.270483712</v>
      </c>
    </row>
    <row r="10">
      <c r="A10" s="8"/>
      <c r="B10" s="18" t="s">
        <v>18</v>
      </c>
      <c r="C10" s="24">
        <v>62.0</v>
      </c>
      <c r="D10" s="24">
        <v>0.0</v>
      </c>
      <c r="E10" s="24">
        <v>12.0</v>
      </c>
      <c r="F10" s="24">
        <v>5.0</v>
      </c>
      <c r="G10" s="25">
        <f t="shared" si="1"/>
        <v>79</v>
      </c>
      <c r="H10" s="24">
        <v>2.0</v>
      </c>
      <c r="I10" s="24">
        <v>0.0</v>
      </c>
      <c r="J10" s="24">
        <v>0.0</v>
      </c>
      <c r="K10" s="24">
        <v>1.0</v>
      </c>
      <c r="L10" s="26">
        <f t="shared" si="2"/>
        <v>3</v>
      </c>
      <c r="M10" s="27">
        <f t="shared" si="3"/>
        <v>82</v>
      </c>
      <c r="N10" s="20">
        <f>((C10/M48)*100)</f>
        <v>6.120434353</v>
      </c>
      <c r="O10" s="20">
        <f>((D10/M48)*100)</f>
        <v>0</v>
      </c>
      <c r="P10" s="20">
        <f>((E10/M48)*100)</f>
        <v>1.184600197</v>
      </c>
      <c r="Q10" s="20">
        <f>((F10/M48)*100)</f>
        <v>0.4935834156</v>
      </c>
      <c r="R10" s="21">
        <f>((G10/M48)*100)</f>
        <v>7.798617966</v>
      </c>
      <c r="S10" s="20">
        <f>((H10/M48)*100)</f>
        <v>0.1974333662</v>
      </c>
      <c r="T10" s="20">
        <f>((I10/M48)*100)</f>
        <v>0</v>
      </c>
      <c r="U10" s="20">
        <f>((J10/M48)*100)</f>
        <v>0</v>
      </c>
      <c r="V10" s="20">
        <f>((K10/M48)*100)</f>
        <v>0.09871668312</v>
      </c>
      <c r="W10" s="22">
        <f>((L10/M48)*100)</f>
        <v>0.2961500494</v>
      </c>
      <c r="X10" s="23">
        <f>((M10/M48)*100)</f>
        <v>8.094768016</v>
      </c>
    </row>
    <row r="11">
      <c r="A11" s="8"/>
      <c r="B11" s="18" t="s">
        <v>19</v>
      </c>
      <c r="C11" s="24">
        <v>57.0</v>
      </c>
      <c r="D11" s="24">
        <v>0.0</v>
      </c>
      <c r="E11" s="24">
        <v>7.0</v>
      </c>
      <c r="F11" s="24">
        <v>6.0</v>
      </c>
      <c r="G11" s="25">
        <f t="shared" si="1"/>
        <v>70</v>
      </c>
      <c r="H11" s="24">
        <v>9.0</v>
      </c>
      <c r="I11" s="24">
        <v>0.0</v>
      </c>
      <c r="J11" s="24">
        <v>1.0</v>
      </c>
      <c r="K11" s="24">
        <v>0.0</v>
      </c>
      <c r="L11" s="26">
        <f t="shared" si="2"/>
        <v>10</v>
      </c>
      <c r="M11" s="27">
        <f t="shared" si="3"/>
        <v>80</v>
      </c>
      <c r="N11" s="20">
        <f>((C11/M48)*100)</f>
        <v>5.626850938</v>
      </c>
      <c r="O11" s="20">
        <f>((D11/M48)*100)</f>
        <v>0</v>
      </c>
      <c r="P11" s="20">
        <f>((E11/M48)*100)</f>
        <v>0.6910167818</v>
      </c>
      <c r="Q11" s="20">
        <f>((F11/M48)*100)</f>
        <v>0.5923000987</v>
      </c>
      <c r="R11" s="21">
        <f>((G11/M48)*100)</f>
        <v>6.910167818</v>
      </c>
      <c r="S11" s="20">
        <f>((H11/M48)*100)</f>
        <v>0.8884501481</v>
      </c>
      <c r="T11" s="20">
        <f>((I11/M48)*100)</f>
        <v>0</v>
      </c>
      <c r="U11" s="20">
        <f>((J11/M48)*100)</f>
        <v>0.09871668312</v>
      </c>
      <c r="V11" s="20">
        <f>((K11/M48)*100)</f>
        <v>0</v>
      </c>
      <c r="W11" s="22">
        <f>((L11/M48)*100)</f>
        <v>0.9871668312</v>
      </c>
      <c r="X11" s="23">
        <f>((M11/M48)*100)</f>
        <v>7.89733465</v>
      </c>
    </row>
    <row r="12">
      <c r="A12" s="8"/>
      <c r="B12" s="18" t="s">
        <v>20</v>
      </c>
      <c r="C12" s="24">
        <v>14.0</v>
      </c>
      <c r="D12" s="24">
        <v>14.0</v>
      </c>
      <c r="E12" s="24">
        <v>0.0</v>
      </c>
      <c r="F12" s="24">
        <v>0.0</v>
      </c>
      <c r="G12" s="25">
        <f t="shared" si="1"/>
        <v>28</v>
      </c>
      <c r="H12" s="24">
        <v>2.0</v>
      </c>
      <c r="I12" s="24">
        <v>1.0</v>
      </c>
      <c r="J12" s="24">
        <v>0.0</v>
      </c>
      <c r="K12" s="24">
        <v>0.0</v>
      </c>
      <c r="L12" s="26">
        <f t="shared" si="2"/>
        <v>3</v>
      </c>
      <c r="M12" s="27">
        <f t="shared" si="3"/>
        <v>31</v>
      </c>
      <c r="N12" s="20">
        <f>((C12/M48)*100)</f>
        <v>1.382033564</v>
      </c>
      <c r="O12" s="20">
        <f>((D12/M48)*100)</f>
        <v>1.382033564</v>
      </c>
      <c r="P12" s="20">
        <f>((E12/M48)*100)</f>
        <v>0</v>
      </c>
      <c r="Q12" s="20">
        <f>((F12/M48)*100)</f>
        <v>0</v>
      </c>
      <c r="R12" s="21">
        <f>((G12/M48)*100)</f>
        <v>2.764067127</v>
      </c>
      <c r="S12" s="20">
        <f>((H12/M48)*100)</f>
        <v>0.1974333662</v>
      </c>
      <c r="T12" s="20">
        <f>((I12/M48)*100)</f>
        <v>0.09871668312</v>
      </c>
      <c r="U12" s="20">
        <f>((J12/M48)*100)</f>
        <v>0</v>
      </c>
      <c r="V12" s="20">
        <f>((K12/M48)*100)</f>
        <v>0</v>
      </c>
      <c r="W12" s="22">
        <f>((L12/M48)*100)</f>
        <v>0.2961500494</v>
      </c>
      <c r="X12" s="23">
        <f>((M12/M48)*100)</f>
        <v>3.060217177</v>
      </c>
    </row>
    <row r="13">
      <c r="A13" s="8"/>
      <c r="B13" s="18" t="s">
        <v>21</v>
      </c>
      <c r="C13" s="24">
        <v>1.0</v>
      </c>
      <c r="D13" s="24">
        <v>0.0</v>
      </c>
      <c r="E13" s="24">
        <v>0.0</v>
      </c>
      <c r="F13" s="24">
        <v>0.0</v>
      </c>
      <c r="G13" s="25">
        <f t="shared" si="1"/>
        <v>1</v>
      </c>
      <c r="H13" s="24">
        <v>0.0</v>
      </c>
      <c r="I13" s="24">
        <v>0.0</v>
      </c>
      <c r="J13" s="24">
        <v>0.0</v>
      </c>
      <c r="K13" s="24">
        <v>0.0</v>
      </c>
      <c r="L13" s="26">
        <f t="shared" si="2"/>
        <v>0</v>
      </c>
      <c r="M13" s="27">
        <f t="shared" si="3"/>
        <v>1</v>
      </c>
      <c r="N13" s="20">
        <f>((C13/M48)*100)</f>
        <v>0.09871668312</v>
      </c>
      <c r="O13" s="20">
        <f>((D13/M48)*100)</f>
        <v>0</v>
      </c>
      <c r="P13" s="20">
        <f>((E13/M48)*100)</f>
        <v>0</v>
      </c>
      <c r="Q13" s="20">
        <f>((F13/M48)*100)</f>
        <v>0</v>
      </c>
      <c r="R13" s="21">
        <f>((G13/M48)*100)</f>
        <v>0.09871668312</v>
      </c>
      <c r="S13" s="20">
        <f>((H13/M48)*100)</f>
        <v>0</v>
      </c>
      <c r="T13" s="20">
        <f>((I13/M48)*100)</f>
        <v>0</v>
      </c>
      <c r="U13" s="20">
        <f>((J13/M48)*100)</f>
        <v>0</v>
      </c>
      <c r="V13" s="20">
        <f>((K13/M48)*100)</f>
        <v>0</v>
      </c>
      <c r="W13" s="22">
        <f>((L13/M48)*100)</f>
        <v>0</v>
      </c>
      <c r="X13" s="23">
        <f>((M13/M48)*100)</f>
        <v>0.09871668312</v>
      </c>
    </row>
    <row r="14">
      <c r="A14" s="8"/>
      <c r="B14" s="18" t="s">
        <v>22</v>
      </c>
      <c r="C14" s="32">
        <v>0.0</v>
      </c>
      <c r="D14" s="32">
        <v>2.0</v>
      </c>
      <c r="E14" s="32">
        <v>0.0</v>
      </c>
      <c r="F14" s="32">
        <v>0.0</v>
      </c>
      <c r="G14" s="33">
        <f t="shared" si="1"/>
        <v>2</v>
      </c>
      <c r="H14" s="32">
        <v>0.0</v>
      </c>
      <c r="I14" s="32">
        <v>0.0</v>
      </c>
      <c r="J14" s="32">
        <v>0.0</v>
      </c>
      <c r="K14" s="32">
        <v>0.0</v>
      </c>
      <c r="L14" s="34">
        <f t="shared" si="2"/>
        <v>0</v>
      </c>
      <c r="M14" s="35">
        <f t="shared" si="3"/>
        <v>2</v>
      </c>
      <c r="N14" s="28">
        <f>((C14/M48)*100)</f>
        <v>0</v>
      </c>
      <c r="O14" s="28">
        <f>((D14/M48)*100)</f>
        <v>0.1974333662</v>
      </c>
      <c r="P14" s="28">
        <f>((E14/M48)*100)</f>
        <v>0</v>
      </c>
      <c r="Q14" s="28">
        <f>((F14/M48)*100)</f>
        <v>0</v>
      </c>
      <c r="R14" s="29">
        <f>((G14/M48)*100)</f>
        <v>0.1974333662</v>
      </c>
      <c r="S14" s="28">
        <f>((H14/M48)*100)</f>
        <v>0</v>
      </c>
      <c r="T14" s="28">
        <f>((I14/M48)*100)</f>
        <v>0</v>
      </c>
      <c r="U14" s="28">
        <f>((J14/M48)*100)</f>
        <v>0</v>
      </c>
      <c r="V14" s="28">
        <f>((K14/M48)*100)</f>
        <v>0</v>
      </c>
      <c r="W14" s="30">
        <f>((L14/M48)*100)</f>
        <v>0</v>
      </c>
      <c r="X14" s="31">
        <f>((M14/M48)*100)</f>
        <v>0.1974333662</v>
      </c>
    </row>
    <row r="15">
      <c r="A15" s="8"/>
      <c r="B15" s="36" t="s">
        <v>23</v>
      </c>
      <c r="C15" s="38">
        <f t="shared" ref="C15:F15" si="4">sum(C8:C14)</f>
        <v>330</v>
      </c>
      <c r="D15" s="38">
        <f t="shared" si="4"/>
        <v>55</v>
      </c>
      <c r="E15" s="38">
        <f t="shared" si="4"/>
        <v>19</v>
      </c>
      <c r="F15" s="38">
        <f t="shared" si="4"/>
        <v>11</v>
      </c>
      <c r="G15" s="33">
        <f t="shared" si="1"/>
        <v>415</v>
      </c>
      <c r="H15" s="38">
        <f t="shared" ref="H15:K15" si="5">sum(H8:H14)</f>
        <v>24</v>
      </c>
      <c r="I15" s="38">
        <f t="shared" si="5"/>
        <v>3</v>
      </c>
      <c r="J15" s="38">
        <f t="shared" si="5"/>
        <v>1</v>
      </c>
      <c r="K15" s="38">
        <f t="shared" si="5"/>
        <v>1</v>
      </c>
      <c r="L15" s="34">
        <f t="shared" si="2"/>
        <v>29</v>
      </c>
      <c r="M15" s="35">
        <f t="shared" si="3"/>
        <v>444</v>
      </c>
      <c r="N15" s="37">
        <f>((C15/M48)*100)</f>
        <v>32.57650543</v>
      </c>
      <c r="O15" s="37">
        <f>((D15/M48)*100)</f>
        <v>5.429417572</v>
      </c>
      <c r="P15" s="37">
        <f>((E15/M48)*100)</f>
        <v>1.875616979</v>
      </c>
      <c r="Q15" s="37">
        <f>((F15/M48)*100)</f>
        <v>1.085883514</v>
      </c>
      <c r="R15" s="29">
        <f>((G15/M48)*100)</f>
        <v>40.96742349</v>
      </c>
      <c r="S15" s="37">
        <f>((H15/M48)*100)</f>
        <v>2.369200395</v>
      </c>
      <c r="T15" s="37">
        <f>((I15/M48)*100)</f>
        <v>0.2961500494</v>
      </c>
      <c r="U15" s="37">
        <f>((J15/M48)*100)</f>
        <v>0.09871668312</v>
      </c>
      <c r="V15" s="37">
        <f>((K15/M48)*100)</f>
        <v>0.09871668312</v>
      </c>
      <c r="W15" s="30">
        <f>((L15/M48)*100)</f>
        <v>2.86278381</v>
      </c>
      <c r="X15" s="31">
        <f>((M15/M48)*100)</f>
        <v>43.83020731</v>
      </c>
    </row>
    <row r="16">
      <c r="A16" s="8" t="s">
        <v>24</v>
      </c>
      <c r="B16" s="18" t="s">
        <v>16</v>
      </c>
      <c r="C16" s="24">
        <v>12.0</v>
      </c>
      <c r="D16" s="24">
        <v>2.0</v>
      </c>
      <c r="E16" s="24">
        <v>0.0</v>
      </c>
      <c r="F16" s="24">
        <v>0.0</v>
      </c>
      <c r="G16" s="25">
        <f t="shared" si="1"/>
        <v>14</v>
      </c>
      <c r="H16" s="24">
        <v>0.0</v>
      </c>
      <c r="I16" s="24">
        <v>0.0</v>
      </c>
      <c r="J16" s="24">
        <v>0.0</v>
      </c>
      <c r="K16" s="24">
        <v>0.0</v>
      </c>
      <c r="L16" s="26">
        <f t="shared" si="2"/>
        <v>0</v>
      </c>
      <c r="M16" s="27">
        <f t="shared" si="3"/>
        <v>14</v>
      </c>
      <c r="N16" s="20">
        <f>((C16/M48)*100)</f>
        <v>1.184600197</v>
      </c>
      <c r="O16" s="20">
        <f>((D16/M48)*100)</f>
        <v>0.1974333662</v>
      </c>
      <c r="P16" s="20">
        <f>((E16/M48)*100)</f>
        <v>0</v>
      </c>
      <c r="Q16" s="20">
        <f>((F16/M48)*100)</f>
        <v>0</v>
      </c>
      <c r="R16" s="21">
        <f>((G16/M48)*100)</f>
        <v>1.382033564</v>
      </c>
      <c r="S16" s="20">
        <f>((H16/M48)*100)</f>
        <v>0</v>
      </c>
      <c r="T16" s="20">
        <f>((I16/M48)*100)</f>
        <v>0</v>
      </c>
      <c r="U16" s="20">
        <f>((J16/M48)*100)</f>
        <v>0</v>
      </c>
      <c r="V16" s="20">
        <f>((K16/M48)*100)</f>
        <v>0</v>
      </c>
      <c r="W16" s="22">
        <f>((L16/M48)*100)</f>
        <v>0</v>
      </c>
      <c r="X16" s="23">
        <f>((M16/M48)*100)</f>
        <v>1.382033564</v>
      </c>
    </row>
    <row r="17">
      <c r="A17" s="8"/>
      <c r="B17" s="18" t="s">
        <v>19</v>
      </c>
      <c r="C17" s="24">
        <v>28.0</v>
      </c>
      <c r="D17" s="24">
        <v>1.0</v>
      </c>
      <c r="E17" s="24">
        <v>2.0</v>
      </c>
      <c r="F17" s="24">
        <v>8.0</v>
      </c>
      <c r="G17" s="25">
        <f t="shared" si="1"/>
        <v>39</v>
      </c>
      <c r="H17" s="24">
        <v>2.0</v>
      </c>
      <c r="I17" s="24">
        <v>0.0</v>
      </c>
      <c r="J17" s="24">
        <v>0.0</v>
      </c>
      <c r="K17" s="24">
        <v>0.0</v>
      </c>
      <c r="L17" s="26">
        <f t="shared" si="2"/>
        <v>2</v>
      </c>
      <c r="M17" s="27">
        <f t="shared" si="3"/>
        <v>41</v>
      </c>
      <c r="N17" s="20">
        <f>((C17/M48)*100)</f>
        <v>2.764067127</v>
      </c>
      <c r="O17" s="20">
        <f>((D17/M48)*100)</f>
        <v>0.09871668312</v>
      </c>
      <c r="P17" s="20">
        <f>((E17/M48)*100)</f>
        <v>0.1974333662</v>
      </c>
      <c r="Q17" s="20">
        <f>((F17/M48)*100)</f>
        <v>0.789733465</v>
      </c>
      <c r="R17" s="21">
        <f>((G17/M48)*100)</f>
        <v>3.849950642</v>
      </c>
      <c r="S17" s="20">
        <f>((H17/M48)*100)</f>
        <v>0.1974333662</v>
      </c>
      <c r="T17" s="20">
        <f>((I17/M48)*100)</f>
        <v>0</v>
      </c>
      <c r="U17" s="20">
        <f>((J17/M48)*100)</f>
        <v>0</v>
      </c>
      <c r="V17" s="20">
        <f>((K17/M48)*100)</f>
        <v>0</v>
      </c>
      <c r="W17" s="22">
        <f>((L17/M48)*100)</f>
        <v>0.1974333662</v>
      </c>
      <c r="X17" s="23">
        <f>((M17/M48)*100)</f>
        <v>4.047384008</v>
      </c>
    </row>
    <row r="18">
      <c r="A18" s="8"/>
      <c r="B18" s="18" t="s">
        <v>20</v>
      </c>
      <c r="C18" s="32">
        <v>0.0</v>
      </c>
      <c r="D18" s="32">
        <v>0.0</v>
      </c>
      <c r="E18" s="32">
        <v>0.0</v>
      </c>
      <c r="F18" s="32">
        <v>0.0</v>
      </c>
      <c r="G18" s="33">
        <f t="shared" si="1"/>
        <v>0</v>
      </c>
      <c r="H18" s="32">
        <v>0.0</v>
      </c>
      <c r="I18" s="32">
        <v>0.0</v>
      </c>
      <c r="J18" s="32">
        <v>0.0</v>
      </c>
      <c r="K18" s="32">
        <v>0.0</v>
      </c>
      <c r="L18" s="34">
        <f t="shared" si="2"/>
        <v>0</v>
      </c>
      <c r="M18" s="35">
        <f t="shared" si="3"/>
        <v>0</v>
      </c>
      <c r="N18" s="28">
        <f>((C18/M48)*100)</f>
        <v>0</v>
      </c>
      <c r="O18" s="28">
        <f>((D18/M48)*100)</f>
        <v>0</v>
      </c>
      <c r="P18" s="28">
        <f>((E18/M48)*100)</f>
        <v>0</v>
      </c>
      <c r="Q18" s="28">
        <f>((F18/M48)*100)</f>
        <v>0</v>
      </c>
      <c r="R18" s="29">
        <f>((G18/M48)*100)</f>
        <v>0</v>
      </c>
      <c r="S18" s="28">
        <f>((H18/M48)*100)</f>
        <v>0</v>
      </c>
      <c r="T18" s="28">
        <f>((I18/M48)*100)</f>
        <v>0</v>
      </c>
      <c r="U18" s="28">
        <f>((J18/M48)*100)</f>
        <v>0</v>
      </c>
      <c r="V18" s="28">
        <f>((K18/M48)*100)</f>
        <v>0</v>
      </c>
      <c r="W18" s="30">
        <f>((L18/M48)*100)</f>
        <v>0</v>
      </c>
      <c r="X18" s="31">
        <f>((M18/M48)*100)</f>
        <v>0</v>
      </c>
    </row>
    <row r="19">
      <c r="A19" s="8"/>
      <c r="B19" s="36" t="s">
        <v>23</v>
      </c>
      <c r="C19" s="38">
        <f t="shared" ref="C19:F19" si="6">sum(C16:C18)</f>
        <v>40</v>
      </c>
      <c r="D19" s="38">
        <f t="shared" si="6"/>
        <v>3</v>
      </c>
      <c r="E19" s="38">
        <f t="shared" si="6"/>
        <v>2</v>
      </c>
      <c r="F19" s="38">
        <f t="shared" si="6"/>
        <v>8</v>
      </c>
      <c r="G19" s="33">
        <f t="shared" si="1"/>
        <v>53</v>
      </c>
      <c r="H19" s="38">
        <f t="shared" ref="H19:K19" si="7">sum(H16:H18)</f>
        <v>2</v>
      </c>
      <c r="I19" s="38">
        <f t="shared" si="7"/>
        <v>0</v>
      </c>
      <c r="J19" s="38">
        <f t="shared" si="7"/>
        <v>0</v>
      </c>
      <c r="K19" s="38">
        <f t="shared" si="7"/>
        <v>0</v>
      </c>
      <c r="L19" s="34">
        <f t="shared" si="2"/>
        <v>2</v>
      </c>
      <c r="M19" s="35">
        <f t="shared" si="3"/>
        <v>55</v>
      </c>
      <c r="N19" s="37">
        <f>((C19/M48)*100)</f>
        <v>3.948667325</v>
      </c>
      <c r="O19" s="37">
        <f>((D19/M48)*100)</f>
        <v>0.2961500494</v>
      </c>
      <c r="P19" s="37">
        <f>((E19/M48)*100)</f>
        <v>0.1974333662</v>
      </c>
      <c r="Q19" s="37">
        <f>((F19/M48)*100)</f>
        <v>0.789733465</v>
      </c>
      <c r="R19" s="29">
        <f>((G19/M48)*100)</f>
        <v>5.231984205</v>
      </c>
      <c r="S19" s="37">
        <f>((H19/M48)*100)</f>
        <v>0.1974333662</v>
      </c>
      <c r="T19" s="37">
        <f>((I19/M48)*100)</f>
        <v>0</v>
      </c>
      <c r="U19" s="37">
        <f>((J19/M48)*100)</f>
        <v>0</v>
      </c>
      <c r="V19" s="37">
        <f>((K19/M48)*100)</f>
        <v>0</v>
      </c>
      <c r="W19" s="30">
        <f>((L19/M48)*100)</f>
        <v>0.1974333662</v>
      </c>
      <c r="X19" s="31">
        <f>((M19/M48)*100)</f>
        <v>5.429417572</v>
      </c>
    </row>
    <row r="20">
      <c r="A20" s="8" t="s">
        <v>25</v>
      </c>
      <c r="B20" s="18" t="s">
        <v>16</v>
      </c>
      <c r="C20" s="24">
        <v>12.0</v>
      </c>
      <c r="D20" s="24">
        <v>2.0</v>
      </c>
      <c r="E20" s="24">
        <v>0.0</v>
      </c>
      <c r="F20" s="24">
        <v>1.0</v>
      </c>
      <c r="G20" s="25">
        <f t="shared" si="1"/>
        <v>15</v>
      </c>
      <c r="H20" s="24">
        <v>0.0</v>
      </c>
      <c r="I20" s="24">
        <v>0.0</v>
      </c>
      <c r="J20" s="24">
        <v>0.0</v>
      </c>
      <c r="K20" s="24">
        <v>0.0</v>
      </c>
      <c r="L20" s="26">
        <f t="shared" si="2"/>
        <v>0</v>
      </c>
      <c r="M20" s="27">
        <f t="shared" si="3"/>
        <v>15</v>
      </c>
      <c r="N20" s="20">
        <f>((C20/M48)*100)</f>
        <v>1.184600197</v>
      </c>
      <c r="O20" s="20">
        <f>((D20/M48)*100)</f>
        <v>0.1974333662</v>
      </c>
      <c r="P20" s="20">
        <f>((E20/M48)*100)</f>
        <v>0</v>
      </c>
      <c r="Q20" s="20">
        <f>((F20/M48)*100)</f>
        <v>0.09871668312</v>
      </c>
      <c r="R20" s="21">
        <f>((G20/M48)*100)</f>
        <v>1.480750247</v>
      </c>
      <c r="S20" s="20">
        <f>((H20/M48)*100)</f>
        <v>0</v>
      </c>
      <c r="T20" s="20">
        <f>((I20/M48)*100)</f>
        <v>0</v>
      </c>
      <c r="U20" s="20">
        <f>((J20/M48)*100)</f>
        <v>0</v>
      </c>
      <c r="V20" s="20">
        <f>((K20/M48)*100)</f>
        <v>0</v>
      </c>
      <c r="W20" s="22">
        <f>((L20/M48)*100)</f>
        <v>0</v>
      </c>
      <c r="X20" s="23">
        <f>((M20/M48)*100)</f>
        <v>1.480750247</v>
      </c>
    </row>
    <row r="21">
      <c r="A21" s="8"/>
      <c r="B21" s="18" t="s">
        <v>18</v>
      </c>
      <c r="C21" s="24">
        <v>1.0</v>
      </c>
      <c r="D21" s="24">
        <v>0.0</v>
      </c>
      <c r="E21" s="24">
        <v>0.0</v>
      </c>
      <c r="F21" s="24">
        <v>0.0</v>
      </c>
      <c r="G21" s="25">
        <f t="shared" si="1"/>
        <v>1</v>
      </c>
      <c r="H21" s="24">
        <v>0.0</v>
      </c>
      <c r="I21" s="24">
        <v>0.0</v>
      </c>
      <c r="J21" s="24">
        <v>0.0</v>
      </c>
      <c r="K21" s="24">
        <v>0.0</v>
      </c>
      <c r="L21" s="26">
        <f t="shared" si="2"/>
        <v>0</v>
      </c>
      <c r="M21" s="27">
        <f t="shared" si="3"/>
        <v>1</v>
      </c>
      <c r="N21" s="20">
        <f>((C21/M48)*100)</f>
        <v>0.09871668312</v>
      </c>
      <c r="O21" s="20">
        <f>((D21/M48)*100)</f>
        <v>0</v>
      </c>
      <c r="P21" s="20">
        <f>((E21/M48)*100)</f>
        <v>0</v>
      </c>
      <c r="Q21" s="20">
        <f>((F21/M48)*100)</f>
        <v>0</v>
      </c>
      <c r="R21" s="21">
        <f>((G21/M48)*100)</f>
        <v>0.09871668312</v>
      </c>
      <c r="S21" s="20">
        <f>((H21/M48)*100)</f>
        <v>0</v>
      </c>
      <c r="T21" s="20">
        <f>((I21/M48)*100)</f>
        <v>0</v>
      </c>
      <c r="U21" s="20">
        <f>((J21/M48)*100)</f>
        <v>0</v>
      </c>
      <c r="V21" s="20">
        <f>((K21/M48)*100)</f>
        <v>0</v>
      </c>
      <c r="W21" s="22">
        <f>((L21/M48)*100)</f>
        <v>0</v>
      </c>
      <c r="X21" s="23">
        <f>((M21/M48)*100)</f>
        <v>0.09871668312</v>
      </c>
    </row>
    <row r="22">
      <c r="A22" s="8"/>
      <c r="B22" s="18" t="s">
        <v>19</v>
      </c>
      <c r="C22" s="24">
        <v>13.0</v>
      </c>
      <c r="D22" s="24">
        <v>0.0</v>
      </c>
      <c r="E22" s="24">
        <v>0.0</v>
      </c>
      <c r="F22" s="24">
        <v>2.0</v>
      </c>
      <c r="G22" s="25">
        <f t="shared" si="1"/>
        <v>15</v>
      </c>
      <c r="H22" s="24">
        <v>1.0</v>
      </c>
      <c r="I22" s="24">
        <v>0.0</v>
      </c>
      <c r="J22" s="24">
        <v>1.0</v>
      </c>
      <c r="K22" s="24">
        <v>0.0</v>
      </c>
      <c r="L22" s="26">
        <f t="shared" si="2"/>
        <v>2</v>
      </c>
      <c r="M22" s="27">
        <f t="shared" si="3"/>
        <v>17</v>
      </c>
      <c r="N22" s="20">
        <f>((C22/M48)*100)</f>
        <v>1.283316881</v>
      </c>
      <c r="O22" s="20">
        <f>((D22/M48)*100)</f>
        <v>0</v>
      </c>
      <c r="P22" s="20">
        <f>((E22/M48)*100)</f>
        <v>0</v>
      </c>
      <c r="Q22" s="20">
        <f>((F22/M48)*100)</f>
        <v>0.1974333662</v>
      </c>
      <c r="R22" s="21">
        <f>((G22/M48)*100)</f>
        <v>1.480750247</v>
      </c>
      <c r="S22" s="20">
        <f>((H22/M48)*100)</f>
        <v>0.09871668312</v>
      </c>
      <c r="T22" s="20">
        <f>((I22/M48)*100)</f>
        <v>0</v>
      </c>
      <c r="U22" s="20">
        <f>((J22/M48)*100)</f>
        <v>0.09871668312</v>
      </c>
      <c r="V22" s="20">
        <f>((K22/M48)*100)</f>
        <v>0</v>
      </c>
      <c r="W22" s="22">
        <f>((L22/M48)*100)</f>
        <v>0.1974333662</v>
      </c>
      <c r="X22" s="23">
        <f>((M22/M48)*100)</f>
        <v>1.678183613</v>
      </c>
    </row>
    <row r="23">
      <c r="A23" s="8"/>
      <c r="B23" s="18" t="s">
        <v>20</v>
      </c>
      <c r="C23" s="32">
        <v>0.0</v>
      </c>
      <c r="D23" s="32">
        <v>0.0</v>
      </c>
      <c r="E23" s="32">
        <v>0.0</v>
      </c>
      <c r="F23" s="32">
        <v>0.0</v>
      </c>
      <c r="G23" s="33">
        <f t="shared" si="1"/>
        <v>0</v>
      </c>
      <c r="H23" s="32">
        <v>0.0</v>
      </c>
      <c r="I23" s="32">
        <v>0.0</v>
      </c>
      <c r="J23" s="32">
        <v>0.0</v>
      </c>
      <c r="K23" s="32">
        <v>0.0</v>
      </c>
      <c r="L23" s="34">
        <f t="shared" si="2"/>
        <v>0</v>
      </c>
      <c r="M23" s="35">
        <f t="shared" si="3"/>
        <v>0</v>
      </c>
      <c r="N23" s="28">
        <f>((C23/M48)*100)</f>
        <v>0</v>
      </c>
      <c r="O23" s="28">
        <f>((D23/M48)*100)</f>
        <v>0</v>
      </c>
      <c r="P23" s="28">
        <f>((E23/M48)*100)</f>
        <v>0</v>
      </c>
      <c r="Q23" s="28">
        <f>((F23/M48)*100)</f>
        <v>0</v>
      </c>
      <c r="R23" s="29">
        <f>((G23/M48)*100)</f>
        <v>0</v>
      </c>
      <c r="S23" s="28">
        <f>((H23/M48)*100)</f>
        <v>0</v>
      </c>
      <c r="T23" s="28">
        <f>((I23/M48)*100)</f>
        <v>0</v>
      </c>
      <c r="U23" s="28">
        <f>((J23/M48)*100)</f>
        <v>0</v>
      </c>
      <c r="V23" s="28">
        <f>((K23/M48)*100)</f>
        <v>0</v>
      </c>
      <c r="W23" s="30">
        <f>((L23/M48)*100)</f>
        <v>0</v>
      </c>
      <c r="X23" s="31">
        <f>((M23/M48)*100)</f>
        <v>0</v>
      </c>
    </row>
    <row r="24">
      <c r="A24" s="8"/>
      <c r="B24" s="36" t="s">
        <v>23</v>
      </c>
      <c r="C24" s="38">
        <f t="shared" ref="C24:F24" si="8">sum(C20:C23)</f>
        <v>26</v>
      </c>
      <c r="D24" s="38">
        <f t="shared" si="8"/>
        <v>2</v>
      </c>
      <c r="E24" s="38">
        <f t="shared" si="8"/>
        <v>0</v>
      </c>
      <c r="F24" s="38">
        <f t="shared" si="8"/>
        <v>3</v>
      </c>
      <c r="G24" s="33">
        <f t="shared" si="1"/>
        <v>31</v>
      </c>
      <c r="H24" s="38">
        <f t="shared" ref="H24:K24" si="9">sum(H20:H23)</f>
        <v>1</v>
      </c>
      <c r="I24" s="38">
        <f t="shared" si="9"/>
        <v>0</v>
      </c>
      <c r="J24" s="38">
        <f t="shared" si="9"/>
        <v>1</v>
      </c>
      <c r="K24" s="38">
        <f t="shared" si="9"/>
        <v>0</v>
      </c>
      <c r="L24" s="34">
        <f t="shared" si="2"/>
        <v>2</v>
      </c>
      <c r="M24" s="35">
        <f t="shared" si="3"/>
        <v>33</v>
      </c>
      <c r="N24" s="37">
        <f>((C24/M48)*100)</f>
        <v>2.566633761</v>
      </c>
      <c r="O24" s="37">
        <f>((D24/M48)*100)</f>
        <v>0.1974333662</v>
      </c>
      <c r="P24" s="37">
        <f>((E24/M48)*100)</f>
        <v>0</v>
      </c>
      <c r="Q24" s="37">
        <f>((F24/M48)*100)</f>
        <v>0.2961500494</v>
      </c>
      <c r="R24" s="29">
        <f>((G24/M48)*100)</f>
        <v>3.060217177</v>
      </c>
      <c r="S24" s="37">
        <f>((H24/M48)*100)</f>
        <v>0.09871668312</v>
      </c>
      <c r="T24" s="37">
        <f>((I24/M48)*100)</f>
        <v>0</v>
      </c>
      <c r="U24" s="37">
        <f>((J24/M48)*100)</f>
        <v>0.09871668312</v>
      </c>
      <c r="V24" s="37">
        <f>((K24/M48)*100)</f>
        <v>0</v>
      </c>
      <c r="W24" s="30">
        <f>((L24/M48)*100)</f>
        <v>0.1974333662</v>
      </c>
      <c r="X24" s="31">
        <f>((M24/M48)*100)</f>
        <v>3.257650543</v>
      </c>
    </row>
    <row r="25">
      <c r="A25" s="8" t="s">
        <v>26</v>
      </c>
      <c r="B25" s="18" t="s">
        <v>16</v>
      </c>
      <c r="C25" s="24">
        <v>65.0</v>
      </c>
      <c r="D25" s="24">
        <v>7.0</v>
      </c>
      <c r="E25" s="24">
        <v>0.0</v>
      </c>
      <c r="F25" s="24">
        <v>0.0</v>
      </c>
      <c r="G25" s="25">
        <f t="shared" si="1"/>
        <v>72</v>
      </c>
      <c r="H25" s="24">
        <v>2.0</v>
      </c>
      <c r="I25" s="24">
        <v>0.0</v>
      </c>
      <c r="J25" s="24">
        <v>0.0</v>
      </c>
      <c r="K25" s="24">
        <v>0.0</v>
      </c>
      <c r="L25" s="26">
        <f t="shared" si="2"/>
        <v>2</v>
      </c>
      <c r="M25" s="27">
        <f t="shared" si="3"/>
        <v>74</v>
      </c>
      <c r="N25" s="20">
        <f>((C25/M48)*100)</f>
        <v>6.416584403</v>
      </c>
      <c r="O25" s="20">
        <f>((D25/M48)*100)</f>
        <v>0.6910167818</v>
      </c>
      <c r="P25" s="20">
        <f>((E25/M48)*100)</f>
        <v>0</v>
      </c>
      <c r="Q25" s="20">
        <f>((F25/M48)*100)</f>
        <v>0</v>
      </c>
      <c r="R25" s="21">
        <f>((G25/M48)*100)</f>
        <v>7.107601185</v>
      </c>
      <c r="S25" s="20">
        <f>((H25/M48)*100)</f>
        <v>0.1974333662</v>
      </c>
      <c r="T25" s="20">
        <f>((I25/M48)*100)</f>
        <v>0</v>
      </c>
      <c r="U25" s="20">
        <f>((J25/M48)*100)</f>
        <v>0</v>
      </c>
      <c r="V25" s="20">
        <f>((K25/M48)*100)</f>
        <v>0</v>
      </c>
      <c r="W25" s="22">
        <f>((L25/M48)*100)</f>
        <v>0.1974333662</v>
      </c>
      <c r="X25" s="23">
        <f>((M25/M48)*100)</f>
        <v>7.305034551</v>
      </c>
    </row>
    <row r="26">
      <c r="A26" s="8"/>
      <c r="B26" s="18" t="s">
        <v>19</v>
      </c>
      <c r="C26" s="24">
        <v>25.0</v>
      </c>
      <c r="D26" s="24">
        <v>0.0</v>
      </c>
      <c r="E26" s="24">
        <v>6.0</v>
      </c>
      <c r="F26" s="24">
        <v>1.0</v>
      </c>
      <c r="G26" s="25">
        <f t="shared" si="1"/>
        <v>32</v>
      </c>
      <c r="H26" s="24">
        <v>6.0</v>
      </c>
      <c r="I26" s="24">
        <v>0.0</v>
      </c>
      <c r="J26" s="24">
        <v>0.0</v>
      </c>
      <c r="K26" s="24">
        <v>0.0</v>
      </c>
      <c r="L26" s="26">
        <f t="shared" si="2"/>
        <v>6</v>
      </c>
      <c r="M26" s="27">
        <f t="shared" si="3"/>
        <v>38</v>
      </c>
      <c r="N26" s="20">
        <f>((C26/M48)*100)</f>
        <v>2.467917078</v>
      </c>
      <c r="O26" s="20">
        <f>((D26/M48)*100)</f>
        <v>0</v>
      </c>
      <c r="P26" s="20">
        <f>((E26/M48)*100)</f>
        <v>0.5923000987</v>
      </c>
      <c r="Q26" s="20">
        <f>((F26/M48)*100)</f>
        <v>0.09871668312</v>
      </c>
      <c r="R26" s="21">
        <f>((G26/M48)*100)</f>
        <v>3.15893386</v>
      </c>
      <c r="S26" s="20">
        <f>((H26/M48)*100)</f>
        <v>0.5923000987</v>
      </c>
      <c r="T26" s="20">
        <f>((I26/M48)*100)</f>
        <v>0</v>
      </c>
      <c r="U26" s="20">
        <f>((J26/M48)*100)</f>
        <v>0</v>
      </c>
      <c r="V26" s="20">
        <f>((K26/M48)*100)</f>
        <v>0</v>
      </c>
      <c r="W26" s="22">
        <f>((L26/M48)*100)</f>
        <v>0.5923000987</v>
      </c>
      <c r="X26" s="23">
        <f>((M26/M48)*100)</f>
        <v>3.751233959</v>
      </c>
    </row>
    <row r="27">
      <c r="A27" s="8"/>
      <c r="B27" s="18" t="s">
        <v>20</v>
      </c>
      <c r="C27" s="32">
        <v>1.0</v>
      </c>
      <c r="D27" s="32">
        <v>1.0</v>
      </c>
      <c r="E27" s="32">
        <v>0.0</v>
      </c>
      <c r="F27" s="32">
        <v>0.0</v>
      </c>
      <c r="G27" s="33">
        <f t="shared" si="1"/>
        <v>2</v>
      </c>
      <c r="H27" s="32">
        <v>0.0</v>
      </c>
      <c r="I27" s="32">
        <v>0.0</v>
      </c>
      <c r="J27" s="32">
        <v>0.0</v>
      </c>
      <c r="K27" s="32">
        <v>0.0</v>
      </c>
      <c r="L27" s="34">
        <f t="shared" si="2"/>
        <v>0</v>
      </c>
      <c r="M27" s="35">
        <f t="shared" si="3"/>
        <v>2</v>
      </c>
      <c r="N27" s="28">
        <f>((C27/M48)*100)</f>
        <v>0.09871668312</v>
      </c>
      <c r="O27" s="28">
        <f>((D27/M48)*100)</f>
        <v>0.09871668312</v>
      </c>
      <c r="P27" s="28">
        <f>((E27/M48)*100)</f>
        <v>0</v>
      </c>
      <c r="Q27" s="28">
        <f>((F27/M48)*100)</f>
        <v>0</v>
      </c>
      <c r="R27" s="29">
        <f>((G27/M48)*100)</f>
        <v>0.1974333662</v>
      </c>
      <c r="S27" s="28">
        <f>((H27/M48)*100)</f>
        <v>0</v>
      </c>
      <c r="T27" s="28">
        <f>((I27/M48)*100)</f>
        <v>0</v>
      </c>
      <c r="U27" s="28">
        <f>((J27/M48)*100)</f>
        <v>0</v>
      </c>
      <c r="V27" s="28">
        <f>((K27/M48)*100)</f>
        <v>0</v>
      </c>
      <c r="W27" s="30">
        <f>((L27/M48)*100)</f>
        <v>0</v>
      </c>
      <c r="X27" s="31">
        <f>((M27/M48)*100)</f>
        <v>0.1974333662</v>
      </c>
    </row>
    <row r="28">
      <c r="A28" s="8"/>
      <c r="B28" s="36" t="s">
        <v>23</v>
      </c>
      <c r="C28" s="38">
        <f t="shared" ref="C28:F28" si="10">sum(C25:C27)</f>
        <v>91</v>
      </c>
      <c r="D28" s="38">
        <f t="shared" si="10"/>
        <v>8</v>
      </c>
      <c r="E28" s="38">
        <f t="shared" si="10"/>
        <v>6</v>
      </c>
      <c r="F28" s="38">
        <f t="shared" si="10"/>
        <v>1</v>
      </c>
      <c r="G28" s="33">
        <f t="shared" si="1"/>
        <v>106</v>
      </c>
      <c r="H28" s="38">
        <f t="shared" ref="H28:K28" si="11">sum(H25:H27)</f>
        <v>8</v>
      </c>
      <c r="I28" s="38">
        <f t="shared" si="11"/>
        <v>0</v>
      </c>
      <c r="J28" s="38">
        <f t="shared" si="11"/>
        <v>0</v>
      </c>
      <c r="K28" s="38">
        <f t="shared" si="11"/>
        <v>0</v>
      </c>
      <c r="L28" s="34">
        <f t="shared" si="2"/>
        <v>8</v>
      </c>
      <c r="M28" s="35">
        <f t="shared" si="3"/>
        <v>114</v>
      </c>
      <c r="N28" s="37">
        <f>((C28/M48)*100)</f>
        <v>8.983218164</v>
      </c>
      <c r="O28" s="37">
        <f>((D28/M48)*100)</f>
        <v>0.789733465</v>
      </c>
      <c r="P28" s="37">
        <f>((E28/M48)*100)</f>
        <v>0.5923000987</v>
      </c>
      <c r="Q28" s="37">
        <f>((F28/M48)*100)</f>
        <v>0.09871668312</v>
      </c>
      <c r="R28" s="29">
        <f>((G28/M48)*100)</f>
        <v>10.46396841</v>
      </c>
      <c r="S28" s="37">
        <f>((H28/M48)*100)</f>
        <v>0.789733465</v>
      </c>
      <c r="T28" s="37">
        <f>((I28/M48)*100)</f>
        <v>0</v>
      </c>
      <c r="U28" s="37">
        <f>((J28/M48)*100)</f>
        <v>0</v>
      </c>
      <c r="V28" s="37">
        <f>((K28/M48)*100)</f>
        <v>0</v>
      </c>
      <c r="W28" s="30">
        <f>((L28/M48)*100)</f>
        <v>0.789733465</v>
      </c>
      <c r="X28" s="31">
        <f>((M28/M48)*100)</f>
        <v>11.25370188</v>
      </c>
    </row>
    <row r="29">
      <c r="A29" s="8" t="s">
        <v>27</v>
      </c>
      <c r="B29" s="18" t="s">
        <v>16</v>
      </c>
      <c r="C29" s="24">
        <v>72.0</v>
      </c>
      <c r="D29" s="24">
        <v>4.0</v>
      </c>
      <c r="E29" s="24">
        <v>0.0</v>
      </c>
      <c r="F29" s="24">
        <v>0.0</v>
      </c>
      <c r="G29" s="25">
        <f t="shared" si="1"/>
        <v>76</v>
      </c>
      <c r="H29" s="24">
        <v>0.0</v>
      </c>
      <c r="I29" s="24">
        <v>0.0</v>
      </c>
      <c r="J29" s="24">
        <v>0.0</v>
      </c>
      <c r="K29" s="24">
        <v>0.0</v>
      </c>
      <c r="L29" s="26">
        <f t="shared" si="2"/>
        <v>0</v>
      </c>
      <c r="M29" s="27">
        <f t="shared" si="3"/>
        <v>76</v>
      </c>
      <c r="N29" s="20">
        <f>((C29/M48)*100)</f>
        <v>7.107601185</v>
      </c>
      <c r="O29" s="20">
        <f>((D29/M48)*100)</f>
        <v>0.3948667325</v>
      </c>
      <c r="P29" s="20">
        <f>((E29/M48)*100)</f>
        <v>0</v>
      </c>
      <c r="Q29" s="20">
        <f>((F29/M48)*100)</f>
        <v>0</v>
      </c>
      <c r="R29" s="21">
        <f>((G29/M48)*100)</f>
        <v>7.502467917</v>
      </c>
      <c r="S29" s="20">
        <f>((H29/M48)*100)</f>
        <v>0</v>
      </c>
      <c r="T29" s="20">
        <f>((I29/M48)*100)</f>
        <v>0</v>
      </c>
      <c r="U29" s="20">
        <f>((J29/M48)*100)</f>
        <v>0</v>
      </c>
      <c r="V29" s="20">
        <f>((K29/M48)*100)</f>
        <v>0</v>
      </c>
      <c r="W29" s="22">
        <f>((L29/M48)*100)</f>
        <v>0</v>
      </c>
      <c r="X29" s="23">
        <f>((M29/M48)*100)</f>
        <v>7.502467917</v>
      </c>
    </row>
    <row r="30">
      <c r="A30" s="8"/>
      <c r="B30" s="18" t="s">
        <v>18</v>
      </c>
      <c r="C30" s="24">
        <v>7.0</v>
      </c>
      <c r="D30" s="24">
        <v>0.0</v>
      </c>
      <c r="E30" s="24">
        <v>3.0</v>
      </c>
      <c r="F30" s="24">
        <v>0.0</v>
      </c>
      <c r="G30" s="25">
        <f t="shared" si="1"/>
        <v>10</v>
      </c>
      <c r="H30" s="24">
        <v>1.0</v>
      </c>
      <c r="I30" s="24">
        <v>0.0</v>
      </c>
      <c r="J30" s="24">
        <v>0.0</v>
      </c>
      <c r="K30" s="24">
        <v>0.0</v>
      </c>
      <c r="L30" s="26">
        <f t="shared" si="2"/>
        <v>1</v>
      </c>
      <c r="M30" s="27">
        <f t="shared" si="3"/>
        <v>11</v>
      </c>
      <c r="N30" s="20">
        <f>((C30/M48)*100)</f>
        <v>0.6910167818</v>
      </c>
      <c r="O30" s="20">
        <f>((D30/M48)*100)</f>
        <v>0</v>
      </c>
      <c r="P30" s="20">
        <f>((E30/M48)*100)</f>
        <v>0.2961500494</v>
      </c>
      <c r="Q30" s="20">
        <f>((F30/M48)*100)</f>
        <v>0</v>
      </c>
      <c r="R30" s="21">
        <f>((G30/M48)*100)</f>
        <v>0.9871668312</v>
      </c>
      <c r="S30" s="20">
        <f>((H30/M48)*100)</f>
        <v>0.09871668312</v>
      </c>
      <c r="T30" s="20">
        <f>((I30/M48)*100)</f>
        <v>0</v>
      </c>
      <c r="U30" s="20">
        <f>((J30/M48)*100)</f>
        <v>0</v>
      </c>
      <c r="V30" s="20">
        <f>((K30/M48)*100)</f>
        <v>0</v>
      </c>
      <c r="W30" s="22">
        <f>((L30/M48)*100)</f>
        <v>0.09871668312</v>
      </c>
      <c r="X30" s="23">
        <f>((M30/M48)*100)</f>
        <v>1.085883514</v>
      </c>
    </row>
    <row r="31">
      <c r="A31" s="8"/>
      <c r="B31" s="18" t="s">
        <v>19</v>
      </c>
      <c r="C31" s="24">
        <v>58.0</v>
      </c>
      <c r="D31" s="24">
        <v>0.0</v>
      </c>
      <c r="E31" s="24">
        <v>1.0</v>
      </c>
      <c r="F31" s="24">
        <v>0.0</v>
      </c>
      <c r="G31" s="25">
        <f t="shared" si="1"/>
        <v>59</v>
      </c>
      <c r="H31" s="24">
        <v>3.0</v>
      </c>
      <c r="I31" s="24">
        <v>1.0</v>
      </c>
      <c r="J31" s="24">
        <v>0.0</v>
      </c>
      <c r="K31" s="24">
        <v>1.0</v>
      </c>
      <c r="L31" s="26">
        <f t="shared" si="2"/>
        <v>5</v>
      </c>
      <c r="M31" s="27">
        <f t="shared" si="3"/>
        <v>64</v>
      </c>
      <c r="N31" s="20">
        <f>((C31/M48)*100)</f>
        <v>5.725567621</v>
      </c>
      <c r="O31" s="20">
        <f>((D31/M48)*100)</f>
        <v>0</v>
      </c>
      <c r="P31" s="20">
        <f>((E31/M48)*100)</f>
        <v>0.09871668312</v>
      </c>
      <c r="Q31" s="20">
        <f>((F31/M48)*100)</f>
        <v>0</v>
      </c>
      <c r="R31" s="21">
        <f>((G31/M48)*100)</f>
        <v>5.824284304</v>
      </c>
      <c r="S31" s="20">
        <f>((H31/M48)*100)</f>
        <v>0.2961500494</v>
      </c>
      <c r="T31" s="20">
        <f>((I31/M48)*100)</f>
        <v>0.09871668312</v>
      </c>
      <c r="U31" s="20">
        <f>((J31/M48)*100)</f>
        <v>0</v>
      </c>
      <c r="V31" s="20">
        <f>((K31/M48)*100)</f>
        <v>0.09871668312</v>
      </c>
      <c r="W31" s="22">
        <f>((L31/M48)*100)</f>
        <v>0.4935834156</v>
      </c>
      <c r="X31" s="23">
        <f>((M31/M48)*100)</f>
        <v>6.31786772</v>
      </c>
    </row>
    <row r="32">
      <c r="A32" s="8"/>
      <c r="B32" s="18" t="s">
        <v>20</v>
      </c>
      <c r="C32" s="32">
        <v>1.0</v>
      </c>
      <c r="D32" s="32">
        <v>0.0</v>
      </c>
      <c r="E32" s="32">
        <v>0.0</v>
      </c>
      <c r="F32" s="32">
        <v>0.0</v>
      </c>
      <c r="G32" s="33">
        <f t="shared" si="1"/>
        <v>1</v>
      </c>
      <c r="H32" s="32">
        <v>0.0</v>
      </c>
      <c r="I32" s="32">
        <v>0.0</v>
      </c>
      <c r="J32" s="32">
        <v>0.0</v>
      </c>
      <c r="K32" s="32">
        <v>0.0</v>
      </c>
      <c r="L32" s="34">
        <f t="shared" si="2"/>
        <v>0</v>
      </c>
      <c r="M32" s="35">
        <f t="shared" si="3"/>
        <v>1</v>
      </c>
      <c r="N32" s="28">
        <f>((C32/M48)*100)</f>
        <v>0.09871668312</v>
      </c>
      <c r="O32" s="28">
        <f>((D32/M48)*100)</f>
        <v>0</v>
      </c>
      <c r="P32" s="28">
        <f>((E32/M48)*100)</f>
        <v>0</v>
      </c>
      <c r="Q32" s="28">
        <f>((F32/M48)*100)</f>
        <v>0</v>
      </c>
      <c r="R32" s="29">
        <f>((G32/M48)*100)</f>
        <v>0.09871668312</v>
      </c>
      <c r="S32" s="28">
        <f>((H32/M48)*100)</f>
        <v>0</v>
      </c>
      <c r="T32" s="28">
        <f>((I32/M48)*100)</f>
        <v>0</v>
      </c>
      <c r="U32" s="28">
        <f>((J32/M48)*100)</f>
        <v>0</v>
      </c>
      <c r="V32" s="28">
        <f>((K32/M48)*100)</f>
        <v>0</v>
      </c>
      <c r="W32" s="30">
        <f>((L32/M48)*100)</f>
        <v>0</v>
      </c>
      <c r="X32" s="31">
        <f>((M32/M48)*100)</f>
        <v>0.09871668312</v>
      </c>
    </row>
    <row r="33">
      <c r="A33" s="8"/>
      <c r="B33" s="36" t="s">
        <v>23</v>
      </c>
      <c r="C33" s="38">
        <f t="shared" ref="C33:F33" si="12">sum(C29:C32)</f>
        <v>138</v>
      </c>
      <c r="D33" s="38">
        <f t="shared" si="12"/>
        <v>4</v>
      </c>
      <c r="E33" s="38">
        <f t="shared" si="12"/>
        <v>4</v>
      </c>
      <c r="F33" s="38">
        <f t="shared" si="12"/>
        <v>0</v>
      </c>
      <c r="G33" s="33">
        <f t="shared" si="1"/>
        <v>146</v>
      </c>
      <c r="H33" s="38">
        <f t="shared" ref="H33:K33" si="13">sum(H29:H32)</f>
        <v>4</v>
      </c>
      <c r="I33" s="38">
        <f t="shared" si="13"/>
        <v>1</v>
      </c>
      <c r="J33" s="38">
        <f t="shared" si="13"/>
        <v>0</v>
      </c>
      <c r="K33" s="38">
        <f t="shared" si="13"/>
        <v>1</v>
      </c>
      <c r="L33" s="34">
        <f t="shared" si="2"/>
        <v>6</v>
      </c>
      <c r="M33" s="35">
        <f t="shared" si="3"/>
        <v>152</v>
      </c>
      <c r="N33" s="37">
        <f>((C33/M48)*100)</f>
        <v>13.62290227</v>
      </c>
      <c r="O33" s="37">
        <f>((D33/M48)*100)</f>
        <v>0.3948667325</v>
      </c>
      <c r="P33" s="37">
        <f>((E33/M48)*100)</f>
        <v>0.3948667325</v>
      </c>
      <c r="Q33" s="37">
        <f>((F33/M48)*100)</f>
        <v>0</v>
      </c>
      <c r="R33" s="29">
        <f>((G33/M48)*100)</f>
        <v>14.41263574</v>
      </c>
      <c r="S33" s="37">
        <f>((H33/M48)*100)</f>
        <v>0.3948667325</v>
      </c>
      <c r="T33" s="37">
        <f>((I33/M48)*100)</f>
        <v>0.09871668312</v>
      </c>
      <c r="U33" s="37">
        <f>((J33/M48)*100)</f>
        <v>0</v>
      </c>
      <c r="V33" s="37">
        <f>((K33/M48)*100)</f>
        <v>0.09871668312</v>
      </c>
      <c r="W33" s="30">
        <f>((L33/M48)*100)</f>
        <v>0.5923000987</v>
      </c>
      <c r="X33" s="31">
        <f>((M33/M48)*100)</f>
        <v>15.00493583</v>
      </c>
    </row>
    <row r="34">
      <c r="A34" s="8" t="s">
        <v>28</v>
      </c>
      <c r="B34" s="18" t="s">
        <v>16</v>
      </c>
      <c r="C34" s="24">
        <v>100.0</v>
      </c>
      <c r="D34" s="24">
        <v>16.0</v>
      </c>
      <c r="E34" s="24">
        <v>0.0</v>
      </c>
      <c r="F34" s="24">
        <v>0.0</v>
      </c>
      <c r="G34" s="25">
        <f t="shared" si="1"/>
        <v>116</v>
      </c>
      <c r="H34" s="24">
        <v>12.0</v>
      </c>
      <c r="I34" s="24">
        <v>1.0</v>
      </c>
      <c r="J34" s="24">
        <v>0.0</v>
      </c>
      <c r="K34" s="24">
        <v>0.0</v>
      </c>
      <c r="L34" s="26">
        <f t="shared" si="2"/>
        <v>13</v>
      </c>
      <c r="M34" s="27">
        <f t="shared" si="3"/>
        <v>129</v>
      </c>
      <c r="N34" s="20">
        <f>((C34/M48)*100)</f>
        <v>9.871668312</v>
      </c>
      <c r="O34" s="20">
        <f>((D34/M48)*100)</f>
        <v>1.57946693</v>
      </c>
      <c r="P34" s="20">
        <f>((E34/M48)*100)</f>
        <v>0</v>
      </c>
      <c r="Q34" s="20">
        <f>((F34/M48)*100)</f>
        <v>0</v>
      </c>
      <c r="R34" s="21">
        <f>((G34/M48)*100)</f>
        <v>11.45113524</v>
      </c>
      <c r="S34" s="20">
        <f>((H34/M48)*100)</f>
        <v>1.184600197</v>
      </c>
      <c r="T34" s="20">
        <f>((I34/M48)*100)</f>
        <v>0.09871668312</v>
      </c>
      <c r="U34" s="20">
        <f>((J34/M48)*100)</f>
        <v>0</v>
      </c>
      <c r="V34" s="20">
        <f>((K34/M48)*100)</f>
        <v>0</v>
      </c>
      <c r="W34" s="22">
        <f>((L34/M48)*100)</f>
        <v>1.283316881</v>
      </c>
      <c r="X34" s="23">
        <f>((M34/M48)*100)</f>
        <v>12.73445212</v>
      </c>
    </row>
    <row r="35">
      <c r="A35" s="8"/>
      <c r="B35" s="18" t="s">
        <v>18</v>
      </c>
      <c r="C35" s="24">
        <v>7.0</v>
      </c>
      <c r="D35" s="24">
        <v>0.0</v>
      </c>
      <c r="E35" s="24">
        <v>0.0</v>
      </c>
      <c r="F35" s="24">
        <v>0.0</v>
      </c>
      <c r="G35" s="25">
        <f t="shared" si="1"/>
        <v>7</v>
      </c>
      <c r="H35" s="24">
        <v>0.0</v>
      </c>
      <c r="I35" s="24">
        <v>0.0</v>
      </c>
      <c r="J35" s="24">
        <v>0.0</v>
      </c>
      <c r="K35" s="24">
        <v>0.0</v>
      </c>
      <c r="L35" s="26">
        <f t="shared" si="2"/>
        <v>0</v>
      </c>
      <c r="M35" s="27">
        <f t="shared" si="3"/>
        <v>7</v>
      </c>
      <c r="N35" s="20">
        <f>((C35/M48)*100)</f>
        <v>0.6910167818</v>
      </c>
      <c r="O35" s="20">
        <f>((D35/M48)*100)</f>
        <v>0</v>
      </c>
      <c r="P35" s="20">
        <f>((E35/M48)*100)</f>
        <v>0</v>
      </c>
      <c r="Q35" s="20">
        <f>((F35/M48)*100)</f>
        <v>0</v>
      </c>
      <c r="R35" s="21">
        <f>((G35/M48)*100)</f>
        <v>0.6910167818</v>
      </c>
      <c r="S35" s="20">
        <f>((H35/M48)*100)</f>
        <v>0</v>
      </c>
      <c r="T35" s="20">
        <f>((I35/M48)*100)</f>
        <v>0</v>
      </c>
      <c r="U35" s="20">
        <f>((J35/M48)*100)</f>
        <v>0</v>
      </c>
      <c r="V35" s="20">
        <f>((K35/M48)*100)</f>
        <v>0</v>
      </c>
      <c r="W35" s="22">
        <f>((L35/M48)*100)</f>
        <v>0</v>
      </c>
      <c r="X35" s="23">
        <f>((M35/M48)*100)</f>
        <v>0.6910167818</v>
      </c>
    </row>
    <row r="36">
      <c r="A36" s="8"/>
      <c r="B36" s="18" t="s">
        <v>19</v>
      </c>
      <c r="C36" s="24">
        <v>39.0</v>
      </c>
      <c r="D36" s="24">
        <v>0.0</v>
      </c>
      <c r="E36" s="24">
        <v>2.0</v>
      </c>
      <c r="F36" s="24">
        <v>16.0</v>
      </c>
      <c r="G36" s="25">
        <f t="shared" si="1"/>
        <v>57</v>
      </c>
      <c r="H36" s="24">
        <v>4.0</v>
      </c>
      <c r="I36" s="24">
        <v>0.0</v>
      </c>
      <c r="J36" s="24">
        <v>0.0</v>
      </c>
      <c r="K36" s="24">
        <v>0.0</v>
      </c>
      <c r="L36" s="26">
        <f t="shared" si="2"/>
        <v>4</v>
      </c>
      <c r="M36" s="27">
        <f t="shared" si="3"/>
        <v>61</v>
      </c>
      <c r="N36" s="20">
        <f>((C36/M48)*100)</f>
        <v>3.849950642</v>
      </c>
      <c r="O36" s="20">
        <f>((D36/M48)*100)</f>
        <v>0</v>
      </c>
      <c r="P36" s="20">
        <f>((E36/M48)*100)</f>
        <v>0.1974333662</v>
      </c>
      <c r="Q36" s="20">
        <f>((F36/M48)*100)</f>
        <v>1.57946693</v>
      </c>
      <c r="R36" s="21">
        <f>((G36/M48)*100)</f>
        <v>5.626850938</v>
      </c>
      <c r="S36" s="20">
        <f>((H36/M48)*100)</f>
        <v>0.3948667325</v>
      </c>
      <c r="T36" s="20">
        <f>((I36/M48)*100)</f>
        <v>0</v>
      </c>
      <c r="U36" s="20">
        <f>((J36/M48)*100)</f>
        <v>0</v>
      </c>
      <c r="V36" s="20">
        <f>((K36/M48)*100)</f>
        <v>0</v>
      </c>
      <c r="W36" s="22">
        <f>((L36/M48)*100)</f>
        <v>0.3948667325</v>
      </c>
      <c r="X36" s="23">
        <f>((M36/M48)*100)</f>
        <v>6.02171767</v>
      </c>
    </row>
    <row r="37">
      <c r="A37" s="8"/>
      <c r="B37" s="18" t="s">
        <v>20</v>
      </c>
      <c r="C37" s="32">
        <v>1.0</v>
      </c>
      <c r="D37" s="32">
        <v>14.0</v>
      </c>
      <c r="E37" s="32">
        <v>0.0</v>
      </c>
      <c r="F37" s="32">
        <v>0.0</v>
      </c>
      <c r="G37" s="33">
        <f t="shared" si="1"/>
        <v>15</v>
      </c>
      <c r="H37" s="32">
        <v>1.0</v>
      </c>
      <c r="I37" s="32">
        <v>2.0</v>
      </c>
      <c r="J37" s="32">
        <v>0.0</v>
      </c>
      <c r="K37" s="32">
        <v>0.0</v>
      </c>
      <c r="L37" s="34">
        <f t="shared" si="2"/>
        <v>3</v>
      </c>
      <c r="M37" s="35">
        <f t="shared" si="3"/>
        <v>18</v>
      </c>
      <c r="N37" s="28">
        <f>((C37/M48)*100)</f>
        <v>0.09871668312</v>
      </c>
      <c r="O37" s="28">
        <f>((D37/M48)*100)</f>
        <v>1.382033564</v>
      </c>
      <c r="P37" s="28">
        <f>((E37/M48)*100)</f>
        <v>0</v>
      </c>
      <c r="Q37" s="28">
        <f>((F37/M48)*100)</f>
        <v>0</v>
      </c>
      <c r="R37" s="29">
        <f>((G37/M48)*100)</f>
        <v>1.480750247</v>
      </c>
      <c r="S37" s="28">
        <f>((H37/M48)*100)</f>
        <v>0.09871668312</v>
      </c>
      <c r="T37" s="28">
        <f>((I37/M48)*100)</f>
        <v>0.1974333662</v>
      </c>
      <c r="U37" s="28">
        <f>((J37/M48)*100)</f>
        <v>0</v>
      </c>
      <c r="V37" s="28">
        <f>((K37/M48)*100)</f>
        <v>0</v>
      </c>
      <c r="W37" s="30">
        <f>((L37/M48)*100)</f>
        <v>0.2961500494</v>
      </c>
      <c r="X37" s="31">
        <f>((M37/M48)*100)</f>
        <v>1.776900296</v>
      </c>
    </row>
    <row r="38">
      <c r="A38" s="8"/>
      <c r="B38" s="36" t="s">
        <v>23</v>
      </c>
      <c r="C38" s="38">
        <f t="shared" ref="C38:F38" si="14">sum(C34:C37)</f>
        <v>147</v>
      </c>
      <c r="D38" s="38">
        <f t="shared" si="14"/>
        <v>30</v>
      </c>
      <c r="E38" s="38">
        <f t="shared" si="14"/>
        <v>2</v>
      </c>
      <c r="F38" s="38">
        <f t="shared" si="14"/>
        <v>16</v>
      </c>
      <c r="G38" s="33">
        <f t="shared" si="1"/>
        <v>195</v>
      </c>
      <c r="H38" s="38">
        <f t="shared" ref="H38:K38" si="15">sum(H34:H37)</f>
        <v>17</v>
      </c>
      <c r="I38" s="38">
        <f t="shared" si="15"/>
        <v>3</v>
      </c>
      <c r="J38" s="38">
        <f t="shared" si="15"/>
        <v>0</v>
      </c>
      <c r="K38" s="38">
        <f t="shared" si="15"/>
        <v>0</v>
      </c>
      <c r="L38" s="34">
        <f t="shared" si="2"/>
        <v>20</v>
      </c>
      <c r="M38" s="35">
        <f t="shared" si="3"/>
        <v>215</v>
      </c>
      <c r="N38" s="37">
        <f>((C38/M48)*100)</f>
        <v>14.51135242</v>
      </c>
      <c r="O38" s="37">
        <f>((D38/M48)*100)</f>
        <v>2.961500494</v>
      </c>
      <c r="P38" s="37">
        <f>((E38/M48)*100)</f>
        <v>0.1974333662</v>
      </c>
      <c r="Q38" s="37">
        <f>((F38/M48)*100)</f>
        <v>1.57946693</v>
      </c>
      <c r="R38" s="29">
        <f>((G38/M48)*100)</f>
        <v>19.24975321</v>
      </c>
      <c r="S38" s="37">
        <f>((H38/M48)*100)</f>
        <v>1.678183613</v>
      </c>
      <c r="T38" s="37">
        <f>((I38/M48)*100)</f>
        <v>0.2961500494</v>
      </c>
      <c r="U38" s="37">
        <f>((J38/M48)*100)</f>
        <v>0</v>
      </c>
      <c r="V38" s="37">
        <f>((K38/M48)*100)</f>
        <v>0</v>
      </c>
      <c r="W38" s="30">
        <f>((L38/M48)*100)</f>
        <v>1.974333662</v>
      </c>
      <c r="X38" s="31">
        <f>((M38/M48)*100)</f>
        <v>21.22408687</v>
      </c>
    </row>
    <row r="39">
      <c r="A39" s="8"/>
      <c r="B39" s="40" t="s">
        <v>29</v>
      </c>
      <c r="C39" s="42">
        <f t="shared" ref="C39:M39" si="16">sum(C15,C19,C24,C28,C33,C38)</f>
        <v>772</v>
      </c>
      <c r="D39" s="42">
        <f t="shared" si="16"/>
        <v>102</v>
      </c>
      <c r="E39" s="42">
        <f t="shared" si="16"/>
        <v>33</v>
      </c>
      <c r="F39" s="42">
        <f t="shared" si="16"/>
        <v>39</v>
      </c>
      <c r="G39" s="42">
        <f t="shared" si="16"/>
        <v>946</v>
      </c>
      <c r="H39" s="42">
        <f t="shared" si="16"/>
        <v>56</v>
      </c>
      <c r="I39" s="42">
        <f t="shared" si="16"/>
        <v>7</v>
      </c>
      <c r="J39" s="42">
        <f t="shared" si="16"/>
        <v>2</v>
      </c>
      <c r="K39" s="42">
        <f t="shared" si="16"/>
        <v>2</v>
      </c>
      <c r="L39" s="42">
        <f t="shared" si="16"/>
        <v>67</v>
      </c>
      <c r="M39" s="42">
        <f t="shared" si="16"/>
        <v>1013</v>
      </c>
      <c r="N39" s="41">
        <f>((C39/M48)*100)</f>
        <v>76.20927937</v>
      </c>
      <c r="O39" s="41">
        <f>((D39/M48)*100)</f>
        <v>10.06910168</v>
      </c>
      <c r="P39" s="41">
        <f>((E39/M48)*100)</f>
        <v>3.257650543</v>
      </c>
      <c r="Q39" s="41">
        <f>((F39/M48)*100)</f>
        <v>3.849950642</v>
      </c>
      <c r="R39" s="41">
        <f>((G39/M48)*100)</f>
        <v>93.38598223</v>
      </c>
      <c r="S39" s="41">
        <f>((H39/M48)*100)</f>
        <v>5.528134255</v>
      </c>
      <c r="T39" s="41">
        <f>((I39/M48)*100)</f>
        <v>0.6910167818</v>
      </c>
      <c r="U39" s="41">
        <f>((J39/M48)*100)</f>
        <v>0.1974333662</v>
      </c>
      <c r="V39" s="41">
        <f>((K39/M48)*100)</f>
        <v>0.1974333662</v>
      </c>
      <c r="W39" s="41">
        <f>((L39/M48)*100)</f>
        <v>6.614017769</v>
      </c>
      <c r="X39" s="41">
        <f>((M39/M48)*100)</f>
        <v>100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44">
        <f t="shared" ref="C41:M41" si="17">sum(C8,C16,C20,C25,C29,C34)</f>
        <v>437</v>
      </c>
      <c r="D41" s="44">
        <f t="shared" si="17"/>
        <v>67</v>
      </c>
      <c r="E41" s="44">
        <f t="shared" si="17"/>
        <v>0</v>
      </c>
      <c r="F41" s="44">
        <f t="shared" si="17"/>
        <v>1</v>
      </c>
      <c r="G41" s="25">
        <f t="shared" si="17"/>
        <v>505</v>
      </c>
      <c r="H41" s="44">
        <f t="shared" si="17"/>
        <v>25</v>
      </c>
      <c r="I41" s="44">
        <f t="shared" si="17"/>
        <v>3</v>
      </c>
      <c r="J41" s="44">
        <f t="shared" si="17"/>
        <v>0</v>
      </c>
      <c r="K41" s="44">
        <f t="shared" si="17"/>
        <v>0</v>
      </c>
      <c r="L41" s="26">
        <f t="shared" si="17"/>
        <v>28</v>
      </c>
      <c r="M41" s="27">
        <f t="shared" si="17"/>
        <v>533</v>
      </c>
      <c r="N41" s="20">
        <f>((C41/M48)*100)</f>
        <v>43.13919052</v>
      </c>
      <c r="O41" s="20">
        <f>((D41/M48)*100)</f>
        <v>6.614017769</v>
      </c>
      <c r="P41" s="20">
        <f>((E41/M48)*100)</f>
        <v>0</v>
      </c>
      <c r="Q41" s="20">
        <f>((F41/M48)*100)</f>
        <v>0.09871668312</v>
      </c>
      <c r="R41" s="21">
        <f>((G41/M48)*100)</f>
        <v>49.85192498</v>
      </c>
      <c r="S41" s="20">
        <f>((H41/M48)*100)</f>
        <v>2.467917078</v>
      </c>
      <c r="T41" s="20">
        <f>((I41/M48)*100)</f>
        <v>0.2961500494</v>
      </c>
      <c r="U41" s="20">
        <f>((J41/M48)*100)</f>
        <v>0</v>
      </c>
      <c r="V41" s="20">
        <f>((K41/M48)*100)</f>
        <v>0</v>
      </c>
      <c r="W41" s="22">
        <f>((L41/M48)*100)</f>
        <v>2.764067127</v>
      </c>
      <c r="X41" s="23">
        <f>((M41/M48)*100)</f>
        <v>52.6159921</v>
      </c>
    </row>
    <row r="42">
      <c r="A42" s="8"/>
      <c r="B42" s="18" t="s">
        <v>17</v>
      </c>
      <c r="C42" s="44">
        <f t="shared" ref="C42:M42" si="18">sum(C9)</f>
        <v>20</v>
      </c>
      <c r="D42" s="44">
        <f t="shared" si="18"/>
        <v>3</v>
      </c>
      <c r="E42" s="44">
        <f t="shared" si="18"/>
        <v>0</v>
      </c>
      <c r="F42" s="44">
        <f t="shared" si="18"/>
        <v>0</v>
      </c>
      <c r="G42" s="25">
        <f t="shared" si="18"/>
        <v>23</v>
      </c>
      <c r="H42" s="44">
        <f t="shared" si="18"/>
        <v>0</v>
      </c>
      <c r="I42" s="44">
        <f t="shared" si="18"/>
        <v>0</v>
      </c>
      <c r="J42" s="44">
        <f t="shared" si="18"/>
        <v>0</v>
      </c>
      <c r="K42" s="44">
        <f t="shared" si="18"/>
        <v>0</v>
      </c>
      <c r="L42" s="26">
        <f t="shared" si="18"/>
        <v>0</v>
      </c>
      <c r="M42" s="27">
        <f t="shared" si="18"/>
        <v>23</v>
      </c>
      <c r="N42" s="20">
        <f>((C42/M48)*100)</f>
        <v>1.974333662</v>
      </c>
      <c r="O42" s="20">
        <f>((D42/M48)*100)</f>
        <v>0.2961500494</v>
      </c>
      <c r="P42" s="20">
        <f>((E42/M48)*100)</f>
        <v>0</v>
      </c>
      <c r="Q42" s="20">
        <f>((F42/M48)*100)</f>
        <v>0</v>
      </c>
      <c r="R42" s="21">
        <f>((G42/M48)*100)</f>
        <v>2.270483712</v>
      </c>
      <c r="S42" s="20">
        <f>((H42/M48)*100)</f>
        <v>0</v>
      </c>
      <c r="T42" s="20">
        <f>((I42/M48)*100)</f>
        <v>0</v>
      </c>
      <c r="U42" s="20">
        <f>((J42/M48)*100)</f>
        <v>0</v>
      </c>
      <c r="V42" s="20">
        <f>((K42/M48)*100)</f>
        <v>0</v>
      </c>
      <c r="W42" s="22">
        <f>((L42/M48)*100)</f>
        <v>0</v>
      </c>
      <c r="X42" s="23">
        <f>((M42/M48)*100)</f>
        <v>2.270483712</v>
      </c>
    </row>
    <row r="43">
      <c r="A43" s="8"/>
      <c r="B43" s="18" t="s">
        <v>18</v>
      </c>
      <c r="C43" s="44">
        <f t="shared" ref="C43:M43" si="19">sum(C10,C21,C30,C35)</f>
        <v>77</v>
      </c>
      <c r="D43" s="44">
        <f t="shared" si="19"/>
        <v>0</v>
      </c>
      <c r="E43" s="44">
        <f t="shared" si="19"/>
        <v>15</v>
      </c>
      <c r="F43" s="44">
        <f t="shared" si="19"/>
        <v>5</v>
      </c>
      <c r="G43" s="25">
        <f t="shared" si="19"/>
        <v>97</v>
      </c>
      <c r="H43" s="44">
        <f t="shared" si="19"/>
        <v>3</v>
      </c>
      <c r="I43" s="44">
        <f t="shared" si="19"/>
        <v>0</v>
      </c>
      <c r="J43" s="44">
        <f t="shared" si="19"/>
        <v>0</v>
      </c>
      <c r="K43" s="44">
        <f t="shared" si="19"/>
        <v>1</v>
      </c>
      <c r="L43" s="26">
        <f t="shared" si="19"/>
        <v>4</v>
      </c>
      <c r="M43" s="27">
        <f t="shared" si="19"/>
        <v>101</v>
      </c>
      <c r="N43" s="20">
        <f>((C43/M48)*100)</f>
        <v>7.6011846</v>
      </c>
      <c r="O43" s="20">
        <f>((D43/M48)*100)</f>
        <v>0</v>
      </c>
      <c r="P43" s="20">
        <f>((E43/M48)*100)</f>
        <v>1.480750247</v>
      </c>
      <c r="Q43" s="20">
        <f>((F43/M48)*100)</f>
        <v>0.4935834156</v>
      </c>
      <c r="R43" s="21">
        <f>((G43/M48)*100)</f>
        <v>9.575518263</v>
      </c>
      <c r="S43" s="20">
        <f>((H43/M48)*100)</f>
        <v>0.2961500494</v>
      </c>
      <c r="T43" s="20">
        <f>((I43/M48)*100)</f>
        <v>0</v>
      </c>
      <c r="U43" s="20">
        <f>((J43/M48)*100)</f>
        <v>0</v>
      </c>
      <c r="V43" s="20">
        <f>((K43/M48)*100)</f>
        <v>0.09871668312</v>
      </c>
      <c r="W43" s="22">
        <f>((L43/M48)*100)</f>
        <v>0.3948667325</v>
      </c>
      <c r="X43" s="23">
        <f>((M43/M48)*100)</f>
        <v>9.970384995</v>
      </c>
    </row>
    <row r="44">
      <c r="A44" s="8"/>
      <c r="B44" s="18" t="s">
        <v>19</v>
      </c>
      <c r="C44" s="44">
        <f t="shared" ref="C44:M44" si="20">sum(C11,C17,C22,C26,C31,C36)</f>
        <v>220</v>
      </c>
      <c r="D44" s="44">
        <f t="shared" si="20"/>
        <v>1</v>
      </c>
      <c r="E44" s="44">
        <f t="shared" si="20"/>
        <v>18</v>
      </c>
      <c r="F44" s="44">
        <f t="shared" si="20"/>
        <v>33</v>
      </c>
      <c r="G44" s="25">
        <f t="shared" si="20"/>
        <v>272</v>
      </c>
      <c r="H44" s="44">
        <f t="shared" si="20"/>
        <v>25</v>
      </c>
      <c r="I44" s="44">
        <f t="shared" si="20"/>
        <v>1</v>
      </c>
      <c r="J44" s="44">
        <f t="shared" si="20"/>
        <v>2</v>
      </c>
      <c r="K44" s="44">
        <f t="shared" si="20"/>
        <v>1</v>
      </c>
      <c r="L44" s="26">
        <f t="shared" si="20"/>
        <v>29</v>
      </c>
      <c r="M44" s="27">
        <f t="shared" si="20"/>
        <v>301</v>
      </c>
      <c r="N44" s="20">
        <f>((C44/M48)*100)</f>
        <v>21.71767029</v>
      </c>
      <c r="O44" s="20">
        <f>((D44/M48)*100)</f>
        <v>0.09871668312</v>
      </c>
      <c r="P44" s="20">
        <f>((E44/M48)*100)</f>
        <v>1.776900296</v>
      </c>
      <c r="Q44" s="20">
        <f>((F44/M48)*100)</f>
        <v>3.257650543</v>
      </c>
      <c r="R44" s="21">
        <f>((G44/M48)*100)</f>
        <v>26.85093781</v>
      </c>
      <c r="S44" s="20">
        <f>((H44/M48)*100)</f>
        <v>2.467917078</v>
      </c>
      <c r="T44" s="20">
        <f>((I44/M48)*100)</f>
        <v>0.09871668312</v>
      </c>
      <c r="U44" s="20">
        <f>((J44/M48)*100)</f>
        <v>0.1974333662</v>
      </c>
      <c r="V44" s="20">
        <f>((K44/M48)*100)</f>
        <v>0.09871668312</v>
      </c>
      <c r="W44" s="22">
        <f>((L44/M48)*100)</f>
        <v>2.86278381</v>
      </c>
      <c r="X44" s="23">
        <f>((M44/M48)*100)</f>
        <v>29.71372162</v>
      </c>
    </row>
    <row r="45">
      <c r="A45" s="8"/>
      <c r="B45" s="18" t="s">
        <v>20</v>
      </c>
      <c r="C45" s="44">
        <f t="shared" ref="C45:M45" si="21">sum(C12,C18,C23,C27,C32,C37)</f>
        <v>17</v>
      </c>
      <c r="D45" s="44">
        <f t="shared" si="21"/>
        <v>29</v>
      </c>
      <c r="E45" s="44">
        <f t="shared" si="21"/>
        <v>0</v>
      </c>
      <c r="F45" s="44">
        <f t="shared" si="21"/>
        <v>0</v>
      </c>
      <c r="G45" s="25">
        <f t="shared" si="21"/>
        <v>46</v>
      </c>
      <c r="H45" s="44">
        <f t="shared" si="21"/>
        <v>3</v>
      </c>
      <c r="I45" s="44">
        <f t="shared" si="21"/>
        <v>3</v>
      </c>
      <c r="J45" s="44">
        <f t="shared" si="21"/>
        <v>0</v>
      </c>
      <c r="K45" s="44">
        <f t="shared" si="21"/>
        <v>0</v>
      </c>
      <c r="L45" s="26">
        <f t="shared" si="21"/>
        <v>6</v>
      </c>
      <c r="M45" s="27">
        <f t="shared" si="21"/>
        <v>52</v>
      </c>
      <c r="N45" s="20">
        <f>((C45/M48)*100)</f>
        <v>1.678183613</v>
      </c>
      <c r="O45" s="20">
        <f>((D45/M48)*100)</f>
        <v>2.86278381</v>
      </c>
      <c r="P45" s="20">
        <f>((E45/M48)*100)</f>
        <v>0</v>
      </c>
      <c r="Q45" s="20">
        <f>((F45/M48)*100)</f>
        <v>0</v>
      </c>
      <c r="R45" s="21">
        <f>((G45/M48)*100)</f>
        <v>4.540967423</v>
      </c>
      <c r="S45" s="20">
        <f>((H45/M48)*100)</f>
        <v>0.2961500494</v>
      </c>
      <c r="T45" s="20">
        <f>((I45/M48)*100)</f>
        <v>0.2961500494</v>
      </c>
      <c r="U45" s="20">
        <f>((J45/M48)*100)</f>
        <v>0</v>
      </c>
      <c r="V45" s="20">
        <f>((K45/M48)*100)</f>
        <v>0</v>
      </c>
      <c r="W45" s="22">
        <f>((L45/M48)*100)</f>
        <v>0.5923000987</v>
      </c>
      <c r="X45" s="23">
        <f>((M45/M48)*100)</f>
        <v>5.133267522</v>
      </c>
    </row>
    <row r="46">
      <c r="A46" s="8"/>
      <c r="B46" s="18" t="s">
        <v>21</v>
      </c>
      <c r="C46" s="44">
        <f t="shared" ref="C46:M46" si="22">sum(C13)</f>
        <v>1</v>
      </c>
      <c r="D46" s="44">
        <f t="shared" si="22"/>
        <v>0</v>
      </c>
      <c r="E46" s="44">
        <f t="shared" si="22"/>
        <v>0</v>
      </c>
      <c r="F46" s="44">
        <f t="shared" si="22"/>
        <v>0</v>
      </c>
      <c r="G46" s="25">
        <f t="shared" si="22"/>
        <v>1</v>
      </c>
      <c r="H46" s="44">
        <f t="shared" si="22"/>
        <v>0</v>
      </c>
      <c r="I46" s="44">
        <f t="shared" si="22"/>
        <v>0</v>
      </c>
      <c r="J46" s="44">
        <f t="shared" si="22"/>
        <v>0</v>
      </c>
      <c r="K46" s="44">
        <f t="shared" si="22"/>
        <v>0</v>
      </c>
      <c r="L46" s="26">
        <f t="shared" si="22"/>
        <v>0</v>
      </c>
      <c r="M46" s="27">
        <f t="shared" si="22"/>
        <v>1</v>
      </c>
      <c r="N46" s="20">
        <f>((C46/M48)*100)</f>
        <v>0.09871668312</v>
      </c>
      <c r="O46" s="20">
        <f>((D46/M48)*100)</f>
        <v>0</v>
      </c>
      <c r="P46" s="20">
        <f>((E46/M48)*100)</f>
        <v>0</v>
      </c>
      <c r="Q46" s="20">
        <f>((F46/M48)*100)</f>
        <v>0</v>
      </c>
      <c r="R46" s="21">
        <f>((G46/M48)*100)</f>
        <v>0.09871668312</v>
      </c>
      <c r="S46" s="20">
        <f>((H46/M48)*100)</f>
        <v>0</v>
      </c>
      <c r="T46" s="20">
        <f>((I46/M48)*100)</f>
        <v>0</v>
      </c>
      <c r="U46" s="20">
        <f>((J46/M48)*100)</f>
        <v>0</v>
      </c>
      <c r="V46" s="20">
        <f>((K46/M48)*100)</f>
        <v>0</v>
      </c>
      <c r="W46" s="22">
        <f>((L46/M48)*100)</f>
        <v>0</v>
      </c>
      <c r="X46" s="23">
        <f>((M46/M48)*100)</f>
        <v>0.09871668312</v>
      </c>
    </row>
    <row r="47">
      <c r="A47" s="8"/>
      <c r="B47" s="18" t="s">
        <v>22</v>
      </c>
      <c r="C47" s="45">
        <v>0.0</v>
      </c>
      <c r="D47" s="45">
        <f t="shared" ref="D47:M47" si="23">sum(D14)</f>
        <v>2</v>
      </c>
      <c r="E47" s="45">
        <f t="shared" si="23"/>
        <v>0</v>
      </c>
      <c r="F47" s="45">
        <f t="shared" si="23"/>
        <v>0</v>
      </c>
      <c r="G47" s="33">
        <f t="shared" si="23"/>
        <v>2</v>
      </c>
      <c r="H47" s="45">
        <f t="shared" si="23"/>
        <v>0</v>
      </c>
      <c r="I47" s="45">
        <f t="shared" si="23"/>
        <v>0</v>
      </c>
      <c r="J47" s="45">
        <f t="shared" si="23"/>
        <v>0</v>
      </c>
      <c r="K47" s="45">
        <f t="shared" si="23"/>
        <v>0</v>
      </c>
      <c r="L47" s="34">
        <f t="shared" si="23"/>
        <v>0</v>
      </c>
      <c r="M47" s="35">
        <f t="shared" si="23"/>
        <v>2</v>
      </c>
      <c r="N47" s="28">
        <f>((C47/M48)*100)</f>
        <v>0</v>
      </c>
      <c r="O47" s="28">
        <f>((D47/M48)*100)</f>
        <v>0.1974333662</v>
      </c>
      <c r="P47" s="28">
        <f>((E47/M48)*100)</f>
        <v>0</v>
      </c>
      <c r="Q47" s="28">
        <f>((F47/M48)*100)</f>
        <v>0</v>
      </c>
      <c r="R47" s="29">
        <f>((G47/M48)*100)</f>
        <v>0.1974333662</v>
      </c>
      <c r="S47" s="28">
        <f>((H47/M48)*100)</f>
        <v>0</v>
      </c>
      <c r="T47" s="28">
        <f>((I47/M48)*100)</f>
        <v>0</v>
      </c>
      <c r="U47" s="28">
        <f>((J47/M48)*100)</f>
        <v>0</v>
      </c>
      <c r="V47" s="28">
        <f>((K47/M48)*100)</f>
        <v>0</v>
      </c>
      <c r="W47" s="30">
        <f>((L47/M48)*100)</f>
        <v>0</v>
      </c>
      <c r="X47" s="31">
        <f>((M47/M48)*100)</f>
        <v>0.1974333662</v>
      </c>
    </row>
    <row r="48">
      <c r="A48" s="8"/>
      <c r="B48" s="46" t="s">
        <v>23</v>
      </c>
      <c r="C48" s="42">
        <f t="shared" ref="C48:M48" si="24">sum(C41:C47)</f>
        <v>772</v>
      </c>
      <c r="D48" s="42">
        <f t="shared" si="24"/>
        <v>102</v>
      </c>
      <c r="E48" s="42">
        <f t="shared" si="24"/>
        <v>33</v>
      </c>
      <c r="F48" s="42">
        <f t="shared" si="24"/>
        <v>39</v>
      </c>
      <c r="G48" s="42">
        <f t="shared" si="24"/>
        <v>946</v>
      </c>
      <c r="H48" s="42">
        <f t="shared" si="24"/>
        <v>56</v>
      </c>
      <c r="I48" s="42">
        <f t="shared" si="24"/>
        <v>7</v>
      </c>
      <c r="J48" s="42">
        <f t="shared" si="24"/>
        <v>2</v>
      </c>
      <c r="K48" s="42">
        <f t="shared" si="24"/>
        <v>2</v>
      </c>
      <c r="L48" s="42">
        <f t="shared" si="24"/>
        <v>67</v>
      </c>
      <c r="M48" s="42">
        <f t="shared" si="24"/>
        <v>1013</v>
      </c>
      <c r="N48" s="41">
        <f>((C48/M48)*100)</f>
        <v>76.20927937</v>
      </c>
      <c r="O48" s="41">
        <f>((D48/M48)*100)</f>
        <v>10.06910168</v>
      </c>
      <c r="P48" s="41">
        <f>((E48/M48)*100)</f>
        <v>3.257650543</v>
      </c>
      <c r="Q48" s="41">
        <f>((F48/M48)*100)</f>
        <v>3.849950642</v>
      </c>
      <c r="R48" s="41">
        <f>((G48/M48)*100)</f>
        <v>93.38598223</v>
      </c>
      <c r="S48" s="41">
        <f>((H48/M48)*100)</f>
        <v>5.528134255</v>
      </c>
      <c r="T48" s="41">
        <f>((I48/M48)*100)</f>
        <v>0.6910167818</v>
      </c>
      <c r="U48" s="41">
        <f>((J48/M48)*100)</f>
        <v>0.1974333662</v>
      </c>
      <c r="V48" s="41">
        <f>((K48/M48)*100)</f>
        <v>0.1974333662</v>
      </c>
      <c r="W48" s="41">
        <f>((L48/M48)*100)</f>
        <v>6.614017769</v>
      </c>
      <c r="X48" s="41">
        <f>((M48/M48)*100)</f>
        <v>100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54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55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19.902319902319903</v>
      </c>
      <c r="D8" s="20">
        <v>3.1746031746031744</v>
      </c>
      <c r="E8" s="20">
        <v>0.0</v>
      </c>
      <c r="F8" s="20">
        <v>0.0</v>
      </c>
      <c r="G8" s="21">
        <v>23.076923076923077</v>
      </c>
      <c r="H8" s="20">
        <v>0.8547008547008548</v>
      </c>
      <c r="I8" s="20">
        <v>0.8547008547008548</v>
      </c>
      <c r="J8" s="20">
        <v>0.0</v>
      </c>
      <c r="K8" s="20">
        <v>0.0</v>
      </c>
      <c r="L8" s="22">
        <v>1.7094017094017095</v>
      </c>
      <c r="M8" s="23">
        <v>24.786324786324787</v>
      </c>
      <c r="N8" s="24">
        <v>163.0</v>
      </c>
      <c r="O8" s="24">
        <v>26.0</v>
      </c>
      <c r="P8" s="24">
        <v>0.0</v>
      </c>
      <c r="Q8" s="24">
        <v>0.0</v>
      </c>
      <c r="R8" s="25">
        <f t="shared" ref="R8:R38" si="1">sum(N8:Q8)</f>
        <v>189</v>
      </c>
      <c r="S8" s="24">
        <v>7.0</v>
      </c>
      <c r="T8" s="24">
        <v>7.0</v>
      </c>
      <c r="U8" s="24">
        <v>0.0</v>
      </c>
      <c r="V8" s="24">
        <v>0.0</v>
      </c>
      <c r="W8" s="26">
        <f t="shared" ref="W8:W38" si="2">sum(S8:V8)</f>
        <v>14</v>
      </c>
      <c r="X8" s="27">
        <f t="shared" ref="X8:X38" si="3">sum(R8,W8)</f>
        <v>203</v>
      </c>
    </row>
    <row r="9">
      <c r="A9" s="8"/>
      <c r="B9" s="18" t="s">
        <v>17</v>
      </c>
      <c r="C9" s="20">
        <v>1.3431013431013432</v>
      </c>
      <c r="D9" s="20">
        <v>0.2442002442002442</v>
      </c>
      <c r="E9" s="20">
        <v>0.0</v>
      </c>
      <c r="F9" s="20">
        <v>0.0</v>
      </c>
      <c r="G9" s="21">
        <v>1.5873015873015872</v>
      </c>
      <c r="H9" s="20">
        <v>0.2442002442002442</v>
      </c>
      <c r="I9" s="20">
        <v>0.0</v>
      </c>
      <c r="J9" s="20">
        <v>0.0</v>
      </c>
      <c r="K9" s="20">
        <v>0.0</v>
      </c>
      <c r="L9" s="22">
        <v>0.2442002442002442</v>
      </c>
      <c r="M9" s="23">
        <v>1.8315018315018317</v>
      </c>
      <c r="N9" s="24">
        <v>11.0</v>
      </c>
      <c r="O9" s="24">
        <v>2.0</v>
      </c>
      <c r="P9" s="24">
        <v>0.0</v>
      </c>
      <c r="Q9" s="24">
        <v>0.0</v>
      </c>
      <c r="R9" s="25">
        <f t="shared" si="1"/>
        <v>13</v>
      </c>
      <c r="S9" s="24">
        <v>2.0</v>
      </c>
      <c r="T9" s="24">
        <v>0.0</v>
      </c>
      <c r="U9" s="24">
        <v>0.0</v>
      </c>
      <c r="V9" s="24">
        <v>0.0</v>
      </c>
      <c r="W9" s="26">
        <f t="shared" si="2"/>
        <v>2</v>
      </c>
      <c r="X9" s="27">
        <f t="shared" si="3"/>
        <v>15</v>
      </c>
    </row>
    <row r="10">
      <c r="A10" s="8"/>
      <c r="B10" s="18" t="s">
        <v>18</v>
      </c>
      <c r="C10" s="20">
        <v>3.907203907203907</v>
      </c>
      <c r="D10" s="20">
        <v>0.0</v>
      </c>
      <c r="E10" s="20">
        <v>0.7326007326007326</v>
      </c>
      <c r="F10" s="20">
        <v>0.2442002442002442</v>
      </c>
      <c r="G10" s="21">
        <v>4.884004884004884</v>
      </c>
      <c r="H10" s="20">
        <v>0.4884004884004884</v>
      </c>
      <c r="I10" s="20">
        <v>0.0</v>
      </c>
      <c r="J10" s="20">
        <v>0.6105006105006106</v>
      </c>
      <c r="K10" s="20">
        <v>0.0</v>
      </c>
      <c r="L10" s="22">
        <v>1.098901098901099</v>
      </c>
      <c r="M10" s="23">
        <v>5.982905982905983</v>
      </c>
      <c r="N10" s="24">
        <v>32.0</v>
      </c>
      <c r="O10" s="24">
        <v>0.0</v>
      </c>
      <c r="P10" s="24">
        <v>6.0</v>
      </c>
      <c r="Q10" s="24">
        <v>2.0</v>
      </c>
      <c r="R10" s="25">
        <f t="shared" si="1"/>
        <v>40</v>
      </c>
      <c r="S10" s="24">
        <v>4.0</v>
      </c>
      <c r="T10" s="24">
        <v>0.0</v>
      </c>
      <c r="U10" s="24">
        <v>5.0</v>
      </c>
      <c r="V10" s="24">
        <v>0.0</v>
      </c>
      <c r="W10" s="26">
        <f t="shared" si="2"/>
        <v>9</v>
      </c>
      <c r="X10" s="27">
        <f t="shared" si="3"/>
        <v>49</v>
      </c>
    </row>
    <row r="11">
      <c r="A11" s="8"/>
      <c r="B11" s="18" t="s">
        <v>19</v>
      </c>
      <c r="C11" s="20">
        <v>4.63980463980464</v>
      </c>
      <c r="D11" s="20">
        <v>0.0</v>
      </c>
      <c r="E11" s="20">
        <v>0.9768009768009768</v>
      </c>
      <c r="F11" s="20">
        <v>0.6105006105006106</v>
      </c>
      <c r="G11" s="21">
        <v>6.227106227106227</v>
      </c>
      <c r="H11" s="20">
        <v>0.6105006105006106</v>
      </c>
      <c r="I11" s="20">
        <v>0.0</v>
      </c>
      <c r="J11" s="20">
        <v>0.2442002442002442</v>
      </c>
      <c r="K11" s="20">
        <v>0.0</v>
      </c>
      <c r="L11" s="22">
        <v>0.8547008547008548</v>
      </c>
      <c r="M11" s="23">
        <v>7.0818070818070815</v>
      </c>
      <c r="N11" s="24">
        <v>38.0</v>
      </c>
      <c r="O11" s="24">
        <v>0.0</v>
      </c>
      <c r="P11" s="24">
        <v>8.0</v>
      </c>
      <c r="Q11" s="24">
        <v>5.0</v>
      </c>
      <c r="R11" s="25">
        <f t="shared" si="1"/>
        <v>51</v>
      </c>
      <c r="S11" s="24">
        <v>5.0</v>
      </c>
      <c r="T11" s="24">
        <v>0.0</v>
      </c>
      <c r="U11" s="24">
        <v>2.0</v>
      </c>
      <c r="V11" s="24">
        <v>0.0</v>
      </c>
      <c r="W11" s="26">
        <f t="shared" si="2"/>
        <v>7</v>
      </c>
      <c r="X11" s="27">
        <f t="shared" si="3"/>
        <v>58</v>
      </c>
    </row>
    <row r="12">
      <c r="A12" s="8"/>
      <c r="B12" s="18" t="s">
        <v>20</v>
      </c>
      <c r="C12" s="20">
        <v>1.8315018315018317</v>
      </c>
      <c r="D12" s="20">
        <v>1.465201465201465</v>
      </c>
      <c r="E12" s="20">
        <v>0.0</v>
      </c>
      <c r="F12" s="20">
        <v>0.0</v>
      </c>
      <c r="G12" s="21">
        <v>3.296703296703297</v>
      </c>
      <c r="H12" s="20">
        <v>0.3663003663003663</v>
      </c>
      <c r="I12" s="20">
        <v>0.3663003663003663</v>
      </c>
      <c r="J12" s="20">
        <v>0.0</v>
      </c>
      <c r="K12" s="20">
        <v>0.0</v>
      </c>
      <c r="L12" s="22">
        <v>0.7326007326007326</v>
      </c>
      <c r="M12" s="23">
        <v>4.029304029304029</v>
      </c>
      <c r="N12" s="24">
        <v>15.0</v>
      </c>
      <c r="O12" s="24">
        <v>12.0</v>
      </c>
      <c r="P12" s="24">
        <v>0.0</v>
      </c>
      <c r="Q12" s="24">
        <v>0.0</v>
      </c>
      <c r="R12" s="25">
        <f t="shared" si="1"/>
        <v>27</v>
      </c>
      <c r="S12" s="24">
        <v>3.0</v>
      </c>
      <c r="T12" s="24">
        <v>3.0</v>
      </c>
      <c r="U12" s="24">
        <v>0.0</v>
      </c>
      <c r="V12" s="24">
        <v>0.0</v>
      </c>
      <c r="W12" s="26">
        <f t="shared" si="2"/>
        <v>6</v>
      </c>
      <c r="X12" s="27">
        <f t="shared" si="3"/>
        <v>33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0</v>
      </c>
    </row>
    <row r="14">
      <c r="A14" s="8"/>
      <c r="B14" s="18" t="s">
        <v>22</v>
      </c>
      <c r="C14" s="28">
        <v>0.0</v>
      </c>
      <c r="D14" s="28">
        <v>0.0</v>
      </c>
      <c r="E14" s="28">
        <v>0.0</v>
      </c>
      <c r="F14" s="28">
        <v>0.0</v>
      </c>
      <c r="G14" s="29">
        <v>0.0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</v>
      </c>
      <c r="N14" s="32">
        <v>0.0</v>
      </c>
      <c r="O14" s="32">
        <v>0.0</v>
      </c>
      <c r="P14" s="32">
        <v>0.0</v>
      </c>
      <c r="Q14" s="32">
        <v>0.0</v>
      </c>
      <c r="R14" s="33">
        <f t="shared" si="1"/>
        <v>0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0</v>
      </c>
    </row>
    <row r="15">
      <c r="A15" s="8"/>
      <c r="B15" s="36" t="s">
        <v>23</v>
      </c>
      <c r="C15" s="37">
        <v>31.62393162393162</v>
      </c>
      <c r="D15" s="37">
        <v>4.884004884004884</v>
      </c>
      <c r="E15" s="37">
        <v>1.7094017094017095</v>
      </c>
      <c r="F15" s="37">
        <v>0.8547008547008548</v>
      </c>
      <c r="G15" s="29">
        <v>39.072039072039075</v>
      </c>
      <c r="H15" s="37">
        <v>2.564102564102564</v>
      </c>
      <c r="I15" s="37">
        <v>1.221001221001221</v>
      </c>
      <c r="J15" s="37">
        <v>0.8547008547008548</v>
      </c>
      <c r="K15" s="37">
        <v>0.0</v>
      </c>
      <c r="L15" s="30">
        <v>4.63980463980464</v>
      </c>
      <c r="M15" s="31">
        <v>43.71184371184371</v>
      </c>
      <c r="N15" s="38">
        <f t="shared" ref="N15:Q15" si="4">sum(N8:N14)</f>
        <v>259</v>
      </c>
      <c r="O15" s="38">
        <f t="shared" si="4"/>
        <v>40</v>
      </c>
      <c r="P15" s="38">
        <f t="shared" si="4"/>
        <v>14</v>
      </c>
      <c r="Q15" s="38">
        <f t="shared" si="4"/>
        <v>7</v>
      </c>
      <c r="R15" s="33">
        <f t="shared" si="1"/>
        <v>320</v>
      </c>
      <c r="S15" s="38">
        <f t="shared" ref="S15:V15" si="5">sum(S8:S14)</f>
        <v>21</v>
      </c>
      <c r="T15" s="38">
        <f t="shared" si="5"/>
        <v>10</v>
      </c>
      <c r="U15" s="38">
        <f t="shared" si="5"/>
        <v>7</v>
      </c>
      <c r="V15" s="38">
        <f t="shared" si="5"/>
        <v>0</v>
      </c>
      <c r="W15" s="34">
        <f t="shared" si="2"/>
        <v>38</v>
      </c>
      <c r="X15" s="35">
        <f t="shared" si="3"/>
        <v>358</v>
      </c>
    </row>
    <row r="16">
      <c r="A16" s="8" t="s">
        <v>24</v>
      </c>
      <c r="B16" s="18" t="s">
        <v>16</v>
      </c>
      <c r="C16" s="20">
        <v>0.6105006105006106</v>
      </c>
      <c r="D16" s="20">
        <v>0.0</v>
      </c>
      <c r="E16" s="20">
        <v>0.0</v>
      </c>
      <c r="F16" s="20">
        <v>0.0</v>
      </c>
      <c r="G16" s="21">
        <v>0.6105006105006106</v>
      </c>
      <c r="H16" s="20">
        <v>0.1221001221001221</v>
      </c>
      <c r="I16" s="20">
        <v>0.0</v>
      </c>
      <c r="J16" s="20">
        <v>0.0</v>
      </c>
      <c r="K16" s="20">
        <v>0.0</v>
      </c>
      <c r="L16" s="22">
        <v>0.1221001221001221</v>
      </c>
      <c r="M16" s="23">
        <v>0.7326007326007326</v>
      </c>
      <c r="N16" s="24">
        <v>5.0</v>
      </c>
      <c r="O16" s="24">
        <v>0.0</v>
      </c>
      <c r="P16" s="24">
        <v>0.0</v>
      </c>
      <c r="Q16" s="24">
        <v>0.0</v>
      </c>
      <c r="R16" s="25">
        <f t="shared" si="1"/>
        <v>5</v>
      </c>
      <c r="S16" s="24">
        <v>1.0</v>
      </c>
      <c r="T16" s="24">
        <v>0.0</v>
      </c>
      <c r="U16" s="24">
        <v>0.0</v>
      </c>
      <c r="V16" s="24">
        <v>0.0</v>
      </c>
      <c r="W16" s="26">
        <f t="shared" si="2"/>
        <v>1</v>
      </c>
      <c r="X16" s="27">
        <f t="shared" si="3"/>
        <v>6</v>
      </c>
    </row>
    <row r="17">
      <c r="A17" s="8"/>
      <c r="B17" s="18" t="s">
        <v>19</v>
      </c>
      <c r="C17" s="20">
        <v>1.7094017094017095</v>
      </c>
      <c r="D17" s="20">
        <v>0.0</v>
      </c>
      <c r="E17" s="20">
        <v>0.0</v>
      </c>
      <c r="F17" s="20">
        <v>0.4884004884004884</v>
      </c>
      <c r="G17" s="21">
        <v>2.197802197802198</v>
      </c>
      <c r="H17" s="20">
        <v>0.2442002442002442</v>
      </c>
      <c r="I17" s="20">
        <v>0.0</v>
      </c>
      <c r="J17" s="20">
        <v>0.0</v>
      </c>
      <c r="K17" s="20">
        <v>0.0</v>
      </c>
      <c r="L17" s="22">
        <v>0.2442002442002442</v>
      </c>
      <c r="M17" s="23">
        <v>2.442002442002442</v>
      </c>
      <c r="N17" s="24">
        <v>14.0</v>
      </c>
      <c r="O17" s="24">
        <v>0.0</v>
      </c>
      <c r="P17" s="24">
        <v>0.0</v>
      </c>
      <c r="Q17" s="24">
        <v>4.0</v>
      </c>
      <c r="R17" s="25">
        <f t="shared" si="1"/>
        <v>18</v>
      </c>
      <c r="S17" s="24">
        <v>2.0</v>
      </c>
      <c r="T17" s="24">
        <v>0.0</v>
      </c>
      <c r="U17" s="24">
        <v>0.0</v>
      </c>
      <c r="V17" s="24">
        <v>0.0</v>
      </c>
      <c r="W17" s="26">
        <f t="shared" si="2"/>
        <v>2</v>
      </c>
      <c r="X17" s="27">
        <f t="shared" si="3"/>
        <v>20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2.31990231990232</v>
      </c>
      <c r="D19" s="37">
        <v>0.0</v>
      </c>
      <c r="E19" s="37">
        <v>0.0</v>
      </c>
      <c r="F19" s="37">
        <v>0.4884004884004884</v>
      </c>
      <c r="G19" s="29">
        <v>2.8083028083028085</v>
      </c>
      <c r="H19" s="37">
        <v>0.3663003663003663</v>
      </c>
      <c r="I19" s="37">
        <v>0.0</v>
      </c>
      <c r="J19" s="37">
        <v>0.0</v>
      </c>
      <c r="K19" s="37">
        <v>0.0</v>
      </c>
      <c r="L19" s="30">
        <v>0.3663003663003663</v>
      </c>
      <c r="M19" s="31">
        <v>3.1746031746031744</v>
      </c>
      <c r="N19" s="38">
        <f t="shared" ref="N19:Q19" si="6">sum(N16:N18)</f>
        <v>19</v>
      </c>
      <c r="O19" s="38">
        <f t="shared" si="6"/>
        <v>0</v>
      </c>
      <c r="P19" s="38">
        <f t="shared" si="6"/>
        <v>0</v>
      </c>
      <c r="Q19" s="38">
        <f t="shared" si="6"/>
        <v>4</v>
      </c>
      <c r="R19" s="33">
        <f t="shared" si="1"/>
        <v>23</v>
      </c>
      <c r="S19" s="38">
        <f t="shared" ref="S19:V19" si="7">sum(S16:S18)</f>
        <v>3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3</v>
      </c>
      <c r="X19" s="35">
        <f t="shared" si="3"/>
        <v>26</v>
      </c>
    </row>
    <row r="20">
      <c r="A20" s="8" t="s">
        <v>25</v>
      </c>
      <c r="B20" s="18" t="s">
        <v>16</v>
      </c>
      <c r="C20" s="20">
        <v>1.465201465201465</v>
      </c>
      <c r="D20" s="20">
        <v>0.1221001221001221</v>
      </c>
      <c r="E20" s="20">
        <v>0.0</v>
      </c>
      <c r="F20" s="20">
        <v>0.0</v>
      </c>
      <c r="G20" s="21">
        <v>1.5873015873015872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1.5873015873015872</v>
      </c>
      <c r="N20" s="24">
        <v>12.0</v>
      </c>
      <c r="O20" s="24">
        <v>1.0</v>
      </c>
      <c r="P20" s="24">
        <v>0.0</v>
      </c>
      <c r="Q20" s="24">
        <v>0.0</v>
      </c>
      <c r="R20" s="25">
        <f t="shared" si="1"/>
        <v>13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13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1.465201465201465</v>
      </c>
      <c r="D22" s="20">
        <v>0.0</v>
      </c>
      <c r="E22" s="20">
        <v>0.2442002442002442</v>
      </c>
      <c r="F22" s="20">
        <v>0.0</v>
      </c>
      <c r="G22" s="21">
        <v>1.7094017094017095</v>
      </c>
      <c r="H22" s="20">
        <v>0.4884004884004884</v>
      </c>
      <c r="I22" s="20">
        <v>0.0</v>
      </c>
      <c r="J22" s="20">
        <v>0.2442002442002442</v>
      </c>
      <c r="K22" s="20">
        <v>0.0</v>
      </c>
      <c r="L22" s="22">
        <v>0.7326007326007326</v>
      </c>
      <c r="M22" s="23">
        <v>2.442002442002442</v>
      </c>
      <c r="N22" s="24">
        <v>12.0</v>
      </c>
      <c r="O22" s="24">
        <v>0.0</v>
      </c>
      <c r="P22" s="24">
        <v>2.0</v>
      </c>
      <c r="Q22" s="24">
        <v>0.0</v>
      </c>
      <c r="R22" s="25">
        <f t="shared" si="1"/>
        <v>14</v>
      </c>
      <c r="S22" s="24">
        <v>4.0</v>
      </c>
      <c r="T22" s="24">
        <v>0.0</v>
      </c>
      <c r="U22" s="24">
        <v>2.0</v>
      </c>
      <c r="V22" s="24">
        <v>0.0</v>
      </c>
      <c r="W22" s="26">
        <f t="shared" si="2"/>
        <v>6</v>
      </c>
      <c r="X22" s="27">
        <f t="shared" si="3"/>
        <v>20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2.93040293040293</v>
      </c>
      <c r="D24" s="37">
        <v>0.1221001221001221</v>
      </c>
      <c r="E24" s="37">
        <v>0.2442002442002442</v>
      </c>
      <c r="F24" s="37">
        <v>0.0</v>
      </c>
      <c r="G24" s="29">
        <v>3.296703296703297</v>
      </c>
      <c r="H24" s="37">
        <v>0.4884004884004884</v>
      </c>
      <c r="I24" s="37">
        <v>0.0</v>
      </c>
      <c r="J24" s="37">
        <v>0.2442002442002442</v>
      </c>
      <c r="K24" s="37">
        <v>0.0</v>
      </c>
      <c r="L24" s="30">
        <v>0.7326007326007326</v>
      </c>
      <c r="M24" s="31">
        <v>4.029304029304029</v>
      </c>
      <c r="N24" s="38">
        <f t="shared" ref="N24:Q24" si="8">sum(N20:N23)</f>
        <v>24</v>
      </c>
      <c r="O24" s="38">
        <f t="shared" si="8"/>
        <v>1</v>
      </c>
      <c r="P24" s="38">
        <f t="shared" si="8"/>
        <v>2</v>
      </c>
      <c r="Q24" s="38">
        <f t="shared" si="8"/>
        <v>0</v>
      </c>
      <c r="R24" s="33">
        <f t="shared" si="1"/>
        <v>27</v>
      </c>
      <c r="S24" s="38">
        <f t="shared" ref="S24:V24" si="9">sum(S20:S23)</f>
        <v>4</v>
      </c>
      <c r="T24" s="38">
        <f t="shared" si="9"/>
        <v>0</v>
      </c>
      <c r="U24" s="38">
        <f t="shared" si="9"/>
        <v>2</v>
      </c>
      <c r="V24" s="38">
        <f t="shared" si="9"/>
        <v>0</v>
      </c>
      <c r="W24" s="34">
        <f t="shared" si="2"/>
        <v>6</v>
      </c>
      <c r="X24" s="35">
        <f t="shared" si="3"/>
        <v>33</v>
      </c>
    </row>
    <row r="25">
      <c r="A25" s="8" t="s">
        <v>26</v>
      </c>
      <c r="B25" s="18" t="s">
        <v>16</v>
      </c>
      <c r="C25" s="20">
        <v>3.0525030525030523</v>
      </c>
      <c r="D25" s="20">
        <v>0.3663003663003663</v>
      </c>
      <c r="E25" s="20">
        <v>0.0</v>
      </c>
      <c r="F25" s="20">
        <v>0.0</v>
      </c>
      <c r="G25" s="21">
        <v>3.418803418803419</v>
      </c>
      <c r="H25" s="20">
        <v>0.7326007326007326</v>
      </c>
      <c r="I25" s="20">
        <v>0.0</v>
      </c>
      <c r="J25" s="20">
        <v>0.0</v>
      </c>
      <c r="K25" s="20">
        <v>0.0</v>
      </c>
      <c r="L25" s="22">
        <v>0.7326007326007326</v>
      </c>
      <c r="M25" s="23">
        <v>4.151404151404151</v>
      </c>
      <c r="N25" s="24">
        <v>25.0</v>
      </c>
      <c r="O25" s="24">
        <v>3.0</v>
      </c>
      <c r="P25" s="24">
        <v>0.0</v>
      </c>
      <c r="Q25" s="24">
        <v>0.0</v>
      </c>
      <c r="R25" s="25">
        <f t="shared" si="1"/>
        <v>28</v>
      </c>
      <c r="S25" s="24">
        <v>6.0</v>
      </c>
      <c r="T25" s="24">
        <v>0.0</v>
      </c>
      <c r="U25" s="24">
        <v>0.0</v>
      </c>
      <c r="V25" s="24">
        <v>0.0</v>
      </c>
      <c r="W25" s="26">
        <f t="shared" si="2"/>
        <v>6</v>
      </c>
      <c r="X25" s="27">
        <f t="shared" si="3"/>
        <v>34</v>
      </c>
    </row>
    <row r="26">
      <c r="A26" s="8"/>
      <c r="B26" s="18" t="s">
        <v>19</v>
      </c>
      <c r="C26" s="20">
        <v>1.9536019536019535</v>
      </c>
      <c r="D26" s="20">
        <v>0.0</v>
      </c>
      <c r="E26" s="20">
        <v>0.4884004884004884</v>
      </c>
      <c r="F26" s="20">
        <v>0.0</v>
      </c>
      <c r="G26" s="21">
        <v>2.442002442002442</v>
      </c>
      <c r="H26" s="20">
        <v>0.1221001221001221</v>
      </c>
      <c r="I26" s="20">
        <v>0.0</v>
      </c>
      <c r="J26" s="20">
        <v>0.0</v>
      </c>
      <c r="K26" s="20">
        <v>0.2442002442002442</v>
      </c>
      <c r="L26" s="22">
        <v>0.3663003663003663</v>
      </c>
      <c r="M26" s="23">
        <v>2.8083028083028085</v>
      </c>
      <c r="N26" s="24">
        <v>16.0</v>
      </c>
      <c r="O26" s="24">
        <v>0.0</v>
      </c>
      <c r="P26" s="24">
        <v>4.0</v>
      </c>
      <c r="Q26" s="24">
        <v>0.0</v>
      </c>
      <c r="R26" s="25">
        <f t="shared" si="1"/>
        <v>20</v>
      </c>
      <c r="S26" s="24">
        <v>1.0</v>
      </c>
      <c r="T26" s="24">
        <v>0.0</v>
      </c>
      <c r="U26" s="24">
        <v>0.0</v>
      </c>
      <c r="V26" s="24">
        <v>2.0</v>
      </c>
      <c r="W26" s="26">
        <f t="shared" si="2"/>
        <v>3</v>
      </c>
      <c r="X26" s="27">
        <f t="shared" si="3"/>
        <v>23</v>
      </c>
    </row>
    <row r="27">
      <c r="A27" s="8"/>
      <c r="B27" s="18" t="s">
        <v>20</v>
      </c>
      <c r="C27" s="28">
        <v>0.0</v>
      </c>
      <c r="D27" s="28">
        <v>0.0</v>
      </c>
      <c r="E27" s="28">
        <v>0.0</v>
      </c>
      <c r="F27" s="28">
        <v>0.0</v>
      </c>
      <c r="G27" s="29">
        <v>0.0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0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0</v>
      </c>
    </row>
    <row r="28">
      <c r="A28" s="8"/>
      <c r="B28" s="36" t="s">
        <v>23</v>
      </c>
      <c r="C28" s="37">
        <v>5.006105006105006</v>
      </c>
      <c r="D28" s="37">
        <v>0.3663003663003663</v>
      </c>
      <c r="E28" s="37">
        <v>0.4884004884004884</v>
      </c>
      <c r="F28" s="37">
        <v>0.0</v>
      </c>
      <c r="G28" s="29">
        <v>5.86080586080586</v>
      </c>
      <c r="H28" s="37">
        <v>0.8547008547008548</v>
      </c>
      <c r="I28" s="37">
        <v>0.0</v>
      </c>
      <c r="J28" s="37">
        <v>0.0</v>
      </c>
      <c r="K28" s="37">
        <v>0.2442002442002442</v>
      </c>
      <c r="L28" s="30">
        <v>1.098901098901099</v>
      </c>
      <c r="M28" s="31">
        <v>6.95970695970696</v>
      </c>
      <c r="N28" s="38">
        <f t="shared" ref="N28:Q28" si="10">sum(N25:N27)</f>
        <v>41</v>
      </c>
      <c r="O28" s="38">
        <f t="shared" si="10"/>
        <v>3</v>
      </c>
      <c r="P28" s="38">
        <f t="shared" si="10"/>
        <v>4</v>
      </c>
      <c r="Q28" s="38">
        <f t="shared" si="10"/>
        <v>0</v>
      </c>
      <c r="R28" s="33">
        <f t="shared" si="1"/>
        <v>48</v>
      </c>
      <c r="S28" s="38">
        <f t="shared" ref="S28:V28" si="11">sum(S25:S27)</f>
        <v>7</v>
      </c>
      <c r="T28" s="38">
        <f t="shared" si="11"/>
        <v>0</v>
      </c>
      <c r="U28" s="38">
        <f t="shared" si="11"/>
        <v>0</v>
      </c>
      <c r="V28" s="38">
        <f t="shared" si="11"/>
        <v>2</v>
      </c>
      <c r="W28" s="34">
        <f t="shared" si="2"/>
        <v>9</v>
      </c>
      <c r="X28" s="35">
        <f t="shared" si="3"/>
        <v>57</v>
      </c>
    </row>
    <row r="29">
      <c r="A29" s="8" t="s">
        <v>27</v>
      </c>
      <c r="B29" s="18" t="s">
        <v>16</v>
      </c>
      <c r="C29" s="20">
        <v>7.326007326007327</v>
      </c>
      <c r="D29" s="20">
        <v>0.8547008547008548</v>
      </c>
      <c r="E29" s="20">
        <v>0.0</v>
      </c>
      <c r="F29" s="20">
        <v>0.0</v>
      </c>
      <c r="G29" s="21">
        <v>8.18070818070818</v>
      </c>
      <c r="H29" s="20">
        <v>0.0</v>
      </c>
      <c r="I29" s="20">
        <v>0.0</v>
      </c>
      <c r="J29" s="20">
        <v>0.0</v>
      </c>
      <c r="K29" s="20">
        <v>0.0</v>
      </c>
      <c r="L29" s="22">
        <v>0.0</v>
      </c>
      <c r="M29" s="23">
        <v>8.18070818070818</v>
      </c>
      <c r="N29" s="24">
        <v>60.0</v>
      </c>
      <c r="O29" s="24">
        <v>7.0</v>
      </c>
      <c r="P29" s="24">
        <v>0.0</v>
      </c>
      <c r="Q29" s="24">
        <v>0.0</v>
      </c>
      <c r="R29" s="25">
        <f t="shared" si="1"/>
        <v>67</v>
      </c>
      <c r="S29" s="24">
        <v>0.0</v>
      </c>
      <c r="T29" s="24">
        <v>0.0</v>
      </c>
      <c r="U29" s="24">
        <v>0.0</v>
      </c>
      <c r="V29" s="24">
        <v>0.0</v>
      </c>
      <c r="W29" s="26">
        <f t="shared" si="2"/>
        <v>0</v>
      </c>
      <c r="X29" s="27">
        <f t="shared" si="3"/>
        <v>67</v>
      </c>
    </row>
    <row r="30">
      <c r="A30" s="8"/>
      <c r="B30" s="18" t="s">
        <v>18</v>
      </c>
      <c r="C30" s="20">
        <v>1.8315018315018317</v>
      </c>
      <c r="D30" s="20">
        <v>0.0</v>
      </c>
      <c r="E30" s="20">
        <v>0.0</v>
      </c>
      <c r="F30" s="20">
        <v>0.0</v>
      </c>
      <c r="G30" s="21">
        <v>1.8315018315018317</v>
      </c>
      <c r="H30" s="20">
        <v>0.1221001221001221</v>
      </c>
      <c r="I30" s="20">
        <v>0.0</v>
      </c>
      <c r="J30" s="20">
        <v>0.0</v>
      </c>
      <c r="K30" s="20">
        <v>0.0</v>
      </c>
      <c r="L30" s="22">
        <v>0.1221001221001221</v>
      </c>
      <c r="M30" s="23">
        <v>1.9536019536019535</v>
      </c>
      <c r="N30" s="24">
        <v>15.0</v>
      </c>
      <c r="O30" s="24">
        <v>0.0</v>
      </c>
      <c r="P30" s="24">
        <v>0.0</v>
      </c>
      <c r="Q30" s="24">
        <v>0.0</v>
      </c>
      <c r="R30" s="25">
        <f t="shared" si="1"/>
        <v>15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16</v>
      </c>
    </row>
    <row r="31">
      <c r="A31" s="8"/>
      <c r="B31" s="18" t="s">
        <v>19</v>
      </c>
      <c r="C31" s="20">
        <v>2.8083028083028085</v>
      </c>
      <c r="D31" s="20">
        <v>0.0</v>
      </c>
      <c r="E31" s="20">
        <v>0.2442002442002442</v>
      </c>
      <c r="F31" s="20">
        <v>0.3663003663003663</v>
      </c>
      <c r="G31" s="21">
        <v>3.418803418803419</v>
      </c>
      <c r="H31" s="20">
        <v>0.0</v>
      </c>
      <c r="I31" s="20">
        <v>0.0</v>
      </c>
      <c r="J31" s="20">
        <v>0.0</v>
      </c>
      <c r="K31" s="20">
        <v>0.0</v>
      </c>
      <c r="L31" s="22">
        <v>0.0</v>
      </c>
      <c r="M31" s="23">
        <v>3.418803418803419</v>
      </c>
      <c r="N31" s="24">
        <v>23.0</v>
      </c>
      <c r="O31" s="24">
        <v>0.0</v>
      </c>
      <c r="P31" s="24">
        <v>2.0</v>
      </c>
      <c r="Q31" s="24">
        <v>3.0</v>
      </c>
      <c r="R31" s="25">
        <f t="shared" si="1"/>
        <v>28</v>
      </c>
      <c r="S31" s="24">
        <v>0.0</v>
      </c>
      <c r="T31" s="24">
        <v>0.0</v>
      </c>
      <c r="U31" s="24">
        <v>0.0</v>
      </c>
      <c r="V31" s="24">
        <v>0.0</v>
      </c>
      <c r="W31" s="26">
        <f t="shared" si="2"/>
        <v>0</v>
      </c>
      <c r="X31" s="27">
        <f t="shared" si="3"/>
        <v>28</v>
      </c>
    </row>
    <row r="32">
      <c r="A32" s="8"/>
      <c r="B32" s="18" t="s">
        <v>20</v>
      </c>
      <c r="C32" s="28">
        <v>0.1221001221001221</v>
      </c>
      <c r="D32" s="28">
        <v>0.0</v>
      </c>
      <c r="E32" s="28">
        <v>0.0</v>
      </c>
      <c r="F32" s="28">
        <v>0.0</v>
      </c>
      <c r="G32" s="29">
        <v>0.1221001221001221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0.1221001221001221</v>
      </c>
      <c r="N32" s="32">
        <v>1.0</v>
      </c>
      <c r="O32" s="32">
        <v>0.0</v>
      </c>
      <c r="P32" s="32">
        <v>0.0</v>
      </c>
      <c r="Q32" s="32">
        <v>0.0</v>
      </c>
      <c r="R32" s="33">
        <f t="shared" si="1"/>
        <v>1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1</v>
      </c>
    </row>
    <row r="33">
      <c r="A33" s="8"/>
      <c r="B33" s="36" t="s">
        <v>23</v>
      </c>
      <c r="C33" s="37">
        <v>12.087912087912088</v>
      </c>
      <c r="D33" s="37">
        <v>0.8547008547008548</v>
      </c>
      <c r="E33" s="37">
        <v>0.2442002442002442</v>
      </c>
      <c r="F33" s="37">
        <v>0.3663003663003663</v>
      </c>
      <c r="G33" s="29">
        <v>13.553113553113553</v>
      </c>
      <c r="H33" s="37">
        <v>0.1221001221001221</v>
      </c>
      <c r="I33" s="37">
        <v>0.0</v>
      </c>
      <c r="J33" s="37">
        <v>0.0</v>
      </c>
      <c r="K33" s="37">
        <v>0.0</v>
      </c>
      <c r="L33" s="30">
        <v>0.1221001221001221</v>
      </c>
      <c r="M33" s="31">
        <v>13.675213675213676</v>
      </c>
      <c r="N33" s="38">
        <f t="shared" ref="N33:Q33" si="12">sum(N29:N32)</f>
        <v>99</v>
      </c>
      <c r="O33" s="38">
        <f t="shared" si="12"/>
        <v>7</v>
      </c>
      <c r="P33" s="38">
        <f t="shared" si="12"/>
        <v>2</v>
      </c>
      <c r="Q33" s="38">
        <f t="shared" si="12"/>
        <v>3</v>
      </c>
      <c r="R33" s="33">
        <f t="shared" si="1"/>
        <v>111</v>
      </c>
      <c r="S33" s="38">
        <f t="shared" ref="S33:V33" si="13">sum(S29:S32)</f>
        <v>1</v>
      </c>
      <c r="T33" s="38">
        <f t="shared" si="13"/>
        <v>0</v>
      </c>
      <c r="U33" s="38">
        <f t="shared" si="13"/>
        <v>0</v>
      </c>
      <c r="V33" s="38">
        <f t="shared" si="13"/>
        <v>0</v>
      </c>
      <c r="W33" s="34">
        <f t="shared" si="2"/>
        <v>1</v>
      </c>
      <c r="X33" s="35">
        <f t="shared" si="3"/>
        <v>112</v>
      </c>
    </row>
    <row r="34">
      <c r="A34" s="8" t="s">
        <v>28</v>
      </c>
      <c r="B34" s="18" t="s">
        <v>16</v>
      </c>
      <c r="C34" s="20">
        <v>13.064713064713066</v>
      </c>
      <c r="D34" s="20">
        <v>1.9536019536019535</v>
      </c>
      <c r="E34" s="20">
        <v>0.0</v>
      </c>
      <c r="F34" s="20">
        <v>0.0</v>
      </c>
      <c r="G34" s="21">
        <v>15.018315018315018</v>
      </c>
      <c r="H34" s="20">
        <v>0.4884004884004884</v>
      </c>
      <c r="I34" s="20">
        <v>0.1221001221001221</v>
      </c>
      <c r="J34" s="20">
        <v>0.0</v>
      </c>
      <c r="K34" s="20">
        <v>0.1221001221001221</v>
      </c>
      <c r="L34" s="22">
        <v>0.7326007326007326</v>
      </c>
      <c r="M34" s="23">
        <v>15.75091575091575</v>
      </c>
      <c r="N34" s="24">
        <v>107.0</v>
      </c>
      <c r="O34" s="24">
        <v>16.0</v>
      </c>
      <c r="P34" s="24">
        <v>0.0</v>
      </c>
      <c r="Q34" s="24">
        <v>0.0</v>
      </c>
      <c r="R34" s="25">
        <f t="shared" si="1"/>
        <v>123</v>
      </c>
      <c r="S34" s="24">
        <v>4.0</v>
      </c>
      <c r="T34" s="24">
        <v>1.0</v>
      </c>
      <c r="U34" s="24">
        <v>0.0</v>
      </c>
      <c r="V34" s="24">
        <v>1.0</v>
      </c>
      <c r="W34" s="26">
        <f t="shared" si="2"/>
        <v>6</v>
      </c>
      <c r="X34" s="27">
        <f t="shared" si="3"/>
        <v>129</v>
      </c>
    </row>
    <row r="35">
      <c r="A35" s="8"/>
      <c r="B35" s="18" t="s">
        <v>18</v>
      </c>
      <c r="C35" s="20">
        <v>0.0</v>
      </c>
      <c r="D35" s="20">
        <v>0.0</v>
      </c>
      <c r="E35" s="20">
        <v>0.0</v>
      </c>
      <c r="F35" s="20">
        <v>0.0</v>
      </c>
      <c r="G35" s="21">
        <v>0.0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0.0</v>
      </c>
      <c r="N35" s="24">
        <v>0.0</v>
      </c>
      <c r="O35" s="24">
        <v>0.0</v>
      </c>
      <c r="P35" s="24">
        <v>0.0</v>
      </c>
      <c r="Q35" s="24">
        <v>0.0</v>
      </c>
      <c r="R35" s="25">
        <f t="shared" si="1"/>
        <v>0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0</v>
      </c>
    </row>
    <row r="36">
      <c r="A36" s="8"/>
      <c r="B36" s="18" t="s">
        <v>19</v>
      </c>
      <c r="C36" s="20">
        <v>6.837606837606838</v>
      </c>
      <c r="D36" s="20">
        <v>0.0</v>
      </c>
      <c r="E36" s="20">
        <v>0.2442002442002442</v>
      </c>
      <c r="F36" s="20">
        <v>1.7094017094017095</v>
      </c>
      <c r="G36" s="21">
        <v>8.791208791208792</v>
      </c>
      <c r="H36" s="20">
        <v>0.3663003663003663</v>
      </c>
      <c r="I36" s="20">
        <v>0.0</v>
      </c>
      <c r="J36" s="20">
        <v>0.6105006105006106</v>
      </c>
      <c r="K36" s="20">
        <v>0.1221001221001221</v>
      </c>
      <c r="L36" s="22">
        <v>1.098901098901099</v>
      </c>
      <c r="M36" s="23">
        <v>9.89010989010989</v>
      </c>
      <c r="N36" s="24">
        <v>56.0</v>
      </c>
      <c r="O36" s="24">
        <v>0.0</v>
      </c>
      <c r="P36" s="24">
        <v>2.0</v>
      </c>
      <c r="Q36" s="24">
        <v>14.0</v>
      </c>
      <c r="R36" s="25">
        <f t="shared" si="1"/>
        <v>72</v>
      </c>
      <c r="S36" s="24">
        <v>3.0</v>
      </c>
      <c r="T36" s="24">
        <v>0.0</v>
      </c>
      <c r="U36" s="24">
        <v>5.0</v>
      </c>
      <c r="V36" s="24">
        <v>1.0</v>
      </c>
      <c r="W36" s="26">
        <f t="shared" si="2"/>
        <v>9</v>
      </c>
      <c r="X36" s="27">
        <f t="shared" si="3"/>
        <v>81</v>
      </c>
    </row>
    <row r="37">
      <c r="A37" s="8"/>
      <c r="B37" s="18" t="s">
        <v>20</v>
      </c>
      <c r="C37" s="28">
        <v>0.7326007326007326</v>
      </c>
      <c r="D37" s="28">
        <v>2.0757020757020754</v>
      </c>
      <c r="E37" s="28">
        <v>0.0</v>
      </c>
      <c r="F37" s="28">
        <v>0.0</v>
      </c>
      <c r="G37" s="29">
        <v>2.8083028083028085</v>
      </c>
      <c r="H37" s="28">
        <v>0.0</v>
      </c>
      <c r="I37" s="28">
        <v>0.0</v>
      </c>
      <c r="J37" s="28">
        <v>0.0</v>
      </c>
      <c r="K37" s="28">
        <v>0.0</v>
      </c>
      <c r="L37" s="30">
        <v>0.0</v>
      </c>
      <c r="M37" s="31">
        <v>2.8083028083028085</v>
      </c>
      <c r="N37" s="32">
        <v>6.0</v>
      </c>
      <c r="O37" s="32">
        <v>17.0</v>
      </c>
      <c r="P37" s="32">
        <v>0.0</v>
      </c>
      <c r="Q37" s="32">
        <v>0.0</v>
      </c>
      <c r="R37" s="33">
        <f t="shared" si="1"/>
        <v>23</v>
      </c>
      <c r="S37" s="32">
        <v>0.0</v>
      </c>
      <c r="T37" s="32">
        <v>0.0</v>
      </c>
      <c r="U37" s="32">
        <v>0.0</v>
      </c>
      <c r="V37" s="32">
        <v>0.0</v>
      </c>
      <c r="W37" s="34">
        <f t="shared" si="2"/>
        <v>0</v>
      </c>
      <c r="X37" s="35">
        <f t="shared" si="3"/>
        <v>23</v>
      </c>
    </row>
    <row r="38">
      <c r="A38" s="8"/>
      <c r="B38" s="36" t="s">
        <v>23</v>
      </c>
      <c r="C38" s="37">
        <v>20.634920634920633</v>
      </c>
      <c r="D38" s="37">
        <v>4.029304029304029</v>
      </c>
      <c r="E38" s="37">
        <v>0.2442002442002442</v>
      </c>
      <c r="F38" s="37">
        <v>1.7094017094017095</v>
      </c>
      <c r="G38" s="29">
        <v>26.61782661782662</v>
      </c>
      <c r="H38" s="37">
        <v>0.8547008547008548</v>
      </c>
      <c r="I38" s="37">
        <v>0.1221001221001221</v>
      </c>
      <c r="J38" s="37">
        <v>0.6105006105006106</v>
      </c>
      <c r="K38" s="37">
        <v>0.2442002442002442</v>
      </c>
      <c r="L38" s="30">
        <v>1.8315018315018317</v>
      </c>
      <c r="M38" s="31">
        <v>28.449328449328448</v>
      </c>
      <c r="N38" s="38">
        <f t="shared" ref="N38:Q38" si="14">sum(N34:N37)</f>
        <v>169</v>
      </c>
      <c r="O38" s="38">
        <f t="shared" si="14"/>
        <v>33</v>
      </c>
      <c r="P38" s="38">
        <f t="shared" si="14"/>
        <v>2</v>
      </c>
      <c r="Q38" s="38">
        <f t="shared" si="14"/>
        <v>14</v>
      </c>
      <c r="R38" s="33">
        <f t="shared" si="1"/>
        <v>218</v>
      </c>
      <c r="S38" s="38">
        <f t="shared" ref="S38:V38" si="15">sum(S34:S37)</f>
        <v>7</v>
      </c>
      <c r="T38" s="38">
        <f t="shared" si="15"/>
        <v>1</v>
      </c>
      <c r="U38" s="38">
        <f t="shared" si="15"/>
        <v>5</v>
      </c>
      <c r="V38" s="38">
        <f t="shared" si="15"/>
        <v>2</v>
      </c>
      <c r="W38" s="34">
        <f t="shared" si="2"/>
        <v>15</v>
      </c>
      <c r="X38" s="35">
        <f t="shared" si="3"/>
        <v>233</v>
      </c>
    </row>
    <row r="39">
      <c r="A39" s="8"/>
      <c r="B39" s="40" t="s">
        <v>29</v>
      </c>
      <c r="C39" s="41">
        <v>74.60317460317461</v>
      </c>
      <c r="D39" s="41">
        <v>10.256410256410255</v>
      </c>
      <c r="E39" s="41">
        <v>2.93040293040293</v>
      </c>
      <c r="F39" s="41">
        <v>3.418803418803419</v>
      </c>
      <c r="G39" s="41">
        <v>91.20879120879121</v>
      </c>
      <c r="H39" s="41">
        <v>5.25030525030525</v>
      </c>
      <c r="I39" s="41">
        <v>1.3431013431013432</v>
      </c>
      <c r="J39" s="41">
        <v>1.7094017094017095</v>
      </c>
      <c r="K39" s="41">
        <v>0.4884004884004884</v>
      </c>
      <c r="L39" s="41">
        <v>8.791208791208792</v>
      </c>
      <c r="M39" s="41">
        <v>100.0</v>
      </c>
      <c r="N39" s="42">
        <f t="shared" ref="N39:X39" si="16">sum(N15,N19,N24,N28,N33,N38)</f>
        <v>611</v>
      </c>
      <c r="O39" s="42">
        <f t="shared" si="16"/>
        <v>84</v>
      </c>
      <c r="P39" s="42">
        <f t="shared" si="16"/>
        <v>24</v>
      </c>
      <c r="Q39" s="42">
        <f t="shared" si="16"/>
        <v>28</v>
      </c>
      <c r="R39" s="42">
        <f t="shared" si="16"/>
        <v>747</v>
      </c>
      <c r="S39" s="42">
        <f t="shared" si="16"/>
        <v>43</v>
      </c>
      <c r="T39" s="42">
        <f t="shared" si="16"/>
        <v>11</v>
      </c>
      <c r="U39" s="42">
        <f t="shared" si="16"/>
        <v>14</v>
      </c>
      <c r="V39" s="42">
        <f t="shared" si="16"/>
        <v>4</v>
      </c>
      <c r="W39" s="42">
        <f t="shared" si="16"/>
        <v>72</v>
      </c>
      <c r="X39" s="42">
        <f t="shared" si="16"/>
        <v>819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45.42124542124542</v>
      </c>
      <c r="D41" s="20">
        <v>6.471306471306472</v>
      </c>
      <c r="E41" s="20">
        <v>0.0</v>
      </c>
      <c r="F41" s="20">
        <v>0.0</v>
      </c>
      <c r="G41" s="21">
        <v>51.8925518925519</v>
      </c>
      <c r="H41" s="20">
        <v>2.197802197802198</v>
      </c>
      <c r="I41" s="20">
        <v>0.9768009768009768</v>
      </c>
      <c r="J41" s="20">
        <v>0.0</v>
      </c>
      <c r="K41" s="20">
        <v>0.1221001221001221</v>
      </c>
      <c r="L41" s="22">
        <v>3.296703296703297</v>
      </c>
      <c r="M41" s="23">
        <v>55.18925518925519</v>
      </c>
      <c r="N41" s="44">
        <f t="shared" ref="N41:X41" si="17">sum(N8,N16,N20,N25,N29,N34)</f>
        <v>372</v>
      </c>
      <c r="O41" s="44">
        <f t="shared" si="17"/>
        <v>53</v>
      </c>
      <c r="P41" s="44">
        <f t="shared" si="17"/>
        <v>0</v>
      </c>
      <c r="Q41" s="44">
        <f t="shared" si="17"/>
        <v>0</v>
      </c>
      <c r="R41" s="25">
        <f t="shared" si="17"/>
        <v>425</v>
      </c>
      <c r="S41" s="44">
        <f t="shared" si="17"/>
        <v>18</v>
      </c>
      <c r="T41" s="44">
        <f t="shared" si="17"/>
        <v>8</v>
      </c>
      <c r="U41" s="44">
        <f t="shared" si="17"/>
        <v>0</v>
      </c>
      <c r="V41" s="44">
        <f t="shared" si="17"/>
        <v>1</v>
      </c>
      <c r="W41" s="26">
        <f t="shared" si="17"/>
        <v>27</v>
      </c>
      <c r="X41" s="27">
        <f t="shared" si="17"/>
        <v>452</v>
      </c>
    </row>
    <row r="42">
      <c r="A42" s="8"/>
      <c r="B42" s="18" t="s">
        <v>17</v>
      </c>
      <c r="C42" s="20">
        <v>1.3431013431013432</v>
      </c>
      <c r="D42" s="20">
        <v>0.2442002442002442</v>
      </c>
      <c r="E42" s="20">
        <v>0.0</v>
      </c>
      <c r="F42" s="20">
        <v>0.0</v>
      </c>
      <c r="G42" s="21">
        <v>1.5873015873015872</v>
      </c>
      <c r="H42" s="20">
        <v>0.2442002442002442</v>
      </c>
      <c r="I42" s="20">
        <v>0.0</v>
      </c>
      <c r="J42" s="20">
        <v>0.0</v>
      </c>
      <c r="K42" s="20">
        <v>0.0</v>
      </c>
      <c r="L42" s="22">
        <v>0.2442002442002442</v>
      </c>
      <c r="M42" s="23">
        <v>1.8315018315018317</v>
      </c>
      <c r="N42" s="44">
        <f t="shared" ref="N42:X42" si="18">sum(N9)</f>
        <v>11</v>
      </c>
      <c r="O42" s="44">
        <f t="shared" si="18"/>
        <v>2</v>
      </c>
      <c r="P42" s="44">
        <f t="shared" si="18"/>
        <v>0</v>
      </c>
      <c r="Q42" s="44">
        <f t="shared" si="18"/>
        <v>0</v>
      </c>
      <c r="R42" s="25">
        <f t="shared" si="18"/>
        <v>13</v>
      </c>
      <c r="S42" s="44">
        <f t="shared" si="18"/>
        <v>2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2</v>
      </c>
      <c r="X42" s="27">
        <f t="shared" si="18"/>
        <v>15</v>
      </c>
    </row>
    <row r="43">
      <c r="A43" s="8"/>
      <c r="B43" s="18" t="s">
        <v>18</v>
      </c>
      <c r="C43" s="20">
        <v>5.738705738705739</v>
      </c>
      <c r="D43" s="20">
        <v>0.0</v>
      </c>
      <c r="E43" s="20">
        <v>0.7326007326007326</v>
      </c>
      <c r="F43" s="20">
        <v>0.2442002442002442</v>
      </c>
      <c r="G43" s="21">
        <v>6.715506715506716</v>
      </c>
      <c r="H43" s="20">
        <v>0.6105006105006106</v>
      </c>
      <c r="I43" s="20">
        <v>0.0</v>
      </c>
      <c r="J43" s="20">
        <v>0.6105006105006106</v>
      </c>
      <c r="K43" s="20">
        <v>0.0</v>
      </c>
      <c r="L43" s="22">
        <v>1.221001221001221</v>
      </c>
      <c r="M43" s="23">
        <v>7.936507936507936</v>
      </c>
      <c r="N43" s="44">
        <f t="shared" ref="N43:X43" si="19">sum(N10,N21,N30,N35)</f>
        <v>47</v>
      </c>
      <c r="O43" s="44">
        <f t="shared" si="19"/>
        <v>0</v>
      </c>
      <c r="P43" s="44">
        <f t="shared" si="19"/>
        <v>6</v>
      </c>
      <c r="Q43" s="44">
        <f t="shared" si="19"/>
        <v>2</v>
      </c>
      <c r="R43" s="25">
        <f t="shared" si="19"/>
        <v>55</v>
      </c>
      <c r="S43" s="44">
        <f t="shared" si="19"/>
        <v>5</v>
      </c>
      <c r="T43" s="44">
        <f t="shared" si="19"/>
        <v>0</v>
      </c>
      <c r="U43" s="44">
        <f t="shared" si="19"/>
        <v>5</v>
      </c>
      <c r="V43" s="44">
        <f t="shared" si="19"/>
        <v>0</v>
      </c>
      <c r="W43" s="26">
        <f t="shared" si="19"/>
        <v>10</v>
      </c>
      <c r="X43" s="27">
        <f t="shared" si="19"/>
        <v>65</v>
      </c>
    </row>
    <row r="44">
      <c r="A44" s="8"/>
      <c r="B44" s="18" t="s">
        <v>19</v>
      </c>
      <c r="C44" s="20">
        <v>19.413919413919416</v>
      </c>
      <c r="D44" s="20">
        <v>0.0</v>
      </c>
      <c r="E44" s="20">
        <v>2.197802197802198</v>
      </c>
      <c r="F44" s="20">
        <v>3.1746031746031744</v>
      </c>
      <c r="G44" s="21">
        <v>24.786324786324787</v>
      </c>
      <c r="H44" s="20">
        <v>1.8315018315018317</v>
      </c>
      <c r="I44" s="20">
        <v>0.0</v>
      </c>
      <c r="J44" s="20">
        <v>1.098901098901099</v>
      </c>
      <c r="K44" s="20">
        <v>0.3663003663003663</v>
      </c>
      <c r="L44" s="22">
        <v>3.296703296703297</v>
      </c>
      <c r="M44" s="23">
        <v>28.083028083028083</v>
      </c>
      <c r="N44" s="44">
        <f t="shared" ref="N44:X44" si="20">sum(N11,N17,N22,N26,N31,N36)</f>
        <v>159</v>
      </c>
      <c r="O44" s="44">
        <f t="shared" si="20"/>
        <v>0</v>
      </c>
      <c r="P44" s="44">
        <f t="shared" si="20"/>
        <v>18</v>
      </c>
      <c r="Q44" s="44">
        <f t="shared" si="20"/>
        <v>26</v>
      </c>
      <c r="R44" s="25">
        <f t="shared" si="20"/>
        <v>203</v>
      </c>
      <c r="S44" s="44">
        <f t="shared" si="20"/>
        <v>15</v>
      </c>
      <c r="T44" s="44">
        <f t="shared" si="20"/>
        <v>0</v>
      </c>
      <c r="U44" s="44">
        <f t="shared" si="20"/>
        <v>9</v>
      </c>
      <c r="V44" s="44">
        <f t="shared" si="20"/>
        <v>3</v>
      </c>
      <c r="W44" s="26">
        <f t="shared" si="20"/>
        <v>27</v>
      </c>
      <c r="X44" s="27">
        <f t="shared" si="20"/>
        <v>230</v>
      </c>
    </row>
    <row r="45">
      <c r="A45" s="8"/>
      <c r="B45" s="18" t="s">
        <v>20</v>
      </c>
      <c r="C45" s="20">
        <v>2.6862026862026864</v>
      </c>
      <c r="D45" s="20">
        <v>3.5409035409035408</v>
      </c>
      <c r="E45" s="20">
        <v>0.0</v>
      </c>
      <c r="F45" s="20">
        <v>0.0</v>
      </c>
      <c r="G45" s="21">
        <v>6.227106227106227</v>
      </c>
      <c r="H45" s="20">
        <v>0.3663003663003663</v>
      </c>
      <c r="I45" s="20">
        <v>0.3663003663003663</v>
      </c>
      <c r="J45" s="20">
        <v>0.0</v>
      </c>
      <c r="K45" s="20">
        <v>0.0</v>
      </c>
      <c r="L45" s="22">
        <v>0.7326007326007326</v>
      </c>
      <c r="M45" s="23">
        <v>6.95970695970696</v>
      </c>
      <c r="N45" s="44">
        <f t="shared" ref="N45:X45" si="21">sum(N12,N18,N23,N27,N32,N37)</f>
        <v>22</v>
      </c>
      <c r="O45" s="44">
        <f t="shared" si="21"/>
        <v>29</v>
      </c>
      <c r="P45" s="44">
        <f t="shared" si="21"/>
        <v>0</v>
      </c>
      <c r="Q45" s="44">
        <f t="shared" si="21"/>
        <v>0</v>
      </c>
      <c r="R45" s="25">
        <f t="shared" si="21"/>
        <v>51</v>
      </c>
      <c r="S45" s="44">
        <f t="shared" si="21"/>
        <v>3</v>
      </c>
      <c r="T45" s="44">
        <f t="shared" si="21"/>
        <v>3</v>
      </c>
      <c r="U45" s="44">
        <f t="shared" si="21"/>
        <v>0</v>
      </c>
      <c r="V45" s="44">
        <f t="shared" si="21"/>
        <v>0</v>
      </c>
      <c r="W45" s="26">
        <f t="shared" si="21"/>
        <v>6</v>
      </c>
      <c r="X45" s="27">
        <f t="shared" si="21"/>
        <v>57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0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0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0</v>
      </c>
    </row>
    <row r="48">
      <c r="A48" s="8"/>
      <c r="B48" s="46" t="s">
        <v>23</v>
      </c>
      <c r="C48" s="41">
        <v>74.60317460317461</v>
      </c>
      <c r="D48" s="41">
        <v>10.256410256410255</v>
      </c>
      <c r="E48" s="41">
        <v>2.93040293040293</v>
      </c>
      <c r="F48" s="41">
        <v>3.418803418803419</v>
      </c>
      <c r="G48" s="41">
        <v>91.20879120879121</v>
      </c>
      <c r="H48" s="41">
        <v>5.25030525030525</v>
      </c>
      <c r="I48" s="41">
        <v>1.3431013431013432</v>
      </c>
      <c r="J48" s="41">
        <v>1.7094017094017095</v>
      </c>
      <c r="K48" s="41">
        <v>0.4884004884004884</v>
      </c>
      <c r="L48" s="41">
        <v>8.791208791208792</v>
      </c>
      <c r="M48" s="41">
        <v>100.0</v>
      </c>
      <c r="N48" s="42">
        <f t="shared" ref="N48:X48" si="24">sum(N41:N47)</f>
        <v>611</v>
      </c>
      <c r="O48" s="42">
        <f t="shared" si="24"/>
        <v>84</v>
      </c>
      <c r="P48" s="42">
        <f t="shared" si="24"/>
        <v>24</v>
      </c>
      <c r="Q48" s="42">
        <f t="shared" si="24"/>
        <v>28</v>
      </c>
      <c r="R48" s="42">
        <f t="shared" si="24"/>
        <v>747</v>
      </c>
      <c r="S48" s="42">
        <f t="shared" si="24"/>
        <v>43</v>
      </c>
      <c r="T48" s="42">
        <f t="shared" si="24"/>
        <v>11</v>
      </c>
      <c r="U48" s="42">
        <f t="shared" si="24"/>
        <v>14</v>
      </c>
      <c r="V48" s="42">
        <f t="shared" si="24"/>
        <v>4</v>
      </c>
      <c r="W48" s="42">
        <f t="shared" si="24"/>
        <v>72</v>
      </c>
      <c r="X48" s="42">
        <f t="shared" si="24"/>
        <v>819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56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57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18.848167539267017</v>
      </c>
      <c r="D8" s="20">
        <v>2.019446522064323</v>
      </c>
      <c r="E8" s="20">
        <v>0.0</v>
      </c>
      <c r="F8" s="20">
        <v>0.0</v>
      </c>
      <c r="G8" s="21">
        <v>20.867614061331338</v>
      </c>
      <c r="H8" s="20">
        <v>0.8975317875841435</v>
      </c>
      <c r="I8" s="20">
        <v>0.14958863126402394</v>
      </c>
      <c r="J8" s="20">
        <v>0.0</v>
      </c>
      <c r="K8" s="20">
        <v>0.0</v>
      </c>
      <c r="L8" s="22">
        <v>1.0471204188481675</v>
      </c>
      <c r="M8" s="23">
        <v>21.914734480179508</v>
      </c>
      <c r="N8" s="24">
        <v>252.0</v>
      </c>
      <c r="O8" s="24">
        <v>27.0</v>
      </c>
      <c r="P8" s="24">
        <v>0.0</v>
      </c>
      <c r="Q8" s="24">
        <v>0.0</v>
      </c>
      <c r="R8" s="25">
        <f t="shared" ref="R8:R38" si="1">sum(N8:Q8)</f>
        <v>279</v>
      </c>
      <c r="S8" s="24">
        <v>12.0</v>
      </c>
      <c r="T8" s="24">
        <v>2.0</v>
      </c>
      <c r="U8" s="24">
        <v>0.0</v>
      </c>
      <c r="V8" s="24">
        <v>0.0</v>
      </c>
      <c r="W8" s="26">
        <f t="shared" ref="W8:W38" si="2">sum(S8:V8)</f>
        <v>14</v>
      </c>
      <c r="X8" s="27">
        <f t="shared" ref="X8:X38" si="3">sum(R8,W8)</f>
        <v>293</v>
      </c>
    </row>
    <row r="9">
      <c r="A9" s="8"/>
      <c r="B9" s="18" t="s">
        <v>17</v>
      </c>
      <c r="C9" s="20">
        <v>2.6178010471204187</v>
      </c>
      <c r="D9" s="20">
        <v>0.5235602094240838</v>
      </c>
      <c r="E9" s="20">
        <v>0.0</v>
      </c>
      <c r="F9" s="20">
        <v>0.0</v>
      </c>
      <c r="G9" s="21">
        <v>3.1413612565445024</v>
      </c>
      <c r="H9" s="20">
        <v>0.2991772625280479</v>
      </c>
      <c r="I9" s="20">
        <v>0.0</v>
      </c>
      <c r="J9" s="20">
        <v>0.0</v>
      </c>
      <c r="K9" s="20">
        <v>0.0</v>
      </c>
      <c r="L9" s="22">
        <v>0.2991772625280479</v>
      </c>
      <c r="M9" s="23">
        <v>3.4405385190725504</v>
      </c>
      <c r="N9" s="24">
        <v>35.0</v>
      </c>
      <c r="O9" s="24">
        <v>7.0</v>
      </c>
      <c r="P9" s="24">
        <v>0.0</v>
      </c>
      <c r="Q9" s="24">
        <v>0.0</v>
      </c>
      <c r="R9" s="25">
        <f t="shared" si="1"/>
        <v>42</v>
      </c>
      <c r="S9" s="24">
        <v>4.0</v>
      </c>
      <c r="T9" s="24">
        <v>0.0</v>
      </c>
      <c r="U9" s="24">
        <v>0.0</v>
      </c>
      <c r="V9" s="24">
        <v>0.0</v>
      </c>
      <c r="W9" s="26">
        <f t="shared" si="2"/>
        <v>4</v>
      </c>
      <c r="X9" s="27">
        <f t="shared" si="3"/>
        <v>46</v>
      </c>
    </row>
    <row r="10">
      <c r="A10" s="8"/>
      <c r="B10" s="18" t="s">
        <v>18</v>
      </c>
      <c r="C10" s="20">
        <v>2.094240837696335</v>
      </c>
      <c r="D10" s="20">
        <v>0.0</v>
      </c>
      <c r="E10" s="20">
        <v>1.4958863126402393</v>
      </c>
      <c r="F10" s="20">
        <v>0.07479431563201197</v>
      </c>
      <c r="G10" s="21">
        <v>3.664921465968586</v>
      </c>
      <c r="H10" s="20">
        <v>0.3739715781600598</v>
      </c>
      <c r="I10" s="20">
        <v>0.0</v>
      </c>
      <c r="J10" s="20">
        <v>0.07479431563201197</v>
      </c>
      <c r="K10" s="20">
        <v>0.0</v>
      </c>
      <c r="L10" s="22">
        <v>0.44876589379207177</v>
      </c>
      <c r="M10" s="23">
        <v>4.113687359760658</v>
      </c>
      <c r="N10" s="24">
        <v>28.0</v>
      </c>
      <c r="O10" s="24">
        <v>0.0</v>
      </c>
      <c r="P10" s="24">
        <v>20.0</v>
      </c>
      <c r="Q10" s="24">
        <v>1.0</v>
      </c>
      <c r="R10" s="25">
        <f t="shared" si="1"/>
        <v>49</v>
      </c>
      <c r="S10" s="24">
        <v>5.0</v>
      </c>
      <c r="T10" s="24">
        <v>0.0</v>
      </c>
      <c r="U10" s="24">
        <v>1.0</v>
      </c>
      <c r="V10" s="24">
        <v>0.0</v>
      </c>
      <c r="W10" s="26">
        <f t="shared" si="2"/>
        <v>6</v>
      </c>
      <c r="X10" s="27">
        <f t="shared" si="3"/>
        <v>55</v>
      </c>
    </row>
    <row r="11">
      <c r="A11" s="8"/>
      <c r="B11" s="18" t="s">
        <v>19</v>
      </c>
      <c r="C11" s="20">
        <v>6.656694091249066</v>
      </c>
      <c r="D11" s="20">
        <v>0.0</v>
      </c>
      <c r="E11" s="20">
        <v>0.9723261032161555</v>
      </c>
      <c r="F11" s="20">
        <v>0.2991772625280479</v>
      </c>
      <c r="G11" s="21">
        <v>7.928197456993269</v>
      </c>
      <c r="H11" s="20">
        <v>1.1219147344801794</v>
      </c>
      <c r="I11" s="20">
        <v>0.0</v>
      </c>
      <c r="J11" s="20">
        <v>0.14958863126402394</v>
      </c>
      <c r="K11" s="20">
        <v>0.0</v>
      </c>
      <c r="L11" s="22">
        <v>1.2715033657442034</v>
      </c>
      <c r="M11" s="23">
        <v>9.199700822737473</v>
      </c>
      <c r="N11" s="24">
        <v>89.0</v>
      </c>
      <c r="O11" s="24">
        <v>0.0</v>
      </c>
      <c r="P11" s="24">
        <v>13.0</v>
      </c>
      <c r="Q11" s="24">
        <v>4.0</v>
      </c>
      <c r="R11" s="25">
        <f t="shared" si="1"/>
        <v>106</v>
      </c>
      <c r="S11" s="24">
        <v>15.0</v>
      </c>
      <c r="T11" s="24">
        <v>0.0</v>
      </c>
      <c r="U11" s="24">
        <v>2.0</v>
      </c>
      <c r="V11" s="24">
        <v>0.0</v>
      </c>
      <c r="W11" s="26">
        <f t="shared" si="2"/>
        <v>17</v>
      </c>
      <c r="X11" s="27">
        <f t="shared" si="3"/>
        <v>123</v>
      </c>
    </row>
    <row r="12">
      <c r="A12" s="8"/>
      <c r="B12" s="18" t="s">
        <v>20</v>
      </c>
      <c r="C12" s="20">
        <v>0.5235602094240838</v>
      </c>
      <c r="D12" s="20">
        <v>0.8227374719521316</v>
      </c>
      <c r="E12" s="20">
        <v>0.0</v>
      </c>
      <c r="F12" s="20">
        <v>0.0</v>
      </c>
      <c r="G12" s="21">
        <v>1.3462976813762155</v>
      </c>
      <c r="H12" s="20">
        <v>0.22438294689603588</v>
      </c>
      <c r="I12" s="20">
        <v>0.07479431563201197</v>
      </c>
      <c r="J12" s="20">
        <v>0.0</v>
      </c>
      <c r="K12" s="20">
        <v>0.0</v>
      </c>
      <c r="L12" s="22">
        <v>0.2991772625280479</v>
      </c>
      <c r="M12" s="23">
        <v>1.6454749439042633</v>
      </c>
      <c r="N12" s="24">
        <v>7.0</v>
      </c>
      <c r="O12" s="24">
        <v>11.0</v>
      </c>
      <c r="P12" s="24">
        <v>0.0</v>
      </c>
      <c r="Q12" s="24">
        <v>0.0</v>
      </c>
      <c r="R12" s="25">
        <f t="shared" si="1"/>
        <v>18</v>
      </c>
      <c r="S12" s="24">
        <v>3.0</v>
      </c>
      <c r="T12" s="24">
        <v>1.0</v>
      </c>
      <c r="U12" s="24">
        <v>0.0</v>
      </c>
      <c r="V12" s="24">
        <v>0.0</v>
      </c>
      <c r="W12" s="26">
        <f t="shared" si="2"/>
        <v>4</v>
      </c>
      <c r="X12" s="27">
        <f t="shared" si="3"/>
        <v>22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0.07479431563201197</v>
      </c>
      <c r="I13" s="20">
        <v>0.0</v>
      </c>
      <c r="J13" s="20">
        <v>0.0</v>
      </c>
      <c r="K13" s="20">
        <v>0.0</v>
      </c>
      <c r="L13" s="22">
        <v>0.07479431563201197</v>
      </c>
      <c r="M13" s="23">
        <v>0.07479431563201197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1.0</v>
      </c>
      <c r="T13" s="24">
        <v>0.0</v>
      </c>
      <c r="U13" s="24">
        <v>0.0</v>
      </c>
      <c r="V13" s="24">
        <v>0.0</v>
      </c>
      <c r="W13" s="26">
        <f t="shared" si="2"/>
        <v>1</v>
      </c>
      <c r="X13" s="27">
        <f t="shared" si="3"/>
        <v>1</v>
      </c>
    </row>
    <row r="14">
      <c r="A14" s="8"/>
      <c r="B14" s="18" t="s">
        <v>22</v>
      </c>
      <c r="C14" s="28">
        <v>0.07479431563201197</v>
      </c>
      <c r="D14" s="28">
        <v>0.0</v>
      </c>
      <c r="E14" s="28">
        <v>0.0</v>
      </c>
      <c r="F14" s="28">
        <v>0.0</v>
      </c>
      <c r="G14" s="29">
        <v>0.07479431563201197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0.07479431563201197</v>
      </c>
      <c r="N14" s="32">
        <v>1.0</v>
      </c>
      <c r="O14" s="32">
        <v>0.0</v>
      </c>
      <c r="P14" s="32">
        <v>0.0</v>
      </c>
      <c r="Q14" s="32">
        <v>0.0</v>
      </c>
      <c r="R14" s="33">
        <f t="shared" si="1"/>
        <v>1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1</v>
      </c>
    </row>
    <row r="15">
      <c r="A15" s="8"/>
      <c r="B15" s="36" t="s">
        <v>23</v>
      </c>
      <c r="C15" s="37">
        <v>30.815258040388933</v>
      </c>
      <c r="D15" s="37">
        <v>3.3657442034405385</v>
      </c>
      <c r="E15" s="37">
        <v>2.468212415856395</v>
      </c>
      <c r="F15" s="37">
        <v>0.3739715781600598</v>
      </c>
      <c r="G15" s="29">
        <v>37.02318623784592</v>
      </c>
      <c r="H15" s="37">
        <v>2.9917726252804786</v>
      </c>
      <c r="I15" s="37">
        <v>0.22438294689603588</v>
      </c>
      <c r="J15" s="37">
        <v>0.22438294689603588</v>
      </c>
      <c r="K15" s="37">
        <v>0.0</v>
      </c>
      <c r="L15" s="30">
        <v>3.4405385190725504</v>
      </c>
      <c r="M15" s="31">
        <v>40.463724756918474</v>
      </c>
      <c r="N15" s="38">
        <f t="shared" ref="N15:Q15" si="4">sum(N8:N14)</f>
        <v>412</v>
      </c>
      <c r="O15" s="38">
        <f t="shared" si="4"/>
        <v>45</v>
      </c>
      <c r="P15" s="38">
        <f t="shared" si="4"/>
        <v>33</v>
      </c>
      <c r="Q15" s="38">
        <f t="shared" si="4"/>
        <v>5</v>
      </c>
      <c r="R15" s="33">
        <f t="shared" si="1"/>
        <v>495</v>
      </c>
      <c r="S15" s="38">
        <f t="shared" ref="S15:V15" si="5">sum(S8:S14)</f>
        <v>40</v>
      </c>
      <c r="T15" s="38">
        <f t="shared" si="5"/>
        <v>3</v>
      </c>
      <c r="U15" s="38">
        <f t="shared" si="5"/>
        <v>3</v>
      </c>
      <c r="V15" s="38">
        <f t="shared" si="5"/>
        <v>0</v>
      </c>
      <c r="W15" s="34">
        <f t="shared" si="2"/>
        <v>46</v>
      </c>
      <c r="X15" s="35">
        <f t="shared" si="3"/>
        <v>541</v>
      </c>
    </row>
    <row r="16">
      <c r="A16" s="8" t="s">
        <v>24</v>
      </c>
      <c r="B16" s="18" t="s">
        <v>16</v>
      </c>
      <c r="C16" s="20">
        <v>1.2715033657442034</v>
      </c>
      <c r="D16" s="20">
        <v>0.07479431563201197</v>
      </c>
      <c r="E16" s="20">
        <v>0.0</v>
      </c>
      <c r="F16" s="20">
        <v>0.0</v>
      </c>
      <c r="G16" s="21">
        <v>1.3462976813762155</v>
      </c>
      <c r="H16" s="20">
        <v>0.0</v>
      </c>
      <c r="I16" s="20">
        <v>0.0</v>
      </c>
      <c r="J16" s="20">
        <v>0.0</v>
      </c>
      <c r="K16" s="20">
        <v>0.0</v>
      </c>
      <c r="L16" s="22">
        <v>0.0</v>
      </c>
      <c r="M16" s="23">
        <v>1.3462976813762155</v>
      </c>
      <c r="N16" s="24">
        <v>17.0</v>
      </c>
      <c r="O16" s="24">
        <v>1.0</v>
      </c>
      <c r="P16" s="24">
        <v>0.0</v>
      </c>
      <c r="Q16" s="24">
        <v>0.0</v>
      </c>
      <c r="R16" s="25">
        <f t="shared" si="1"/>
        <v>18</v>
      </c>
      <c r="S16" s="24">
        <v>0.0</v>
      </c>
      <c r="T16" s="24">
        <v>0.0</v>
      </c>
      <c r="U16" s="24">
        <v>0.0</v>
      </c>
      <c r="V16" s="24">
        <v>0.0</v>
      </c>
      <c r="W16" s="26">
        <f t="shared" si="2"/>
        <v>0</v>
      </c>
      <c r="X16" s="27">
        <f t="shared" si="3"/>
        <v>18</v>
      </c>
    </row>
    <row r="17">
      <c r="A17" s="8"/>
      <c r="B17" s="18" t="s">
        <v>19</v>
      </c>
      <c r="C17" s="20">
        <v>1.1219147344801794</v>
      </c>
      <c r="D17" s="20">
        <v>0.07479431563201197</v>
      </c>
      <c r="E17" s="20">
        <v>0.14958863126402394</v>
      </c>
      <c r="F17" s="20">
        <v>0.07479431563201197</v>
      </c>
      <c r="G17" s="21">
        <v>1.4210919970082274</v>
      </c>
      <c r="H17" s="20">
        <v>0.0</v>
      </c>
      <c r="I17" s="20">
        <v>0.0</v>
      </c>
      <c r="J17" s="20">
        <v>0.0</v>
      </c>
      <c r="K17" s="20">
        <v>0.0</v>
      </c>
      <c r="L17" s="22">
        <v>0.0</v>
      </c>
      <c r="M17" s="23">
        <v>1.4210919970082274</v>
      </c>
      <c r="N17" s="24">
        <v>15.0</v>
      </c>
      <c r="O17" s="24">
        <v>1.0</v>
      </c>
      <c r="P17" s="24">
        <v>2.0</v>
      </c>
      <c r="Q17" s="24">
        <v>1.0</v>
      </c>
      <c r="R17" s="25">
        <f t="shared" si="1"/>
        <v>19</v>
      </c>
      <c r="S17" s="24">
        <v>0.0</v>
      </c>
      <c r="T17" s="24">
        <v>0.0</v>
      </c>
      <c r="U17" s="24">
        <v>0.0</v>
      </c>
      <c r="V17" s="24">
        <v>0.0</v>
      </c>
      <c r="W17" s="26">
        <f t="shared" si="2"/>
        <v>0</v>
      </c>
      <c r="X17" s="27">
        <f t="shared" si="3"/>
        <v>19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2.393418100224383</v>
      </c>
      <c r="D19" s="37">
        <v>0.14958863126402394</v>
      </c>
      <c r="E19" s="37">
        <v>0.14958863126402394</v>
      </c>
      <c r="F19" s="37">
        <v>0.07479431563201197</v>
      </c>
      <c r="G19" s="29">
        <v>2.7673896783844425</v>
      </c>
      <c r="H19" s="37">
        <v>0.0</v>
      </c>
      <c r="I19" s="37">
        <v>0.0</v>
      </c>
      <c r="J19" s="37">
        <v>0.0</v>
      </c>
      <c r="K19" s="37">
        <v>0.0</v>
      </c>
      <c r="L19" s="30">
        <v>0.0</v>
      </c>
      <c r="M19" s="31">
        <v>2.7673896783844425</v>
      </c>
      <c r="N19" s="38">
        <f t="shared" ref="N19:Q19" si="6">sum(N16:N18)</f>
        <v>32</v>
      </c>
      <c r="O19" s="38">
        <f t="shared" si="6"/>
        <v>2</v>
      </c>
      <c r="P19" s="38">
        <f t="shared" si="6"/>
        <v>2</v>
      </c>
      <c r="Q19" s="38">
        <f t="shared" si="6"/>
        <v>1</v>
      </c>
      <c r="R19" s="33">
        <f t="shared" si="1"/>
        <v>37</v>
      </c>
      <c r="S19" s="38">
        <f t="shared" ref="S19:V19" si="7">sum(S16:S18)</f>
        <v>0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0</v>
      </c>
      <c r="X19" s="35">
        <f t="shared" si="3"/>
        <v>37</v>
      </c>
    </row>
    <row r="20">
      <c r="A20" s="8" t="s">
        <v>25</v>
      </c>
      <c r="B20" s="18" t="s">
        <v>16</v>
      </c>
      <c r="C20" s="20">
        <v>1.5706806282722512</v>
      </c>
      <c r="D20" s="20">
        <v>0.3739715781600598</v>
      </c>
      <c r="E20" s="20">
        <v>0.0</v>
      </c>
      <c r="F20" s="20">
        <v>0.0</v>
      </c>
      <c r="G20" s="21">
        <v>1.944652206432311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1.944652206432311</v>
      </c>
      <c r="N20" s="24">
        <v>21.0</v>
      </c>
      <c r="O20" s="24">
        <v>5.0</v>
      </c>
      <c r="P20" s="24">
        <v>0.0</v>
      </c>
      <c r="Q20" s="24">
        <v>0.0</v>
      </c>
      <c r="R20" s="25">
        <f t="shared" si="1"/>
        <v>26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26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1.4210919970082274</v>
      </c>
      <c r="D22" s="20">
        <v>0.0</v>
      </c>
      <c r="E22" s="20">
        <v>0.07479431563201197</v>
      </c>
      <c r="F22" s="20">
        <v>0.0</v>
      </c>
      <c r="G22" s="21">
        <v>1.4958863126402393</v>
      </c>
      <c r="H22" s="20">
        <v>0.0</v>
      </c>
      <c r="I22" s="20">
        <v>0.0</v>
      </c>
      <c r="J22" s="20">
        <v>0.0</v>
      </c>
      <c r="K22" s="20">
        <v>0.0</v>
      </c>
      <c r="L22" s="22">
        <v>0.0</v>
      </c>
      <c r="M22" s="23">
        <v>1.4958863126402393</v>
      </c>
      <c r="N22" s="24">
        <v>19.0</v>
      </c>
      <c r="O22" s="24">
        <v>0.0</v>
      </c>
      <c r="P22" s="24">
        <v>1.0</v>
      </c>
      <c r="Q22" s="24">
        <v>0.0</v>
      </c>
      <c r="R22" s="25">
        <f t="shared" si="1"/>
        <v>20</v>
      </c>
      <c r="S22" s="24">
        <v>0.0</v>
      </c>
      <c r="T22" s="24">
        <v>0.0</v>
      </c>
      <c r="U22" s="24">
        <v>0.0</v>
      </c>
      <c r="V22" s="24">
        <v>0.0</v>
      </c>
      <c r="W22" s="26">
        <f t="shared" si="2"/>
        <v>0</v>
      </c>
      <c r="X22" s="27">
        <f t="shared" si="3"/>
        <v>20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2.9917726252804786</v>
      </c>
      <c r="D24" s="37">
        <v>0.3739715781600598</v>
      </c>
      <c r="E24" s="37">
        <v>0.07479431563201197</v>
      </c>
      <c r="F24" s="37">
        <v>0.0</v>
      </c>
      <c r="G24" s="29">
        <v>3.4405385190725504</v>
      </c>
      <c r="H24" s="37">
        <v>0.0</v>
      </c>
      <c r="I24" s="37">
        <v>0.0</v>
      </c>
      <c r="J24" s="37">
        <v>0.0</v>
      </c>
      <c r="K24" s="37">
        <v>0.0</v>
      </c>
      <c r="L24" s="30">
        <v>0.0</v>
      </c>
      <c r="M24" s="31">
        <v>3.4405385190725504</v>
      </c>
      <c r="N24" s="38">
        <f t="shared" ref="N24:Q24" si="8">sum(N20:N23)</f>
        <v>40</v>
      </c>
      <c r="O24" s="38">
        <f t="shared" si="8"/>
        <v>5</v>
      </c>
      <c r="P24" s="38">
        <f t="shared" si="8"/>
        <v>1</v>
      </c>
      <c r="Q24" s="38">
        <f t="shared" si="8"/>
        <v>0</v>
      </c>
      <c r="R24" s="33">
        <f t="shared" si="1"/>
        <v>46</v>
      </c>
      <c r="S24" s="38">
        <f t="shared" ref="S24:V24" si="9">sum(S20:S23)</f>
        <v>0</v>
      </c>
      <c r="T24" s="38">
        <f t="shared" si="9"/>
        <v>0</v>
      </c>
      <c r="U24" s="38">
        <f t="shared" si="9"/>
        <v>0</v>
      </c>
      <c r="V24" s="38">
        <f t="shared" si="9"/>
        <v>0</v>
      </c>
      <c r="W24" s="34">
        <f t="shared" si="2"/>
        <v>0</v>
      </c>
      <c r="X24" s="35">
        <f t="shared" si="3"/>
        <v>46</v>
      </c>
    </row>
    <row r="25">
      <c r="A25" s="8" t="s">
        <v>26</v>
      </c>
      <c r="B25" s="18" t="s">
        <v>16</v>
      </c>
      <c r="C25" s="20">
        <v>2.094240837696335</v>
      </c>
      <c r="D25" s="20">
        <v>0.22438294689603588</v>
      </c>
      <c r="E25" s="20">
        <v>0.0</v>
      </c>
      <c r="F25" s="20">
        <v>0.0</v>
      </c>
      <c r="G25" s="21">
        <v>2.318623784592371</v>
      </c>
      <c r="H25" s="20">
        <v>0.2991772625280479</v>
      </c>
      <c r="I25" s="20">
        <v>0.0</v>
      </c>
      <c r="J25" s="20">
        <v>0.0</v>
      </c>
      <c r="K25" s="20">
        <v>0.0</v>
      </c>
      <c r="L25" s="22">
        <v>0.2991772625280479</v>
      </c>
      <c r="M25" s="23">
        <v>2.6178010471204187</v>
      </c>
      <c r="N25" s="24">
        <v>28.0</v>
      </c>
      <c r="O25" s="24">
        <v>3.0</v>
      </c>
      <c r="P25" s="24">
        <v>0.0</v>
      </c>
      <c r="Q25" s="24">
        <v>0.0</v>
      </c>
      <c r="R25" s="25">
        <f t="shared" si="1"/>
        <v>31</v>
      </c>
      <c r="S25" s="24">
        <v>4.0</v>
      </c>
      <c r="T25" s="24">
        <v>0.0</v>
      </c>
      <c r="U25" s="24">
        <v>0.0</v>
      </c>
      <c r="V25" s="24">
        <v>0.0</v>
      </c>
      <c r="W25" s="26">
        <f t="shared" si="2"/>
        <v>4</v>
      </c>
      <c r="X25" s="27">
        <f t="shared" si="3"/>
        <v>35</v>
      </c>
    </row>
    <row r="26">
      <c r="A26" s="8"/>
      <c r="B26" s="18" t="s">
        <v>19</v>
      </c>
      <c r="C26" s="20">
        <v>0.44876589379207177</v>
      </c>
      <c r="D26" s="20">
        <v>0.0</v>
      </c>
      <c r="E26" s="20">
        <v>0.14958863126402394</v>
      </c>
      <c r="F26" s="20">
        <v>0.0</v>
      </c>
      <c r="G26" s="21">
        <v>0.5983545250560958</v>
      </c>
      <c r="H26" s="20">
        <v>0.07479431563201197</v>
      </c>
      <c r="I26" s="20">
        <v>0.0</v>
      </c>
      <c r="J26" s="20">
        <v>0.0</v>
      </c>
      <c r="K26" s="20">
        <v>0.0</v>
      </c>
      <c r="L26" s="22">
        <v>0.07479431563201197</v>
      </c>
      <c r="M26" s="23">
        <v>0.6731488406881078</v>
      </c>
      <c r="N26" s="24">
        <v>6.0</v>
      </c>
      <c r="O26" s="24">
        <v>0.0</v>
      </c>
      <c r="P26" s="24">
        <v>2.0</v>
      </c>
      <c r="Q26" s="24">
        <v>0.0</v>
      </c>
      <c r="R26" s="25">
        <f t="shared" si="1"/>
        <v>8</v>
      </c>
      <c r="S26" s="24">
        <v>1.0</v>
      </c>
      <c r="T26" s="24">
        <v>0.0</v>
      </c>
      <c r="U26" s="24">
        <v>0.0</v>
      </c>
      <c r="V26" s="24">
        <v>0.0</v>
      </c>
      <c r="W26" s="26">
        <f t="shared" si="2"/>
        <v>1</v>
      </c>
      <c r="X26" s="27">
        <f t="shared" si="3"/>
        <v>9</v>
      </c>
    </row>
    <row r="27">
      <c r="A27" s="8"/>
      <c r="B27" s="18" t="s">
        <v>20</v>
      </c>
      <c r="C27" s="28">
        <v>0.0</v>
      </c>
      <c r="D27" s="28">
        <v>0.0</v>
      </c>
      <c r="E27" s="28">
        <v>0.0</v>
      </c>
      <c r="F27" s="28">
        <v>0.0</v>
      </c>
      <c r="G27" s="29">
        <v>0.0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0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0</v>
      </c>
    </row>
    <row r="28">
      <c r="A28" s="8"/>
      <c r="B28" s="36" t="s">
        <v>23</v>
      </c>
      <c r="C28" s="37">
        <v>2.543006731488407</v>
      </c>
      <c r="D28" s="37">
        <v>0.22438294689603588</v>
      </c>
      <c r="E28" s="37">
        <v>0.14958863126402394</v>
      </c>
      <c r="F28" s="37">
        <v>0.0</v>
      </c>
      <c r="G28" s="29">
        <v>2.9169783096484667</v>
      </c>
      <c r="H28" s="37">
        <v>0.3739715781600598</v>
      </c>
      <c r="I28" s="37">
        <v>0.0</v>
      </c>
      <c r="J28" s="37">
        <v>0.0</v>
      </c>
      <c r="K28" s="37">
        <v>0.0</v>
      </c>
      <c r="L28" s="30">
        <v>0.3739715781600598</v>
      </c>
      <c r="M28" s="31">
        <v>3.2909498878085266</v>
      </c>
      <c r="N28" s="38">
        <f t="shared" ref="N28:Q28" si="10">sum(N25:N27)</f>
        <v>34</v>
      </c>
      <c r="O28" s="38">
        <f t="shared" si="10"/>
        <v>3</v>
      </c>
      <c r="P28" s="38">
        <f t="shared" si="10"/>
        <v>2</v>
      </c>
      <c r="Q28" s="38">
        <f t="shared" si="10"/>
        <v>0</v>
      </c>
      <c r="R28" s="33">
        <f t="shared" si="1"/>
        <v>39</v>
      </c>
      <c r="S28" s="38">
        <f t="shared" ref="S28:V28" si="11">sum(S25:S27)</f>
        <v>5</v>
      </c>
      <c r="T28" s="38">
        <f t="shared" si="11"/>
        <v>0</v>
      </c>
      <c r="U28" s="38">
        <f t="shared" si="11"/>
        <v>0</v>
      </c>
      <c r="V28" s="38">
        <f t="shared" si="11"/>
        <v>0</v>
      </c>
      <c r="W28" s="34">
        <f t="shared" si="2"/>
        <v>5</v>
      </c>
      <c r="X28" s="35">
        <f t="shared" si="3"/>
        <v>44</v>
      </c>
    </row>
    <row r="29">
      <c r="A29" s="8" t="s">
        <v>27</v>
      </c>
      <c r="B29" s="18" t="s">
        <v>16</v>
      </c>
      <c r="C29" s="20">
        <v>8.37696335078534</v>
      </c>
      <c r="D29" s="20">
        <v>0.8975317875841435</v>
      </c>
      <c r="E29" s="20">
        <v>0.0</v>
      </c>
      <c r="F29" s="20">
        <v>0.0</v>
      </c>
      <c r="G29" s="21">
        <v>9.274495138369485</v>
      </c>
      <c r="H29" s="20">
        <v>0.14958863126402394</v>
      </c>
      <c r="I29" s="20">
        <v>0.0</v>
      </c>
      <c r="J29" s="20">
        <v>0.0</v>
      </c>
      <c r="K29" s="20">
        <v>0.0</v>
      </c>
      <c r="L29" s="22">
        <v>0.14958863126402394</v>
      </c>
      <c r="M29" s="23">
        <v>9.424083769633508</v>
      </c>
      <c r="N29" s="24">
        <v>112.0</v>
      </c>
      <c r="O29" s="24">
        <v>12.0</v>
      </c>
      <c r="P29" s="24">
        <v>0.0</v>
      </c>
      <c r="Q29" s="24">
        <v>0.0</v>
      </c>
      <c r="R29" s="25">
        <f t="shared" si="1"/>
        <v>124</v>
      </c>
      <c r="S29" s="24">
        <v>2.0</v>
      </c>
      <c r="T29" s="24">
        <v>0.0</v>
      </c>
      <c r="U29" s="24">
        <v>0.0</v>
      </c>
      <c r="V29" s="24">
        <v>0.0</v>
      </c>
      <c r="W29" s="26">
        <f t="shared" si="2"/>
        <v>2</v>
      </c>
      <c r="X29" s="27">
        <f t="shared" si="3"/>
        <v>126</v>
      </c>
    </row>
    <row r="30">
      <c r="A30" s="8"/>
      <c r="B30" s="18" t="s">
        <v>18</v>
      </c>
      <c r="C30" s="20">
        <v>0.7479431563201197</v>
      </c>
      <c r="D30" s="20">
        <v>0.0</v>
      </c>
      <c r="E30" s="20">
        <v>0.07479431563201197</v>
      </c>
      <c r="F30" s="20">
        <v>0.0</v>
      </c>
      <c r="G30" s="21">
        <v>0.8227374719521316</v>
      </c>
      <c r="H30" s="20">
        <v>0.07479431563201197</v>
      </c>
      <c r="I30" s="20">
        <v>0.0</v>
      </c>
      <c r="J30" s="20">
        <v>0.0</v>
      </c>
      <c r="K30" s="20">
        <v>0.0</v>
      </c>
      <c r="L30" s="22">
        <v>0.07479431563201197</v>
      </c>
      <c r="M30" s="23">
        <v>0.8975317875841435</v>
      </c>
      <c r="N30" s="24">
        <v>10.0</v>
      </c>
      <c r="O30" s="24">
        <v>0.0</v>
      </c>
      <c r="P30" s="24">
        <v>1.0</v>
      </c>
      <c r="Q30" s="24">
        <v>0.0</v>
      </c>
      <c r="R30" s="25">
        <f t="shared" si="1"/>
        <v>11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12</v>
      </c>
    </row>
    <row r="31">
      <c r="A31" s="8"/>
      <c r="B31" s="18" t="s">
        <v>19</v>
      </c>
      <c r="C31" s="20">
        <v>5.459985041136874</v>
      </c>
      <c r="D31" s="20">
        <v>0.0</v>
      </c>
      <c r="E31" s="20">
        <v>0.14958863126402394</v>
      </c>
      <c r="F31" s="20">
        <v>0.0</v>
      </c>
      <c r="G31" s="21">
        <v>5.609573672400898</v>
      </c>
      <c r="H31" s="20">
        <v>0.14958863126402394</v>
      </c>
      <c r="I31" s="20">
        <v>0.0</v>
      </c>
      <c r="J31" s="20">
        <v>0.0</v>
      </c>
      <c r="K31" s="20">
        <v>0.0</v>
      </c>
      <c r="L31" s="22">
        <v>0.14958863126402394</v>
      </c>
      <c r="M31" s="23">
        <v>5.7591623036649215</v>
      </c>
      <c r="N31" s="24">
        <v>73.0</v>
      </c>
      <c r="O31" s="24">
        <v>0.0</v>
      </c>
      <c r="P31" s="24">
        <v>2.0</v>
      </c>
      <c r="Q31" s="24">
        <v>0.0</v>
      </c>
      <c r="R31" s="25">
        <f t="shared" si="1"/>
        <v>75</v>
      </c>
      <c r="S31" s="24">
        <v>2.0</v>
      </c>
      <c r="T31" s="24">
        <v>0.0</v>
      </c>
      <c r="U31" s="24">
        <v>0.0</v>
      </c>
      <c r="V31" s="24">
        <v>0.0</v>
      </c>
      <c r="W31" s="26">
        <f t="shared" si="2"/>
        <v>2</v>
      </c>
      <c r="X31" s="27">
        <f t="shared" si="3"/>
        <v>77</v>
      </c>
    </row>
    <row r="32">
      <c r="A32" s="8"/>
      <c r="B32" s="18" t="s">
        <v>20</v>
      </c>
      <c r="C32" s="28">
        <v>0.07479431563201197</v>
      </c>
      <c r="D32" s="28">
        <v>0.07479431563201197</v>
      </c>
      <c r="E32" s="28">
        <v>0.0</v>
      </c>
      <c r="F32" s="28">
        <v>0.0</v>
      </c>
      <c r="G32" s="29">
        <v>0.14958863126402394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0.14958863126402394</v>
      </c>
      <c r="N32" s="32">
        <v>1.0</v>
      </c>
      <c r="O32" s="32">
        <v>1.0</v>
      </c>
      <c r="P32" s="32">
        <v>0.0</v>
      </c>
      <c r="Q32" s="32">
        <v>0.0</v>
      </c>
      <c r="R32" s="33">
        <f t="shared" si="1"/>
        <v>2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2</v>
      </c>
    </row>
    <row r="33">
      <c r="A33" s="8"/>
      <c r="B33" s="36" t="s">
        <v>23</v>
      </c>
      <c r="C33" s="37">
        <v>14.659685863874344</v>
      </c>
      <c r="D33" s="37">
        <v>0.9723261032161555</v>
      </c>
      <c r="E33" s="37">
        <v>0.22438294689603588</v>
      </c>
      <c r="F33" s="37">
        <v>0.0</v>
      </c>
      <c r="G33" s="29">
        <v>15.856394913986538</v>
      </c>
      <c r="H33" s="37">
        <v>0.3739715781600598</v>
      </c>
      <c r="I33" s="37">
        <v>0.0</v>
      </c>
      <c r="J33" s="37">
        <v>0.0</v>
      </c>
      <c r="K33" s="37">
        <v>0.0</v>
      </c>
      <c r="L33" s="30">
        <v>0.3739715781600598</v>
      </c>
      <c r="M33" s="31">
        <v>16.230366492146597</v>
      </c>
      <c r="N33" s="38">
        <f t="shared" ref="N33:Q33" si="12">sum(N29:N32)</f>
        <v>196</v>
      </c>
      <c r="O33" s="38">
        <f t="shared" si="12"/>
        <v>13</v>
      </c>
      <c r="P33" s="38">
        <f t="shared" si="12"/>
        <v>3</v>
      </c>
      <c r="Q33" s="38">
        <f t="shared" si="12"/>
        <v>0</v>
      </c>
      <c r="R33" s="33">
        <f t="shared" si="1"/>
        <v>212</v>
      </c>
      <c r="S33" s="38">
        <f t="shared" ref="S33:V33" si="13">sum(S29:S32)</f>
        <v>5</v>
      </c>
      <c r="T33" s="38">
        <f t="shared" si="13"/>
        <v>0</v>
      </c>
      <c r="U33" s="38">
        <f t="shared" si="13"/>
        <v>0</v>
      </c>
      <c r="V33" s="38">
        <f t="shared" si="13"/>
        <v>0</v>
      </c>
      <c r="W33" s="34">
        <f t="shared" si="2"/>
        <v>5</v>
      </c>
      <c r="X33" s="35">
        <f t="shared" si="3"/>
        <v>217</v>
      </c>
    </row>
    <row r="34">
      <c r="A34" s="8" t="s">
        <v>28</v>
      </c>
      <c r="B34" s="18" t="s">
        <v>16</v>
      </c>
      <c r="C34" s="20">
        <v>15.033657442034407</v>
      </c>
      <c r="D34" s="20">
        <v>2.243829468960359</v>
      </c>
      <c r="E34" s="20">
        <v>0.0</v>
      </c>
      <c r="F34" s="20">
        <v>0.0</v>
      </c>
      <c r="G34" s="21">
        <v>17.277486910994764</v>
      </c>
      <c r="H34" s="20">
        <v>0.5235602094240838</v>
      </c>
      <c r="I34" s="20">
        <v>0.0</v>
      </c>
      <c r="J34" s="20">
        <v>0.0</v>
      </c>
      <c r="K34" s="20">
        <v>0.0</v>
      </c>
      <c r="L34" s="22">
        <v>0.5235602094240838</v>
      </c>
      <c r="M34" s="23">
        <v>17.801047120418847</v>
      </c>
      <c r="N34" s="24">
        <v>201.0</v>
      </c>
      <c r="O34" s="24">
        <v>30.0</v>
      </c>
      <c r="P34" s="24">
        <v>0.0</v>
      </c>
      <c r="Q34" s="24">
        <v>0.0</v>
      </c>
      <c r="R34" s="25">
        <f t="shared" si="1"/>
        <v>231</v>
      </c>
      <c r="S34" s="24">
        <v>7.0</v>
      </c>
      <c r="T34" s="24">
        <v>0.0</v>
      </c>
      <c r="U34" s="24">
        <v>0.0</v>
      </c>
      <c r="V34" s="24">
        <v>0.0</v>
      </c>
      <c r="W34" s="26">
        <f t="shared" si="2"/>
        <v>7</v>
      </c>
      <c r="X34" s="27">
        <f t="shared" si="3"/>
        <v>238</v>
      </c>
    </row>
    <row r="35">
      <c r="A35" s="8"/>
      <c r="B35" s="18" t="s">
        <v>18</v>
      </c>
      <c r="C35" s="20">
        <v>0.44876589379207177</v>
      </c>
      <c r="D35" s="20">
        <v>0.0</v>
      </c>
      <c r="E35" s="20">
        <v>0.14958863126402394</v>
      </c>
      <c r="F35" s="20">
        <v>0.0</v>
      </c>
      <c r="G35" s="21">
        <v>0.5983545250560958</v>
      </c>
      <c r="H35" s="20">
        <v>0.07479431563201197</v>
      </c>
      <c r="I35" s="20">
        <v>0.0</v>
      </c>
      <c r="J35" s="20">
        <v>0.0</v>
      </c>
      <c r="K35" s="20">
        <v>0.0</v>
      </c>
      <c r="L35" s="22">
        <v>0.07479431563201197</v>
      </c>
      <c r="M35" s="23">
        <v>0.6731488406881078</v>
      </c>
      <c r="N35" s="24">
        <v>6.0</v>
      </c>
      <c r="O35" s="24">
        <v>0.0</v>
      </c>
      <c r="P35" s="24">
        <v>2.0</v>
      </c>
      <c r="Q35" s="24">
        <v>0.0</v>
      </c>
      <c r="R35" s="25">
        <f t="shared" si="1"/>
        <v>8</v>
      </c>
      <c r="S35" s="24">
        <v>1.0</v>
      </c>
      <c r="T35" s="24">
        <v>0.0</v>
      </c>
      <c r="U35" s="24">
        <v>0.0</v>
      </c>
      <c r="V35" s="24">
        <v>0.0</v>
      </c>
      <c r="W35" s="26">
        <f t="shared" si="2"/>
        <v>1</v>
      </c>
      <c r="X35" s="27">
        <f t="shared" si="3"/>
        <v>9</v>
      </c>
    </row>
    <row r="36">
      <c r="A36" s="8"/>
      <c r="B36" s="18" t="s">
        <v>19</v>
      </c>
      <c r="C36" s="20">
        <v>8.825729244577413</v>
      </c>
      <c r="D36" s="20">
        <v>0.0</v>
      </c>
      <c r="E36" s="20">
        <v>0.14958863126402394</v>
      </c>
      <c r="F36" s="20">
        <v>2.692595362752431</v>
      </c>
      <c r="G36" s="21">
        <v>11.667913238593867</v>
      </c>
      <c r="H36" s="20">
        <v>0.6731488406881078</v>
      </c>
      <c r="I36" s="20">
        <v>0.0</v>
      </c>
      <c r="J36" s="20">
        <v>0.14958863126402394</v>
      </c>
      <c r="K36" s="20">
        <v>0.2991772625280479</v>
      </c>
      <c r="L36" s="22">
        <v>1.1219147344801794</v>
      </c>
      <c r="M36" s="23">
        <v>12.789827973074047</v>
      </c>
      <c r="N36" s="24">
        <v>118.0</v>
      </c>
      <c r="O36" s="24">
        <v>0.0</v>
      </c>
      <c r="P36" s="24">
        <v>2.0</v>
      </c>
      <c r="Q36" s="24">
        <v>36.0</v>
      </c>
      <c r="R36" s="25">
        <f t="shared" si="1"/>
        <v>156</v>
      </c>
      <c r="S36" s="24">
        <v>9.0</v>
      </c>
      <c r="T36" s="24">
        <v>0.0</v>
      </c>
      <c r="U36" s="24">
        <v>2.0</v>
      </c>
      <c r="V36" s="24">
        <v>4.0</v>
      </c>
      <c r="W36" s="26">
        <f t="shared" si="2"/>
        <v>15</v>
      </c>
      <c r="X36" s="27">
        <f t="shared" si="3"/>
        <v>171</v>
      </c>
    </row>
    <row r="37">
      <c r="A37" s="8"/>
      <c r="B37" s="18" t="s">
        <v>20</v>
      </c>
      <c r="C37" s="28">
        <v>0.6731488406881078</v>
      </c>
      <c r="D37" s="28">
        <v>1.5706806282722512</v>
      </c>
      <c r="E37" s="28">
        <v>0.0</v>
      </c>
      <c r="F37" s="28">
        <v>0.0</v>
      </c>
      <c r="G37" s="29">
        <v>2.243829468960359</v>
      </c>
      <c r="H37" s="28">
        <v>0.2991772625280479</v>
      </c>
      <c r="I37" s="28">
        <v>0.0</v>
      </c>
      <c r="J37" s="28">
        <v>0.0</v>
      </c>
      <c r="K37" s="28">
        <v>0.0</v>
      </c>
      <c r="L37" s="30">
        <v>0.2991772625280479</v>
      </c>
      <c r="M37" s="31">
        <v>2.543006731488407</v>
      </c>
      <c r="N37" s="32">
        <v>9.0</v>
      </c>
      <c r="O37" s="32">
        <v>21.0</v>
      </c>
      <c r="P37" s="32">
        <v>0.0</v>
      </c>
      <c r="Q37" s="32">
        <v>0.0</v>
      </c>
      <c r="R37" s="33">
        <f t="shared" si="1"/>
        <v>30</v>
      </c>
      <c r="S37" s="32">
        <v>4.0</v>
      </c>
      <c r="T37" s="32">
        <v>0.0</v>
      </c>
      <c r="U37" s="32">
        <v>0.0</v>
      </c>
      <c r="V37" s="32">
        <v>0.0</v>
      </c>
      <c r="W37" s="34">
        <f t="shared" si="2"/>
        <v>4</v>
      </c>
      <c r="X37" s="35">
        <f t="shared" si="3"/>
        <v>34</v>
      </c>
    </row>
    <row r="38">
      <c r="A38" s="8"/>
      <c r="B38" s="36" t="s">
        <v>23</v>
      </c>
      <c r="C38" s="37">
        <v>24.981301421092</v>
      </c>
      <c r="D38" s="37">
        <v>3.8145100972326103</v>
      </c>
      <c r="E38" s="37">
        <v>0.2991772625280479</v>
      </c>
      <c r="F38" s="37">
        <v>2.692595362752431</v>
      </c>
      <c r="G38" s="29">
        <v>31.787584143605084</v>
      </c>
      <c r="H38" s="37">
        <v>1.5706806282722512</v>
      </c>
      <c r="I38" s="37">
        <v>0.0</v>
      </c>
      <c r="J38" s="37">
        <v>0.14958863126402394</v>
      </c>
      <c r="K38" s="37">
        <v>0.2991772625280479</v>
      </c>
      <c r="L38" s="30">
        <v>2.019446522064323</v>
      </c>
      <c r="M38" s="31">
        <v>33.80703066566941</v>
      </c>
      <c r="N38" s="38">
        <f t="shared" ref="N38:Q38" si="14">sum(N34:N37)</f>
        <v>334</v>
      </c>
      <c r="O38" s="38">
        <f t="shared" si="14"/>
        <v>51</v>
      </c>
      <c r="P38" s="38">
        <f t="shared" si="14"/>
        <v>4</v>
      </c>
      <c r="Q38" s="38">
        <f t="shared" si="14"/>
        <v>36</v>
      </c>
      <c r="R38" s="33">
        <f t="shared" si="1"/>
        <v>425</v>
      </c>
      <c r="S38" s="38">
        <f t="shared" ref="S38:V38" si="15">sum(S34:S37)</f>
        <v>21</v>
      </c>
      <c r="T38" s="38">
        <f t="shared" si="15"/>
        <v>0</v>
      </c>
      <c r="U38" s="38">
        <f t="shared" si="15"/>
        <v>2</v>
      </c>
      <c r="V38" s="38">
        <f t="shared" si="15"/>
        <v>4</v>
      </c>
      <c r="W38" s="34">
        <f t="shared" si="2"/>
        <v>27</v>
      </c>
      <c r="X38" s="35">
        <f t="shared" si="3"/>
        <v>452</v>
      </c>
    </row>
    <row r="39">
      <c r="A39" s="8"/>
      <c r="B39" s="40" t="s">
        <v>29</v>
      </c>
      <c r="C39" s="41">
        <v>78.38444278234854</v>
      </c>
      <c r="D39" s="41">
        <v>8.900523560209423</v>
      </c>
      <c r="E39" s="41">
        <v>3.3657442034405385</v>
      </c>
      <c r="F39" s="41">
        <v>3.1413612565445024</v>
      </c>
      <c r="G39" s="41">
        <v>93.792071802543</v>
      </c>
      <c r="H39" s="41">
        <v>5.310396409872849</v>
      </c>
      <c r="I39" s="41">
        <v>0.22438294689603588</v>
      </c>
      <c r="J39" s="41">
        <v>0.3739715781600598</v>
      </c>
      <c r="K39" s="41">
        <v>0.2991772625280479</v>
      </c>
      <c r="L39" s="41">
        <v>6.207928197456993</v>
      </c>
      <c r="M39" s="41">
        <v>100.0</v>
      </c>
      <c r="N39" s="42">
        <f t="shared" ref="N39:X39" si="16">sum(N15,N19,N24,N28,N33,N38)</f>
        <v>1048</v>
      </c>
      <c r="O39" s="42">
        <f t="shared" si="16"/>
        <v>119</v>
      </c>
      <c r="P39" s="42">
        <f t="shared" si="16"/>
        <v>45</v>
      </c>
      <c r="Q39" s="42">
        <f t="shared" si="16"/>
        <v>42</v>
      </c>
      <c r="R39" s="42">
        <f t="shared" si="16"/>
        <v>1254</v>
      </c>
      <c r="S39" s="42">
        <f t="shared" si="16"/>
        <v>71</v>
      </c>
      <c r="T39" s="42">
        <f t="shared" si="16"/>
        <v>3</v>
      </c>
      <c r="U39" s="42">
        <f t="shared" si="16"/>
        <v>5</v>
      </c>
      <c r="V39" s="42">
        <f t="shared" si="16"/>
        <v>4</v>
      </c>
      <c r="W39" s="42">
        <f t="shared" si="16"/>
        <v>83</v>
      </c>
      <c r="X39" s="42">
        <f t="shared" si="16"/>
        <v>1337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47.19521316379955</v>
      </c>
      <c r="D41" s="20">
        <v>5.833956619296933</v>
      </c>
      <c r="E41" s="20">
        <v>0.0</v>
      </c>
      <c r="F41" s="20">
        <v>0.0</v>
      </c>
      <c r="G41" s="21">
        <v>53.029169783096485</v>
      </c>
      <c r="H41" s="20">
        <v>1.8698578908002992</v>
      </c>
      <c r="I41" s="20">
        <v>0.14958863126402394</v>
      </c>
      <c r="J41" s="20">
        <v>0.0</v>
      </c>
      <c r="K41" s="20">
        <v>0.0</v>
      </c>
      <c r="L41" s="22">
        <v>2.019446522064323</v>
      </c>
      <c r="M41" s="23">
        <v>55.048616305160806</v>
      </c>
      <c r="N41" s="44">
        <f t="shared" ref="N41:X41" si="17">sum(N8,N16,N20,N25,N29,N34)</f>
        <v>631</v>
      </c>
      <c r="O41" s="44">
        <f t="shared" si="17"/>
        <v>78</v>
      </c>
      <c r="P41" s="44">
        <f t="shared" si="17"/>
        <v>0</v>
      </c>
      <c r="Q41" s="44">
        <f t="shared" si="17"/>
        <v>0</v>
      </c>
      <c r="R41" s="25">
        <f t="shared" si="17"/>
        <v>709</v>
      </c>
      <c r="S41" s="44">
        <f t="shared" si="17"/>
        <v>25</v>
      </c>
      <c r="T41" s="44">
        <f t="shared" si="17"/>
        <v>2</v>
      </c>
      <c r="U41" s="44">
        <f t="shared" si="17"/>
        <v>0</v>
      </c>
      <c r="V41" s="44">
        <f t="shared" si="17"/>
        <v>0</v>
      </c>
      <c r="W41" s="26">
        <f t="shared" si="17"/>
        <v>27</v>
      </c>
      <c r="X41" s="27">
        <f t="shared" si="17"/>
        <v>736</v>
      </c>
    </row>
    <row r="42">
      <c r="A42" s="8"/>
      <c r="B42" s="18" t="s">
        <v>17</v>
      </c>
      <c r="C42" s="20">
        <v>2.6178010471204187</v>
      </c>
      <c r="D42" s="20">
        <v>0.5235602094240838</v>
      </c>
      <c r="E42" s="20">
        <v>0.0</v>
      </c>
      <c r="F42" s="20">
        <v>0.0</v>
      </c>
      <c r="G42" s="21">
        <v>3.1413612565445024</v>
      </c>
      <c r="H42" s="20">
        <v>0.2991772625280479</v>
      </c>
      <c r="I42" s="20">
        <v>0.0</v>
      </c>
      <c r="J42" s="20">
        <v>0.0</v>
      </c>
      <c r="K42" s="20">
        <v>0.0</v>
      </c>
      <c r="L42" s="22">
        <v>0.2991772625280479</v>
      </c>
      <c r="M42" s="23">
        <v>3.4405385190725504</v>
      </c>
      <c r="N42" s="44">
        <f t="shared" ref="N42:X42" si="18">sum(N9)</f>
        <v>35</v>
      </c>
      <c r="O42" s="44">
        <f t="shared" si="18"/>
        <v>7</v>
      </c>
      <c r="P42" s="44">
        <f t="shared" si="18"/>
        <v>0</v>
      </c>
      <c r="Q42" s="44">
        <f t="shared" si="18"/>
        <v>0</v>
      </c>
      <c r="R42" s="25">
        <f t="shared" si="18"/>
        <v>42</v>
      </c>
      <c r="S42" s="44">
        <f t="shared" si="18"/>
        <v>4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4</v>
      </c>
      <c r="X42" s="27">
        <f t="shared" si="18"/>
        <v>46</v>
      </c>
    </row>
    <row r="43">
      <c r="A43" s="8"/>
      <c r="B43" s="18" t="s">
        <v>18</v>
      </c>
      <c r="C43" s="20">
        <v>3.2909498878085266</v>
      </c>
      <c r="D43" s="20">
        <v>0.0</v>
      </c>
      <c r="E43" s="20">
        <v>1.7202692595362752</v>
      </c>
      <c r="F43" s="20">
        <v>0.07479431563201197</v>
      </c>
      <c r="G43" s="21">
        <v>5.086013462976814</v>
      </c>
      <c r="H43" s="20">
        <v>0.5235602094240838</v>
      </c>
      <c r="I43" s="20">
        <v>0.0</v>
      </c>
      <c r="J43" s="20">
        <v>0.07479431563201197</v>
      </c>
      <c r="K43" s="20">
        <v>0.0</v>
      </c>
      <c r="L43" s="22">
        <v>0.5983545250560958</v>
      </c>
      <c r="M43" s="23">
        <v>5.68436798803291</v>
      </c>
      <c r="N43" s="44">
        <f t="shared" ref="N43:X43" si="19">sum(N10,N21,N30,N35)</f>
        <v>44</v>
      </c>
      <c r="O43" s="44">
        <f t="shared" si="19"/>
        <v>0</v>
      </c>
      <c r="P43" s="44">
        <f t="shared" si="19"/>
        <v>23</v>
      </c>
      <c r="Q43" s="44">
        <f t="shared" si="19"/>
        <v>1</v>
      </c>
      <c r="R43" s="25">
        <f t="shared" si="19"/>
        <v>68</v>
      </c>
      <c r="S43" s="44">
        <f t="shared" si="19"/>
        <v>7</v>
      </c>
      <c r="T43" s="44">
        <f t="shared" si="19"/>
        <v>0</v>
      </c>
      <c r="U43" s="44">
        <f t="shared" si="19"/>
        <v>1</v>
      </c>
      <c r="V43" s="44">
        <f t="shared" si="19"/>
        <v>0</v>
      </c>
      <c r="W43" s="26">
        <f t="shared" si="19"/>
        <v>8</v>
      </c>
      <c r="X43" s="27">
        <f t="shared" si="19"/>
        <v>76</v>
      </c>
    </row>
    <row r="44">
      <c r="A44" s="8"/>
      <c r="B44" s="18" t="s">
        <v>19</v>
      </c>
      <c r="C44" s="20">
        <v>23.93418100224383</v>
      </c>
      <c r="D44" s="20">
        <v>0.07479431563201197</v>
      </c>
      <c r="E44" s="20">
        <v>1.6454749439042633</v>
      </c>
      <c r="F44" s="20">
        <v>3.066566940912491</v>
      </c>
      <c r="G44" s="21">
        <v>28.721017202692593</v>
      </c>
      <c r="H44" s="20">
        <v>2.019446522064323</v>
      </c>
      <c r="I44" s="20">
        <v>0.0</v>
      </c>
      <c r="J44" s="20">
        <v>0.2991772625280479</v>
      </c>
      <c r="K44" s="20">
        <v>0.2991772625280479</v>
      </c>
      <c r="L44" s="22">
        <v>2.6178010471204187</v>
      </c>
      <c r="M44" s="23">
        <v>31.338818249813016</v>
      </c>
      <c r="N44" s="44">
        <f t="shared" ref="N44:X44" si="20">sum(N11,N17,N22,N26,N31,N36)</f>
        <v>320</v>
      </c>
      <c r="O44" s="44">
        <f t="shared" si="20"/>
        <v>1</v>
      </c>
      <c r="P44" s="44">
        <f t="shared" si="20"/>
        <v>22</v>
      </c>
      <c r="Q44" s="44">
        <f t="shared" si="20"/>
        <v>41</v>
      </c>
      <c r="R44" s="25">
        <f t="shared" si="20"/>
        <v>384</v>
      </c>
      <c r="S44" s="44">
        <f t="shared" si="20"/>
        <v>27</v>
      </c>
      <c r="T44" s="44">
        <f t="shared" si="20"/>
        <v>0</v>
      </c>
      <c r="U44" s="44">
        <f t="shared" si="20"/>
        <v>4</v>
      </c>
      <c r="V44" s="44">
        <f t="shared" si="20"/>
        <v>4</v>
      </c>
      <c r="W44" s="26">
        <f t="shared" si="20"/>
        <v>35</v>
      </c>
      <c r="X44" s="27">
        <f t="shared" si="20"/>
        <v>419</v>
      </c>
    </row>
    <row r="45">
      <c r="A45" s="8"/>
      <c r="B45" s="18" t="s">
        <v>20</v>
      </c>
      <c r="C45" s="20">
        <v>1.2715033657442034</v>
      </c>
      <c r="D45" s="20">
        <v>2.468212415856395</v>
      </c>
      <c r="E45" s="20">
        <v>0.0</v>
      </c>
      <c r="F45" s="20">
        <v>0.0</v>
      </c>
      <c r="G45" s="21">
        <v>3.7397157816005984</v>
      </c>
      <c r="H45" s="20">
        <v>0.5235602094240838</v>
      </c>
      <c r="I45" s="20">
        <v>0.07479431563201197</v>
      </c>
      <c r="J45" s="20">
        <v>0.0</v>
      </c>
      <c r="K45" s="20">
        <v>0.0</v>
      </c>
      <c r="L45" s="22">
        <v>0.5983545250560958</v>
      </c>
      <c r="M45" s="23">
        <v>4.338070306656694</v>
      </c>
      <c r="N45" s="44">
        <f t="shared" ref="N45:X45" si="21">sum(N12,N18,N23,N27,N32,N37)</f>
        <v>17</v>
      </c>
      <c r="O45" s="44">
        <f t="shared" si="21"/>
        <v>33</v>
      </c>
      <c r="P45" s="44">
        <f t="shared" si="21"/>
        <v>0</v>
      </c>
      <c r="Q45" s="44">
        <f t="shared" si="21"/>
        <v>0</v>
      </c>
      <c r="R45" s="25">
        <f t="shared" si="21"/>
        <v>50</v>
      </c>
      <c r="S45" s="44">
        <f t="shared" si="21"/>
        <v>7</v>
      </c>
      <c r="T45" s="44">
        <f t="shared" si="21"/>
        <v>1</v>
      </c>
      <c r="U45" s="44">
        <f t="shared" si="21"/>
        <v>0</v>
      </c>
      <c r="V45" s="44">
        <f t="shared" si="21"/>
        <v>0</v>
      </c>
      <c r="W45" s="26">
        <f t="shared" si="21"/>
        <v>8</v>
      </c>
      <c r="X45" s="27">
        <f t="shared" si="21"/>
        <v>58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0.07479431563201197</v>
      </c>
      <c r="I46" s="20">
        <v>0.0</v>
      </c>
      <c r="J46" s="20">
        <v>0.0</v>
      </c>
      <c r="K46" s="20">
        <v>0.0</v>
      </c>
      <c r="L46" s="22">
        <v>0.07479431563201197</v>
      </c>
      <c r="M46" s="23">
        <v>0.07479431563201197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1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1</v>
      </c>
      <c r="X46" s="27">
        <f t="shared" si="22"/>
        <v>1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0.07479431563201197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0.07479431563201197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1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</v>
      </c>
    </row>
    <row r="48">
      <c r="A48" s="8"/>
      <c r="B48" s="46" t="s">
        <v>23</v>
      </c>
      <c r="C48" s="41">
        <v>78.30964846671652</v>
      </c>
      <c r="D48" s="41">
        <v>8.900523560209423</v>
      </c>
      <c r="E48" s="41">
        <v>3.3657442034405385</v>
      </c>
      <c r="F48" s="41">
        <v>3.1413612565445024</v>
      </c>
      <c r="G48" s="41">
        <v>93.792071802543</v>
      </c>
      <c r="H48" s="41">
        <v>5.310396409872849</v>
      </c>
      <c r="I48" s="41">
        <v>0.22438294689603588</v>
      </c>
      <c r="J48" s="41">
        <v>0.3739715781600598</v>
      </c>
      <c r="K48" s="41">
        <v>0.2991772625280479</v>
      </c>
      <c r="L48" s="41">
        <v>6.207928197456993</v>
      </c>
      <c r="M48" s="41">
        <v>100.0</v>
      </c>
      <c r="N48" s="42">
        <f t="shared" ref="N48:X48" si="24">sum(N41:N47)</f>
        <v>1047</v>
      </c>
      <c r="O48" s="42">
        <f t="shared" si="24"/>
        <v>119</v>
      </c>
      <c r="P48" s="42">
        <f t="shared" si="24"/>
        <v>45</v>
      </c>
      <c r="Q48" s="42">
        <f t="shared" si="24"/>
        <v>42</v>
      </c>
      <c r="R48" s="42">
        <f t="shared" si="24"/>
        <v>1254</v>
      </c>
      <c r="S48" s="42">
        <f t="shared" si="24"/>
        <v>71</v>
      </c>
      <c r="T48" s="42">
        <f t="shared" si="24"/>
        <v>3</v>
      </c>
      <c r="U48" s="42">
        <f t="shared" si="24"/>
        <v>5</v>
      </c>
      <c r="V48" s="42">
        <f t="shared" si="24"/>
        <v>4</v>
      </c>
      <c r="W48" s="42">
        <f t="shared" si="24"/>
        <v>83</v>
      </c>
      <c r="X48" s="42">
        <f t="shared" si="24"/>
        <v>1337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58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59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18.509316770186334</v>
      </c>
      <c r="D8" s="20">
        <v>3.354037267080745</v>
      </c>
      <c r="E8" s="20">
        <v>0.0</v>
      </c>
      <c r="F8" s="20">
        <v>0.0</v>
      </c>
      <c r="G8" s="21">
        <v>21.86335403726708</v>
      </c>
      <c r="H8" s="20">
        <v>1.3664596273291925</v>
      </c>
      <c r="I8" s="20">
        <v>0.2484472049689441</v>
      </c>
      <c r="J8" s="20">
        <v>0.0</v>
      </c>
      <c r="K8" s="20">
        <v>0.0</v>
      </c>
      <c r="L8" s="22">
        <v>1.6149068322981366</v>
      </c>
      <c r="M8" s="23">
        <v>23.47826086956522</v>
      </c>
      <c r="N8" s="24">
        <v>149.0</v>
      </c>
      <c r="O8" s="24">
        <v>27.0</v>
      </c>
      <c r="P8" s="24">
        <v>0.0</v>
      </c>
      <c r="Q8" s="24">
        <v>0.0</v>
      </c>
      <c r="R8" s="25">
        <f t="shared" ref="R8:R38" si="1">sum(N8:Q8)</f>
        <v>176</v>
      </c>
      <c r="S8" s="24">
        <v>11.0</v>
      </c>
      <c r="T8" s="24">
        <v>2.0</v>
      </c>
      <c r="U8" s="24">
        <v>0.0</v>
      </c>
      <c r="V8" s="24">
        <v>0.0</v>
      </c>
      <c r="W8" s="26">
        <f t="shared" ref="W8:W38" si="2">sum(S8:V8)</f>
        <v>13</v>
      </c>
      <c r="X8" s="27">
        <f t="shared" ref="X8:X38" si="3">sum(R8,W8)</f>
        <v>189</v>
      </c>
    </row>
    <row r="9">
      <c r="A9" s="8"/>
      <c r="B9" s="18" t="s">
        <v>17</v>
      </c>
      <c r="C9" s="20">
        <v>2.608695652173913</v>
      </c>
      <c r="D9" s="20">
        <v>0.2484472049689441</v>
      </c>
      <c r="E9" s="20">
        <v>0.0</v>
      </c>
      <c r="F9" s="20">
        <v>0.0</v>
      </c>
      <c r="G9" s="21">
        <v>2.857142857142857</v>
      </c>
      <c r="H9" s="20">
        <v>0.12422360248447205</v>
      </c>
      <c r="I9" s="20">
        <v>0.0</v>
      </c>
      <c r="J9" s="20">
        <v>0.0</v>
      </c>
      <c r="K9" s="20">
        <v>0.0</v>
      </c>
      <c r="L9" s="22">
        <v>0.12422360248447205</v>
      </c>
      <c r="M9" s="23">
        <v>2.981366459627329</v>
      </c>
      <c r="N9" s="24">
        <v>21.0</v>
      </c>
      <c r="O9" s="24">
        <v>2.0</v>
      </c>
      <c r="P9" s="24">
        <v>0.0</v>
      </c>
      <c r="Q9" s="24">
        <v>0.0</v>
      </c>
      <c r="R9" s="25">
        <f t="shared" si="1"/>
        <v>23</v>
      </c>
      <c r="S9" s="24">
        <v>1.0</v>
      </c>
      <c r="T9" s="24">
        <v>0.0</v>
      </c>
      <c r="U9" s="24">
        <v>0.0</v>
      </c>
      <c r="V9" s="24">
        <v>0.0</v>
      </c>
      <c r="W9" s="26">
        <f t="shared" si="2"/>
        <v>1</v>
      </c>
      <c r="X9" s="27">
        <f t="shared" si="3"/>
        <v>24</v>
      </c>
    </row>
    <row r="10">
      <c r="A10" s="8"/>
      <c r="B10" s="18" t="s">
        <v>18</v>
      </c>
      <c r="C10" s="20">
        <v>3.229813664596273</v>
      </c>
      <c r="D10" s="20">
        <v>0.0</v>
      </c>
      <c r="E10" s="20">
        <v>0.37267080745341613</v>
      </c>
      <c r="F10" s="20">
        <v>0.0</v>
      </c>
      <c r="G10" s="21">
        <v>3.602484472049689</v>
      </c>
      <c r="H10" s="20">
        <v>0.7453416149068323</v>
      </c>
      <c r="I10" s="20">
        <v>0.0</v>
      </c>
      <c r="J10" s="20">
        <v>0.12422360248447205</v>
      </c>
      <c r="K10" s="20">
        <v>0.0</v>
      </c>
      <c r="L10" s="22">
        <v>0.8695652173913043</v>
      </c>
      <c r="M10" s="23">
        <v>4.472049689440994</v>
      </c>
      <c r="N10" s="24">
        <v>26.0</v>
      </c>
      <c r="O10" s="24">
        <v>0.0</v>
      </c>
      <c r="P10" s="24">
        <v>3.0</v>
      </c>
      <c r="Q10" s="24">
        <v>0.0</v>
      </c>
      <c r="R10" s="25">
        <f t="shared" si="1"/>
        <v>29</v>
      </c>
      <c r="S10" s="24">
        <v>6.0</v>
      </c>
      <c r="T10" s="24">
        <v>0.0</v>
      </c>
      <c r="U10" s="24">
        <v>1.0</v>
      </c>
      <c r="V10" s="24">
        <v>0.0</v>
      </c>
      <c r="W10" s="26">
        <f t="shared" si="2"/>
        <v>7</v>
      </c>
      <c r="X10" s="27">
        <f t="shared" si="3"/>
        <v>36</v>
      </c>
    </row>
    <row r="11">
      <c r="A11" s="8"/>
      <c r="B11" s="18" t="s">
        <v>19</v>
      </c>
      <c r="C11" s="20">
        <v>5.46583850931677</v>
      </c>
      <c r="D11" s="20">
        <v>0.0</v>
      </c>
      <c r="E11" s="20">
        <v>0.4968944099378882</v>
      </c>
      <c r="F11" s="20">
        <v>0.7453416149068323</v>
      </c>
      <c r="G11" s="21">
        <v>6.70807453416149</v>
      </c>
      <c r="H11" s="20">
        <v>0.6211180124223602</v>
      </c>
      <c r="I11" s="20">
        <v>0.0</v>
      </c>
      <c r="J11" s="20">
        <v>0.0</v>
      </c>
      <c r="K11" s="20">
        <v>0.0</v>
      </c>
      <c r="L11" s="22">
        <v>0.6211180124223602</v>
      </c>
      <c r="M11" s="23">
        <v>7.329192546583851</v>
      </c>
      <c r="N11" s="24">
        <v>44.0</v>
      </c>
      <c r="O11" s="24">
        <v>0.0</v>
      </c>
      <c r="P11" s="24">
        <v>4.0</v>
      </c>
      <c r="Q11" s="24">
        <v>6.0</v>
      </c>
      <c r="R11" s="25">
        <f t="shared" si="1"/>
        <v>54</v>
      </c>
      <c r="S11" s="24">
        <v>5.0</v>
      </c>
      <c r="T11" s="24">
        <v>0.0</v>
      </c>
      <c r="U11" s="24">
        <v>0.0</v>
      </c>
      <c r="V11" s="24">
        <v>0.0</v>
      </c>
      <c r="W11" s="26">
        <f t="shared" si="2"/>
        <v>5</v>
      </c>
      <c r="X11" s="27">
        <f t="shared" si="3"/>
        <v>59</v>
      </c>
    </row>
    <row r="12">
      <c r="A12" s="8"/>
      <c r="B12" s="18" t="s">
        <v>20</v>
      </c>
      <c r="C12" s="20">
        <v>0.6211180124223602</v>
      </c>
      <c r="D12" s="20">
        <v>0.6211180124223602</v>
      </c>
      <c r="E12" s="20">
        <v>0.0</v>
      </c>
      <c r="F12" s="20">
        <v>0.0</v>
      </c>
      <c r="G12" s="21">
        <v>1.2422360248447204</v>
      </c>
      <c r="H12" s="20">
        <v>0.12422360248447205</v>
      </c>
      <c r="I12" s="20">
        <v>0.0</v>
      </c>
      <c r="J12" s="20">
        <v>0.0</v>
      </c>
      <c r="K12" s="20">
        <v>0.0</v>
      </c>
      <c r="L12" s="22">
        <v>0.12422360248447205</v>
      </c>
      <c r="M12" s="23">
        <v>1.3664596273291925</v>
      </c>
      <c r="N12" s="24">
        <v>5.0</v>
      </c>
      <c r="O12" s="24">
        <v>5.0</v>
      </c>
      <c r="P12" s="24">
        <v>0.0</v>
      </c>
      <c r="Q12" s="24">
        <v>0.0</v>
      </c>
      <c r="R12" s="25">
        <f t="shared" si="1"/>
        <v>10</v>
      </c>
      <c r="S12" s="24">
        <v>1.0</v>
      </c>
      <c r="T12" s="24">
        <v>0.0</v>
      </c>
      <c r="U12" s="24">
        <v>0.0</v>
      </c>
      <c r="V12" s="24">
        <v>0.0</v>
      </c>
      <c r="W12" s="26">
        <f t="shared" si="2"/>
        <v>1</v>
      </c>
      <c r="X12" s="27">
        <f t="shared" si="3"/>
        <v>11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0</v>
      </c>
    </row>
    <row r="14">
      <c r="A14" s="8"/>
      <c r="B14" s="18" t="s">
        <v>22</v>
      </c>
      <c r="C14" s="28">
        <v>0.0</v>
      </c>
      <c r="D14" s="28">
        <v>0.0</v>
      </c>
      <c r="E14" s="28">
        <v>0.0</v>
      </c>
      <c r="F14" s="28">
        <v>0.0</v>
      </c>
      <c r="G14" s="29">
        <v>0.0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</v>
      </c>
      <c r="N14" s="32">
        <v>0.0</v>
      </c>
      <c r="O14" s="32">
        <v>0.0</v>
      </c>
      <c r="P14" s="32">
        <v>0.0</v>
      </c>
      <c r="Q14" s="32">
        <v>0.0</v>
      </c>
      <c r="R14" s="33">
        <f t="shared" si="1"/>
        <v>0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0</v>
      </c>
    </row>
    <row r="15">
      <c r="A15" s="8"/>
      <c r="B15" s="36" t="s">
        <v>23</v>
      </c>
      <c r="C15" s="37">
        <v>30.434782608695656</v>
      </c>
      <c r="D15" s="37">
        <v>4.22360248447205</v>
      </c>
      <c r="E15" s="37">
        <v>0.8695652173913043</v>
      </c>
      <c r="F15" s="37">
        <v>0.7453416149068323</v>
      </c>
      <c r="G15" s="29">
        <v>36.27329192546584</v>
      </c>
      <c r="H15" s="37">
        <v>2.981366459627329</v>
      </c>
      <c r="I15" s="37">
        <v>0.2484472049689441</v>
      </c>
      <c r="J15" s="37">
        <v>0.12422360248447205</v>
      </c>
      <c r="K15" s="37">
        <v>0.0</v>
      </c>
      <c r="L15" s="30">
        <v>3.354037267080745</v>
      </c>
      <c r="M15" s="31">
        <v>39.62732919254658</v>
      </c>
      <c r="N15" s="38">
        <f t="shared" ref="N15:Q15" si="4">sum(N8:N14)</f>
        <v>245</v>
      </c>
      <c r="O15" s="38">
        <f t="shared" si="4"/>
        <v>34</v>
      </c>
      <c r="P15" s="38">
        <f t="shared" si="4"/>
        <v>7</v>
      </c>
      <c r="Q15" s="38">
        <f t="shared" si="4"/>
        <v>6</v>
      </c>
      <c r="R15" s="33">
        <f t="shared" si="1"/>
        <v>292</v>
      </c>
      <c r="S15" s="38">
        <f t="shared" ref="S15:V15" si="5">sum(S8:S14)</f>
        <v>24</v>
      </c>
      <c r="T15" s="38">
        <f t="shared" si="5"/>
        <v>2</v>
      </c>
      <c r="U15" s="38">
        <f t="shared" si="5"/>
        <v>1</v>
      </c>
      <c r="V15" s="38">
        <f t="shared" si="5"/>
        <v>0</v>
      </c>
      <c r="W15" s="34">
        <f t="shared" si="2"/>
        <v>27</v>
      </c>
      <c r="X15" s="35">
        <f t="shared" si="3"/>
        <v>319</v>
      </c>
    </row>
    <row r="16">
      <c r="A16" s="8" t="s">
        <v>24</v>
      </c>
      <c r="B16" s="18" t="s">
        <v>16</v>
      </c>
      <c r="C16" s="20">
        <v>1.4906832298136645</v>
      </c>
      <c r="D16" s="20">
        <v>0.0</v>
      </c>
      <c r="E16" s="20">
        <v>0.0</v>
      </c>
      <c r="F16" s="20">
        <v>0.0</v>
      </c>
      <c r="G16" s="21">
        <v>1.4906832298136645</v>
      </c>
      <c r="H16" s="20">
        <v>0.12422360248447205</v>
      </c>
      <c r="I16" s="20">
        <v>0.0</v>
      </c>
      <c r="J16" s="20">
        <v>0.0</v>
      </c>
      <c r="K16" s="20">
        <v>0.0</v>
      </c>
      <c r="L16" s="22">
        <v>0.12422360248447205</v>
      </c>
      <c r="M16" s="23">
        <v>1.6149068322981366</v>
      </c>
      <c r="N16" s="24">
        <v>12.0</v>
      </c>
      <c r="O16" s="24">
        <v>0.0</v>
      </c>
      <c r="P16" s="24">
        <v>0.0</v>
      </c>
      <c r="Q16" s="24">
        <v>0.0</v>
      </c>
      <c r="R16" s="25">
        <f t="shared" si="1"/>
        <v>12</v>
      </c>
      <c r="S16" s="24">
        <v>1.0</v>
      </c>
      <c r="T16" s="24">
        <v>0.0</v>
      </c>
      <c r="U16" s="24">
        <v>0.0</v>
      </c>
      <c r="V16" s="24">
        <v>0.0</v>
      </c>
      <c r="W16" s="26">
        <f t="shared" si="2"/>
        <v>1</v>
      </c>
      <c r="X16" s="27">
        <f t="shared" si="3"/>
        <v>13</v>
      </c>
    </row>
    <row r="17">
      <c r="A17" s="8"/>
      <c r="B17" s="18" t="s">
        <v>19</v>
      </c>
      <c r="C17" s="20">
        <v>1.6149068322981366</v>
      </c>
      <c r="D17" s="20">
        <v>0.0</v>
      </c>
      <c r="E17" s="20">
        <v>0.37267080745341613</v>
      </c>
      <c r="F17" s="20">
        <v>0.12422360248447205</v>
      </c>
      <c r="G17" s="21">
        <v>2.111801242236025</v>
      </c>
      <c r="H17" s="20">
        <v>0.12422360248447205</v>
      </c>
      <c r="I17" s="20">
        <v>0.0</v>
      </c>
      <c r="J17" s="20">
        <v>0.0</v>
      </c>
      <c r="K17" s="20">
        <v>0.2484472049689441</v>
      </c>
      <c r="L17" s="22">
        <v>0.37267080745341613</v>
      </c>
      <c r="M17" s="23">
        <v>2.484472049689441</v>
      </c>
      <c r="N17" s="24">
        <v>13.0</v>
      </c>
      <c r="O17" s="24">
        <v>0.0</v>
      </c>
      <c r="P17" s="24">
        <v>3.0</v>
      </c>
      <c r="Q17" s="24">
        <v>1.0</v>
      </c>
      <c r="R17" s="25">
        <f t="shared" si="1"/>
        <v>17</v>
      </c>
      <c r="S17" s="24">
        <v>1.0</v>
      </c>
      <c r="T17" s="24">
        <v>0.0</v>
      </c>
      <c r="U17" s="24">
        <v>0.0</v>
      </c>
      <c r="V17" s="24">
        <v>2.0</v>
      </c>
      <c r="W17" s="26">
        <f t="shared" si="2"/>
        <v>3</v>
      </c>
      <c r="X17" s="27">
        <f t="shared" si="3"/>
        <v>20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3.1055900621118013</v>
      </c>
      <c r="D19" s="37">
        <v>0.0</v>
      </c>
      <c r="E19" s="37">
        <v>0.37267080745341613</v>
      </c>
      <c r="F19" s="37">
        <v>0.12422360248447205</v>
      </c>
      <c r="G19" s="29">
        <v>3.602484472049689</v>
      </c>
      <c r="H19" s="37">
        <v>0.2484472049689441</v>
      </c>
      <c r="I19" s="37">
        <v>0.0</v>
      </c>
      <c r="J19" s="37">
        <v>0.0</v>
      </c>
      <c r="K19" s="37">
        <v>0.2484472049689441</v>
      </c>
      <c r="L19" s="30">
        <v>0.4968944099378882</v>
      </c>
      <c r="M19" s="31">
        <v>4.099378881987578</v>
      </c>
      <c r="N19" s="38">
        <f t="shared" ref="N19:Q19" si="6">sum(N16:N18)</f>
        <v>25</v>
      </c>
      <c r="O19" s="38">
        <f t="shared" si="6"/>
        <v>0</v>
      </c>
      <c r="P19" s="38">
        <f t="shared" si="6"/>
        <v>3</v>
      </c>
      <c r="Q19" s="38">
        <f t="shared" si="6"/>
        <v>1</v>
      </c>
      <c r="R19" s="33">
        <f t="shared" si="1"/>
        <v>29</v>
      </c>
      <c r="S19" s="38">
        <f t="shared" ref="S19:V19" si="7">sum(S16:S18)</f>
        <v>2</v>
      </c>
      <c r="T19" s="38">
        <f t="shared" si="7"/>
        <v>0</v>
      </c>
      <c r="U19" s="38">
        <f t="shared" si="7"/>
        <v>0</v>
      </c>
      <c r="V19" s="38">
        <f t="shared" si="7"/>
        <v>2</v>
      </c>
      <c r="W19" s="34">
        <f t="shared" si="2"/>
        <v>4</v>
      </c>
      <c r="X19" s="35">
        <f t="shared" si="3"/>
        <v>33</v>
      </c>
    </row>
    <row r="20">
      <c r="A20" s="8" t="s">
        <v>25</v>
      </c>
      <c r="B20" s="18" t="s">
        <v>16</v>
      </c>
      <c r="C20" s="20">
        <v>1.3664596273291925</v>
      </c>
      <c r="D20" s="20">
        <v>0.12422360248447205</v>
      </c>
      <c r="E20" s="20">
        <v>0.0</v>
      </c>
      <c r="F20" s="20">
        <v>0.0</v>
      </c>
      <c r="G20" s="21">
        <v>1.4906832298136645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1.4906832298136645</v>
      </c>
      <c r="N20" s="24">
        <v>11.0</v>
      </c>
      <c r="O20" s="24">
        <v>1.0</v>
      </c>
      <c r="P20" s="24">
        <v>0.0</v>
      </c>
      <c r="Q20" s="24">
        <v>0.0</v>
      </c>
      <c r="R20" s="25">
        <f t="shared" si="1"/>
        <v>12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12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1.2422360248447204</v>
      </c>
      <c r="D22" s="20">
        <v>0.0</v>
      </c>
      <c r="E22" s="20">
        <v>0.2484472049689441</v>
      </c>
      <c r="F22" s="20">
        <v>0.0</v>
      </c>
      <c r="G22" s="21">
        <v>1.4906832298136645</v>
      </c>
      <c r="H22" s="20">
        <v>0.2484472049689441</v>
      </c>
      <c r="I22" s="20">
        <v>0.0</v>
      </c>
      <c r="J22" s="20">
        <v>0.12422360248447205</v>
      </c>
      <c r="K22" s="20">
        <v>0.0</v>
      </c>
      <c r="L22" s="22">
        <v>0.37267080745341613</v>
      </c>
      <c r="M22" s="23">
        <v>1.8633540372670807</v>
      </c>
      <c r="N22" s="24">
        <v>10.0</v>
      </c>
      <c r="O22" s="24">
        <v>0.0</v>
      </c>
      <c r="P22" s="24">
        <v>2.0</v>
      </c>
      <c r="Q22" s="24">
        <v>0.0</v>
      </c>
      <c r="R22" s="25">
        <f t="shared" si="1"/>
        <v>12</v>
      </c>
      <c r="S22" s="24">
        <v>2.0</v>
      </c>
      <c r="T22" s="24">
        <v>0.0</v>
      </c>
      <c r="U22" s="24">
        <v>1.0</v>
      </c>
      <c r="V22" s="24">
        <v>0.0</v>
      </c>
      <c r="W22" s="26">
        <f t="shared" si="2"/>
        <v>3</v>
      </c>
      <c r="X22" s="27">
        <f t="shared" si="3"/>
        <v>15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2.608695652173913</v>
      </c>
      <c r="D24" s="37">
        <v>0.12422360248447205</v>
      </c>
      <c r="E24" s="37">
        <v>0.2484472049689441</v>
      </c>
      <c r="F24" s="37">
        <v>0.0</v>
      </c>
      <c r="G24" s="29">
        <v>2.981366459627329</v>
      </c>
      <c r="H24" s="37">
        <v>0.2484472049689441</v>
      </c>
      <c r="I24" s="37">
        <v>0.0</v>
      </c>
      <c r="J24" s="37">
        <v>0.12422360248447205</v>
      </c>
      <c r="K24" s="37">
        <v>0.0</v>
      </c>
      <c r="L24" s="30">
        <v>0.37267080745341613</v>
      </c>
      <c r="M24" s="31">
        <v>3.354037267080745</v>
      </c>
      <c r="N24" s="38">
        <f t="shared" ref="N24:Q24" si="8">sum(N20:N23)</f>
        <v>21</v>
      </c>
      <c r="O24" s="38">
        <f t="shared" si="8"/>
        <v>1</v>
      </c>
      <c r="P24" s="38">
        <f t="shared" si="8"/>
        <v>2</v>
      </c>
      <c r="Q24" s="38">
        <f t="shared" si="8"/>
        <v>0</v>
      </c>
      <c r="R24" s="33">
        <f t="shared" si="1"/>
        <v>24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1</v>
      </c>
      <c r="V24" s="38">
        <f t="shared" si="9"/>
        <v>0</v>
      </c>
      <c r="W24" s="34">
        <f t="shared" si="2"/>
        <v>3</v>
      </c>
      <c r="X24" s="35">
        <f t="shared" si="3"/>
        <v>27</v>
      </c>
    </row>
    <row r="25">
      <c r="A25" s="8" t="s">
        <v>26</v>
      </c>
      <c r="B25" s="18" t="s">
        <v>16</v>
      </c>
      <c r="C25" s="20">
        <v>3.4782608695652173</v>
      </c>
      <c r="D25" s="20">
        <v>0.2484472049689441</v>
      </c>
      <c r="E25" s="20">
        <v>0.0</v>
      </c>
      <c r="F25" s="20">
        <v>0.0</v>
      </c>
      <c r="G25" s="21">
        <v>3.7267080745341614</v>
      </c>
      <c r="H25" s="20">
        <v>0.2484472049689441</v>
      </c>
      <c r="I25" s="20">
        <v>0.0</v>
      </c>
      <c r="J25" s="20">
        <v>0.0</v>
      </c>
      <c r="K25" s="20">
        <v>0.0</v>
      </c>
      <c r="L25" s="22">
        <v>0.2484472049689441</v>
      </c>
      <c r="M25" s="23">
        <v>3.9751552795031055</v>
      </c>
      <c r="N25" s="24">
        <v>28.0</v>
      </c>
      <c r="O25" s="24">
        <v>2.0</v>
      </c>
      <c r="P25" s="24">
        <v>0.0</v>
      </c>
      <c r="Q25" s="24">
        <v>0.0</v>
      </c>
      <c r="R25" s="25">
        <f t="shared" si="1"/>
        <v>30</v>
      </c>
      <c r="S25" s="24">
        <v>2.0</v>
      </c>
      <c r="T25" s="24">
        <v>0.0</v>
      </c>
      <c r="U25" s="24">
        <v>0.0</v>
      </c>
      <c r="V25" s="24">
        <v>0.0</v>
      </c>
      <c r="W25" s="26">
        <f t="shared" si="2"/>
        <v>2</v>
      </c>
      <c r="X25" s="27">
        <f t="shared" si="3"/>
        <v>32</v>
      </c>
    </row>
    <row r="26">
      <c r="A26" s="8"/>
      <c r="B26" s="18" t="s">
        <v>19</v>
      </c>
      <c r="C26" s="20">
        <v>2.236024844720497</v>
      </c>
      <c r="D26" s="20">
        <v>0.0</v>
      </c>
      <c r="E26" s="20">
        <v>0.2484472049689441</v>
      </c>
      <c r="F26" s="20">
        <v>0.0</v>
      </c>
      <c r="G26" s="21">
        <v>2.484472049689441</v>
      </c>
      <c r="H26" s="20">
        <v>1.2422360248447204</v>
      </c>
      <c r="I26" s="20">
        <v>0.0</v>
      </c>
      <c r="J26" s="20">
        <v>0.0</v>
      </c>
      <c r="K26" s="20">
        <v>0.0</v>
      </c>
      <c r="L26" s="22">
        <v>1.2422360248447204</v>
      </c>
      <c r="M26" s="23">
        <v>3.7267080745341614</v>
      </c>
      <c r="N26" s="24">
        <v>18.0</v>
      </c>
      <c r="O26" s="24">
        <v>0.0</v>
      </c>
      <c r="P26" s="24">
        <v>2.0</v>
      </c>
      <c r="Q26" s="24">
        <v>0.0</v>
      </c>
      <c r="R26" s="25">
        <f t="shared" si="1"/>
        <v>20</v>
      </c>
      <c r="S26" s="24">
        <v>10.0</v>
      </c>
      <c r="T26" s="24">
        <v>0.0</v>
      </c>
      <c r="U26" s="24">
        <v>0.0</v>
      </c>
      <c r="V26" s="24">
        <v>0.0</v>
      </c>
      <c r="W26" s="26">
        <f t="shared" si="2"/>
        <v>10</v>
      </c>
      <c r="X26" s="27">
        <f t="shared" si="3"/>
        <v>30</v>
      </c>
    </row>
    <row r="27">
      <c r="A27" s="8"/>
      <c r="B27" s="18" t="s">
        <v>20</v>
      </c>
      <c r="C27" s="28">
        <v>0.0</v>
      </c>
      <c r="D27" s="28">
        <v>0.37267080745341613</v>
      </c>
      <c r="E27" s="28">
        <v>0.0</v>
      </c>
      <c r="F27" s="28">
        <v>0.0</v>
      </c>
      <c r="G27" s="29">
        <v>0.37267080745341613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0.37267080745341613</v>
      </c>
      <c r="N27" s="32">
        <v>0.0</v>
      </c>
      <c r="O27" s="32">
        <v>3.0</v>
      </c>
      <c r="P27" s="32">
        <v>0.0</v>
      </c>
      <c r="Q27" s="32">
        <v>0.0</v>
      </c>
      <c r="R27" s="33">
        <f t="shared" si="1"/>
        <v>3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3</v>
      </c>
    </row>
    <row r="28">
      <c r="A28" s="8"/>
      <c r="B28" s="36" t="s">
        <v>23</v>
      </c>
      <c r="C28" s="37">
        <v>5.714285714285714</v>
      </c>
      <c r="D28" s="37">
        <v>0.6211180124223602</v>
      </c>
      <c r="E28" s="37">
        <v>0.2484472049689441</v>
      </c>
      <c r="F28" s="37">
        <v>0.0</v>
      </c>
      <c r="G28" s="29">
        <v>6.583850931677018</v>
      </c>
      <c r="H28" s="37">
        <v>1.4906832298136645</v>
      </c>
      <c r="I28" s="37">
        <v>0.0</v>
      </c>
      <c r="J28" s="37">
        <v>0.0</v>
      </c>
      <c r="K28" s="37">
        <v>0.0</v>
      </c>
      <c r="L28" s="30">
        <v>1.4906832298136645</v>
      </c>
      <c r="M28" s="31">
        <v>8.074534161490684</v>
      </c>
      <c r="N28" s="38">
        <f t="shared" ref="N28:Q28" si="10">sum(N25:N27)</f>
        <v>46</v>
      </c>
      <c r="O28" s="38">
        <f t="shared" si="10"/>
        <v>5</v>
      </c>
      <c r="P28" s="38">
        <f t="shared" si="10"/>
        <v>2</v>
      </c>
      <c r="Q28" s="38">
        <f t="shared" si="10"/>
        <v>0</v>
      </c>
      <c r="R28" s="33">
        <f t="shared" si="1"/>
        <v>53</v>
      </c>
      <c r="S28" s="38">
        <f t="shared" ref="S28:V28" si="11">sum(S25:S27)</f>
        <v>12</v>
      </c>
      <c r="T28" s="38">
        <f t="shared" si="11"/>
        <v>0</v>
      </c>
      <c r="U28" s="38">
        <f t="shared" si="11"/>
        <v>0</v>
      </c>
      <c r="V28" s="38">
        <f t="shared" si="11"/>
        <v>0</v>
      </c>
      <c r="W28" s="34">
        <f t="shared" si="2"/>
        <v>12</v>
      </c>
      <c r="X28" s="35">
        <f t="shared" si="3"/>
        <v>65</v>
      </c>
    </row>
    <row r="29">
      <c r="A29" s="8" t="s">
        <v>27</v>
      </c>
      <c r="B29" s="18" t="s">
        <v>16</v>
      </c>
      <c r="C29" s="20">
        <v>6.70807453416149</v>
      </c>
      <c r="D29" s="20">
        <v>0.2484472049689441</v>
      </c>
      <c r="E29" s="20">
        <v>0.0</v>
      </c>
      <c r="F29" s="20">
        <v>0.0</v>
      </c>
      <c r="G29" s="21">
        <v>6.956521739130435</v>
      </c>
      <c r="H29" s="20">
        <v>0.12422360248447205</v>
      </c>
      <c r="I29" s="20">
        <v>0.0</v>
      </c>
      <c r="J29" s="20">
        <v>0.0</v>
      </c>
      <c r="K29" s="20">
        <v>0.0</v>
      </c>
      <c r="L29" s="22">
        <v>0.12422360248447205</v>
      </c>
      <c r="M29" s="23">
        <v>7.080745341614906</v>
      </c>
      <c r="N29" s="24">
        <v>54.0</v>
      </c>
      <c r="O29" s="24">
        <v>2.0</v>
      </c>
      <c r="P29" s="24">
        <v>0.0</v>
      </c>
      <c r="Q29" s="24">
        <v>0.0</v>
      </c>
      <c r="R29" s="25">
        <f t="shared" si="1"/>
        <v>56</v>
      </c>
      <c r="S29" s="24">
        <v>1.0</v>
      </c>
      <c r="T29" s="24">
        <v>0.0</v>
      </c>
      <c r="U29" s="24">
        <v>0.0</v>
      </c>
      <c r="V29" s="24">
        <v>0.0</v>
      </c>
      <c r="W29" s="26">
        <f t="shared" si="2"/>
        <v>1</v>
      </c>
      <c r="X29" s="27">
        <f t="shared" si="3"/>
        <v>57</v>
      </c>
    </row>
    <row r="30">
      <c r="A30" s="8"/>
      <c r="B30" s="18" t="s">
        <v>18</v>
      </c>
      <c r="C30" s="20">
        <v>0.6211180124223602</v>
      </c>
      <c r="D30" s="20">
        <v>0.0</v>
      </c>
      <c r="E30" s="20">
        <v>0.12422360248447205</v>
      </c>
      <c r="F30" s="20">
        <v>0.0</v>
      </c>
      <c r="G30" s="21">
        <v>0.7453416149068323</v>
      </c>
      <c r="H30" s="20">
        <v>0.12422360248447205</v>
      </c>
      <c r="I30" s="20">
        <v>0.0</v>
      </c>
      <c r="J30" s="20">
        <v>0.0</v>
      </c>
      <c r="K30" s="20">
        <v>0.0</v>
      </c>
      <c r="L30" s="22">
        <v>0.12422360248447205</v>
      </c>
      <c r="M30" s="23">
        <v>0.8695652173913043</v>
      </c>
      <c r="N30" s="24">
        <v>5.0</v>
      </c>
      <c r="O30" s="24">
        <v>0.0</v>
      </c>
      <c r="P30" s="24">
        <v>1.0</v>
      </c>
      <c r="Q30" s="24">
        <v>0.0</v>
      </c>
      <c r="R30" s="25">
        <f t="shared" si="1"/>
        <v>6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7</v>
      </c>
    </row>
    <row r="31">
      <c r="A31" s="8"/>
      <c r="B31" s="18" t="s">
        <v>19</v>
      </c>
      <c r="C31" s="20">
        <v>4.968944099378882</v>
      </c>
      <c r="D31" s="20">
        <v>0.0</v>
      </c>
      <c r="E31" s="20">
        <v>0.12422360248447205</v>
      </c>
      <c r="F31" s="20">
        <v>0.37267080745341613</v>
      </c>
      <c r="G31" s="21">
        <v>5.46583850931677</v>
      </c>
      <c r="H31" s="20">
        <v>0.12422360248447205</v>
      </c>
      <c r="I31" s="20">
        <v>0.0</v>
      </c>
      <c r="J31" s="20">
        <v>0.0</v>
      </c>
      <c r="K31" s="20">
        <v>0.0</v>
      </c>
      <c r="L31" s="22">
        <v>0.12422360248447205</v>
      </c>
      <c r="M31" s="23">
        <v>5.590062111801243</v>
      </c>
      <c r="N31" s="24">
        <v>40.0</v>
      </c>
      <c r="O31" s="24">
        <v>0.0</v>
      </c>
      <c r="P31" s="24">
        <v>1.0</v>
      </c>
      <c r="Q31" s="24">
        <v>3.0</v>
      </c>
      <c r="R31" s="25">
        <f t="shared" si="1"/>
        <v>44</v>
      </c>
      <c r="S31" s="24">
        <v>1.0</v>
      </c>
      <c r="T31" s="24">
        <v>0.0</v>
      </c>
      <c r="U31" s="24">
        <v>0.0</v>
      </c>
      <c r="V31" s="24">
        <v>0.0</v>
      </c>
      <c r="W31" s="26">
        <f t="shared" si="2"/>
        <v>1</v>
      </c>
      <c r="X31" s="27">
        <f t="shared" si="3"/>
        <v>45</v>
      </c>
    </row>
    <row r="32">
      <c r="A32" s="8"/>
      <c r="B32" s="18" t="s">
        <v>20</v>
      </c>
      <c r="C32" s="28">
        <v>0.2484472049689441</v>
      </c>
      <c r="D32" s="28">
        <v>0.12422360248447205</v>
      </c>
      <c r="E32" s="28">
        <v>0.0</v>
      </c>
      <c r="F32" s="28">
        <v>0.0</v>
      </c>
      <c r="G32" s="29">
        <v>0.37267080745341613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0.37267080745341613</v>
      </c>
      <c r="N32" s="32">
        <v>2.0</v>
      </c>
      <c r="O32" s="32">
        <v>1.0</v>
      </c>
      <c r="P32" s="32">
        <v>0.0</v>
      </c>
      <c r="Q32" s="32">
        <v>0.0</v>
      </c>
      <c r="R32" s="33">
        <f t="shared" si="1"/>
        <v>3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3</v>
      </c>
    </row>
    <row r="33">
      <c r="A33" s="8"/>
      <c r="B33" s="36" t="s">
        <v>23</v>
      </c>
      <c r="C33" s="37">
        <v>12.546583850931677</v>
      </c>
      <c r="D33" s="37">
        <v>0.37267080745341613</v>
      </c>
      <c r="E33" s="37">
        <v>0.2484472049689441</v>
      </c>
      <c r="F33" s="37">
        <v>0.37267080745341613</v>
      </c>
      <c r="G33" s="29">
        <v>13.540372670807454</v>
      </c>
      <c r="H33" s="37">
        <v>0.37267080745341613</v>
      </c>
      <c r="I33" s="37">
        <v>0.0</v>
      </c>
      <c r="J33" s="37">
        <v>0.0</v>
      </c>
      <c r="K33" s="37">
        <v>0.0</v>
      </c>
      <c r="L33" s="30">
        <v>0.37267080745341613</v>
      </c>
      <c r="M33" s="31">
        <v>13.91304347826087</v>
      </c>
      <c r="N33" s="38">
        <f t="shared" ref="N33:Q33" si="12">sum(N29:N32)</f>
        <v>101</v>
      </c>
      <c r="O33" s="38">
        <f t="shared" si="12"/>
        <v>3</v>
      </c>
      <c r="P33" s="38">
        <f t="shared" si="12"/>
        <v>2</v>
      </c>
      <c r="Q33" s="38">
        <f t="shared" si="12"/>
        <v>3</v>
      </c>
      <c r="R33" s="33">
        <f t="shared" si="1"/>
        <v>109</v>
      </c>
      <c r="S33" s="38">
        <f t="shared" ref="S33:V33" si="13">sum(S29:S32)</f>
        <v>3</v>
      </c>
      <c r="T33" s="38">
        <f t="shared" si="13"/>
        <v>0</v>
      </c>
      <c r="U33" s="38">
        <f t="shared" si="13"/>
        <v>0</v>
      </c>
      <c r="V33" s="38">
        <f t="shared" si="13"/>
        <v>0</v>
      </c>
      <c r="W33" s="34">
        <f t="shared" si="2"/>
        <v>3</v>
      </c>
      <c r="X33" s="35">
        <f t="shared" si="3"/>
        <v>112</v>
      </c>
    </row>
    <row r="34">
      <c r="A34" s="8" t="s">
        <v>28</v>
      </c>
      <c r="B34" s="18" t="s">
        <v>16</v>
      </c>
      <c r="C34" s="20">
        <v>12.919254658385093</v>
      </c>
      <c r="D34" s="20">
        <v>2.484472049689441</v>
      </c>
      <c r="E34" s="20">
        <v>0.0</v>
      </c>
      <c r="F34" s="20">
        <v>0.0</v>
      </c>
      <c r="G34" s="21">
        <v>15.403726708074533</v>
      </c>
      <c r="H34" s="20">
        <v>0.9937888198757764</v>
      </c>
      <c r="I34" s="20">
        <v>0.12422360248447205</v>
      </c>
      <c r="J34" s="20">
        <v>0.0</v>
      </c>
      <c r="K34" s="20">
        <v>0.0</v>
      </c>
      <c r="L34" s="22">
        <v>1.1180124223602486</v>
      </c>
      <c r="M34" s="23">
        <v>16.52173913043478</v>
      </c>
      <c r="N34" s="24">
        <v>104.0</v>
      </c>
      <c r="O34" s="24">
        <v>20.0</v>
      </c>
      <c r="P34" s="24">
        <v>0.0</v>
      </c>
      <c r="Q34" s="24">
        <v>0.0</v>
      </c>
      <c r="R34" s="25">
        <f t="shared" si="1"/>
        <v>124</v>
      </c>
      <c r="S34" s="24">
        <v>8.0</v>
      </c>
      <c r="T34" s="24">
        <v>1.0</v>
      </c>
      <c r="U34" s="24">
        <v>0.0</v>
      </c>
      <c r="V34" s="24">
        <v>0.0</v>
      </c>
      <c r="W34" s="26">
        <f t="shared" si="2"/>
        <v>9</v>
      </c>
      <c r="X34" s="27">
        <f t="shared" si="3"/>
        <v>133</v>
      </c>
    </row>
    <row r="35">
      <c r="A35" s="8"/>
      <c r="B35" s="18" t="s">
        <v>18</v>
      </c>
      <c r="C35" s="20">
        <v>0.12422360248447205</v>
      </c>
      <c r="D35" s="20">
        <v>0.0</v>
      </c>
      <c r="E35" s="20">
        <v>0.0</v>
      </c>
      <c r="F35" s="20">
        <v>0.0</v>
      </c>
      <c r="G35" s="21">
        <v>0.12422360248447205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0.12422360248447205</v>
      </c>
      <c r="N35" s="24">
        <v>1.0</v>
      </c>
      <c r="O35" s="24">
        <v>0.0</v>
      </c>
      <c r="P35" s="24">
        <v>0.0</v>
      </c>
      <c r="Q35" s="24">
        <v>0.0</v>
      </c>
      <c r="R35" s="25">
        <f t="shared" si="1"/>
        <v>1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1</v>
      </c>
    </row>
    <row r="36">
      <c r="A36" s="8"/>
      <c r="B36" s="18" t="s">
        <v>19</v>
      </c>
      <c r="C36" s="20">
        <v>7.7018633540372665</v>
      </c>
      <c r="D36" s="20">
        <v>0.0</v>
      </c>
      <c r="E36" s="20">
        <v>0.4968944099378882</v>
      </c>
      <c r="F36" s="20">
        <v>1.3664596273291925</v>
      </c>
      <c r="G36" s="21">
        <v>9.565217391304348</v>
      </c>
      <c r="H36" s="20">
        <v>0.4968944099378882</v>
      </c>
      <c r="I36" s="20">
        <v>0.0</v>
      </c>
      <c r="J36" s="20">
        <v>0.2484472049689441</v>
      </c>
      <c r="K36" s="20">
        <v>0.12422360248447205</v>
      </c>
      <c r="L36" s="22">
        <v>0.8695652173913043</v>
      </c>
      <c r="M36" s="23">
        <v>10.434782608695652</v>
      </c>
      <c r="N36" s="24">
        <v>62.0</v>
      </c>
      <c r="O36" s="24">
        <v>0.0</v>
      </c>
      <c r="P36" s="24">
        <v>4.0</v>
      </c>
      <c r="Q36" s="24">
        <v>11.0</v>
      </c>
      <c r="R36" s="25">
        <f t="shared" si="1"/>
        <v>77</v>
      </c>
      <c r="S36" s="24">
        <v>4.0</v>
      </c>
      <c r="T36" s="24">
        <v>0.0</v>
      </c>
      <c r="U36" s="24">
        <v>2.0</v>
      </c>
      <c r="V36" s="24">
        <v>1.0</v>
      </c>
      <c r="W36" s="26">
        <f t="shared" si="2"/>
        <v>7</v>
      </c>
      <c r="X36" s="27">
        <f t="shared" si="3"/>
        <v>84</v>
      </c>
    </row>
    <row r="37">
      <c r="A37" s="8"/>
      <c r="B37" s="18" t="s">
        <v>20</v>
      </c>
      <c r="C37" s="28">
        <v>0.6211180124223602</v>
      </c>
      <c r="D37" s="28">
        <v>3.1055900621118013</v>
      </c>
      <c r="E37" s="28">
        <v>0.0</v>
      </c>
      <c r="F37" s="28">
        <v>0.0</v>
      </c>
      <c r="G37" s="29">
        <v>3.7267080745341614</v>
      </c>
      <c r="H37" s="28">
        <v>0.0</v>
      </c>
      <c r="I37" s="28">
        <v>0.12422360248447205</v>
      </c>
      <c r="J37" s="28">
        <v>0.0</v>
      </c>
      <c r="K37" s="28">
        <v>0.0</v>
      </c>
      <c r="L37" s="30">
        <v>0.12422360248447205</v>
      </c>
      <c r="M37" s="31">
        <v>3.8509316770186333</v>
      </c>
      <c r="N37" s="32">
        <v>5.0</v>
      </c>
      <c r="O37" s="32">
        <v>25.0</v>
      </c>
      <c r="P37" s="32">
        <v>0.0</v>
      </c>
      <c r="Q37" s="32">
        <v>0.0</v>
      </c>
      <c r="R37" s="33">
        <f t="shared" si="1"/>
        <v>30</v>
      </c>
      <c r="S37" s="32">
        <v>0.0</v>
      </c>
      <c r="T37" s="32">
        <v>1.0</v>
      </c>
      <c r="U37" s="32">
        <v>0.0</v>
      </c>
      <c r="V37" s="32">
        <v>0.0</v>
      </c>
      <c r="W37" s="34">
        <f t="shared" si="2"/>
        <v>1</v>
      </c>
      <c r="X37" s="35">
        <f t="shared" si="3"/>
        <v>31</v>
      </c>
    </row>
    <row r="38">
      <c r="A38" s="8"/>
      <c r="B38" s="36" t="s">
        <v>23</v>
      </c>
      <c r="C38" s="37">
        <v>21.366459627329192</v>
      </c>
      <c r="D38" s="37">
        <v>5.590062111801243</v>
      </c>
      <c r="E38" s="37">
        <v>0.4968944099378882</v>
      </c>
      <c r="F38" s="37">
        <v>1.3664596273291925</v>
      </c>
      <c r="G38" s="29">
        <v>28.819875776397513</v>
      </c>
      <c r="H38" s="37">
        <v>1.4906832298136645</v>
      </c>
      <c r="I38" s="37">
        <v>0.2484472049689441</v>
      </c>
      <c r="J38" s="37">
        <v>0.2484472049689441</v>
      </c>
      <c r="K38" s="37">
        <v>0.12422360248447205</v>
      </c>
      <c r="L38" s="30">
        <v>2.111801242236025</v>
      </c>
      <c r="M38" s="31">
        <v>30.93167701863354</v>
      </c>
      <c r="N38" s="38">
        <f t="shared" ref="N38:Q38" si="14">sum(N34:N37)</f>
        <v>172</v>
      </c>
      <c r="O38" s="38">
        <f t="shared" si="14"/>
        <v>45</v>
      </c>
      <c r="P38" s="38">
        <f t="shared" si="14"/>
        <v>4</v>
      </c>
      <c r="Q38" s="38">
        <f t="shared" si="14"/>
        <v>11</v>
      </c>
      <c r="R38" s="33">
        <f t="shared" si="1"/>
        <v>232</v>
      </c>
      <c r="S38" s="38">
        <f t="shared" ref="S38:V38" si="15">sum(S34:S37)</f>
        <v>12</v>
      </c>
      <c r="T38" s="38">
        <f t="shared" si="15"/>
        <v>2</v>
      </c>
      <c r="U38" s="38">
        <f t="shared" si="15"/>
        <v>2</v>
      </c>
      <c r="V38" s="38">
        <f t="shared" si="15"/>
        <v>1</v>
      </c>
      <c r="W38" s="34">
        <f t="shared" si="2"/>
        <v>17</v>
      </c>
      <c r="X38" s="35">
        <f t="shared" si="3"/>
        <v>249</v>
      </c>
    </row>
    <row r="39">
      <c r="A39" s="8"/>
      <c r="B39" s="40" t="s">
        <v>29</v>
      </c>
      <c r="C39" s="41">
        <v>75.77639751552795</v>
      </c>
      <c r="D39" s="41">
        <v>10.93167701863354</v>
      </c>
      <c r="E39" s="41">
        <v>2.484472049689441</v>
      </c>
      <c r="F39" s="41">
        <v>2.608695652173913</v>
      </c>
      <c r="G39" s="41">
        <v>91.80124223602485</v>
      </c>
      <c r="H39" s="41">
        <v>6.832298136645963</v>
      </c>
      <c r="I39" s="41">
        <v>0.4968944099378882</v>
      </c>
      <c r="J39" s="41">
        <v>0.4968944099378882</v>
      </c>
      <c r="K39" s="41">
        <v>0.37267080745341613</v>
      </c>
      <c r="L39" s="41">
        <v>8.198757763975156</v>
      </c>
      <c r="M39" s="41">
        <v>100.0</v>
      </c>
      <c r="N39" s="42">
        <f t="shared" ref="N39:X39" si="16">sum(N15,N19,N24,N28,N33,N38)</f>
        <v>610</v>
      </c>
      <c r="O39" s="42">
        <f t="shared" si="16"/>
        <v>88</v>
      </c>
      <c r="P39" s="42">
        <f t="shared" si="16"/>
        <v>20</v>
      </c>
      <c r="Q39" s="42">
        <f t="shared" si="16"/>
        <v>21</v>
      </c>
      <c r="R39" s="42">
        <f t="shared" si="16"/>
        <v>739</v>
      </c>
      <c r="S39" s="42">
        <f t="shared" si="16"/>
        <v>55</v>
      </c>
      <c r="T39" s="42">
        <f t="shared" si="16"/>
        <v>4</v>
      </c>
      <c r="U39" s="42">
        <f t="shared" si="16"/>
        <v>4</v>
      </c>
      <c r="V39" s="42">
        <f t="shared" si="16"/>
        <v>3</v>
      </c>
      <c r="W39" s="42">
        <f t="shared" si="16"/>
        <v>66</v>
      </c>
      <c r="X39" s="42">
        <f t="shared" si="16"/>
        <v>805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44.47204968944099</v>
      </c>
      <c r="D41" s="20">
        <v>6.459627329192546</v>
      </c>
      <c r="E41" s="20">
        <v>0.0</v>
      </c>
      <c r="F41" s="20">
        <v>0.0</v>
      </c>
      <c r="G41" s="21">
        <v>50.931677018633536</v>
      </c>
      <c r="H41" s="20">
        <v>2.857142857142857</v>
      </c>
      <c r="I41" s="20">
        <v>0.37267080745341613</v>
      </c>
      <c r="J41" s="20">
        <v>0.0</v>
      </c>
      <c r="K41" s="20">
        <v>0.0</v>
      </c>
      <c r="L41" s="22">
        <v>3.229813664596273</v>
      </c>
      <c r="M41" s="23">
        <v>54.161490683229815</v>
      </c>
      <c r="N41" s="44">
        <f t="shared" ref="N41:X41" si="17">sum(N8,N16,N20,N25,N29,N34)</f>
        <v>358</v>
      </c>
      <c r="O41" s="44">
        <f t="shared" si="17"/>
        <v>52</v>
      </c>
      <c r="P41" s="44">
        <f t="shared" si="17"/>
        <v>0</v>
      </c>
      <c r="Q41" s="44">
        <f t="shared" si="17"/>
        <v>0</v>
      </c>
      <c r="R41" s="25">
        <f t="shared" si="17"/>
        <v>410</v>
      </c>
      <c r="S41" s="44">
        <f t="shared" si="17"/>
        <v>23</v>
      </c>
      <c r="T41" s="44">
        <f t="shared" si="17"/>
        <v>3</v>
      </c>
      <c r="U41" s="44">
        <f t="shared" si="17"/>
        <v>0</v>
      </c>
      <c r="V41" s="44">
        <f t="shared" si="17"/>
        <v>0</v>
      </c>
      <c r="W41" s="26">
        <f t="shared" si="17"/>
        <v>26</v>
      </c>
      <c r="X41" s="27">
        <f t="shared" si="17"/>
        <v>436</v>
      </c>
    </row>
    <row r="42">
      <c r="A42" s="8"/>
      <c r="B42" s="18" t="s">
        <v>17</v>
      </c>
      <c r="C42" s="20">
        <v>2.608695652173913</v>
      </c>
      <c r="D42" s="20">
        <v>0.2484472049689441</v>
      </c>
      <c r="E42" s="20">
        <v>0.0</v>
      </c>
      <c r="F42" s="20">
        <v>0.0</v>
      </c>
      <c r="G42" s="21">
        <v>2.857142857142857</v>
      </c>
      <c r="H42" s="20">
        <v>0.12422360248447205</v>
      </c>
      <c r="I42" s="20">
        <v>0.0</v>
      </c>
      <c r="J42" s="20">
        <v>0.0</v>
      </c>
      <c r="K42" s="20">
        <v>0.0</v>
      </c>
      <c r="L42" s="22">
        <v>0.12422360248447205</v>
      </c>
      <c r="M42" s="23">
        <v>2.981366459627329</v>
      </c>
      <c r="N42" s="44">
        <f t="shared" ref="N42:X42" si="18">sum(N9)</f>
        <v>21</v>
      </c>
      <c r="O42" s="44">
        <f t="shared" si="18"/>
        <v>2</v>
      </c>
      <c r="P42" s="44">
        <f t="shared" si="18"/>
        <v>0</v>
      </c>
      <c r="Q42" s="44">
        <f t="shared" si="18"/>
        <v>0</v>
      </c>
      <c r="R42" s="25">
        <f t="shared" si="18"/>
        <v>23</v>
      </c>
      <c r="S42" s="44">
        <f t="shared" si="18"/>
        <v>1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1</v>
      </c>
      <c r="X42" s="27">
        <f t="shared" si="18"/>
        <v>24</v>
      </c>
    </row>
    <row r="43">
      <c r="A43" s="8"/>
      <c r="B43" s="18" t="s">
        <v>18</v>
      </c>
      <c r="C43" s="20">
        <v>3.9751552795031055</v>
      </c>
      <c r="D43" s="20">
        <v>0.0</v>
      </c>
      <c r="E43" s="20">
        <v>0.4968944099378882</v>
      </c>
      <c r="F43" s="20">
        <v>0.0</v>
      </c>
      <c r="G43" s="21">
        <v>4.472049689440994</v>
      </c>
      <c r="H43" s="20">
        <v>0.8695652173913043</v>
      </c>
      <c r="I43" s="20">
        <v>0.0</v>
      </c>
      <c r="J43" s="20">
        <v>0.12422360248447205</v>
      </c>
      <c r="K43" s="20">
        <v>0.0</v>
      </c>
      <c r="L43" s="22">
        <v>0.9937888198757764</v>
      </c>
      <c r="M43" s="23">
        <v>5.46583850931677</v>
      </c>
      <c r="N43" s="44">
        <f t="shared" ref="N43:X43" si="19">sum(N10,N21,N30,N35)</f>
        <v>32</v>
      </c>
      <c r="O43" s="44">
        <f t="shared" si="19"/>
        <v>0</v>
      </c>
      <c r="P43" s="44">
        <f t="shared" si="19"/>
        <v>4</v>
      </c>
      <c r="Q43" s="44">
        <f t="shared" si="19"/>
        <v>0</v>
      </c>
      <c r="R43" s="25">
        <f t="shared" si="19"/>
        <v>36</v>
      </c>
      <c r="S43" s="44">
        <f t="shared" si="19"/>
        <v>7</v>
      </c>
      <c r="T43" s="44">
        <f t="shared" si="19"/>
        <v>0</v>
      </c>
      <c r="U43" s="44">
        <f t="shared" si="19"/>
        <v>1</v>
      </c>
      <c r="V43" s="44">
        <f t="shared" si="19"/>
        <v>0</v>
      </c>
      <c r="W43" s="26">
        <f t="shared" si="19"/>
        <v>8</v>
      </c>
      <c r="X43" s="27">
        <f t="shared" si="19"/>
        <v>44</v>
      </c>
    </row>
    <row r="44">
      <c r="A44" s="8"/>
      <c r="B44" s="18" t="s">
        <v>19</v>
      </c>
      <c r="C44" s="20">
        <v>23.229813664596275</v>
      </c>
      <c r="D44" s="20">
        <v>0.0</v>
      </c>
      <c r="E44" s="20">
        <v>1.9875776397515528</v>
      </c>
      <c r="F44" s="20">
        <v>2.608695652173913</v>
      </c>
      <c r="G44" s="21">
        <v>27.82608695652174</v>
      </c>
      <c r="H44" s="20">
        <v>2.857142857142857</v>
      </c>
      <c r="I44" s="20">
        <v>0.0</v>
      </c>
      <c r="J44" s="20">
        <v>0.37267080745341613</v>
      </c>
      <c r="K44" s="20">
        <v>0.37267080745341613</v>
      </c>
      <c r="L44" s="22">
        <v>3.602484472049689</v>
      </c>
      <c r="M44" s="23">
        <v>31.428571428571427</v>
      </c>
      <c r="N44" s="44">
        <f t="shared" ref="N44:X44" si="20">sum(N11,N17,N22,N26,N31,N36)</f>
        <v>187</v>
      </c>
      <c r="O44" s="44">
        <f t="shared" si="20"/>
        <v>0</v>
      </c>
      <c r="P44" s="44">
        <f t="shared" si="20"/>
        <v>16</v>
      </c>
      <c r="Q44" s="44">
        <f t="shared" si="20"/>
        <v>21</v>
      </c>
      <c r="R44" s="25">
        <f t="shared" si="20"/>
        <v>224</v>
      </c>
      <c r="S44" s="44">
        <f t="shared" si="20"/>
        <v>23</v>
      </c>
      <c r="T44" s="44">
        <f t="shared" si="20"/>
        <v>0</v>
      </c>
      <c r="U44" s="44">
        <f t="shared" si="20"/>
        <v>3</v>
      </c>
      <c r="V44" s="44">
        <f t="shared" si="20"/>
        <v>3</v>
      </c>
      <c r="W44" s="26">
        <f t="shared" si="20"/>
        <v>29</v>
      </c>
      <c r="X44" s="27">
        <f t="shared" si="20"/>
        <v>253</v>
      </c>
    </row>
    <row r="45">
      <c r="A45" s="8"/>
      <c r="B45" s="18" t="s">
        <v>20</v>
      </c>
      <c r="C45" s="20">
        <v>1.4906832298136645</v>
      </c>
      <c r="D45" s="20">
        <v>4.22360248447205</v>
      </c>
      <c r="E45" s="20">
        <v>0.0</v>
      </c>
      <c r="F45" s="20">
        <v>0.0</v>
      </c>
      <c r="G45" s="21">
        <v>5.714285714285714</v>
      </c>
      <c r="H45" s="20">
        <v>0.12422360248447205</v>
      </c>
      <c r="I45" s="20">
        <v>0.12422360248447205</v>
      </c>
      <c r="J45" s="20">
        <v>0.0</v>
      </c>
      <c r="K45" s="20">
        <v>0.0</v>
      </c>
      <c r="L45" s="22">
        <v>0.2484472049689441</v>
      </c>
      <c r="M45" s="23">
        <v>5.962732919254658</v>
      </c>
      <c r="N45" s="44">
        <f t="shared" ref="N45:X45" si="21">sum(N12,N18,N23,N27,N32,N37)</f>
        <v>12</v>
      </c>
      <c r="O45" s="44">
        <f t="shared" si="21"/>
        <v>34</v>
      </c>
      <c r="P45" s="44">
        <f t="shared" si="21"/>
        <v>0</v>
      </c>
      <c r="Q45" s="44">
        <f t="shared" si="21"/>
        <v>0</v>
      </c>
      <c r="R45" s="25">
        <f t="shared" si="21"/>
        <v>46</v>
      </c>
      <c r="S45" s="44">
        <f t="shared" si="21"/>
        <v>1</v>
      </c>
      <c r="T45" s="44">
        <f t="shared" si="21"/>
        <v>1</v>
      </c>
      <c r="U45" s="44">
        <f t="shared" si="21"/>
        <v>0</v>
      </c>
      <c r="V45" s="44">
        <f t="shared" si="21"/>
        <v>0</v>
      </c>
      <c r="W45" s="26">
        <f t="shared" si="21"/>
        <v>2</v>
      </c>
      <c r="X45" s="27">
        <f t="shared" si="21"/>
        <v>48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0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0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0</v>
      </c>
    </row>
    <row r="48">
      <c r="A48" s="8"/>
      <c r="B48" s="46" t="s">
        <v>23</v>
      </c>
      <c r="C48" s="41">
        <v>75.77639751552795</v>
      </c>
      <c r="D48" s="41">
        <v>10.93167701863354</v>
      </c>
      <c r="E48" s="41">
        <v>2.484472049689441</v>
      </c>
      <c r="F48" s="41">
        <v>2.608695652173913</v>
      </c>
      <c r="G48" s="41">
        <v>91.80124223602485</v>
      </c>
      <c r="H48" s="41">
        <v>6.832298136645963</v>
      </c>
      <c r="I48" s="41">
        <v>0.4968944099378882</v>
      </c>
      <c r="J48" s="41">
        <v>0.4968944099378882</v>
      </c>
      <c r="K48" s="41">
        <v>0.37267080745341613</v>
      </c>
      <c r="L48" s="41">
        <v>8.198757763975156</v>
      </c>
      <c r="M48" s="41">
        <v>100.0</v>
      </c>
      <c r="N48" s="42">
        <f t="shared" ref="N48:X48" si="24">sum(N41:N47)</f>
        <v>610</v>
      </c>
      <c r="O48" s="42">
        <f t="shared" si="24"/>
        <v>88</v>
      </c>
      <c r="P48" s="42">
        <f t="shared" si="24"/>
        <v>20</v>
      </c>
      <c r="Q48" s="42">
        <f t="shared" si="24"/>
        <v>21</v>
      </c>
      <c r="R48" s="42">
        <f t="shared" si="24"/>
        <v>739</v>
      </c>
      <c r="S48" s="42">
        <f t="shared" si="24"/>
        <v>55</v>
      </c>
      <c r="T48" s="42">
        <f t="shared" si="24"/>
        <v>4</v>
      </c>
      <c r="U48" s="42">
        <f t="shared" si="24"/>
        <v>4</v>
      </c>
      <c r="V48" s="42">
        <f t="shared" si="24"/>
        <v>3</v>
      </c>
      <c r="W48" s="42">
        <f t="shared" si="24"/>
        <v>66</v>
      </c>
      <c r="X48" s="42">
        <f t="shared" si="24"/>
        <v>805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60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61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18.20359281437126</v>
      </c>
      <c r="D8" s="20">
        <v>2.035928143712575</v>
      </c>
      <c r="E8" s="20">
        <v>0.0</v>
      </c>
      <c r="F8" s="20">
        <v>0.0</v>
      </c>
      <c r="G8" s="21">
        <v>20.23952095808383</v>
      </c>
      <c r="H8" s="20">
        <v>1.6766467065868262</v>
      </c>
      <c r="I8" s="20">
        <v>0.3592814371257485</v>
      </c>
      <c r="J8" s="20">
        <v>0.0</v>
      </c>
      <c r="K8" s="20">
        <v>0.0</v>
      </c>
      <c r="L8" s="22">
        <v>2.035928143712575</v>
      </c>
      <c r="M8" s="23">
        <v>22.275449101796408</v>
      </c>
      <c r="N8" s="24">
        <v>152.0</v>
      </c>
      <c r="O8" s="24">
        <v>17.0</v>
      </c>
      <c r="P8" s="24">
        <v>0.0</v>
      </c>
      <c r="Q8" s="24">
        <v>0.0</v>
      </c>
      <c r="R8" s="25">
        <f t="shared" ref="R8:R38" si="1">sum(N8:Q8)</f>
        <v>169</v>
      </c>
      <c r="S8" s="24">
        <v>14.0</v>
      </c>
      <c r="T8" s="24">
        <v>3.0</v>
      </c>
      <c r="U8" s="24">
        <v>0.0</v>
      </c>
      <c r="V8" s="24">
        <v>0.0</v>
      </c>
      <c r="W8" s="26">
        <f t="shared" ref="W8:W38" si="2">sum(S8:V8)</f>
        <v>17</v>
      </c>
      <c r="X8" s="27">
        <f t="shared" ref="X8:X38" si="3">sum(R8,W8)</f>
        <v>186</v>
      </c>
    </row>
    <row r="9">
      <c r="A9" s="8"/>
      <c r="B9" s="18" t="s">
        <v>17</v>
      </c>
      <c r="C9" s="20">
        <v>0.8383233532934131</v>
      </c>
      <c r="D9" s="20">
        <v>0.0</v>
      </c>
      <c r="E9" s="20">
        <v>0.0</v>
      </c>
      <c r="F9" s="20">
        <v>0.0</v>
      </c>
      <c r="G9" s="21">
        <v>0.8383233532934131</v>
      </c>
      <c r="H9" s="20">
        <v>0.11976047904191617</v>
      </c>
      <c r="I9" s="20">
        <v>0.0</v>
      </c>
      <c r="J9" s="20">
        <v>0.0</v>
      </c>
      <c r="K9" s="20">
        <v>0.0</v>
      </c>
      <c r="L9" s="22">
        <v>0.11976047904191617</v>
      </c>
      <c r="M9" s="23">
        <v>0.9580838323353293</v>
      </c>
      <c r="N9" s="24">
        <v>7.0</v>
      </c>
      <c r="O9" s="24">
        <v>0.0</v>
      </c>
      <c r="P9" s="24">
        <v>0.0</v>
      </c>
      <c r="Q9" s="24">
        <v>0.0</v>
      </c>
      <c r="R9" s="25">
        <f t="shared" si="1"/>
        <v>7</v>
      </c>
      <c r="S9" s="24">
        <v>1.0</v>
      </c>
      <c r="T9" s="24">
        <v>0.0</v>
      </c>
      <c r="U9" s="24">
        <v>0.0</v>
      </c>
      <c r="V9" s="24">
        <v>0.0</v>
      </c>
      <c r="W9" s="26">
        <f t="shared" si="2"/>
        <v>1</v>
      </c>
      <c r="X9" s="27">
        <f t="shared" si="3"/>
        <v>8</v>
      </c>
    </row>
    <row r="10">
      <c r="A10" s="8"/>
      <c r="B10" s="18" t="s">
        <v>18</v>
      </c>
      <c r="C10" s="20">
        <v>4.191616766467066</v>
      </c>
      <c r="D10" s="20">
        <v>0.0</v>
      </c>
      <c r="E10" s="20">
        <v>0.718562874251497</v>
      </c>
      <c r="F10" s="20">
        <v>0.23952095808383234</v>
      </c>
      <c r="G10" s="21">
        <v>5.149700598802395</v>
      </c>
      <c r="H10" s="20">
        <v>0.5988023952095809</v>
      </c>
      <c r="I10" s="20">
        <v>0.0</v>
      </c>
      <c r="J10" s="20">
        <v>0.0</v>
      </c>
      <c r="K10" s="20">
        <v>0.0</v>
      </c>
      <c r="L10" s="22">
        <v>0.5988023952095809</v>
      </c>
      <c r="M10" s="23">
        <v>5.748502994011976</v>
      </c>
      <c r="N10" s="24">
        <v>35.0</v>
      </c>
      <c r="O10" s="24">
        <v>0.0</v>
      </c>
      <c r="P10" s="24">
        <v>6.0</v>
      </c>
      <c r="Q10" s="24">
        <v>2.0</v>
      </c>
      <c r="R10" s="25">
        <f t="shared" si="1"/>
        <v>43</v>
      </c>
      <c r="S10" s="24">
        <v>5.0</v>
      </c>
      <c r="T10" s="24">
        <v>0.0</v>
      </c>
      <c r="U10" s="24">
        <v>0.0</v>
      </c>
      <c r="V10" s="24">
        <v>0.0</v>
      </c>
      <c r="W10" s="26">
        <f t="shared" si="2"/>
        <v>5</v>
      </c>
      <c r="X10" s="27">
        <f t="shared" si="3"/>
        <v>48</v>
      </c>
    </row>
    <row r="11">
      <c r="A11" s="8"/>
      <c r="B11" s="18" t="s">
        <v>19</v>
      </c>
      <c r="C11" s="20">
        <v>6.227544910179641</v>
      </c>
      <c r="D11" s="20">
        <v>0.0</v>
      </c>
      <c r="E11" s="20">
        <v>0.9580838323353293</v>
      </c>
      <c r="F11" s="20">
        <v>0.5988023952095809</v>
      </c>
      <c r="G11" s="21">
        <v>7.784431137724551</v>
      </c>
      <c r="H11" s="20">
        <v>0.5988023952095809</v>
      </c>
      <c r="I11" s="20">
        <v>0.0</v>
      </c>
      <c r="J11" s="20">
        <v>0.11976047904191617</v>
      </c>
      <c r="K11" s="20">
        <v>0.0</v>
      </c>
      <c r="L11" s="22">
        <v>0.718562874251497</v>
      </c>
      <c r="M11" s="23">
        <v>8.502994011976048</v>
      </c>
      <c r="N11" s="24">
        <v>52.0</v>
      </c>
      <c r="O11" s="24">
        <v>0.0</v>
      </c>
      <c r="P11" s="24">
        <v>8.0</v>
      </c>
      <c r="Q11" s="24">
        <v>5.0</v>
      </c>
      <c r="R11" s="25">
        <f t="shared" si="1"/>
        <v>65</v>
      </c>
      <c r="S11" s="24">
        <v>5.0</v>
      </c>
      <c r="T11" s="24">
        <v>0.0</v>
      </c>
      <c r="U11" s="24">
        <v>1.0</v>
      </c>
      <c r="V11" s="24">
        <v>0.0</v>
      </c>
      <c r="W11" s="26">
        <f t="shared" si="2"/>
        <v>6</v>
      </c>
      <c r="X11" s="27">
        <f t="shared" si="3"/>
        <v>71</v>
      </c>
    </row>
    <row r="12">
      <c r="A12" s="8"/>
      <c r="B12" s="18" t="s">
        <v>20</v>
      </c>
      <c r="C12" s="20">
        <v>0.9580838323353293</v>
      </c>
      <c r="D12" s="20">
        <v>1.0778443113772456</v>
      </c>
      <c r="E12" s="20">
        <v>0.0</v>
      </c>
      <c r="F12" s="20">
        <v>0.0</v>
      </c>
      <c r="G12" s="21">
        <v>2.035928143712575</v>
      </c>
      <c r="H12" s="20">
        <v>0.0</v>
      </c>
      <c r="I12" s="20">
        <v>0.0</v>
      </c>
      <c r="J12" s="20">
        <v>0.0</v>
      </c>
      <c r="K12" s="20">
        <v>0.0</v>
      </c>
      <c r="L12" s="22">
        <v>0.0</v>
      </c>
      <c r="M12" s="23">
        <v>2.035928143712575</v>
      </c>
      <c r="N12" s="24">
        <v>8.0</v>
      </c>
      <c r="O12" s="24">
        <v>9.0</v>
      </c>
      <c r="P12" s="24">
        <v>0.0</v>
      </c>
      <c r="Q12" s="24">
        <v>0.0</v>
      </c>
      <c r="R12" s="25">
        <f t="shared" si="1"/>
        <v>17</v>
      </c>
      <c r="S12" s="24">
        <v>0.0</v>
      </c>
      <c r="T12" s="24">
        <v>0.0</v>
      </c>
      <c r="U12" s="24">
        <v>0.0</v>
      </c>
      <c r="V12" s="24">
        <v>0.0</v>
      </c>
      <c r="W12" s="26">
        <f t="shared" si="2"/>
        <v>0</v>
      </c>
      <c r="X12" s="27">
        <f t="shared" si="3"/>
        <v>17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0</v>
      </c>
    </row>
    <row r="14">
      <c r="A14" s="8"/>
      <c r="B14" s="18" t="s">
        <v>22</v>
      </c>
      <c r="C14" s="28">
        <v>0.0</v>
      </c>
      <c r="D14" s="28">
        <v>0.0</v>
      </c>
      <c r="E14" s="28">
        <v>0.0</v>
      </c>
      <c r="F14" s="28">
        <v>0.0</v>
      </c>
      <c r="G14" s="29">
        <v>0.0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</v>
      </c>
      <c r="N14" s="32">
        <v>0.0</v>
      </c>
      <c r="O14" s="32">
        <v>0.0</v>
      </c>
      <c r="P14" s="32">
        <v>0.0</v>
      </c>
      <c r="Q14" s="32">
        <v>0.0</v>
      </c>
      <c r="R14" s="33">
        <f t="shared" si="1"/>
        <v>0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0</v>
      </c>
    </row>
    <row r="15">
      <c r="A15" s="8"/>
      <c r="B15" s="36" t="s">
        <v>23</v>
      </c>
      <c r="C15" s="37">
        <v>30.419161676646706</v>
      </c>
      <c r="D15" s="37">
        <v>3.1137724550898205</v>
      </c>
      <c r="E15" s="37">
        <v>1.6766467065868262</v>
      </c>
      <c r="F15" s="37">
        <v>0.8383233532934131</v>
      </c>
      <c r="G15" s="29">
        <v>36.047904191616766</v>
      </c>
      <c r="H15" s="37">
        <v>2.9940119760479043</v>
      </c>
      <c r="I15" s="37">
        <v>0.3592814371257485</v>
      </c>
      <c r="J15" s="37">
        <v>0.11976047904191617</v>
      </c>
      <c r="K15" s="37">
        <v>0.0</v>
      </c>
      <c r="L15" s="30">
        <v>3.473053892215569</v>
      </c>
      <c r="M15" s="31">
        <v>39.52095808383233</v>
      </c>
      <c r="N15" s="38">
        <f t="shared" ref="N15:Q15" si="4">sum(N8:N14)</f>
        <v>254</v>
      </c>
      <c r="O15" s="38">
        <f t="shared" si="4"/>
        <v>26</v>
      </c>
      <c r="P15" s="38">
        <f t="shared" si="4"/>
        <v>14</v>
      </c>
      <c r="Q15" s="38">
        <f t="shared" si="4"/>
        <v>7</v>
      </c>
      <c r="R15" s="33">
        <f t="shared" si="1"/>
        <v>301</v>
      </c>
      <c r="S15" s="38">
        <f t="shared" ref="S15:V15" si="5">sum(S8:S14)</f>
        <v>25</v>
      </c>
      <c r="T15" s="38">
        <f t="shared" si="5"/>
        <v>3</v>
      </c>
      <c r="U15" s="38">
        <f t="shared" si="5"/>
        <v>1</v>
      </c>
      <c r="V15" s="38">
        <f t="shared" si="5"/>
        <v>0</v>
      </c>
      <c r="W15" s="34">
        <f t="shared" si="2"/>
        <v>29</v>
      </c>
      <c r="X15" s="35">
        <f t="shared" si="3"/>
        <v>330</v>
      </c>
    </row>
    <row r="16">
      <c r="A16" s="8" t="s">
        <v>24</v>
      </c>
      <c r="B16" s="18" t="s">
        <v>16</v>
      </c>
      <c r="C16" s="20">
        <v>0.5988023952095809</v>
      </c>
      <c r="D16" s="20">
        <v>0.0</v>
      </c>
      <c r="E16" s="20">
        <v>0.0</v>
      </c>
      <c r="F16" s="20">
        <v>0.0</v>
      </c>
      <c r="G16" s="21">
        <v>0.5988023952095809</v>
      </c>
      <c r="H16" s="20">
        <v>0.0</v>
      </c>
      <c r="I16" s="20">
        <v>0.0</v>
      </c>
      <c r="J16" s="20">
        <v>0.0</v>
      </c>
      <c r="K16" s="20">
        <v>0.0</v>
      </c>
      <c r="L16" s="22">
        <v>0.0</v>
      </c>
      <c r="M16" s="23">
        <v>0.5988023952095809</v>
      </c>
      <c r="N16" s="24">
        <v>5.0</v>
      </c>
      <c r="O16" s="24">
        <v>0.0</v>
      </c>
      <c r="P16" s="24">
        <v>0.0</v>
      </c>
      <c r="Q16" s="24">
        <v>0.0</v>
      </c>
      <c r="R16" s="25">
        <f t="shared" si="1"/>
        <v>5</v>
      </c>
      <c r="S16" s="24">
        <v>0.0</v>
      </c>
      <c r="T16" s="24">
        <v>0.0</v>
      </c>
      <c r="U16" s="24">
        <v>0.0</v>
      </c>
      <c r="V16" s="24">
        <v>0.0</v>
      </c>
      <c r="W16" s="26">
        <f t="shared" si="2"/>
        <v>0</v>
      </c>
      <c r="X16" s="27">
        <f t="shared" si="3"/>
        <v>5</v>
      </c>
    </row>
    <row r="17">
      <c r="A17" s="8"/>
      <c r="B17" s="18" t="s">
        <v>19</v>
      </c>
      <c r="C17" s="20">
        <v>2.5149700598802394</v>
      </c>
      <c r="D17" s="20">
        <v>0.0</v>
      </c>
      <c r="E17" s="20">
        <v>0.0</v>
      </c>
      <c r="F17" s="20">
        <v>0.3592814371257485</v>
      </c>
      <c r="G17" s="21">
        <v>2.874251497005988</v>
      </c>
      <c r="H17" s="20">
        <v>0.23952095808383234</v>
      </c>
      <c r="I17" s="20">
        <v>0.0</v>
      </c>
      <c r="J17" s="20">
        <v>0.0</v>
      </c>
      <c r="K17" s="20">
        <v>0.0</v>
      </c>
      <c r="L17" s="22">
        <v>0.23952095808383234</v>
      </c>
      <c r="M17" s="23">
        <v>3.1137724550898205</v>
      </c>
      <c r="N17" s="24">
        <v>21.0</v>
      </c>
      <c r="O17" s="24">
        <v>0.0</v>
      </c>
      <c r="P17" s="24">
        <v>0.0</v>
      </c>
      <c r="Q17" s="24">
        <v>3.0</v>
      </c>
      <c r="R17" s="25">
        <f t="shared" si="1"/>
        <v>24</v>
      </c>
      <c r="S17" s="24">
        <v>2.0</v>
      </c>
      <c r="T17" s="24">
        <v>0.0</v>
      </c>
      <c r="U17" s="24">
        <v>0.0</v>
      </c>
      <c r="V17" s="24">
        <v>0.0</v>
      </c>
      <c r="W17" s="26">
        <f t="shared" si="2"/>
        <v>2</v>
      </c>
      <c r="X17" s="27">
        <f t="shared" si="3"/>
        <v>26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3.1137724550898205</v>
      </c>
      <c r="D19" s="37">
        <v>0.0</v>
      </c>
      <c r="E19" s="37">
        <v>0.0</v>
      </c>
      <c r="F19" s="37">
        <v>0.3592814371257485</v>
      </c>
      <c r="G19" s="29">
        <v>3.473053892215569</v>
      </c>
      <c r="H19" s="37">
        <v>0.23952095808383234</v>
      </c>
      <c r="I19" s="37">
        <v>0.0</v>
      </c>
      <c r="J19" s="37">
        <v>0.0</v>
      </c>
      <c r="K19" s="37">
        <v>0.0</v>
      </c>
      <c r="L19" s="30">
        <v>0.23952095808383234</v>
      </c>
      <c r="M19" s="31">
        <v>3.7125748502994016</v>
      </c>
      <c r="N19" s="38">
        <f t="shared" ref="N19:Q19" si="6">sum(N16:N18)</f>
        <v>26</v>
      </c>
      <c r="O19" s="38">
        <f t="shared" si="6"/>
        <v>0</v>
      </c>
      <c r="P19" s="38">
        <f t="shared" si="6"/>
        <v>0</v>
      </c>
      <c r="Q19" s="38">
        <f t="shared" si="6"/>
        <v>3</v>
      </c>
      <c r="R19" s="33">
        <f t="shared" si="1"/>
        <v>29</v>
      </c>
      <c r="S19" s="38">
        <f t="shared" ref="S19:V19" si="7">sum(S16:S18)</f>
        <v>2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2</v>
      </c>
      <c r="X19" s="35">
        <f t="shared" si="3"/>
        <v>31</v>
      </c>
    </row>
    <row r="20">
      <c r="A20" s="8" t="s">
        <v>25</v>
      </c>
      <c r="B20" s="18" t="s">
        <v>16</v>
      </c>
      <c r="C20" s="20">
        <v>1.9161676646706587</v>
      </c>
      <c r="D20" s="20">
        <v>0.11976047904191617</v>
      </c>
      <c r="E20" s="20">
        <v>0.0</v>
      </c>
      <c r="F20" s="20">
        <v>0.0</v>
      </c>
      <c r="G20" s="21">
        <v>2.035928143712575</v>
      </c>
      <c r="H20" s="20">
        <v>0.11976047904191617</v>
      </c>
      <c r="I20" s="20">
        <v>0.0</v>
      </c>
      <c r="J20" s="20">
        <v>0.0</v>
      </c>
      <c r="K20" s="20">
        <v>0.0</v>
      </c>
      <c r="L20" s="22">
        <v>0.11976047904191617</v>
      </c>
      <c r="M20" s="23">
        <v>2.155688622754491</v>
      </c>
      <c r="N20" s="24">
        <v>16.0</v>
      </c>
      <c r="O20" s="24">
        <v>1.0</v>
      </c>
      <c r="P20" s="24">
        <v>0.0</v>
      </c>
      <c r="Q20" s="24">
        <v>0.0</v>
      </c>
      <c r="R20" s="25">
        <f t="shared" si="1"/>
        <v>17</v>
      </c>
      <c r="S20" s="24">
        <v>1.0</v>
      </c>
      <c r="T20" s="24">
        <v>0.0</v>
      </c>
      <c r="U20" s="24">
        <v>0.0</v>
      </c>
      <c r="V20" s="24">
        <v>0.0</v>
      </c>
      <c r="W20" s="26">
        <f t="shared" si="2"/>
        <v>1</v>
      </c>
      <c r="X20" s="27">
        <f t="shared" si="3"/>
        <v>18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0.718562874251497</v>
      </c>
      <c r="D22" s="20">
        <v>0.0</v>
      </c>
      <c r="E22" s="20">
        <v>0.11976047904191617</v>
      </c>
      <c r="F22" s="20">
        <v>0.0</v>
      </c>
      <c r="G22" s="21">
        <v>0.8383233532934131</v>
      </c>
      <c r="H22" s="20">
        <v>0.11976047904191617</v>
      </c>
      <c r="I22" s="20">
        <v>0.0</v>
      </c>
      <c r="J22" s="20">
        <v>0.0</v>
      </c>
      <c r="K22" s="20">
        <v>0.0</v>
      </c>
      <c r="L22" s="22">
        <v>0.11976047904191617</v>
      </c>
      <c r="M22" s="23">
        <v>0.9580838323353293</v>
      </c>
      <c r="N22" s="24">
        <v>6.0</v>
      </c>
      <c r="O22" s="24">
        <v>0.0</v>
      </c>
      <c r="P22" s="24">
        <v>1.0</v>
      </c>
      <c r="Q22" s="24">
        <v>0.0</v>
      </c>
      <c r="R22" s="25">
        <f t="shared" si="1"/>
        <v>7</v>
      </c>
      <c r="S22" s="24">
        <v>1.0</v>
      </c>
      <c r="T22" s="24">
        <v>0.0</v>
      </c>
      <c r="U22" s="24">
        <v>0.0</v>
      </c>
      <c r="V22" s="24">
        <v>0.0</v>
      </c>
      <c r="W22" s="26">
        <f t="shared" si="2"/>
        <v>1</v>
      </c>
      <c r="X22" s="27">
        <f t="shared" si="3"/>
        <v>8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2.6347305389221556</v>
      </c>
      <c r="D24" s="37">
        <v>0.11976047904191617</v>
      </c>
      <c r="E24" s="37">
        <v>0.11976047904191617</v>
      </c>
      <c r="F24" s="37">
        <v>0.0</v>
      </c>
      <c r="G24" s="29">
        <v>2.874251497005988</v>
      </c>
      <c r="H24" s="37">
        <v>0.23952095808383234</v>
      </c>
      <c r="I24" s="37">
        <v>0.0</v>
      </c>
      <c r="J24" s="37">
        <v>0.0</v>
      </c>
      <c r="K24" s="37">
        <v>0.0</v>
      </c>
      <c r="L24" s="30">
        <v>0.23952095808383234</v>
      </c>
      <c r="M24" s="31">
        <v>3.1137724550898205</v>
      </c>
      <c r="N24" s="38">
        <f t="shared" ref="N24:Q24" si="8">sum(N20:N23)</f>
        <v>22</v>
      </c>
      <c r="O24" s="38">
        <f t="shared" si="8"/>
        <v>1</v>
      </c>
      <c r="P24" s="38">
        <f t="shared" si="8"/>
        <v>1</v>
      </c>
      <c r="Q24" s="38">
        <f t="shared" si="8"/>
        <v>0</v>
      </c>
      <c r="R24" s="33">
        <f t="shared" si="1"/>
        <v>24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0</v>
      </c>
      <c r="V24" s="38">
        <f t="shared" si="9"/>
        <v>0</v>
      </c>
      <c r="W24" s="34">
        <f t="shared" si="2"/>
        <v>2</v>
      </c>
      <c r="X24" s="35">
        <f t="shared" si="3"/>
        <v>26</v>
      </c>
    </row>
    <row r="25">
      <c r="A25" s="8" t="s">
        <v>26</v>
      </c>
      <c r="B25" s="18" t="s">
        <v>16</v>
      </c>
      <c r="C25" s="20">
        <v>4.790419161676647</v>
      </c>
      <c r="D25" s="20">
        <v>1.0778443113772456</v>
      </c>
      <c r="E25" s="20">
        <v>0.0</v>
      </c>
      <c r="F25" s="20">
        <v>0.0</v>
      </c>
      <c r="G25" s="21">
        <v>5.868263473053893</v>
      </c>
      <c r="H25" s="20">
        <v>0.11976047904191617</v>
      </c>
      <c r="I25" s="20">
        <v>0.3592814371257485</v>
      </c>
      <c r="J25" s="20">
        <v>0.0</v>
      </c>
      <c r="K25" s="20">
        <v>0.0</v>
      </c>
      <c r="L25" s="22">
        <v>0.47904191616766467</v>
      </c>
      <c r="M25" s="23">
        <v>6.347305389221557</v>
      </c>
      <c r="N25" s="24">
        <v>40.0</v>
      </c>
      <c r="O25" s="24">
        <v>9.0</v>
      </c>
      <c r="P25" s="24">
        <v>0.0</v>
      </c>
      <c r="Q25" s="24">
        <v>0.0</v>
      </c>
      <c r="R25" s="25">
        <f t="shared" si="1"/>
        <v>49</v>
      </c>
      <c r="S25" s="24">
        <v>1.0</v>
      </c>
      <c r="T25" s="24">
        <v>3.0</v>
      </c>
      <c r="U25" s="24">
        <v>0.0</v>
      </c>
      <c r="V25" s="24">
        <v>0.0</v>
      </c>
      <c r="W25" s="26">
        <f t="shared" si="2"/>
        <v>4</v>
      </c>
      <c r="X25" s="27">
        <f t="shared" si="3"/>
        <v>53</v>
      </c>
    </row>
    <row r="26">
      <c r="A26" s="8"/>
      <c r="B26" s="18" t="s">
        <v>19</v>
      </c>
      <c r="C26" s="20">
        <v>2.6347305389221556</v>
      </c>
      <c r="D26" s="20">
        <v>0.0</v>
      </c>
      <c r="E26" s="20">
        <v>0.3592814371257485</v>
      </c>
      <c r="F26" s="20">
        <v>0.0</v>
      </c>
      <c r="G26" s="21">
        <v>2.9940119760479043</v>
      </c>
      <c r="H26" s="20">
        <v>0.0</v>
      </c>
      <c r="I26" s="20">
        <v>0.0</v>
      </c>
      <c r="J26" s="20">
        <v>0.0</v>
      </c>
      <c r="K26" s="20">
        <v>0.0</v>
      </c>
      <c r="L26" s="22">
        <v>0.0</v>
      </c>
      <c r="M26" s="23">
        <v>2.9940119760479043</v>
      </c>
      <c r="N26" s="24">
        <v>22.0</v>
      </c>
      <c r="O26" s="24">
        <v>0.0</v>
      </c>
      <c r="P26" s="24">
        <v>3.0</v>
      </c>
      <c r="Q26" s="24">
        <v>0.0</v>
      </c>
      <c r="R26" s="25">
        <f t="shared" si="1"/>
        <v>25</v>
      </c>
      <c r="S26" s="24">
        <v>0.0</v>
      </c>
      <c r="T26" s="24">
        <v>0.0</v>
      </c>
      <c r="U26" s="24">
        <v>0.0</v>
      </c>
      <c r="V26" s="24">
        <v>0.0</v>
      </c>
      <c r="W26" s="26">
        <f t="shared" si="2"/>
        <v>0</v>
      </c>
      <c r="X26" s="27">
        <f t="shared" si="3"/>
        <v>25</v>
      </c>
    </row>
    <row r="27">
      <c r="A27" s="8"/>
      <c r="B27" s="18" t="s">
        <v>20</v>
      </c>
      <c r="C27" s="28">
        <v>0.11976047904191617</v>
      </c>
      <c r="D27" s="28">
        <v>0.11976047904191617</v>
      </c>
      <c r="E27" s="28">
        <v>0.0</v>
      </c>
      <c r="F27" s="28">
        <v>0.0</v>
      </c>
      <c r="G27" s="29">
        <v>0.23952095808383234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0.23952095808383234</v>
      </c>
      <c r="N27" s="32">
        <v>1.0</v>
      </c>
      <c r="O27" s="32">
        <v>1.0</v>
      </c>
      <c r="P27" s="32">
        <v>0.0</v>
      </c>
      <c r="Q27" s="32">
        <v>0.0</v>
      </c>
      <c r="R27" s="33">
        <f t="shared" si="1"/>
        <v>2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2</v>
      </c>
    </row>
    <row r="28">
      <c r="A28" s="8"/>
      <c r="B28" s="36" t="s">
        <v>23</v>
      </c>
      <c r="C28" s="37">
        <v>7.544910179640718</v>
      </c>
      <c r="D28" s="37">
        <v>1.1976047904191618</v>
      </c>
      <c r="E28" s="37">
        <v>0.3592814371257485</v>
      </c>
      <c r="F28" s="37">
        <v>0.0</v>
      </c>
      <c r="G28" s="29">
        <v>9.10179640718563</v>
      </c>
      <c r="H28" s="37">
        <v>0.11976047904191617</v>
      </c>
      <c r="I28" s="37">
        <v>0.3592814371257485</v>
      </c>
      <c r="J28" s="37">
        <v>0.0</v>
      </c>
      <c r="K28" s="37">
        <v>0.0</v>
      </c>
      <c r="L28" s="30">
        <v>0.47904191616766467</v>
      </c>
      <c r="M28" s="31">
        <v>9.580838323353294</v>
      </c>
      <c r="N28" s="38">
        <f t="shared" ref="N28:Q28" si="10">sum(N25:N27)</f>
        <v>63</v>
      </c>
      <c r="O28" s="38">
        <f t="shared" si="10"/>
        <v>10</v>
      </c>
      <c r="P28" s="38">
        <f t="shared" si="10"/>
        <v>3</v>
      </c>
      <c r="Q28" s="38">
        <f t="shared" si="10"/>
        <v>0</v>
      </c>
      <c r="R28" s="33">
        <f t="shared" si="1"/>
        <v>76</v>
      </c>
      <c r="S28" s="38">
        <f t="shared" ref="S28:V28" si="11">sum(S25:S27)</f>
        <v>1</v>
      </c>
      <c r="T28" s="38">
        <f t="shared" si="11"/>
        <v>3</v>
      </c>
      <c r="U28" s="38">
        <f t="shared" si="11"/>
        <v>0</v>
      </c>
      <c r="V28" s="38">
        <f t="shared" si="11"/>
        <v>0</v>
      </c>
      <c r="W28" s="34">
        <f t="shared" si="2"/>
        <v>4</v>
      </c>
      <c r="X28" s="35">
        <f t="shared" si="3"/>
        <v>80</v>
      </c>
    </row>
    <row r="29">
      <c r="A29" s="8" t="s">
        <v>27</v>
      </c>
      <c r="B29" s="18" t="s">
        <v>16</v>
      </c>
      <c r="C29" s="20">
        <v>9.341317365269461</v>
      </c>
      <c r="D29" s="20">
        <v>0.718562874251497</v>
      </c>
      <c r="E29" s="20">
        <v>0.0</v>
      </c>
      <c r="F29" s="20">
        <v>0.0</v>
      </c>
      <c r="G29" s="21">
        <v>10.059880239520957</v>
      </c>
      <c r="H29" s="20">
        <v>0.0</v>
      </c>
      <c r="I29" s="20">
        <v>0.0</v>
      </c>
      <c r="J29" s="20">
        <v>0.0</v>
      </c>
      <c r="K29" s="20">
        <v>0.0</v>
      </c>
      <c r="L29" s="22">
        <v>0.0</v>
      </c>
      <c r="M29" s="23">
        <v>10.059880239520957</v>
      </c>
      <c r="N29" s="24">
        <v>78.0</v>
      </c>
      <c r="O29" s="24">
        <v>6.0</v>
      </c>
      <c r="P29" s="24">
        <v>0.0</v>
      </c>
      <c r="Q29" s="24">
        <v>0.0</v>
      </c>
      <c r="R29" s="25">
        <f t="shared" si="1"/>
        <v>84</v>
      </c>
      <c r="S29" s="24">
        <v>0.0</v>
      </c>
      <c r="T29" s="24">
        <v>0.0</v>
      </c>
      <c r="U29" s="24">
        <v>0.0</v>
      </c>
      <c r="V29" s="24">
        <v>0.0</v>
      </c>
      <c r="W29" s="26">
        <f t="shared" si="2"/>
        <v>0</v>
      </c>
      <c r="X29" s="27">
        <f t="shared" si="3"/>
        <v>84</v>
      </c>
    </row>
    <row r="30">
      <c r="A30" s="8"/>
      <c r="B30" s="18" t="s">
        <v>18</v>
      </c>
      <c r="C30" s="20">
        <v>0.718562874251497</v>
      </c>
      <c r="D30" s="20">
        <v>0.0</v>
      </c>
      <c r="E30" s="20">
        <v>0.0</v>
      </c>
      <c r="F30" s="20">
        <v>0.0</v>
      </c>
      <c r="G30" s="21">
        <v>0.718562874251497</v>
      </c>
      <c r="H30" s="20">
        <v>0.11976047904191617</v>
      </c>
      <c r="I30" s="20">
        <v>0.0</v>
      </c>
      <c r="J30" s="20">
        <v>0.0</v>
      </c>
      <c r="K30" s="20">
        <v>0.0</v>
      </c>
      <c r="L30" s="22">
        <v>0.11976047904191617</v>
      </c>
      <c r="M30" s="23">
        <v>0.8383233532934131</v>
      </c>
      <c r="N30" s="24">
        <v>6.0</v>
      </c>
      <c r="O30" s="24">
        <v>0.0</v>
      </c>
      <c r="P30" s="24">
        <v>0.0</v>
      </c>
      <c r="Q30" s="24">
        <v>0.0</v>
      </c>
      <c r="R30" s="25">
        <f t="shared" si="1"/>
        <v>6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7</v>
      </c>
    </row>
    <row r="31">
      <c r="A31" s="8"/>
      <c r="B31" s="18" t="s">
        <v>19</v>
      </c>
      <c r="C31" s="20">
        <v>3.3532934131736525</v>
      </c>
      <c r="D31" s="20">
        <v>0.0</v>
      </c>
      <c r="E31" s="20">
        <v>0.3592814371257485</v>
      </c>
      <c r="F31" s="20">
        <v>0.0</v>
      </c>
      <c r="G31" s="21">
        <v>3.7125748502994016</v>
      </c>
      <c r="H31" s="20">
        <v>0.3592814371257485</v>
      </c>
      <c r="I31" s="20">
        <v>0.0</v>
      </c>
      <c r="J31" s="20">
        <v>0.0</v>
      </c>
      <c r="K31" s="20">
        <v>0.0</v>
      </c>
      <c r="L31" s="22">
        <v>0.3592814371257485</v>
      </c>
      <c r="M31" s="23">
        <v>4.07185628742515</v>
      </c>
      <c r="N31" s="24">
        <v>28.0</v>
      </c>
      <c r="O31" s="24">
        <v>0.0</v>
      </c>
      <c r="P31" s="24">
        <v>3.0</v>
      </c>
      <c r="Q31" s="24">
        <v>0.0</v>
      </c>
      <c r="R31" s="25">
        <f t="shared" si="1"/>
        <v>31</v>
      </c>
      <c r="S31" s="24">
        <v>3.0</v>
      </c>
      <c r="T31" s="24">
        <v>0.0</v>
      </c>
      <c r="U31" s="24">
        <v>0.0</v>
      </c>
      <c r="V31" s="24">
        <v>0.0</v>
      </c>
      <c r="W31" s="26">
        <f t="shared" si="2"/>
        <v>3</v>
      </c>
      <c r="X31" s="27">
        <f t="shared" si="3"/>
        <v>34</v>
      </c>
    </row>
    <row r="32">
      <c r="A32" s="8"/>
      <c r="B32" s="18" t="s">
        <v>20</v>
      </c>
      <c r="C32" s="28">
        <v>0.0</v>
      </c>
      <c r="D32" s="28">
        <v>0.0</v>
      </c>
      <c r="E32" s="28">
        <v>0.0</v>
      </c>
      <c r="F32" s="28">
        <v>0.0</v>
      </c>
      <c r="G32" s="29">
        <v>0.0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0.0</v>
      </c>
      <c r="N32" s="32">
        <v>0.0</v>
      </c>
      <c r="O32" s="32">
        <v>0.0</v>
      </c>
      <c r="P32" s="32">
        <v>0.0</v>
      </c>
      <c r="Q32" s="32">
        <v>0.0</v>
      </c>
      <c r="R32" s="33">
        <f t="shared" si="1"/>
        <v>0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0</v>
      </c>
    </row>
    <row r="33">
      <c r="A33" s="8"/>
      <c r="B33" s="36" t="s">
        <v>23</v>
      </c>
      <c r="C33" s="37">
        <v>13.41317365269461</v>
      </c>
      <c r="D33" s="37">
        <v>0.718562874251497</v>
      </c>
      <c r="E33" s="37">
        <v>0.3592814371257485</v>
      </c>
      <c r="F33" s="37">
        <v>0.0</v>
      </c>
      <c r="G33" s="29">
        <v>14.491017964071856</v>
      </c>
      <c r="H33" s="37">
        <v>0.47904191616766467</v>
      </c>
      <c r="I33" s="37">
        <v>0.0</v>
      </c>
      <c r="J33" s="37">
        <v>0.0</v>
      </c>
      <c r="K33" s="37">
        <v>0.0</v>
      </c>
      <c r="L33" s="30">
        <v>0.47904191616766467</v>
      </c>
      <c r="M33" s="31">
        <v>14.97005988023952</v>
      </c>
      <c r="N33" s="38">
        <f t="shared" ref="N33:Q33" si="12">sum(N29:N32)</f>
        <v>112</v>
      </c>
      <c r="O33" s="38">
        <f t="shared" si="12"/>
        <v>6</v>
      </c>
      <c r="P33" s="38">
        <f t="shared" si="12"/>
        <v>3</v>
      </c>
      <c r="Q33" s="38">
        <f t="shared" si="12"/>
        <v>0</v>
      </c>
      <c r="R33" s="33">
        <f t="shared" si="1"/>
        <v>121</v>
      </c>
      <c r="S33" s="38">
        <f t="shared" ref="S33:V33" si="13">sum(S29:S32)</f>
        <v>4</v>
      </c>
      <c r="T33" s="38">
        <f t="shared" si="13"/>
        <v>0</v>
      </c>
      <c r="U33" s="38">
        <f t="shared" si="13"/>
        <v>0</v>
      </c>
      <c r="V33" s="38">
        <f t="shared" si="13"/>
        <v>0</v>
      </c>
      <c r="W33" s="34">
        <f t="shared" si="2"/>
        <v>4</v>
      </c>
      <c r="X33" s="35">
        <f t="shared" si="3"/>
        <v>125</v>
      </c>
    </row>
    <row r="34">
      <c r="A34" s="8" t="s">
        <v>28</v>
      </c>
      <c r="B34" s="18" t="s">
        <v>16</v>
      </c>
      <c r="C34" s="20">
        <v>12.574850299401197</v>
      </c>
      <c r="D34" s="20">
        <v>3.1137724550898205</v>
      </c>
      <c r="E34" s="20">
        <v>0.0</v>
      </c>
      <c r="F34" s="20">
        <v>0.0</v>
      </c>
      <c r="G34" s="21">
        <v>15.68862275449102</v>
      </c>
      <c r="H34" s="20">
        <v>0.8383233532934131</v>
      </c>
      <c r="I34" s="20">
        <v>0.23952095808383234</v>
      </c>
      <c r="J34" s="20">
        <v>0.0</v>
      </c>
      <c r="K34" s="20">
        <v>0.0</v>
      </c>
      <c r="L34" s="22">
        <v>1.0778443113772456</v>
      </c>
      <c r="M34" s="23">
        <v>16.766467065868262</v>
      </c>
      <c r="N34" s="24">
        <v>105.0</v>
      </c>
      <c r="O34" s="24">
        <v>26.0</v>
      </c>
      <c r="P34" s="24">
        <v>0.0</v>
      </c>
      <c r="Q34" s="24">
        <v>0.0</v>
      </c>
      <c r="R34" s="25">
        <f t="shared" si="1"/>
        <v>131</v>
      </c>
      <c r="S34" s="24">
        <v>7.0</v>
      </c>
      <c r="T34" s="24">
        <v>2.0</v>
      </c>
      <c r="U34" s="24">
        <v>0.0</v>
      </c>
      <c r="V34" s="24">
        <v>0.0</v>
      </c>
      <c r="W34" s="26">
        <f t="shared" si="2"/>
        <v>9</v>
      </c>
      <c r="X34" s="27">
        <f t="shared" si="3"/>
        <v>140</v>
      </c>
    </row>
    <row r="35">
      <c r="A35" s="8"/>
      <c r="B35" s="18" t="s">
        <v>18</v>
      </c>
      <c r="C35" s="20">
        <v>0.3592814371257485</v>
      </c>
      <c r="D35" s="20">
        <v>0.0</v>
      </c>
      <c r="E35" s="20">
        <v>0.0</v>
      </c>
      <c r="F35" s="20">
        <v>0.0</v>
      </c>
      <c r="G35" s="21">
        <v>0.3592814371257485</v>
      </c>
      <c r="H35" s="20">
        <v>0.11976047904191617</v>
      </c>
      <c r="I35" s="20">
        <v>0.0</v>
      </c>
      <c r="J35" s="20">
        <v>0.0</v>
      </c>
      <c r="K35" s="20">
        <v>0.0</v>
      </c>
      <c r="L35" s="22">
        <v>0.11976047904191617</v>
      </c>
      <c r="M35" s="23">
        <v>0.47904191616766467</v>
      </c>
      <c r="N35" s="24">
        <v>3.0</v>
      </c>
      <c r="O35" s="24">
        <v>0.0</v>
      </c>
      <c r="P35" s="24">
        <v>0.0</v>
      </c>
      <c r="Q35" s="24">
        <v>0.0</v>
      </c>
      <c r="R35" s="25">
        <f t="shared" si="1"/>
        <v>3</v>
      </c>
      <c r="S35" s="24">
        <v>1.0</v>
      </c>
      <c r="T35" s="24">
        <v>0.0</v>
      </c>
      <c r="U35" s="24">
        <v>0.0</v>
      </c>
      <c r="V35" s="24">
        <v>0.0</v>
      </c>
      <c r="W35" s="26">
        <f t="shared" si="2"/>
        <v>1</v>
      </c>
      <c r="X35" s="27">
        <f t="shared" si="3"/>
        <v>4</v>
      </c>
    </row>
    <row r="36">
      <c r="A36" s="8"/>
      <c r="B36" s="18" t="s">
        <v>19</v>
      </c>
      <c r="C36" s="20">
        <v>6.826347305389222</v>
      </c>
      <c r="D36" s="20">
        <v>0.0</v>
      </c>
      <c r="E36" s="20">
        <v>0.5988023952095809</v>
      </c>
      <c r="F36" s="20">
        <v>0.8383233532934131</v>
      </c>
      <c r="G36" s="21">
        <v>8.263473053892216</v>
      </c>
      <c r="H36" s="20">
        <v>0.47904191616766467</v>
      </c>
      <c r="I36" s="20">
        <v>0.0</v>
      </c>
      <c r="J36" s="20">
        <v>0.0</v>
      </c>
      <c r="K36" s="20">
        <v>0.23952095808383234</v>
      </c>
      <c r="L36" s="22">
        <v>0.718562874251497</v>
      </c>
      <c r="M36" s="23">
        <v>8.982035928143713</v>
      </c>
      <c r="N36" s="24">
        <v>57.0</v>
      </c>
      <c r="O36" s="24">
        <v>0.0</v>
      </c>
      <c r="P36" s="24">
        <v>5.0</v>
      </c>
      <c r="Q36" s="24">
        <v>7.0</v>
      </c>
      <c r="R36" s="25">
        <f t="shared" si="1"/>
        <v>69</v>
      </c>
      <c r="S36" s="24">
        <v>4.0</v>
      </c>
      <c r="T36" s="24">
        <v>0.0</v>
      </c>
      <c r="U36" s="24">
        <v>0.0</v>
      </c>
      <c r="V36" s="24">
        <v>2.0</v>
      </c>
      <c r="W36" s="26">
        <f t="shared" si="2"/>
        <v>6</v>
      </c>
      <c r="X36" s="27">
        <f t="shared" si="3"/>
        <v>75</v>
      </c>
    </row>
    <row r="37">
      <c r="A37" s="8"/>
      <c r="B37" s="18" t="s">
        <v>20</v>
      </c>
      <c r="C37" s="28">
        <v>0.5988023952095809</v>
      </c>
      <c r="D37" s="28">
        <v>2.155688622754491</v>
      </c>
      <c r="E37" s="28">
        <v>0.0</v>
      </c>
      <c r="F37" s="28">
        <v>0.0</v>
      </c>
      <c r="G37" s="29">
        <v>2.754491017964072</v>
      </c>
      <c r="H37" s="28">
        <v>0.11976047904191617</v>
      </c>
      <c r="I37" s="28">
        <v>0.0</v>
      </c>
      <c r="J37" s="28">
        <v>0.0</v>
      </c>
      <c r="K37" s="28">
        <v>0.0</v>
      </c>
      <c r="L37" s="30">
        <v>0.11976047904191617</v>
      </c>
      <c r="M37" s="31">
        <v>2.874251497005988</v>
      </c>
      <c r="N37" s="32">
        <v>5.0</v>
      </c>
      <c r="O37" s="32">
        <v>18.0</v>
      </c>
      <c r="P37" s="32">
        <v>0.0</v>
      </c>
      <c r="Q37" s="32">
        <v>0.0</v>
      </c>
      <c r="R37" s="33">
        <f t="shared" si="1"/>
        <v>23</v>
      </c>
      <c r="S37" s="32">
        <v>1.0</v>
      </c>
      <c r="T37" s="32">
        <v>0.0</v>
      </c>
      <c r="U37" s="32">
        <v>0.0</v>
      </c>
      <c r="V37" s="32">
        <v>0.0</v>
      </c>
      <c r="W37" s="34">
        <f t="shared" si="2"/>
        <v>1</v>
      </c>
      <c r="X37" s="35">
        <f t="shared" si="3"/>
        <v>24</v>
      </c>
    </row>
    <row r="38">
      <c r="A38" s="8"/>
      <c r="B38" s="36" t="s">
        <v>23</v>
      </c>
      <c r="C38" s="37">
        <v>20.35928143712575</v>
      </c>
      <c r="D38" s="37">
        <v>5.269461077844311</v>
      </c>
      <c r="E38" s="37">
        <v>0.5988023952095809</v>
      </c>
      <c r="F38" s="37">
        <v>0.8383233532934131</v>
      </c>
      <c r="G38" s="29">
        <v>27.065868263473053</v>
      </c>
      <c r="H38" s="37">
        <v>1.5568862275449102</v>
      </c>
      <c r="I38" s="37">
        <v>0.23952095808383234</v>
      </c>
      <c r="J38" s="37">
        <v>0.0</v>
      </c>
      <c r="K38" s="37">
        <v>0.23952095808383234</v>
      </c>
      <c r="L38" s="30">
        <v>2.035928143712575</v>
      </c>
      <c r="M38" s="31">
        <v>29.101796407185628</v>
      </c>
      <c r="N38" s="38">
        <f t="shared" ref="N38:Q38" si="14">sum(N34:N37)</f>
        <v>170</v>
      </c>
      <c r="O38" s="38">
        <f t="shared" si="14"/>
        <v>44</v>
      </c>
      <c r="P38" s="38">
        <f t="shared" si="14"/>
        <v>5</v>
      </c>
      <c r="Q38" s="38">
        <f t="shared" si="14"/>
        <v>7</v>
      </c>
      <c r="R38" s="33">
        <f t="shared" si="1"/>
        <v>226</v>
      </c>
      <c r="S38" s="38">
        <f t="shared" ref="S38:V38" si="15">sum(S34:S37)</f>
        <v>13</v>
      </c>
      <c r="T38" s="38">
        <f t="shared" si="15"/>
        <v>2</v>
      </c>
      <c r="U38" s="38">
        <f t="shared" si="15"/>
        <v>0</v>
      </c>
      <c r="V38" s="38">
        <f t="shared" si="15"/>
        <v>2</v>
      </c>
      <c r="W38" s="34">
        <f t="shared" si="2"/>
        <v>17</v>
      </c>
      <c r="X38" s="35">
        <f t="shared" si="3"/>
        <v>243</v>
      </c>
    </row>
    <row r="39">
      <c r="A39" s="8"/>
      <c r="B39" s="40" t="s">
        <v>29</v>
      </c>
      <c r="C39" s="41">
        <v>77.48502994011976</v>
      </c>
      <c r="D39" s="41">
        <v>10.419161676646707</v>
      </c>
      <c r="E39" s="41">
        <v>3.1137724550898205</v>
      </c>
      <c r="F39" s="41">
        <v>2.035928143712575</v>
      </c>
      <c r="G39" s="41">
        <v>93.05389221556887</v>
      </c>
      <c r="H39" s="41">
        <v>5.62874251497006</v>
      </c>
      <c r="I39" s="41">
        <v>0.9580838323353293</v>
      </c>
      <c r="J39" s="41">
        <v>0.11976047904191617</v>
      </c>
      <c r="K39" s="41">
        <v>0.23952095808383234</v>
      </c>
      <c r="L39" s="41">
        <v>6.946107784431138</v>
      </c>
      <c r="M39" s="41">
        <v>100.0</v>
      </c>
      <c r="N39" s="42">
        <f t="shared" ref="N39:X39" si="16">sum(N15,N19,N24,N28,N33,N38)</f>
        <v>647</v>
      </c>
      <c r="O39" s="42">
        <f t="shared" si="16"/>
        <v>87</v>
      </c>
      <c r="P39" s="42">
        <f t="shared" si="16"/>
        <v>26</v>
      </c>
      <c r="Q39" s="42">
        <f t="shared" si="16"/>
        <v>17</v>
      </c>
      <c r="R39" s="42">
        <f t="shared" si="16"/>
        <v>777</v>
      </c>
      <c r="S39" s="42">
        <f t="shared" si="16"/>
        <v>47</v>
      </c>
      <c r="T39" s="42">
        <f t="shared" si="16"/>
        <v>8</v>
      </c>
      <c r="U39" s="42">
        <f t="shared" si="16"/>
        <v>1</v>
      </c>
      <c r="V39" s="42">
        <f t="shared" si="16"/>
        <v>2</v>
      </c>
      <c r="W39" s="42">
        <f t="shared" si="16"/>
        <v>58</v>
      </c>
      <c r="X39" s="42">
        <f t="shared" si="16"/>
        <v>835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47.4251497005988</v>
      </c>
      <c r="D41" s="20">
        <v>7.065868263473053</v>
      </c>
      <c r="E41" s="20">
        <v>0.0</v>
      </c>
      <c r="F41" s="20">
        <v>0.0</v>
      </c>
      <c r="G41" s="21">
        <v>54.49101796407185</v>
      </c>
      <c r="H41" s="20">
        <v>2.754491017964072</v>
      </c>
      <c r="I41" s="20">
        <v>0.9580838323353293</v>
      </c>
      <c r="J41" s="20">
        <v>0.0</v>
      </c>
      <c r="K41" s="20">
        <v>0.0</v>
      </c>
      <c r="L41" s="22">
        <v>3.7125748502994016</v>
      </c>
      <c r="M41" s="23">
        <v>58.203592814371255</v>
      </c>
      <c r="N41" s="44">
        <f t="shared" ref="N41:X41" si="17">sum(N8,N16,N20,N25,N29,N34)</f>
        <v>396</v>
      </c>
      <c r="O41" s="44">
        <f t="shared" si="17"/>
        <v>59</v>
      </c>
      <c r="P41" s="44">
        <f t="shared" si="17"/>
        <v>0</v>
      </c>
      <c r="Q41" s="44">
        <f t="shared" si="17"/>
        <v>0</v>
      </c>
      <c r="R41" s="25">
        <f t="shared" si="17"/>
        <v>455</v>
      </c>
      <c r="S41" s="44">
        <f t="shared" si="17"/>
        <v>23</v>
      </c>
      <c r="T41" s="44">
        <f t="shared" si="17"/>
        <v>8</v>
      </c>
      <c r="U41" s="44">
        <f t="shared" si="17"/>
        <v>0</v>
      </c>
      <c r="V41" s="44">
        <f t="shared" si="17"/>
        <v>0</v>
      </c>
      <c r="W41" s="26">
        <f t="shared" si="17"/>
        <v>31</v>
      </c>
      <c r="X41" s="27">
        <f t="shared" si="17"/>
        <v>486</v>
      </c>
    </row>
    <row r="42">
      <c r="A42" s="8"/>
      <c r="B42" s="18" t="s">
        <v>17</v>
      </c>
      <c r="C42" s="20">
        <v>0.8383233532934131</v>
      </c>
      <c r="D42" s="20">
        <v>0.0</v>
      </c>
      <c r="E42" s="20">
        <v>0.0</v>
      </c>
      <c r="F42" s="20">
        <v>0.0</v>
      </c>
      <c r="G42" s="21">
        <v>0.8383233532934131</v>
      </c>
      <c r="H42" s="20">
        <v>0.11976047904191617</v>
      </c>
      <c r="I42" s="20">
        <v>0.0</v>
      </c>
      <c r="J42" s="20">
        <v>0.0</v>
      </c>
      <c r="K42" s="20">
        <v>0.0</v>
      </c>
      <c r="L42" s="22">
        <v>0.11976047904191617</v>
      </c>
      <c r="M42" s="23">
        <v>0.9580838323353293</v>
      </c>
      <c r="N42" s="44">
        <f t="shared" ref="N42:X42" si="18">sum(N9)</f>
        <v>7</v>
      </c>
      <c r="O42" s="44">
        <f t="shared" si="18"/>
        <v>0</v>
      </c>
      <c r="P42" s="44">
        <f t="shared" si="18"/>
        <v>0</v>
      </c>
      <c r="Q42" s="44">
        <f t="shared" si="18"/>
        <v>0</v>
      </c>
      <c r="R42" s="25">
        <f t="shared" si="18"/>
        <v>7</v>
      </c>
      <c r="S42" s="44">
        <f t="shared" si="18"/>
        <v>1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1</v>
      </c>
      <c r="X42" s="27">
        <f t="shared" si="18"/>
        <v>8</v>
      </c>
    </row>
    <row r="43">
      <c r="A43" s="8"/>
      <c r="B43" s="18" t="s">
        <v>18</v>
      </c>
      <c r="C43" s="20">
        <v>5.269461077844311</v>
      </c>
      <c r="D43" s="20">
        <v>0.0</v>
      </c>
      <c r="E43" s="20">
        <v>0.718562874251497</v>
      </c>
      <c r="F43" s="20">
        <v>0.23952095808383234</v>
      </c>
      <c r="G43" s="21">
        <v>6.227544910179641</v>
      </c>
      <c r="H43" s="20">
        <v>0.8383233532934131</v>
      </c>
      <c r="I43" s="20">
        <v>0.0</v>
      </c>
      <c r="J43" s="20">
        <v>0.0</v>
      </c>
      <c r="K43" s="20">
        <v>0.0</v>
      </c>
      <c r="L43" s="22">
        <v>0.8383233532934131</v>
      </c>
      <c r="M43" s="23">
        <v>7.065868263473053</v>
      </c>
      <c r="N43" s="44">
        <f t="shared" ref="N43:X43" si="19">sum(N10,N21,N30,N35)</f>
        <v>44</v>
      </c>
      <c r="O43" s="44">
        <f t="shared" si="19"/>
        <v>0</v>
      </c>
      <c r="P43" s="44">
        <f t="shared" si="19"/>
        <v>6</v>
      </c>
      <c r="Q43" s="44">
        <f t="shared" si="19"/>
        <v>2</v>
      </c>
      <c r="R43" s="25">
        <f t="shared" si="19"/>
        <v>52</v>
      </c>
      <c r="S43" s="44">
        <f t="shared" si="19"/>
        <v>7</v>
      </c>
      <c r="T43" s="44">
        <f t="shared" si="19"/>
        <v>0</v>
      </c>
      <c r="U43" s="44">
        <f t="shared" si="19"/>
        <v>0</v>
      </c>
      <c r="V43" s="44">
        <f t="shared" si="19"/>
        <v>0</v>
      </c>
      <c r="W43" s="26">
        <f t="shared" si="19"/>
        <v>7</v>
      </c>
      <c r="X43" s="27">
        <f t="shared" si="19"/>
        <v>59</v>
      </c>
    </row>
    <row r="44">
      <c r="A44" s="8"/>
      <c r="B44" s="18" t="s">
        <v>19</v>
      </c>
      <c r="C44" s="20">
        <v>22.275449101796408</v>
      </c>
      <c r="D44" s="20">
        <v>0.0</v>
      </c>
      <c r="E44" s="20">
        <v>2.3952095808383236</v>
      </c>
      <c r="F44" s="20">
        <v>1.7964071856287425</v>
      </c>
      <c r="G44" s="21">
        <v>26.46706586826347</v>
      </c>
      <c r="H44" s="20">
        <v>1.7964071856287425</v>
      </c>
      <c r="I44" s="20">
        <v>0.0</v>
      </c>
      <c r="J44" s="20">
        <v>0.11976047904191617</v>
      </c>
      <c r="K44" s="20">
        <v>0.23952095808383234</v>
      </c>
      <c r="L44" s="22">
        <v>2.155688622754491</v>
      </c>
      <c r="M44" s="23">
        <v>28.622754491017965</v>
      </c>
      <c r="N44" s="44">
        <f t="shared" ref="N44:X44" si="20">sum(N11,N17,N22,N26,N31,N36)</f>
        <v>186</v>
      </c>
      <c r="O44" s="44">
        <f t="shared" si="20"/>
        <v>0</v>
      </c>
      <c r="P44" s="44">
        <f t="shared" si="20"/>
        <v>20</v>
      </c>
      <c r="Q44" s="44">
        <f t="shared" si="20"/>
        <v>15</v>
      </c>
      <c r="R44" s="25">
        <f t="shared" si="20"/>
        <v>221</v>
      </c>
      <c r="S44" s="44">
        <f t="shared" si="20"/>
        <v>15</v>
      </c>
      <c r="T44" s="44">
        <f t="shared" si="20"/>
        <v>0</v>
      </c>
      <c r="U44" s="44">
        <f t="shared" si="20"/>
        <v>1</v>
      </c>
      <c r="V44" s="44">
        <f t="shared" si="20"/>
        <v>2</v>
      </c>
      <c r="W44" s="26">
        <f t="shared" si="20"/>
        <v>18</v>
      </c>
      <c r="X44" s="27">
        <f t="shared" si="20"/>
        <v>239</v>
      </c>
    </row>
    <row r="45">
      <c r="A45" s="8"/>
      <c r="B45" s="18" t="s">
        <v>20</v>
      </c>
      <c r="C45" s="20">
        <v>1.6766467065868262</v>
      </c>
      <c r="D45" s="20">
        <v>3.3532934131736525</v>
      </c>
      <c r="E45" s="20">
        <v>0.0</v>
      </c>
      <c r="F45" s="20">
        <v>0.0</v>
      </c>
      <c r="G45" s="21">
        <v>5.029940119760479</v>
      </c>
      <c r="H45" s="20">
        <v>0.11976047904191617</v>
      </c>
      <c r="I45" s="20">
        <v>0.0</v>
      </c>
      <c r="J45" s="20">
        <v>0.0</v>
      </c>
      <c r="K45" s="20">
        <v>0.0</v>
      </c>
      <c r="L45" s="22">
        <v>0.11976047904191617</v>
      </c>
      <c r="M45" s="23">
        <v>5.149700598802395</v>
      </c>
      <c r="N45" s="44">
        <f t="shared" ref="N45:X45" si="21">sum(N12,N18,N23,N27,N32,N37)</f>
        <v>14</v>
      </c>
      <c r="O45" s="44">
        <f t="shared" si="21"/>
        <v>28</v>
      </c>
      <c r="P45" s="44">
        <f t="shared" si="21"/>
        <v>0</v>
      </c>
      <c r="Q45" s="44">
        <f t="shared" si="21"/>
        <v>0</v>
      </c>
      <c r="R45" s="25">
        <f t="shared" si="21"/>
        <v>42</v>
      </c>
      <c r="S45" s="44">
        <f t="shared" si="21"/>
        <v>1</v>
      </c>
      <c r="T45" s="44">
        <f t="shared" si="21"/>
        <v>0</v>
      </c>
      <c r="U45" s="44">
        <f t="shared" si="21"/>
        <v>0</v>
      </c>
      <c r="V45" s="44">
        <f t="shared" si="21"/>
        <v>0</v>
      </c>
      <c r="W45" s="26">
        <f t="shared" si="21"/>
        <v>1</v>
      </c>
      <c r="X45" s="27">
        <f t="shared" si="21"/>
        <v>43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0</v>
      </c>
    </row>
    <row r="47">
      <c r="A47" s="8"/>
      <c r="B47" s="18" t="s">
        <v>22</v>
      </c>
      <c r="C47" s="28">
        <v>0.0</v>
      </c>
      <c r="D47" s="28">
        <v>0.0</v>
      </c>
      <c r="E47" s="28">
        <v>0.0</v>
      </c>
      <c r="F47" s="28">
        <v>0.0</v>
      </c>
      <c r="G47" s="29">
        <v>0.0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</v>
      </c>
      <c r="N47" s="45">
        <v>0.0</v>
      </c>
      <c r="O47" s="45">
        <f t="shared" ref="O47:X47" si="23">sum(O14)</f>
        <v>0</v>
      </c>
      <c r="P47" s="45">
        <f t="shared" si="23"/>
        <v>0</v>
      </c>
      <c r="Q47" s="45">
        <f t="shared" si="23"/>
        <v>0</v>
      </c>
      <c r="R47" s="33">
        <f t="shared" si="23"/>
        <v>0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0</v>
      </c>
    </row>
    <row r="48">
      <c r="A48" s="8"/>
      <c r="B48" s="46" t="s">
        <v>23</v>
      </c>
      <c r="C48" s="41">
        <v>77.48502994011976</v>
      </c>
      <c r="D48" s="41">
        <v>10.419161676646707</v>
      </c>
      <c r="E48" s="41">
        <v>3.1137724550898205</v>
      </c>
      <c r="F48" s="41">
        <v>2.035928143712575</v>
      </c>
      <c r="G48" s="41">
        <v>93.05389221556887</v>
      </c>
      <c r="H48" s="41">
        <v>5.62874251497006</v>
      </c>
      <c r="I48" s="41">
        <v>0.9580838323353293</v>
      </c>
      <c r="J48" s="41">
        <v>0.11976047904191617</v>
      </c>
      <c r="K48" s="41">
        <v>0.23952095808383234</v>
      </c>
      <c r="L48" s="41">
        <v>6.946107784431138</v>
      </c>
      <c r="M48" s="41">
        <v>100.0</v>
      </c>
      <c r="N48" s="42">
        <f t="shared" ref="N48:X48" si="24">sum(N41:N47)</f>
        <v>647</v>
      </c>
      <c r="O48" s="42">
        <f t="shared" si="24"/>
        <v>87</v>
      </c>
      <c r="P48" s="42">
        <f t="shared" si="24"/>
        <v>26</v>
      </c>
      <c r="Q48" s="42">
        <f t="shared" si="24"/>
        <v>17</v>
      </c>
      <c r="R48" s="42">
        <f t="shared" si="24"/>
        <v>777</v>
      </c>
      <c r="S48" s="42">
        <f t="shared" si="24"/>
        <v>47</v>
      </c>
      <c r="T48" s="42">
        <f t="shared" si="24"/>
        <v>8</v>
      </c>
      <c r="U48" s="42">
        <f t="shared" si="24"/>
        <v>1</v>
      </c>
      <c r="V48" s="42">
        <f t="shared" si="24"/>
        <v>2</v>
      </c>
      <c r="W48" s="42">
        <f t="shared" si="24"/>
        <v>58</v>
      </c>
      <c r="X48" s="42">
        <f t="shared" si="24"/>
        <v>835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31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17.612994350282484</v>
      </c>
      <c r="D8" s="20">
        <v>2.062146892655367</v>
      </c>
      <c r="E8" s="20">
        <v>0.0</v>
      </c>
      <c r="F8" s="20">
        <v>0.0</v>
      </c>
      <c r="G8" s="21">
        <v>19.67514124293785</v>
      </c>
      <c r="H8" s="20">
        <v>1.9632768361581923</v>
      </c>
      <c r="I8" s="20">
        <v>0.46610169491525427</v>
      </c>
      <c r="J8" s="20">
        <v>0.0</v>
      </c>
      <c r="K8" s="20">
        <v>0.0</v>
      </c>
      <c r="L8" s="22">
        <v>2.4293785310734464</v>
      </c>
      <c r="M8" s="23">
        <v>22.1045197740113</v>
      </c>
      <c r="N8" s="24">
        <v>1247.0</v>
      </c>
      <c r="O8" s="24">
        <v>146.0</v>
      </c>
      <c r="P8" s="24">
        <v>0.0</v>
      </c>
      <c r="Q8" s="24">
        <v>0.0</v>
      </c>
      <c r="R8" s="25">
        <v>1393.0</v>
      </c>
      <c r="S8" s="24">
        <v>139.0</v>
      </c>
      <c r="T8" s="24">
        <v>33.0</v>
      </c>
      <c r="U8" s="24">
        <v>0.0</v>
      </c>
      <c r="V8" s="24">
        <v>0.0</v>
      </c>
      <c r="W8" s="26">
        <v>172.0</v>
      </c>
      <c r="X8" s="27">
        <v>1565.0</v>
      </c>
    </row>
    <row r="9">
      <c r="A9" s="8"/>
      <c r="B9" s="18" t="s">
        <v>17</v>
      </c>
      <c r="C9" s="20">
        <v>3.2627118644067794</v>
      </c>
      <c r="D9" s="20">
        <v>0.7344632768361582</v>
      </c>
      <c r="E9" s="20">
        <v>0.0</v>
      </c>
      <c r="F9" s="20">
        <v>0.0</v>
      </c>
      <c r="G9" s="21">
        <v>3.9971751412429377</v>
      </c>
      <c r="H9" s="20">
        <v>0.19774011299435026</v>
      </c>
      <c r="I9" s="20">
        <v>0.09887005649717513</v>
      </c>
      <c r="J9" s="20">
        <v>0.0</v>
      </c>
      <c r="K9" s="20">
        <v>0.0</v>
      </c>
      <c r="L9" s="22">
        <v>0.2966101694915254</v>
      </c>
      <c r="M9" s="23">
        <v>4.293785310734463</v>
      </c>
      <c r="N9" s="24">
        <v>231.0</v>
      </c>
      <c r="O9" s="24">
        <v>52.0</v>
      </c>
      <c r="P9" s="24">
        <v>0.0</v>
      </c>
      <c r="Q9" s="24">
        <v>0.0</v>
      </c>
      <c r="R9" s="25">
        <v>283.0</v>
      </c>
      <c r="S9" s="24">
        <v>14.0</v>
      </c>
      <c r="T9" s="24">
        <v>7.0</v>
      </c>
      <c r="U9" s="24">
        <v>0.0</v>
      </c>
      <c r="V9" s="24">
        <v>0.0</v>
      </c>
      <c r="W9" s="26">
        <v>21.0</v>
      </c>
      <c r="X9" s="27">
        <v>304.0</v>
      </c>
    </row>
    <row r="10">
      <c r="A10" s="8"/>
      <c r="B10" s="18" t="s">
        <v>18</v>
      </c>
      <c r="C10" s="20">
        <v>3.050847457627119</v>
      </c>
      <c r="D10" s="20">
        <v>0.0</v>
      </c>
      <c r="E10" s="20">
        <v>1.0734463276836157</v>
      </c>
      <c r="F10" s="20">
        <v>0.1694915254237288</v>
      </c>
      <c r="G10" s="21">
        <v>4.293785310734463</v>
      </c>
      <c r="H10" s="20">
        <v>0.46610169491525427</v>
      </c>
      <c r="I10" s="20">
        <v>0.0</v>
      </c>
      <c r="J10" s="20">
        <v>0.09887005649717513</v>
      </c>
      <c r="K10" s="20">
        <v>0.0</v>
      </c>
      <c r="L10" s="22">
        <v>0.5649717514124294</v>
      </c>
      <c r="M10" s="23">
        <v>4.858757062146893</v>
      </c>
      <c r="N10" s="24">
        <v>216.0</v>
      </c>
      <c r="O10" s="24">
        <v>0.0</v>
      </c>
      <c r="P10" s="24">
        <v>76.0</v>
      </c>
      <c r="Q10" s="24">
        <v>12.0</v>
      </c>
      <c r="R10" s="25">
        <v>304.0</v>
      </c>
      <c r="S10" s="24">
        <v>33.0</v>
      </c>
      <c r="T10" s="24">
        <v>0.0</v>
      </c>
      <c r="U10" s="24">
        <v>7.0</v>
      </c>
      <c r="V10" s="24">
        <v>0.0</v>
      </c>
      <c r="W10" s="26">
        <v>40.0</v>
      </c>
      <c r="X10" s="27">
        <v>344.0</v>
      </c>
    </row>
    <row r="11">
      <c r="A11" s="8"/>
      <c r="B11" s="18" t="s">
        <v>19</v>
      </c>
      <c r="C11" s="20">
        <v>6.3841807909604515</v>
      </c>
      <c r="D11" s="20">
        <v>0.0</v>
      </c>
      <c r="E11" s="20">
        <v>0.6497175141242938</v>
      </c>
      <c r="F11" s="20">
        <v>0.847457627118644</v>
      </c>
      <c r="G11" s="21">
        <v>7.88135593220339</v>
      </c>
      <c r="H11" s="20">
        <v>0.8050847457627118</v>
      </c>
      <c r="I11" s="20">
        <v>0.0</v>
      </c>
      <c r="J11" s="20">
        <v>0.2824858757062147</v>
      </c>
      <c r="K11" s="20">
        <v>0.07062146892655367</v>
      </c>
      <c r="L11" s="22">
        <v>1.1581920903954803</v>
      </c>
      <c r="M11" s="23">
        <v>9.03954802259887</v>
      </c>
      <c r="N11" s="24">
        <v>452.0</v>
      </c>
      <c r="O11" s="24">
        <v>0.0</v>
      </c>
      <c r="P11" s="24">
        <v>46.0</v>
      </c>
      <c r="Q11" s="24">
        <v>60.0</v>
      </c>
      <c r="R11" s="25">
        <v>558.0</v>
      </c>
      <c r="S11" s="24">
        <v>57.0</v>
      </c>
      <c r="T11" s="24">
        <v>0.0</v>
      </c>
      <c r="U11" s="24">
        <v>20.0</v>
      </c>
      <c r="V11" s="24">
        <v>5.0</v>
      </c>
      <c r="W11" s="26">
        <v>82.0</v>
      </c>
      <c r="X11" s="27">
        <v>640.0</v>
      </c>
    </row>
    <row r="12">
      <c r="A12" s="8"/>
      <c r="B12" s="18" t="s">
        <v>20</v>
      </c>
      <c r="C12" s="20">
        <v>1.6384180790960452</v>
      </c>
      <c r="D12" s="20">
        <v>0.5790960451977402</v>
      </c>
      <c r="E12" s="20">
        <v>0.0</v>
      </c>
      <c r="F12" s="20">
        <v>0.0</v>
      </c>
      <c r="G12" s="21">
        <v>2.2175141242937855</v>
      </c>
      <c r="H12" s="20">
        <v>0.3531073446327684</v>
      </c>
      <c r="I12" s="20">
        <v>0.0847457627118644</v>
      </c>
      <c r="J12" s="20">
        <v>0.0</v>
      </c>
      <c r="K12" s="20">
        <v>0.0</v>
      </c>
      <c r="L12" s="22">
        <v>0.4378531073446328</v>
      </c>
      <c r="M12" s="23">
        <v>2.655367231638418</v>
      </c>
      <c r="N12" s="24">
        <v>116.0</v>
      </c>
      <c r="O12" s="24">
        <v>41.0</v>
      </c>
      <c r="P12" s="24">
        <v>0.0</v>
      </c>
      <c r="Q12" s="24">
        <v>0.0</v>
      </c>
      <c r="R12" s="25">
        <v>157.0</v>
      </c>
      <c r="S12" s="24">
        <v>25.0</v>
      </c>
      <c r="T12" s="24">
        <v>6.0</v>
      </c>
      <c r="U12" s="24">
        <v>0.0</v>
      </c>
      <c r="V12" s="24">
        <v>0.0</v>
      </c>
      <c r="W12" s="26">
        <v>31.0</v>
      </c>
      <c r="X12" s="27">
        <v>188.0</v>
      </c>
    </row>
    <row r="13">
      <c r="A13" s="8"/>
      <c r="B13" s="18" t="s">
        <v>21</v>
      </c>
      <c r="C13" s="20">
        <v>0.014124293785310734</v>
      </c>
      <c r="D13" s="20">
        <v>0.07062146892655367</v>
      </c>
      <c r="E13" s="20">
        <v>0.0</v>
      </c>
      <c r="F13" s="20">
        <v>0.0</v>
      </c>
      <c r="G13" s="21">
        <v>0.0847457627118644</v>
      </c>
      <c r="H13" s="20">
        <v>0.02824858757062147</v>
      </c>
      <c r="I13" s="20">
        <v>0.014124293785310734</v>
      </c>
      <c r="J13" s="20">
        <v>0.0</v>
      </c>
      <c r="K13" s="20">
        <v>0.0</v>
      </c>
      <c r="L13" s="22">
        <v>0.0423728813559322</v>
      </c>
      <c r="M13" s="23">
        <v>0.1271186440677966</v>
      </c>
      <c r="N13" s="24">
        <v>1.0</v>
      </c>
      <c r="O13" s="24">
        <v>5.0</v>
      </c>
      <c r="P13" s="24">
        <v>0.0</v>
      </c>
      <c r="Q13" s="24">
        <v>0.0</v>
      </c>
      <c r="R13" s="25">
        <v>6.0</v>
      </c>
      <c r="S13" s="24">
        <v>2.0</v>
      </c>
      <c r="T13" s="24">
        <v>1.0</v>
      </c>
      <c r="U13" s="24">
        <v>0.0</v>
      </c>
      <c r="V13" s="24">
        <v>0.0</v>
      </c>
      <c r="W13" s="26">
        <v>3.0</v>
      </c>
      <c r="X13" s="27">
        <v>9.0</v>
      </c>
    </row>
    <row r="14">
      <c r="A14" s="8"/>
      <c r="B14" s="18" t="s">
        <v>22</v>
      </c>
      <c r="C14" s="28">
        <v>0.0</v>
      </c>
      <c r="D14" s="28">
        <v>0.07062146892655367</v>
      </c>
      <c r="E14" s="28">
        <v>0.0423728813559322</v>
      </c>
      <c r="F14" s="28">
        <v>0.0</v>
      </c>
      <c r="G14" s="29">
        <v>0.11299435028248588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0.11299435028248588</v>
      </c>
      <c r="N14" s="24">
        <v>0.0</v>
      </c>
      <c r="O14" s="24">
        <v>5.0</v>
      </c>
      <c r="P14" s="24">
        <v>3.0</v>
      </c>
      <c r="Q14" s="24">
        <v>0.0</v>
      </c>
      <c r="R14" s="33">
        <v>8.0</v>
      </c>
      <c r="S14" s="24">
        <v>0.0</v>
      </c>
      <c r="T14" s="24">
        <v>0.0</v>
      </c>
      <c r="U14" s="24">
        <v>0.0</v>
      </c>
      <c r="V14" s="24">
        <v>0.0</v>
      </c>
      <c r="W14" s="34">
        <v>0.0</v>
      </c>
      <c r="X14" s="35">
        <v>8.0</v>
      </c>
    </row>
    <row r="15">
      <c r="A15" s="8"/>
      <c r="B15" s="36" t="s">
        <v>23</v>
      </c>
      <c r="C15" s="37">
        <v>31.963276836158194</v>
      </c>
      <c r="D15" s="37">
        <v>3.516949152542373</v>
      </c>
      <c r="E15" s="37">
        <v>1.765536723163842</v>
      </c>
      <c r="F15" s="37">
        <v>1.0169491525423728</v>
      </c>
      <c r="G15" s="29">
        <v>38.26271186440678</v>
      </c>
      <c r="H15" s="37">
        <v>3.8135593220338984</v>
      </c>
      <c r="I15" s="37">
        <v>0.6638418079096045</v>
      </c>
      <c r="J15" s="37">
        <v>0.38135593220338987</v>
      </c>
      <c r="K15" s="37">
        <v>0.07062146892655367</v>
      </c>
      <c r="L15" s="30">
        <v>4.929378531073446</v>
      </c>
      <c r="M15" s="31">
        <v>43.19209039548023</v>
      </c>
      <c r="N15" s="39">
        <v>2263.0</v>
      </c>
      <c r="O15" s="39">
        <v>249.0</v>
      </c>
      <c r="P15" s="39">
        <v>125.0</v>
      </c>
      <c r="Q15" s="39">
        <v>72.0</v>
      </c>
      <c r="R15" s="48">
        <v>2709.0</v>
      </c>
      <c r="S15" s="39">
        <v>270.0</v>
      </c>
      <c r="T15" s="39">
        <v>47.0</v>
      </c>
      <c r="U15" s="39">
        <v>27.0</v>
      </c>
      <c r="V15" s="39">
        <v>5.0</v>
      </c>
      <c r="W15" s="34">
        <v>349.0</v>
      </c>
      <c r="X15" s="35">
        <v>3058.0</v>
      </c>
    </row>
    <row r="16">
      <c r="A16" s="8" t="s">
        <v>24</v>
      </c>
      <c r="B16" s="18" t="s">
        <v>16</v>
      </c>
      <c r="C16" s="20">
        <v>1.172316384180791</v>
      </c>
      <c r="D16" s="20">
        <v>0.0847457627118644</v>
      </c>
      <c r="E16" s="20">
        <v>0.0</v>
      </c>
      <c r="F16" s="20">
        <v>0.0</v>
      </c>
      <c r="G16" s="21">
        <v>1.2570621468926555</v>
      </c>
      <c r="H16" s="20">
        <v>0.0847457627118644</v>
      </c>
      <c r="I16" s="20">
        <v>0.014124293785310734</v>
      </c>
      <c r="J16" s="20">
        <v>0.0</v>
      </c>
      <c r="K16" s="20">
        <v>0.0</v>
      </c>
      <c r="L16" s="22">
        <v>0.09887005649717513</v>
      </c>
      <c r="M16" s="23">
        <v>1.3559322033898304</v>
      </c>
      <c r="N16" s="24">
        <v>83.0</v>
      </c>
      <c r="O16" s="24">
        <v>6.0</v>
      </c>
      <c r="P16" s="24">
        <v>0.0</v>
      </c>
      <c r="Q16" s="24">
        <v>0.0</v>
      </c>
      <c r="R16" s="25">
        <v>89.0</v>
      </c>
      <c r="S16" s="24">
        <v>6.0</v>
      </c>
      <c r="T16" s="24">
        <v>1.0</v>
      </c>
      <c r="U16" s="24">
        <v>0.0</v>
      </c>
      <c r="V16" s="24">
        <v>0.0</v>
      </c>
      <c r="W16" s="26">
        <v>7.0</v>
      </c>
      <c r="X16" s="27">
        <v>96.0</v>
      </c>
    </row>
    <row r="17">
      <c r="A17" s="8"/>
      <c r="B17" s="18" t="s">
        <v>19</v>
      </c>
      <c r="C17" s="20">
        <v>1.8220338983050848</v>
      </c>
      <c r="D17" s="20">
        <v>0.05649717514124294</v>
      </c>
      <c r="E17" s="20">
        <v>0.1271186440677966</v>
      </c>
      <c r="F17" s="20">
        <v>0.3531073446327684</v>
      </c>
      <c r="G17" s="21">
        <v>2.3587570621468927</v>
      </c>
      <c r="H17" s="20">
        <v>0.18361581920903955</v>
      </c>
      <c r="I17" s="20">
        <v>0.0</v>
      </c>
      <c r="J17" s="20">
        <v>0.014124293785310734</v>
      </c>
      <c r="K17" s="20">
        <v>0.014124293785310734</v>
      </c>
      <c r="L17" s="22">
        <v>0.211864406779661</v>
      </c>
      <c r="M17" s="23">
        <v>2.5706214689265536</v>
      </c>
      <c r="N17" s="24">
        <v>129.0</v>
      </c>
      <c r="O17" s="24">
        <v>4.0</v>
      </c>
      <c r="P17" s="24">
        <v>9.0</v>
      </c>
      <c r="Q17" s="24">
        <v>25.0</v>
      </c>
      <c r="R17" s="25">
        <v>167.0</v>
      </c>
      <c r="S17" s="24">
        <v>13.0</v>
      </c>
      <c r="T17" s="24">
        <v>0.0</v>
      </c>
      <c r="U17" s="24">
        <v>1.0</v>
      </c>
      <c r="V17" s="24">
        <v>1.0</v>
      </c>
      <c r="W17" s="26">
        <v>15.0</v>
      </c>
      <c r="X17" s="27">
        <v>182.0</v>
      </c>
    </row>
    <row r="18">
      <c r="A18" s="8"/>
      <c r="B18" s="18" t="s">
        <v>20</v>
      </c>
      <c r="C18" s="28">
        <v>0.014124293785310734</v>
      </c>
      <c r="D18" s="28">
        <v>0.014124293785310734</v>
      </c>
      <c r="E18" s="28">
        <v>0.0</v>
      </c>
      <c r="F18" s="28">
        <v>0.0</v>
      </c>
      <c r="G18" s="29">
        <v>0.02824858757062147</v>
      </c>
      <c r="H18" s="28">
        <v>0.014124293785310734</v>
      </c>
      <c r="I18" s="28">
        <v>0.0</v>
      </c>
      <c r="J18" s="28">
        <v>0.0</v>
      </c>
      <c r="K18" s="28">
        <v>0.0</v>
      </c>
      <c r="L18" s="30">
        <v>0.014124293785310734</v>
      </c>
      <c r="M18" s="31">
        <v>0.0423728813559322</v>
      </c>
      <c r="N18" s="24">
        <v>1.0</v>
      </c>
      <c r="O18" s="24">
        <v>1.0</v>
      </c>
      <c r="P18" s="24">
        <v>0.0</v>
      </c>
      <c r="Q18" s="24">
        <v>0.0</v>
      </c>
      <c r="R18" s="33">
        <v>2.0</v>
      </c>
      <c r="S18" s="24">
        <v>1.0</v>
      </c>
      <c r="T18" s="24">
        <v>0.0</v>
      </c>
      <c r="U18" s="24">
        <v>0.0</v>
      </c>
      <c r="V18" s="24">
        <v>0.0</v>
      </c>
      <c r="W18" s="34">
        <v>1.0</v>
      </c>
      <c r="X18" s="35">
        <v>3.0</v>
      </c>
    </row>
    <row r="19">
      <c r="A19" s="8"/>
      <c r="B19" s="36" t="s">
        <v>23</v>
      </c>
      <c r="C19" s="37">
        <v>3.0084745762711864</v>
      </c>
      <c r="D19" s="37">
        <v>0.1553672316384181</v>
      </c>
      <c r="E19" s="37">
        <v>0.1271186440677966</v>
      </c>
      <c r="F19" s="37">
        <v>0.3531073446327684</v>
      </c>
      <c r="G19" s="29">
        <v>3.6440677966101696</v>
      </c>
      <c r="H19" s="37">
        <v>0.2824858757062147</v>
      </c>
      <c r="I19" s="37">
        <v>0.014124293785310734</v>
      </c>
      <c r="J19" s="37">
        <v>0.014124293785310734</v>
      </c>
      <c r="K19" s="37">
        <v>0.014124293785310734</v>
      </c>
      <c r="L19" s="30">
        <v>0.3248587570621469</v>
      </c>
      <c r="M19" s="31">
        <v>3.9689265536723166</v>
      </c>
      <c r="N19" s="39">
        <v>213.0</v>
      </c>
      <c r="O19" s="39">
        <v>11.0</v>
      </c>
      <c r="P19" s="39">
        <v>9.0</v>
      </c>
      <c r="Q19" s="39">
        <v>25.0</v>
      </c>
      <c r="R19" s="48">
        <v>258.0</v>
      </c>
      <c r="S19" s="39">
        <v>20.0</v>
      </c>
      <c r="T19" s="39">
        <v>1.0</v>
      </c>
      <c r="U19" s="39">
        <v>1.0</v>
      </c>
      <c r="V19" s="39">
        <v>1.0</v>
      </c>
      <c r="W19" s="34">
        <v>23.0</v>
      </c>
      <c r="X19" s="35">
        <v>281.0</v>
      </c>
    </row>
    <row r="20">
      <c r="A20" s="8" t="s">
        <v>25</v>
      </c>
      <c r="B20" s="18" t="s">
        <v>16</v>
      </c>
      <c r="C20" s="20">
        <v>1.3559322033898304</v>
      </c>
      <c r="D20" s="20">
        <v>0.211864406779661</v>
      </c>
      <c r="E20" s="20">
        <v>0.0</v>
      </c>
      <c r="F20" s="20">
        <v>0.0</v>
      </c>
      <c r="G20" s="21">
        <v>1.5677966101694913</v>
      </c>
      <c r="H20" s="20">
        <v>0.0847457627118644</v>
      </c>
      <c r="I20" s="20">
        <v>0.0</v>
      </c>
      <c r="J20" s="20">
        <v>0.0</v>
      </c>
      <c r="K20" s="20">
        <v>0.0</v>
      </c>
      <c r="L20" s="22">
        <v>0.0847457627118644</v>
      </c>
      <c r="M20" s="23">
        <v>1.652542372881356</v>
      </c>
      <c r="N20" s="24">
        <v>96.0</v>
      </c>
      <c r="O20" s="24">
        <v>15.0</v>
      </c>
      <c r="P20" s="24">
        <v>0.0</v>
      </c>
      <c r="Q20" s="24">
        <v>0.0</v>
      </c>
      <c r="R20" s="25">
        <v>111.0</v>
      </c>
      <c r="S20" s="24">
        <v>6.0</v>
      </c>
      <c r="T20" s="24">
        <v>0.0</v>
      </c>
      <c r="U20" s="24">
        <v>0.0</v>
      </c>
      <c r="V20" s="24">
        <v>0.0</v>
      </c>
      <c r="W20" s="26">
        <v>6.0</v>
      </c>
      <c r="X20" s="27">
        <v>117.0</v>
      </c>
    </row>
    <row r="21">
      <c r="A21" s="8"/>
      <c r="B21" s="18" t="s">
        <v>18</v>
      </c>
      <c r="C21" s="20">
        <v>0.07062146892655367</v>
      </c>
      <c r="D21" s="20">
        <v>0.0</v>
      </c>
      <c r="E21" s="20">
        <v>0.07062146892655367</v>
      </c>
      <c r="F21" s="20">
        <v>0.0</v>
      </c>
      <c r="G21" s="21">
        <v>0.14124293785310735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0.14124293785310735</v>
      </c>
      <c r="N21" s="24">
        <v>5.0</v>
      </c>
      <c r="O21" s="24">
        <v>0.0</v>
      </c>
      <c r="P21" s="24">
        <v>5.0</v>
      </c>
      <c r="Q21" s="24">
        <v>0.0</v>
      </c>
      <c r="R21" s="25">
        <v>10.0</v>
      </c>
      <c r="S21" s="24">
        <v>0.0</v>
      </c>
      <c r="T21" s="24">
        <v>0.0</v>
      </c>
      <c r="U21" s="24">
        <v>0.0</v>
      </c>
      <c r="V21" s="24">
        <v>0.0</v>
      </c>
      <c r="W21" s="26">
        <v>0.0</v>
      </c>
      <c r="X21" s="27">
        <v>10.0</v>
      </c>
    </row>
    <row r="22">
      <c r="A22" s="8"/>
      <c r="B22" s="18" t="s">
        <v>19</v>
      </c>
      <c r="C22" s="20">
        <v>1.807909604519774</v>
      </c>
      <c r="D22" s="20">
        <v>0.0</v>
      </c>
      <c r="E22" s="20">
        <v>0.18361581920903955</v>
      </c>
      <c r="F22" s="20">
        <v>0.14124293785310735</v>
      </c>
      <c r="G22" s="21">
        <v>2.132768361581921</v>
      </c>
      <c r="H22" s="20">
        <v>0.0847457627118644</v>
      </c>
      <c r="I22" s="20">
        <v>0.0</v>
      </c>
      <c r="J22" s="20">
        <v>0.14124293785310735</v>
      </c>
      <c r="K22" s="20">
        <v>0.0</v>
      </c>
      <c r="L22" s="22">
        <v>0.22598870056497175</v>
      </c>
      <c r="M22" s="23">
        <v>2.3587570621468927</v>
      </c>
      <c r="N22" s="24">
        <v>128.0</v>
      </c>
      <c r="O22" s="24">
        <v>0.0</v>
      </c>
      <c r="P22" s="24">
        <v>13.0</v>
      </c>
      <c r="Q22" s="24">
        <v>10.0</v>
      </c>
      <c r="R22" s="25">
        <v>151.0</v>
      </c>
      <c r="S22" s="24">
        <v>6.0</v>
      </c>
      <c r="T22" s="24">
        <v>0.0</v>
      </c>
      <c r="U22" s="24">
        <v>10.0</v>
      </c>
      <c r="V22" s="24">
        <v>0.0</v>
      </c>
      <c r="W22" s="26">
        <v>16.0</v>
      </c>
      <c r="X22" s="27">
        <v>167.0</v>
      </c>
    </row>
    <row r="23">
      <c r="A23" s="8"/>
      <c r="B23" s="18" t="s">
        <v>20</v>
      </c>
      <c r="C23" s="28">
        <v>0.014124293785310734</v>
      </c>
      <c r="D23" s="28">
        <v>0.0</v>
      </c>
      <c r="E23" s="28">
        <v>0.0</v>
      </c>
      <c r="F23" s="28">
        <v>0.0</v>
      </c>
      <c r="G23" s="29">
        <v>0.014124293785310734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0.014124293785310734</v>
      </c>
      <c r="N23" s="24">
        <v>1.0</v>
      </c>
      <c r="O23" s="24">
        <v>0.0</v>
      </c>
      <c r="P23" s="24">
        <v>0.0</v>
      </c>
      <c r="Q23" s="24">
        <v>0.0</v>
      </c>
      <c r="R23" s="33">
        <v>1.0</v>
      </c>
      <c r="S23" s="24">
        <v>0.0</v>
      </c>
      <c r="T23" s="24">
        <v>0.0</v>
      </c>
      <c r="U23" s="24">
        <v>0.0</v>
      </c>
      <c r="V23" s="24">
        <v>0.0</v>
      </c>
      <c r="W23" s="34">
        <v>0.0</v>
      </c>
      <c r="X23" s="35">
        <v>1.0</v>
      </c>
    </row>
    <row r="24">
      <c r="A24" s="8"/>
      <c r="B24" s="36" t="s">
        <v>23</v>
      </c>
      <c r="C24" s="37">
        <v>3.248587570621469</v>
      </c>
      <c r="D24" s="37">
        <v>0.211864406779661</v>
      </c>
      <c r="E24" s="37">
        <v>0.2542372881355932</v>
      </c>
      <c r="F24" s="37">
        <v>0.14124293785310735</v>
      </c>
      <c r="G24" s="29">
        <v>3.855932203389831</v>
      </c>
      <c r="H24" s="37">
        <v>0.1694915254237288</v>
      </c>
      <c r="I24" s="37">
        <v>0.0</v>
      </c>
      <c r="J24" s="37">
        <v>0.14124293785310735</v>
      </c>
      <c r="K24" s="37">
        <v>0.0</v>
      </c>
      <c r="L24" s="30">
        <v>0.3107344632768362</v>
      </c>
      <c r="M24" s="31">
        <v>4.166666666666666</v>
      </c>
      <c r="N24" s="39">
        <v>230.0</v>
      </c>
      <c r="O24" s="39">
        <v>15.0</v>
      </c>
      <c r="P24" s="39">
        <v>18.0</v>
      </c>
      <c r="Q24" s="39">
        <v>10.0</v>
      </c>
      <c r="R24" s="48">
        <v>273.0</v>
      </c>
      <c r="S24" s="39">
        <v>12.0</v>
      </c>
      <c r="T24" s="39">
        <v>0.0</v>
      </c>
      <c r="U24" s="39">
        <v>10.0</v>
      </c>
      <c r="V24" s="39">
        <v>0.0</v>
      </c>
      <c r="W24" s="34">
        <v>22.0</v>
      </c>
      <c r="X24" s="35">
        <v>295.0</v>
      </c>
    </row>
    <row r="25">
      <c r="A25" s="8" t="s">
        <v>26</v>
      </c>
      <c r="B25" s="18" t="s">
        <v>16</v>
      </c>
      <c r="C25" s="20">
        <v>3.446327683615819</v>
      </c>
      <c r="D25" s="20">
        <v>0.4378531073446328</v>
      </c>
      <c r="E25" s="20">
        <v>0.0</v>
      </c>
      <c r="F25" s="20">
        <v>0.0</v>
      </c>
      <c r="G25" s="21">
        <v>3.8841807909604524</v>
      </c>
      <c r="H25" s="20">
        <v>0.4519774011299435</v>
      </c>
      <c r="I25" s="20">
        <v>0.0423728813559322</v>
      </c>
      <c r="J25" s="20">
        <v>0.0</v>
      </c>
      <c r="K25" s="20">
        <v>0.0</v>
      </c>
      <c r="L25" s="22">
        <v>0.49435028248587576</v>
      </c>
      <c r="M25" s="23">
        <v>4.378531073446328</v>
      </c>
      <c r="N25" s="24">
        <v>244.0</v>
      </c>
      <c r="O25" s="24">
        <v>31.0</v>
      </c>
      <c r="P25" s="24">
        <v>0.0</v>
      </c>
      <c r="Q25" s="24">
        <v>0.0</v>
      </c>
      <c r="R25" s="25">
        <v>275.0</v>
      </c>
      <c r="S25" s="24">
        <v>32.0</v>
      </c>
      <c r="T25" s="24">
        <v>3.0</v>
      </c>
      <c r="U25" s="24">
        <v>0.0</v>
      </c>
      <c r="V25" s="24">
        <v>0.0</v>
      </c>
      <c r="W25" s="26">
        <v>35.0</v>
      </c>
      <c r="X25" s="27">
        <v>310.0</v>
      </c>
    </row>
    <row r="26">
      <c r="A26" s="8"/>
      <c r="B26" s="18" t="s">
        <v>19</v>
      </c>
      <c r="C26" s="20">
        <v>1.3559322033898304</v>
      </c>
      <c r="D26" s="20">
        <v>0.0</v>
      </c>
      <c r="E26" s="20">
        <v>0.22598870056497175</v>
      </c>
      <c r="F26" s="20">
        <v>0.0847457627118644</v>
      </c>
      <c r="G26" s="21">
        <v>1.6666666666666667</v>
      </c>
      <c r="H26" s="20">
        <v>0.39548022598870053</v>
      </c>
      <c r="I26" s="20">
        <v>0.0</v>
      </c>
      <c r="J26" s="20">
        <v>0.07062146892655367</v>
      </c>
      <c r="K26" s="20">
        <v>0.0</v>
      </c>
      <c r="L26" s="22">
        <v>0.46610169491525427</v>
      </c>
      <c r="M26" s="23">
        <v>2.132768361581921</v>
      </c>
      <c r="N26" s="24">
        <v>96.0</v>
      </c>
      <c r="O26" s="24">
        <v>0.0</v>
      </c>
      <c r="P26" s="24">
        <v>16.0</v>
      </c>
      <c r="Q26" s="24">
        <v>6.0</v>
      </c>
      <c r="R26" s="25">
        <v>118.0</v>
      </c>
      <c r="S26" s="24">
        <v>28.0</v>
      </c>
      <c r="T26" s="24">
        <v>0.0</v>
      </c>
      <c r="U26" s="24">
        <v>5.0</v>
      </c>
      <c r="V26" s="24">
        <v>0.0</v>
      </c>
      <c r="W26" s="26">
        <v>33.0</v>
      </c>
      <c r="X26" s="27">
        <v>151.0</v>
      </c>
    </row>
    <row r="27">
      <c r="A27" s="8"/>
      <c r="B27" s="18" t="s">
        <v>20</v>
      </c>
      <c r="C27" s="28">
        <v>0.014124293785310734</v>
      </c>
      <c r="D27" s="28">
        <v>0.014124293785310734</v>
      </c>
      <c r="E27" s="28">
        <v>0.0</v>
      </c>
      <c r="F27" s="28">
        <v>0.0</v>
      </c>
      <c r="G27" s="29">
        <v>0.02824858757062147</v>
      </c>
      <c r="H27" s="28">
        <v>0.0423728813559322</v>
      </c>
      <c r="I27" s="28">
        <v>0.0</v>
      </c>
      <c r="J27" s="28">
        <v>0.0</v>
      </c>
      <c r="K27" s="28">
        <v>0.0</v>
      </c>
      <c r="L27" s="30">
        <v>0.0423728813559322</v>
      </c>
      <c r="M27" s="31">
        <v>0.07062146892655367</v>
      </c>
      <c r="N27" s="24">
        <v>1.0</v>
      </c>
      <c r="O27" s="24">
        <v>1.0</v>
      </c>
      <c r="P27" s="24">
        <v>0.0</v>
      </c>
      <c r="Q27" s="24">
        <v>0.0</v>
      </c>
      <c r="R27" s="33">
        <v>2.0</v>
      </c>
      <c r="S27" s="24">
        <v>3.0</v>
      </c>
      <c r="T27" s="24">
        <v>0.0</v>
      </c>
      <c r="U27" s="24">
        <v>0.0</v>
      </c>
      <c r="V27" s="24">
        <v>0.0</v>
      </c>
      <c r="W27" s="34">
        <v>3.0</v>
      </c>
      <c r="X27" s="35">
        <v>5.0</v>
      </c>
    </row>
    <row r="28">
      <c r="A28" s="8"/>
      <c r="B28" s="36" t="s">
        <v>23</v>
      </c>
      <c r="C28" s="37">
        <v>4.81638418079096</v>
      </c>
      <c r="D28" s="37">
        <v>0.4519774011299435</v>
      </c>
      <c r="E28" s="37">
        <v>0.22598870056497175</v>
      </c>
      <c r="F28" s="37">
        <v>0.0847457627118644</v>
      </c>
      <c r="G28" s="29">
        <v>5.5790960451977405</v>
      </c>
      <c r="H28" s="37">
        <v>0.8898305084745763</v>
      </c>
      <c r="I28" s="37">
        <v>0.0423728813559322</v>
      </c>
      <c r="J28" s="37">
        <v>0.07062146892655367</v>
      </c>
      <c r="K28" s="37">
        <v>0.0</v>
      </c>
      <c r="L28" s="30">
        <v>1.002824858757062</v>
      </c>
      <c r="M28" s="31">
        <v>6.581920903954802</v>
      </c>
      <c r="N28" s="39">
        <v>341.0</v>
      </c>
      <c r="O28" s="39">
        <v>32.0</v>
      </c>
      <c r="P28" s="39">
        <v>16.0</v>
      </c>
      <c r="Q28" s="39">
        <v>6.0</v>
      </c>
      <c r="R28" s="48">
        <v>395.0</v>
      </c>
      <c r="S28" s="39">
        <v>63.0</v>
      </c>
      <c r="T28" s="39">
        <v>3.0</v>
      </c>
      <c r="U28" s="39">
        <v>5.0</v>
      </c>
      <c r="V28" s="39">
        <v>0.0</v>
      </c>
      <c r="W28" s="34">
        <v>71.0</v>
      </c>
      <c r="X28" s="35">
        <v>466.0</v>
      </c>
    </row>
    <row r="29">
      <c r="A29" s="8" t="s">
        <v>27</v>
      </c>
      <c r="B29" s="18" t="s">
        <v>16</v>
      </c>
      <c r="C29" s="20">
        <v>8.09322033898305</v>
      </c>
      <c r="D29" s="20">
        <v>0.38135593220338987</v>
      </c>
      <c r="E29" s="20">
        <v>0.0</v>
      </c>
      <c r="F29" s="20">
        <v>0.0</v>
      </c>
      <c r="G29" s="21">
        <v>8.47457627118644</v>
      </c>
      <c r="H29" s="20">
        <v>0.1553672316384181</v>
      </c>
      <c r="I29" s="20">
        <v>0.0423728813559322</v>
      </c>
      <c r="J29" s="20">
        <v>0.0</v>
      </c>
      <c r="K29" s="20">
        <v>0.0</v>
      </c>
      <c r="L29" s="22">
        <v>0.19774011299435026</v>
      </c>
      <c r="M29" s="23">
        <v>8.67231638418079</v>
      </c>
      <c r="N29" s="24">
        <v>573.0</v>
      </c>
      <c r="O29" s="24">
        <v>27.0</v>
      </c>
      <c r="P29" s="24">
        <v>0.0</v>
      </c>
      <c r="Q29" s="24">
        <v>0.0</v>
      </c>
      <c r="R29" s="25">
        <v>600.0</v>
      </c>
      <c r="S29" s="24">
        <v>11.0</v>
      </c>
      <c r="T29" s="24">
        <v>3.0</v>
      </c>
      <c r="U29" s="24">
        <v>0.0</v>
      </c>
      <c r="V29" s="24">
        <v>0.0</v>
      </c>
      <c r="W29" s="26">
        <v>14.0</v>
      </c>
      <c r="X29" s="27">
        <v>614.0</v>
      </c>
    </row>
    <row r="30">
      <c r="A30" s="8"/>
      <c r="B30" s="18" t="s">
        <v>18</v>
      </c>
      <c r="C30" s="20">
        <v>0.5932203389830508</v>
      </c>
      <c r="D30" s="20">
        <v>0.0</v>
      </c>
      <c r="E30" s="20">
        <v>0.07062146892655367</v>
      </c>
      <c r="F30" s="20">
        <v>0.0</v>
      </c>
      <c r="G30" s="21">
        <v>0.6638418079096045</v>
      </c>
      <c r="H30" s="20">
        <v>0.02824858757062147</v>
      </c>
      <c r="I30" s="20">
        <v>0.0</v>
      </c>
      <c r="J30" s="20">
        <v>0.0</v>
      </c>
      <c r="K30" s="20">
        <v>0.0</v>
      </c>
      <c r="L30" s="22">
        <v>0.02824858757062147</v>
      </c>
      <c r="M30" s="23">
        <v>0.692090395480226</v>
      </c>
      <c r="N30" s="24">
        <v>42.0</v>
      </c>
      <c r="O30" s="24">
        <v>0.0</v>
      </c>
      <c r="P30" s="24">
        <v>5.0</v>
      </c>
      <c r="Q30" s="24">
        <v>0.0</v>
      </c>
      <c r="R30" s="25">
        <v>47.0</v>
      </c>
      <c r="S30" s="24">
        <v>2.0</v>
      </c>
      <c r="T30" s="24">
        <v>0.0</v>
      </c>
      <c r="U30" s="24">
        <v>0.0</v>
      </c>
      <c r="V30" s="24">
        <v>0.0</v>
      </c>
      <c r="W30" s="26">
        <v>2.0</v>
      </c>
      <c r="X30" s="27">
        <v>49.0</v>
      </c>
    </row>
    <row r="31">
      <c r="A31" s="8"/>
      <c r="B31" s="18" t="s">
        <v>19</v>
      </c>
      <c r="C31" s="20">
        <v>4.364406779661016</v>
      </c>
      <c r="D31" s="20">
        <v>0.0</v>
      </c>
      <c r="E31" s="20">
        <v>0.14124293785310735</v>
      </c>
      <c r="F31" s="20">
        <v>0.14124293785310735</v>
      </c>
      <c r="G31" s="21">
        <v>4.646892655367232</v>
      </c>
      <c r="H31" s="20">
        <v>0.211864406779661</v>
      </c>
      <c r="I31" s="20">
        <v>0.02824858757062147</v>
      </c>
      <c r="J31" s="20">
        <v>0.0847457627118644</v>
      </c>
      <c r="K31" s="20">
        <v>0.07062146892655367</v>
      </c>
      <c r="L31" s="22">
        <v>0.39548022598870053</v>
      </c>
      <c r="M31" s="23">
        <v>5.0423728813559325</v>
      </c>
      <c r="N31" s="24">
        <v>309.0</v>
      </c>
      <c r="O31" s="24">
        <v>0.0</v>
      </c>
      <c r="P31" s="24">
        <v>10.0</v>
      </c>
      <c r="Q31" s="24">
        <v>10.0</v>
      </c>
      <c r="R31" s="25">
        <v>329.0</v>
      </c>
      <c r="S31" s="24">
        <v>15.0</v>
      </c>
      <c r="T31" s="24">
        <v>2.0</v>
      </c>
      <c r="U31" s="24">
        <v>6.0</v>
      </c>
      <c r="V31" s="24">
        <v>5.0</v>
      </c>
      <c r="W31" s="26">
        <v>28.0</v>
      </c>
      <c r="X31" s="27">
        <v>357.0</v>
      </c>
    </row>
    <row r="32">
      <c r="A32" s="8"/>
      <c r="B32" s="18" t="s">
        <v>20</v>
      </c>
      <c r="C32" s="28">
        <v>0.09887005649717513</v>
      </c>
      <c r="D32" s="28">
        <v>0.2542372881355932</v>
      </c>
      <c r="E32" s="28">
        <v>0.0</v>
      </c>
      <c r="F32" s="28">
        <v>0.0</v>
      </c>
      <c r="G32" s="29">
        <v>0.3531073446327684</v>
      </c>
      <c r="H32" s="28">
        <v>0.0423728813559322</v>
      </c>
      <c r="I32" s="28">
        <v>0.0</v>
      </c>
      <c r="J32" s="28">
        <v>0.0</v>
      </c>
      <c r="K32" s="28">
        <v>0.0</v>
      </c>
      <c r="L32" s="30">
        <v>0.0423728813559322</v>
      </c>
      <c r="M32" s="31">
        <v>0.39548022598870053</v>
      </c>
      <c r="N32" s="24">
        <v>7.0</v>
      </c>
      <c r="O32" s="24">
        <v>18.0</v>
      </c>
      <c r="P32" s="24">
        <v>0.0</v>
      </c>
      <c r="Q32" s="24">
        <v>0.0</v>
      </c>
      <c r="R32" s="33">
        <v>25.0</v>
      </c>
      <c r="S32" s="24">
        <v>3.0</v>
      </c>
      <c r="T32" s="24">
        <v>0.0</v>
      </c>
      <c r="U32" s="24">
        <v>0.0</v>
      </c>
      <c r="V32" s="24">
        <v>0.0</v>
      </c>
      <c r="W32" s="34">
        <v>3.0</v>
      </c>
      <c r="X32" s="35">
        <v>28.0</v>
      </c>
    </row>
    <row r="33">
      <c r="A33" s="8"/>
      <c r="B33" s="36" t="s">
        <v>23</v>
      </c>
      <c r="C33" s="37">
        <v>13.149717514124292</v>
      </c>
      <c r="D33" s="37">
        <v>0.6355932203389831</v>
      </c>
      <c r="E33" s="37">
        <v>0.211864406779661</v>
      </c>
      <c r="F33" s="37">
        <v>0.14124293785310735</v>
      </c>
      <c r="G33" s="29">
        <v>14.138418079096047</v>
      </c>
      <c r="H33" s="37">
        <v>0.4378531073446328</v>
      </c>
      <c r="I33" s="37">
        <v>0.07062146892655367</v>
      </c>
      <c r="J33" s="37">
        <v>0.0847457627118644</v>
      </c>
      <c r="K33" s="37">
        <v>0.07062146892655367</v>
      </c>
      <c r="L33" s="30">
        <v>0.6638418079096045</v>
      </c>
      <c r="M33" s="31">
        <v>14.80225988700565</v>
      </c>
      <c r="N33" s="39">
        <v>931.0</v>
      </c>
      <c r="O33" s="39">
        <v>45.0</v>
      </c>
      <c r="P33" s="39">
        <v>15.0</v>
      </c>
      <c r="Q33" s="39">
        <v>10.0</v>
      </c>
      <c r="R33" s="48">
        <v>1001.0</v>
      </c>
      <c r="S33" s="39">
        <v>31.0</v>
      </c>
      <c r="T33" s="39">
        <v>5.0</v>
      </c>
      <c r="U33" s="39">
        <v>6.0</v>
      </c>
      <c r="V33" s="39">
        <v>5.0</v>
      </c>
      <c r="W33" s="49">
        <v>47.0</v>
      </c>
      <c r="X33" s="35">
        <v>1048.0</v>
      </c>
    </row>
    <row r="34">
      <c r="A34" s="8" t="s">
        <v>28</v>
      </c>
      <c r="B34" s="18" t="s">
        <v>16</v>
      </c>
      <c r="C34" s="20">
        <v>11.793785310734464</v>
      </c>
      <c r="D34" s="20">
        <v>1.2853107344632768</v>
      </c>
      <c r="E34" s="20">
        <v>0.0</v>
      </c>
      <c r="F34" s="20">
        <v>0.014124293785310734</v>
      </c>
      <c r="G34" s="21">
        <v>13.09322033898305</v>
      </c>
      <c r="H34" s="20">
        <v>1.2853107344632768</v>
      </c>
      <c r="I34" s="20">
        <v>0.014124293785310734</v>
      </c>
      <c r="J34" s="20">
        <v>0.0</v>
      </c>
      <c r="K34" s="20">
        <v>0.0</v>
      </c>
      <c r="L34" s="22">
        <v>1.2994350282485876</v>
      </c>
      <c r="M34" s="23">
        <v>14.392655367231638</v>
      </c>
      <c r="N34" s="24">
        <v>835.0</v>
      </c>
      <c r="O34" s="24">
        <v>91.0</v>
      </c>
      <c r="P34" s="24">
        <v>0.0</v>
      </c>
      <c r="Q34" s="24">
        <v>1.0</v>
      </c>
      <c r="R34" s="25">
        <v>927.0</v>
      </c>
      <c r="S34" s="24">
        <v>91.0</v>
      </c>
      <c r="T34" s="24">
        <v>1.0</v>
      </c>
      <c r="U34" s="24">
        <v>0.0</v>
      </c>
      <c r="V34" s="24">
        <v>0.0</v>
      </c>
      <c r="W34" s="26">
        <v>92.0</v>
      </c>
      <c r="X34" s="27">
        <v>1019.0</v>
      </c>
    </row>
    <row r="35">
      <c r="A35" s="8"/>
      <c r="B35" s="18" t="s">
        <v>18</v>
      </c>
      <c r="C35" s="20">
        <v>0.6073446327683616</v>
      </c>
      <c r="D35" s="20">
        <v>0.0</v>
      </c>
      <c r="E35" s="20">
        <v>0.1271186440677966</v>
      </c>
      <c r="F35" s="20">
        <v>0.0</v>
      </c>
      <c r="G35" s="21">
        <v>0.7344632768361582</v>
      </c>
      <c r="H35" s="20">
        <v>0.02824858757062147</v>
      </c>
      <c r="I35" s="20">
        <v>0.0</v>
      </c>
      <c r="J35" s="20">
        <v>0.0</v>
      </c>
      <c r="K35" s="20">
        <v>0.0</v>
      </c>
      <c r="L35" s="22">
        <v>0.02824858757062147</v>
      </c>
      <c r="M35" s="23">
        <v>0.7627118644067797</v>
      </c>
      <c r="N35" s="24">
        <v>43.0</v>
      </c>
      <c r="O35" s="24">
        <v>0.0</v>
      </c>
      <c r="P35" s="24">
        <v>9.0</v>
      </c>
      <c r="Q35" s="24">
        <v>0.0</v>
      </c>
      <c r="R35" s="25">
        <v>52.0</v>
      </c>
      <c r="S35" s="24">
        <v>2.0</v>
      </c>
      <c r="T35" s="24">
        <v>0.0</v>
      </c>
      <c r="U35" s="24">
        <v>0.0</v>
      </c>
      <c r="V35" s="24">
        <v>0.0</v>
      </c>
      <c r="W35" s="26">
        <v>2.0</v>
      </c>
      <c r="X35" s="27">
        <v>54.0</v>
      </c>
    </row>
    <row r="36">
      <c r="A36" s="8"/>
      <c r="B36" s="18" t="s">
        <v>19</v>
      </c>
      <c r="C36" s="20">
        <v>7.471751412429378</v>
      </c>
      <c r="D36" s="20">
        <v>0.0</v>
      </c>
      <c r="E36" s="20">
        <v>0.07062146892655367</v>
      </c>
      <c r="F36" s="20">
        <v>1.426553672316384</v>
      </c>
      <c r="G36" s="21">
        <v>8.968926553672317</v>
      </c>
      <c r="H36" s="20">
        <v>0.7344632768361582</v>
      </c>
      <c r="I36" s="20">
        <v>0.0</v>
      </c>
      <c r="J36" s="20">
        <v>0.0423728813559322</v>
      </c>
      <c r="K36" s="20">
        <v>0.11299435028248588</v>
      </c>
      <c r="L36" s="22">
        <v>0.8898305084745763</v>
      </c>
      <c r="M36" s="23">
        <v>9.858757062146893</v>
      </c>
      <c r="N36" s="24">
        <v>529.0</v>
      </c>
      <c r="O36" s="24">
        <v>0.0</v>
      </c>
      <c r="P36" s="24">
        <v>5.0</v>
      </c>
      <c r="Q36" s="24">
        <v>101.0</v>
      </c>
      <c r="R36" s="25">
        <v>635.0</v>
      </c>
      <c r="S36" s="24">
        <v>52.0</v>
      </c>
      <c r="T36" s="24">
        <v>0.0</v>
      </c>
      <c r="U36" s="24">
        <v>3.0</v>
      </c>
      <c r="V36" s="24">
        <v>8.0</v>
      </c>
      <c r="W36" s="26">
        <v>63.0</v>
      </c>
      <c r="X36" s="27">
        <v>698.0</v>
      </c>
    </row>
    <row r="37">
      <c r="A37" s="8"/>
      <c r="B37" s="18" t="s">
        <v>20</v>
      </c>
      <c r="C37" s="28">
        <v>0.692090395480226</v>
      </c>
      <c r="D37" s="28">
        <v>1.1440677966101696</v>
      </c>
      <c r="E37" s="28">
        <v>0.0</v>
      </c>
      <c r="F37" s="28">
        <v>0.0</v>
      </c>
      <c r="G37" s="29">
        <v>1.8361581920903955</v>
      </c>
      <c r="H37" s="28">
        <v>0.2824858757062147</v>
      </c>
      <c r="I37" s="28">
        <v>0.1553672316384181</v>
      </c>
      <c r="J37" s="28">
        <v>0.0</v>
      </c>
      <c r="K37" s="28">
        <v>0.0</v>
      </c>
      <c r="L37" s="30">
        <v>0.4378531073446328</v>
      </c>
      <c r="M37" s="31">
        <v>2.274011299435028</v>
      </c>
      <c r="N37" s="24">
        <v>49.0</v>
      </c>
      <c r="O37" s="24">
        <v>81.0</v>
      </c>
      <c r="P37" s="24">
        <v>0.0</v>
      </c>
      <c r="Q37" s="24">
        <v>0.0</v>
      </c>
      <c r="R37" s="33">
        <v>130.0</v>
      </c>
      <c r="S37" s="24">
        <v>20.0</v>
      </c>
      <c r="T37" s="24">
        <v>11.0</v>
      </c>
      <c r="U37" s="24">
        <v>0.0</v>
      </c>
      <c r="V37" s="24">
        <v>0.0</v>
      </c>
      <c r="W37" s="34">
        <v>31.0</v>
      </c>
      <c r="X37" s="35">
        <v>161.0</v>
      </c>
    </row>
    <row r="38">
      <c r="A38" s="8"/>
      <c r="B38" s="36" t="s">
        <v>23</v>
      </c>
      <c r="C38" s="37">
        <v>20.56497175141243</v>
      </c>
      <c r="D38" s="37">
        <v>2.4293785310734464</v>
      </c>
      <c r="E38" s="37">
        <v>0.19774011299435026</v>
      </c>
      <c r="F38" s="37">
        <v>1.4406779661016949</v>
      </c>
      <c r="G38" s="29">
        <v>24.63276836158192</v>
      </c>
      <c r="H38" s="37">
        <v>2.330508474576271</v>
      </c>
      <c r="I38" s="37">
        <v>0.1694915254237288</v>
      </c>
      <c r="J38" s="37">
        <v>0.0423728813559322</v>
      </c>
      <c r="K38" s="37">
        <v>0.11299435028248588</v>
      </c>
      <c r="L38" s="30">
        <v>2.655367231638418</v>
      </c>
      <c r="M38" s="31">
        <v>27.288135593220336</v>
      </c>
      <c r="N38" s="39">
        <v>1456.0</v>
      </c>
      <c r="O38" s="39">
        <v>172.0</v>
      </c>
      <c r="P38" s="39">
        <v>14.0</v>
      </c>
      <c r="Q38" s="39">
        <v>102.0</v>
      </c>
      <c r="R38" s="48">
        <v>1744.0</v>
      </c>
      <c r="S38" s="39">
        <v>165.0</v>
      </c>
      <c r="T38" s="39">
        <v>12.0</v>
      </c>
      <c r="U38" s="39">
        <v>3.0</v>
      </c>
      <c r="V38" s="39">
        <v>8.0</v>
      </c>
      <c r="W38" s="49">
        <v>188.0</v>
      </c>
      <c r="X38" s="35">
        <v>1932.0</v>
      </c>
    </row>
    <row r="39">
      <c r="A39" s="8"/>
      <c r="B39" s="40" t="s">
        <v>29</v>
      </c>
      <c r="C39" s="41">
        <v>76.75141242937853</v>
      </c>
      <c r="D39" s="41">
        <v>7.401129943502825</v>
      </c>
      <c r="E39" s="41">
        <v>2.7824858757062145</v>
      </c>
      <c r="F39" s="41">
        <v>3.1779661016949152</v>
      </c>
      <c r="G39" s="41">
        <v>90.11299435028248</v>
      </c>
      <c r="H39" s="41">
        <v>7.923728813559322</v>
      </c>
      <c r="I39" s="41">
        <v>0.96045197740113</v>
      </c>
      <c r="J39" s="41">
        <v>0.7344632768361582</v>
      </c>
      <c r="K39" s="41">
        <v>0.2683615819209039</v>
      </c>
      <c r="L39" s="41">
        <v>9.887005649717514</v>
      </c>
      <c r="M39" s="41">
        <v>100.0</v>
      </c>
      <c r="N39" s="42">
        <v>5434.0</v>
      </c>
      <c r="O39" s="42">
        <v>524.0</v>
      </c>
      <c r="P39" s="42">
        <v>197.0</v>
      </c>
      <c r="Q39" s="42">
        <v>225.0</v>
      </c>
      <c r="R39" s="42">
        <v>6380.0</v>
      </c>
      <c r="S39" s="42">
        <v>561.0</v>
      </c>
      <c r="T39" s="42">
        <v>68.0</v>
      </c>
      <c r="U39" s="42">
        <v>52.0</v>
      </c>
      <c r="V39" s="42">
        <v>19.0</v>
      </c>
      <c r="W39" s="42">
        <v>700.0</v>
      </c>
      <c r="X39" s="42">
        <v>7080.0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43.474576271186436</v>
      </c>
      <c r="D41" s="20">
        <v>4.463276836158192</v>
      </c>
      <c r="E41" s="20">
        <v>0.0</v>
      </c>
      <c r="F41" s="20">
        <v>0.014124293785310734</v>
      </c>
      <c r="G41" s="21">
        <v>47.951977401129945</v>
      </c>
      <c r="H41" s="20">
        <v>4.025423728813559</v>
      </c>
      <c r="I41" s="20">
        <v>0.5790960451977402</v>
      </c>
      <c r="J41" s="20">
        <v>0.0</v>
      </c>
      <c r="K41" s="20">
        <v>0.0</v>
      </c>
      <c r="L41" s="22">
        <v>4.604519774011299</v>
      </c>
      <c r="M41" s="23">
        <v>52.556497175141246</v>
      </c>
      <c r="N41" s="44">
        <v>3078.0</v>
      </c>
      <c r="O41" s="44">
        <v>316.0</v>
      </c>
      <c r="P41" s="44">
        <v>0.0</v>
      </c>
      <c r="Q41" s="44">
        <v>1.0</v>
      </c>
      <c r="R41" s="25">
        <v>3395.0</v>
      </c>
      <c r="S41" s="44">
        <v>285.0</v>
      </c>
      <c r="T41" s="44">
        <v>41.0</v>
      </c>
      <c r="U41" s="44">
        <v>0.0</v>
      </c>
      <c r="V41" s="44">
        <v>0.0</v>
      </c>
      <c r="W41" s="26">
        <v>326.0</v>
      </c>
      <c r="X41" s="27">
        <v>3721.0</v>
      </c>
    </row>
    <row r="42">
      <c r="A42" s="8"/>
      <c r="B42" s="18" t="s">
        <v>17</v>
      </c>
      <c r="C42" s="20">
        <v>3.2627118644067794</v>
      </c>
      <c r="D42" s="20">
        <v>0.7344632768361582</v>
      </c>
      <c r="E42" s="20">
        <v>0.0</v>
      </c>
      <c r="F42" s="20">
        <v>0.0</v>
      </c>
      <c r="G42" s="21">
        <v>3.9971751412429377</v>
      </c>
      <c r="H42" s="20">
        <v>0.19774011299435026</v>
      </c>
      <c r="I42" s="20">
        <v>0.09887005649717513</v>
      </c>
      <c r="J42" s="20">
        <v>0.0</v>
      </c>
      <c r="K42" s="20">
        <v>0.0</v>
      </c>
      <c r="L42" s="22">
        <v>0.2966101694915254</v>
      </c>
      <c r="M42" s="23">
        <v>4.293785310734463</v>
      </c>
      <c r="N42" s="44">
        <v>231.0</v>
      </c>
      <c r="O42" s="44">
        <v>52.0</v>
      </c>
      <c r="P42" s="44">
        <v>0.0</v>
      </c>
      <c r="Q42" s="44">
        <v>0.0</v>
      </c>
      <c r="R42" s="25">
        <v>283.0</v>
      </c>
      <c r="S42" s="44">
        <v>14.0</v>
      </c>
      <c r="T42" s="44">
        <v>7.0</v>
      </c>
      <c r="U42" s="44">
        <v>0.0</v>
      </c>
      <c r="V42" s="44">
        <v>0.0</v>
      </c>
      <c r="W42" s="26">
        <v>21.0</v>
      </c>
      <c r="X42" s="27">
        <v>304.0</v>
      </c>
    </row>
    <row r="43">
      <c r="A43" s="8"/>
      <c r="B43" s="18" t="s">
        <v>18</v>
      </c>
      <c r="C43" s="20">
        <v>4.322033898305085</v>
      </c>
      <c r="D43" s="20">
        <v>0.0</v>
      </c>
      <c r="E43" s="20">
        <v>1.3418079096045197</v>
      </c>
      <c r="F43" s="20">
        <v>0.1694915254237288</v>
      </c>
      <c r="G43" s="21">
        <v>5.833333333333333</v>
      </c>
      <c r="H43" s="20">
        <v>0.5225988700564972</v>
      </c>
      <c r="I43" s="20">
        <v>0.0</v>
      </c>
      <c r="J43" s="20">
        <v>0.09887005649717513</v>
      </c>
      <c r="K43" s="20">
        <v>0.0</v>
      </c>
      <c r="L43" s="22">
        <v>0.6214689265536724</v>
      </c>
      <c r="M43" s="23">
        <v>6.454802259887006</v>
      </c>
      <c r="N43" s="44">
        <v>306.0</v>
      </c>
      <c r="O43" s="44">
        <v>0.0</v>
      </c>
      <c r="P43" s="44">
        <v>95.0</v>
      </c>
      <c r="Q43" s="44">
        <v>12.0</v>
      </c>
      <c r="R43" s="25">
        <v>413.0</v>
      </c>
      <c r="S43" s="44">
        <v>37.0</v>
      </c>
      <c r="T43" s="44">
        <v>0.0</v>
      </c>
      <c r="U43" s="44">
        <v>7.0</v>
      </c>
      <c r="V43" s="44">
        <v>0.0</v>
      </c>
      <c r="W43" s="26">
        <v>44.0</v>
      </c>
      <c r="X43" s="27">
        <v>457.0</v>
      </c>
    </row>
    <row r="44">
      <c r="A44" s="8"/>
      <c r="B44" s="18" t="s">
        <v>19</v>
      </c>
      <c r="C44" s="20">
        <v>23.206214689265536</v>
      </c>
      <c r="D44" s="20">
        <v>0.05649717514124294</v>
      </c>
      <c r="E44" s="20">
        <v>1.3983050847457628</v>
      </c>
      <c r="F44" s="20">
        <v>2.994350282485876</v>
      </c>
      <c r="G44" s="21">
        <v>27.655367231638415</v>
      </c>
      <c r="H44" s="20">
        <v>2.415254237288136</v>
      </c>
      <c r="I44" s="20">
        <v>0.02824858757062147</v>
      </c>
      <c r="J44" s="20">
        <v>0.6355932203389831</v>
      </c>
      <c r="K44" s="20">
        <v>0.2683615819209039</v>
      </c>
      <c r="L44" s="22">
        <v>3.347457627118644</v>
      </c>
      <c r="M44" s="23">
        <v>31.002824858757062</v>
      </c>
      <c r="N44" s="44">
        <v>1643.0</v>
      </c>
      <c r="O44" s="44">
        <v>4.0</v>
      </c>
      <c r="P44" s="44">
        <v>99.0</v>
      </c>
      <c r="Q44" s="44">
        <v>212.0</v>
      </c>
      <c r="R44" s="25">
        <v>1958.0</v>
      </c>
      <c r="S44" s="44">
        <v>171.0</v>
      </c>
      <c r="T44" s="44">
        <v>2.0</v>
      </c>
      <c r="U44" s="44">
        <v>45.0</v>
      </c>
      <c r="V44" s="44">
        <v>19.0</v>
      </c>
      <c r="W44" s="26">
        <v>237.0</v>
      </c>
      <c r="X44" s="27">
        <v>2195.0</v>
      </c>
    </row>
    <row r="45">
      <c r="A45" s="8"/>
      <c r="B45" s="18" t="s">
        <v>20</v>
      </c>
      <c r="C45" s="20">
        <v>2.4717514124293785</v>
      </c>
      <c r="D45" s="20">
        <v>2.005649717514124</v>
      </c>
      <c r="E45" s="20">
        <v>0.0</v>
      </c>
      <c r="F45" s="20">
        <v>0.0</v>
      </c>
      <c r="G45" s="21">
        <v>4.477401129943503</v>
      </c>
      <c r="H45" s="20">
        <v>0.7344632768361582</v>
      </c>
      <c r="I45" s="20">
        <v>0.2401129943502825</v>
      </c>
      <c r="J45" s="20">
        <v>0.0</v>
      </c>
      <c r="K45" s="20">
        <v>0.0</v>
      </c>
      <c r="L45" s="22">
        <v>0.9745762711864407</v>
      </c>
      <c r="M45" s="23">
        <v>5.451977401129944</v>
      </c>
      <c r="N45" s="44">
        <v>175.0</v>
      </c>
      <c r="O45" s="44">
        <v>142.0</v>
      </c>
      <c r="P45" s="44">
        <v>0.0</v>
      </c>
      <c r="Q45" s="44">
        <v>0.0</v>
      </c>
      <c r="R45" s="25">
        <v>317.0</v>
      </c>
      <c r="S45" s="44">
        <v>52.0</v>
      </c>
      <c r="T45" s="44">
        <v>17.0</v>
      </c>
      <c r="U45" s="44">
        <v>0.0</v>
      </c>
      <c r="V45" s="44">
        <v>0.0</v>
      </c>
      <c r="W45" s="26">
        <v>69.0</v>
      </c>
      <c r="X45" s="27">
        <v>386.0</v>
      </c>
    </row>
    <row r="46">
      <c r="A46" s="8"/>
      <c r="B46" s="18" t="s">
        <v>21</v>
      </c>
      <c r="C46" s="20">
        <v>0.014124293785310734</v>
      </c>
      <c r="D46" s="20">
        <v>0.07062146892655367</v>
      </c>
      <c r="E46" s="20">
        <v>0.0</v>
      </c>
      <c r="F46" s="20">
        <v>0.0</v>
      </c>
      <c r="G46" s="21">
        <v>0.0847457627118644</v>
      </c>
      <c r="H46" s="20">
        <v>0.02824858757062147</v>
      </c>
      <c r="I46" s="20">
        <v>0.014124293785310734</v>
      </c>
      <c r="J46" s="20">
        <v>0.0</v>
      </c>
      <c r="K46" s="20">
        <v>0.0</v>
      </c>
      <c r="L46" s="22">
        <v>0.0423728813559322</v>
      </c>
      <c r="M46" s="23">
        <v>0.1271186440677966</v>
      </c>
      <c r="N46" s="44">
        <v>1.0</v>
      </c>
      <c r="O46" s="44">
        <v>5.0</v>
      </c>
      <c r="P46" s="44">
        <v>0.0</v>
      </c>
      <c r="Q46" s="44">
        <v>0.0</v>
      </c>
      <c r="R46" s="25">
        <v>6.0</v>
      </c>
      <c r="S46" s="44">
        <v>2.0</v>
      </c>
      <c r="T46" s="44">
        <v>1.0</v>
      </c>
      <c r="U46" s="44">
        <v>0.0</v>
      </c>
      <c r="V46" s="44">
        <v>0.0</v>
      </c>
      <c r="W46" s="26">
        <v>3.0</v>
      </c>
      <c r="X46" s="27">
        <v>9.0</v>
      </c>
    </row>
    <row r="47">
      <c r="A47" s="8"/>
      <c r="B47" s="18" t="s">
        <v>22</v>
      </c>
      <c r="C47" s="28">
        <v>0.0</v>
      </c>
      <c r="D47" s="28">
        <v>0.07062146892655367</v>
      </c>
      <c r="E47" s="28">
        <v>0.0423728813559322</v>
      </c>
      <c r="F47" s="28">
        <v>0.0</v>
      </c>
      <c r="G47" s="29">
        <v>0.11299435028248588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0.11299435028248588</v>
      </c>
      <c r="N47" s="45">
        <v>0.0</v>
      </c>
      <c r="O47" s="45">
        <v>5.0</v>
      </c>
      <c r="P47" s="45">
        <v>3.0</v>
      </c>
      <c r="Q47" s="45">
        <v>0.0</v>
      </c>
      <c r="R47" s="33">
        <v>8.0</v>
      </c>
      <c r="S47" s="45">
        <v>0.0</v>
      </c>
      <c r="T47" s="45">
        <v>0.0</v>
      </c>
      <c r="U47" s="45">
        <v>0.0</v>
      </c>
      <c r="V47" s="45">
        <v>0.0</v>
      </c>
      <c r="W47" s="34">
        <v>0.0</v>
      </c>
      <c r="X47" s="35">
        <v>8.0</v>
      </c>
    </row>
    <row r="48">
      <c r="A48" s="8"/>
      <c r="B48" s="46" t="s">
        <v>23</v>
      </c>
      <c r="C48" s="41">
        <v>76.75141242937853</v>
      </c>
      <c r="D48" s="41">
        <v>7.401129943502825</v>
      </c>
      <c r="E48" s="41">
        <v>2.7824858757062145</v>
      </c>
      <c r="F48" s="41">
        <v>3.1779661016949152</v>
      </c>
      <c r="G48" s="41">
        <v>90.11299435028248</v>
      </c>
      <c r="H48" s="41">
        <v>7.923728813559322</v>
      </c>
      <c r="I48" s="41">
        <v>0.96045197740113</v>
      </c>
      <c r="J48" s="41">
        <v>0.7344632768361582</v>
      </c>
      <c r="K48" s="41">
        <v>0.2683615819209039</v>
      </c>
      <c r="L48" s="41">
        <v>9.887005649717514</v>
      </c>
      <c r="M48" s="41">
        <v>100.0</v>
      </c>
      <c r="N48" s="42">
        <v>5434.0</v>
      </c>
      <c r="O48" s="42">
        <v>524.0</v>
      </c>
      <c r="P48" s="42">
        <v>197.0</v>
      </c>
      <c r="Q48" s="42">
        <v>225.0</v>
      </c>
      <c r="R48" s="42">
        <v>6380.0</v>
      </c>
      <c r="S48" s="42">
        <v>561.0</v>
      </c>
      <c r="T48" s="42">
        <v>68.0</v>
      </c>
      <c r="U48" s="42">
        <v>52.0</v>
      </c>
      <c r="V48" s="42">
        <v>19.0</v>
      </c>
      <c r="W48" s="42">
        <v>700.0</v>
      </c>
      <c r="X48" s="42">
        <v>7080.0</v>
      </c>
    </row>
  </sheetData>
  <mergeCells count="13">
    <mergeCell ref="H6:K6"/>
    <mergeCell ref="N6:Q6"/>
    <mergeCell ref="R6:R7"/>
    <mergeCell ref="S6:V6"/>
    <mergeCell ref="W6:W7"/>
    <mergeCell ref="X6:X7"/>
    <mergeCell ref="K1:O1"/>
    <mergeCell ref="C5:M5"/>
    <mergeCell ref="N5:X5"/>
    <mergeCell ref="C6:F6"/>
    <mergeCell ref="G6:G7"/>
    <mergeCell ref="L6:L7"/>
    <mergeCell ref="M6:M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32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33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17.57066462948816</v>
      </c>
      <c r="D8" s="20">
        <v>1.8334606569900689</v>
      </c>
      <c r="E8" s="20">
        <v>0.0</v>
      </c>
      <c r="F8" s="20">
        <v>0.0</v>
      </c>
      <c r="G8" s="21">
        <v>19.404125286478227</v>
      </c>
      <c r="H8" s="20">
        <v>1.6042780748663104</v>
      </c>
      <c r="I8" s="20">
        <v>0.38197097020626436</v>
      </c>
      <c r="J8" s="20">
        <v>0.0</v>
      </c>
      <c r="K8" s="20">
        <v>0.0</v>
      </c>
      <c r="L8" s="22">
        <v>1.9862490450725745</v>
      </c>
      <c r="M8" s="23">
        <v>21.390374331550802</v>
      </c>
      <c r="N8" s="24">
        <v>230.0</v>
      </c>
      <c r="O8" s="24">
        <v>24.0</v>
      </c>
      <c r="P8" s="24">
        <v>0.0</v>
      </c>
      <c r="Q8" s="24">
        <v>0.0</v>
      </c>
      <c r="R8" s="25">
        <f t="shared" ref="R8:R38" si="1">sum(N8:Q8)</f>
        <v>254</v>
      </c>
      <c r="S8" s="24">
        <v>21.0</v>
      </c>
      <c r="T8" s="24">
        <v>5.0</v>
      </c>
      <c r="U8" s="24">
        <v>0.0</v>
      </c>
      <c r="V8" s="24">
        <v>0.0</v>
      </c>
      <c r="W8" s="26">
        <f t="shared" ref="W8:W38" si="2">sum(S8:V8)</f>
        <v>26</v>
      </c>
      <c r="X8" s="27">
        <f t="shared" ref="X8:X38" si="3">sum(R8,W8)</f>
        <v>280</v>
      </c>
    </row>
    <row r="9">
      <c r="A9" s="8"/>
      <c r="B9" s="18" t="s">
        <v>17</v>
      </c>
      <c r="C9" s="20">
        <v>3.2085561497326207</v>
      </c>
      <c r="D9" s="20">
        <v>0.7639419404125287</v>
      </c>
      <c r="E9" s="20">
        <v>0.0</v>
      </c>
      <c r="F9" s="20">
        <v>0.0</v>
      </c>
      <c r="G9" s="21">
        <v>3.972498090145149</v>
      </c>
      <c r="H9" s="20">
        <v>0.30557677616501144</v>
      </c>
      <c r="I9" s="20">
        <v>0.2291825821237586</v>
      </c>
      <c r="J9" s="20">
        <v>0.0</v>
      </c>
      <c r="K9" s="20">
        <v>0.0</v>
      </c>
      <c r="L9" s="22">
        <v>0.53475935828877</v>
      </c>
      <c r="M9" s="23">
        <v>4.507257448433919</v>
      </c>
      <c r="N9" s="24">
        <v>42.0</v>
      </c>
      <c r="O9" s="24">
        <v>10.0</v>
      </c>
      <c r="P9" s="24">
        <v>0.0</v>
      </c>
      <c r="Q9" s="24">
        <v>0.0</v>
      </c>
      <c r="R9" s="25">
        <f t="shared" si="1"/>
        <v>52</v>
      </c>
      <c r="S9" s="24">
        <v>4.0</v>
      </c>
      <c r="T9" s="24">
        <v>3.0</v>
      </c>
      <c r="U9" s="24">
        <v>0.0</v>
      </c>
      <c r="V9" s="24">
        <v>0.0</v>
      </c>
      <c r="W9" s="26">
        <f t="shared" si="2"/>
        <v>7</v>
      </c>
      <c r="X9" s="27">
        <f t="shared" si="3"/>
        <v>59</v>
      </c>
    </row>
    <row r="10">
      <c r="A10" s="8"/>
      <c r="B10" s="18" t="s">
        <v>18</v>
      </c>
      <c r="C10" s="20">
        <v>2.5974025974025974</v>
      </c>
      <c r="D10" s="20">
        <v>0.0</v>
      </c>
      <c r="E10" s="20">
        <v>1.4514896867838043</v>
      </c>
      <c r="F10" s="20">
        <v>0.38197097020626436</v>
      </c>
      <c r="G10" s="21">
        <v>4.4308632543926665</v>
      </c>
      <c r="H10" s="20">
        <v>0.4583651642475172</v>
      </c>
      <c r="I10" s="20">
        <v>0.0</v>
      </c>
      <c r="J10" s="20">
        <v>0.07639419404125286</v>
      </c>
      <c r="K10" s="20">
        <v>0.0</v>
      </c>
      <c r="L10" s="22">
        <v>0.53475935828877</v>
      </c>
      <c r="M10" s="23">
        <v>4.965622612681436</v>
      </c>
      <c r="N10" s="24">
        <v>34.0</v>
      </c>
      <c r="O10" s="24">
        <v>0.0</v>
      </c>
      <c r="P10" s="24">
        <v>19.0</v>
      </c>
      <c r="Q10" s="24">
        <v>5.0</v>
      </c>
      <c r="R10" s="25">
        <f t="shared" si="1"/>
        <v>58</v>
      </c>
      <c r="S10" s="24">
        <v>6.0</v>
      </c>
      <c r="T10" s="24">
        <v>0.0</v>
      </c>
      <c r="U10" s="24">
        <v>1.0</v>
      </c>
      <c r="V10" s="24">
        <v>0.0</v>
      </c>
      <c r="W10" s="26">
        <f t="shared" si="2"/>
        <v>7</v>
      </c>
      <c r="X10" s="27">
        <f t="shared" si="3"/>
        <v>65</v>
      </c>
    </row>
    <row r="11">
      <c r="A11" s="8"/>
      <c r="B11" s="18" t="s">
        <v>19</v>
      </c>
      <c r="C11" s="20">
        <v>6.799083269671505</v>
      </c>
      <c r="D11" s="20">
        <v>0.0</v>
      </c>
      <c r="E11" s="20">
        <v>1.06951871657754</v>
      </c>
      <c r="F11" s="20">
        <v>0.38197097020626436</v>
      </c>
      <c r="G11" s="21">
        <v>8.25057295645531</v>
      </c>
      <c r="H11" s="20">
        <v>0.9931245225362872</v>
      </c>
      <c r="I11" s="20">
        <v>0.0</v>
      </c>
      <c r="J11" s="20">
        <v>0.2291825821237586</v>
      </c>
      <c r="K11" s="20">
        <v>0.0</v>
      </c>
      <c r="L11" s="22">
        <v>1.2223071046600458</v>
      </c>
      <c r="M11" s="23">
        <v>9.472880061115355</v>
      </c>
      <c r="N11" s="24">
        <v>89.0</v>
      </c>
      <c r="O11" s="24">
        <v>0.0</v>
      </c>
      <c r="P11" s="24">
        <v>14.0</v>
      </c>
      <c r="Q11" s="24">
        <v>5.0</v>
      </c>
      <c r="R11" s="25">
        <f t="shared" si="1"/>
        <v>108</v>
      </c>
      <c r="S11" s="24">
        <v>13.0</v>
      </c>
      <c r="T11" s="24">
        <v>0.0</v>
      </c>
      <c r="U11" s="24">
        <v>3.0</v>
      </c>
      <c r="V11" s="24">
        <v>0.0</v>
      </c>
      <c r="W11" s="26">
        <f t="shared" si="2"/>
        <v>16</v>
      </c>
      <c r="X11" s="27">
        <f t="shared" si="3"/>
        <v>124</v>
      </c>
    </row>
    <row r="12">
      <c r="A12" s="8"/>
      <c r="B12" s="18" t="s">
        <v>20</v>
      </c>
      <c r="C12" s="20">
        <v>2.291825821237586</v>
      </c>
      <c r="D12" s="20">
        <v>0.8403361344537815</v>
      </c>
      <c r="E12" s="20">
        <v>0.0</v>
      </c>
      <c r="F12" s="20">
        <v>0.0</v>
      </c>
      <c r="G12" s="21">
        <v>3.132161955691368</v>
      </c>
      <c r="H12" s="20">
        <v>0.38197097020626436</v>
      </c>
      <c r="I12" s="20">
        <v>0.07639419404125286</v>
      </c>
      <c r="J12" s="20">
        <v>0.0</v>
      </c>
      <c r="K12" s="20">
        <v>0.0</v>
      </c>
      <c r="L12" s="22">
        <v>0.4583651642475172</v>
      </c>
      <c r="M12" s="23">
        <v>3.590527119938885</v>
      </c>
      <c r="N12" s="24">
        <v>30.0</v>
      </c>
      <c r="O12" s="24">
        <v>11.0</v>
      </c>
      <c r="P12" s="24">
        <v>0.0</v>
      </c>
      <c r="Q12" s="24">
        <v>0.0</v>
      </c>
      <c r="R12" s="25">
        <f t="shared" si="1"/>
        <v>41</v>
      </c>
      <c r="S12" s="24">
        <v>5.0</v>
      </c>
      <c r="T12" s="24">
        <v>1.0</v>
      </c>
      <c r="U12" s="24">
        <v>0.0</v>
      </c>
      <c r="V12" s="24">
        <v>0.0</v>
      </c>
      <c r="W12" s="26">
        <f t="shared" si="2"/>
        <v>6</v>
      </c>
      <c r="X12" s="27">
        <f t="shared" si="3"/>
        <v>47</v>
      </c>
    </row>
    <row r="13">
      <c r="A13" s="8"/>
      <c r="B13" s="18" t="s">
        <v>21</v>
      </c>
      <c r="C13" s="20">
        <v>0.07639419404125286</v>
      </c>
      <c r="D13" s="20">
        <v>0.0</v>
      </c>
      <c r="E13" s="20">
        <v>0.0</v>
      </c>
      <c r="F13" s="20">
        <v>0.0</v>
      </c>
      <c r="G13" s="21">
        <v>0.07639419404125286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0.07639419404125286</v>
      </c>
      <c r="N13" s="24">
        <v>1.0</v>
      </c>
      <c r="O13" s="24">
        <v>0.0</v>
      </c>
      <c r="P13" s="24">
        <v>0.0</v>
      </c>
      <c r="Q13" s="24">
        <v>0.0</v>
      </c>
      <c r="R13" s="25">
        <f t="shared" si="1"/>
        <v>1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1</v>
      </c>
    </row>
    <row r="14">
      <c r="A14" s="8"/>
      <c r="B14" s="18" t="s">
        <v>22</v>
      </c>
      <c r="C14" s="28">
        <v>0.0</v>
      </c>
      <c r="D14" s="28">
        <v>0.0</v>
      </c>
      <c r="E14" s="28">
        <v>0.07639419404125286</v>
      </c>
      <c r="F14" s="28">
        <v>0.0</v>
      </c>
      <c r="G14" s="29">
        <v>0.07639419404125286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0.07639419404125286</v>
      </c>
      <c r="N14" s="32">
        <v>0.0</v>
      </c>
      <c r="O14" s="32">
        <v>0.0</v>
      </c>
      <c r="P14" s="32">
        <v>1.0</v>
      </c>
      <c r="Q14" s="32">
        <v>0.0</v>
      </c>
      <c r="R14" s="33">
        <f t="shared" si="1"/>
        <v>1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1</v>
      </c>
    </row>
    <row r="15">
      <c r="A15" s="8"/>
      <c r="B15" s="36" t="s">
        <v>23</v>
      </c>
      <c r="C15" s="37">
        <v>32.54392666157372</v>
      </c>
      <c r="D15" s="37">
        <v>3.437738731856379</v>
      </c>
      <c r="E15" s="37">
        <v>2.5974025974025974</v>
      </c>
      <c r="F15" s="37">
        <v>0.7639419404125287</v>
      </c>
      <c r="G15" s="29">
        <v>39.34300993124523</v>
      </c>
      <c r="H15" s="37">
        <v>3.7433155080213902</v>
      </c>
      <c r="I15" s="37">
        <v>0.6875477463712758</v>
      </c>
      <c r="J15" s="37">
        <v>0.30557677616501144</v>
      </c>
      <c r="K15" s="37">
        <v>0.0</v>
      </c>
      <c r="L15" s="30">
        <v>4.736440030557677</v>
      </c>
      <c r="M15" s="31">
        <v>44.0794499618029</v>
      </c>
      <c r="N15" s="38">
        <f t="shared" ref="N15:Q15" si="4">sum(N8:N14)</f>
        <v>426</v>
      </c>
      <c r="O15" s="38">
        <f t="shared" si="4"/>
        <v>45</v>
      </c>
      <c r="P15" s="38">
        <f t="shared" si="4"/>
        <v>34</v>
      </c>
      <c r="Q15" s="38">
        <f t="shared" si="4"/>
        <v>10</v>
      </c>
      <c r="R15" s="33">
        <f t="shared" si="1"/>
        <v>515</v>
      </c>
      <c r="S15" s="38">
        <f t="shared" ref="S15:V15" si="5">sum(S8:S14)</f>
        <v>49</v>
      </c>
      <c r="T15" s="38">
        <f t="shared" si="5"/>
        <v>9</v>
      </c>
      <c r="U15" s="38">
        <f t="shared" si="5"/>
        <v>4</v>
      </c>
      <c r="V15" s="38">
        <f t="shared" si="5"/>
        <v>0</v>
      </c>
      <c r="W15" s="34">
        <f t="shared" si="2"/>
        <v>62</v>
      </c>
      <c r="X15" s="35">
        <f t="shared" si="3"/>
        <v>577</v>
      </c>
    </row>
    <row r="16">
      <c r="A16" s="8" t="s">
        <v>24</v>
      </c>
      <c r="B16" s="18" t="s">
        <v>16</v>
      </c>
      <c r="C16" s="20">
        <v>0.9167303284950344</v>
      </c>
      <c r="D16" s="20">
        <v>0.07639419404125286</v>
      </c>
      <c r="E16" s="20">
        <v>0.0</v>
      </c>
      <c r="F16" s="20">
        <v>0.0</v>
      </c>
      <c r="G16" s="21">
        <v>0.9931245225362872</v>
      </c>
      <c r="H16" s="20">
        <v>0.07639419404125286</v>
      </c>
      <c r="I16" s="20">
        <v>0.0</v>
      </c>
      <c r="J16" s="20">
        <v>0.0</v>
      </c>
      <c r="K16" s="20">
        <v>0.0</v>
      </c>
      <c r="L16" s="22">
        <v>0.07639419404125286</v>
      </c>
      <c r="M16" s="23">
        <v>1.06951871657754</v>
      </c>
      <c r="N16" s="24">
        <v>12.0</v>
      </c>
      <c r="O16" s="24">
        <v>1.0</v>
      </c>
      <c r="P16" s="24">
        <v>0.0</v>
      </c>
      <c r="Q16" s="24">
        <v>0.0</v>
      </c>
      <c r="R16" s="25">
        <f t="shared" si="1"/>
        <v>13</v>
      </c>
      <c r="S16" s="24">
        <v>1.0</v>
      </c>
      <c r="T16" s="24">
        <v>0.0</v>
      </c>
      <c r="U16" s="24">
        <v>0.0</v>
      </c>
      <c r="V16" s="24">
        <v>0.0</v>
      </c>
      <c r="W16" s="26">
        <f t="shared" si="2"/>
        <v>1</v>
      </c>
      <c r="X16" s="27">
        <f t="shared" si="3"/>
        <v>14</v>
      </c>
    </row>
    <row r="17">
      <c r="A17" s="8"/>
      <c r="B17" s="18" t="s">
        <v>19</v>
      </c>
      <c r="C17" s="20">
        <v>1.5278838808250574</v>
      </c>
      <c r="D17" s="20">
        <v>0.07639419404125286</v>
      </c>
      <c r="E17" s="20">
        <v>0.07639419404125286</v>
      </c>
      <c r="F17" s="20">
        <v>0.6875477463712758</v>
      </c>
      <c r="G17" s="21">
        <v>2.3682200152788386</v>
      </c>
      <c r="H17" s="20">
        <v>0.15278838808250572</v>
      </c>
      <c r="I17" s="20">
        <v>0.0</v>
      </c>
      <c r="J17" s="20">
        <v>0.0</v>
      </c>
      <c r="K17" s="20">
        <v>0.0</v>
      </c>
      <c r="L17" s="22">
        <v>0.15278838808250572</v>
      </c>
      <c r="M17" s="23">
        <v>2.5210084033613445</v>
      </c>
      <c r="N17" s="24">
        <v>20.0</v>
      </c>
      <c r="O17" s="24">
        <v>1.0</v>
      </c>
      <c r="P17" s="24">
        <v>1.0</v>
      </c>
      <c r="Q17" s="24">
        <v>9.0</v>
      </c>
      <c r="R17" s="25">
        <f t="shared" si="1"/>
        <v>31</v>
      </c>
      <c r="S17" s="24">
        <v>2.0</v>
      </c>
      <c r="T17" s="24">
        <v>0.0</v>
      </c>
      <c r="U17" s="24">
        <v>0.0</v>
      </c>
      <c r="V17" s="24">
        <v>0.0</v>
      </c>
      <c r="W17" s="26">
        <f t="shared" si="2"/>
        <v>2</v>
      </c>
      <c r="X17" s="27">
        <f t="shared" si="3"/>
        <v>33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2.4446142093200915</v>
      </c>
      <c r="D19" s="37">
        <v>0.15278838808250572</v>
      </c>
      <c r="E19" s="37">
        <v>0.07639419404125286</v>
      </c>
      <c r="F19" s="37">
        <v>0.6875477463712758</v>
      </c>
      <c r="G19" s="29">
        <v>3.361344537815126</v>
      </c>
      <c r="H19" s="37">
        <v>0.2291825821237586</v>
      </c>
      <c r="I19" s="37">
        <v>0.0</v>
      </c>
      <c r="J19" s="37">
        <v>0.0</v>
      </c>
      <c r="K19" s="37">
        <v>0.0</v>
      </c>
      <c r="L19" s="30">
        <v>0.2291825821237586</v>
      </c>
      <c r="M19" s="31">
        <v>3.590527119938885</v>
      </c>
      <c r="N19" s="38">
        <f t="shared" ref="N19:Q19" si="6">sum(N16:N18)</f>
        <v>32</v>
      </c>
      <c r="O19" s="38">
        <f t="shared" si="6"/>
        <v>2</v>
      </c>
      <c r="P19" s="38">
        <f t="shared" si="6"/>
        <v>1</v>
      </c>
      <c r="Q19" s="38">
        <f t="shared" si="6"/>
        <v>9</v>
      </c>
      <c r="R19" s="33">
        <f t="shared" si="1"/>
        <v>44</v>
      </c>
      <c r="S19" s="38">
        <f t="shared" ref="S19:V19" si="7">sum(S16:S18)</f>
        <v>3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3</v>
      </c>
      <c r="X19" s="35">
        <f t="shared" si="3"/>
        <v>47</v>
      </c>
    </row>
    <row r="20">
      <c r="A20" s="8" t="s">
        <v>25</v>
      </c>
      <c r="B20" s="18" t="s">
        <v>16</v>
      </c>
      <c r="C20" s="20">
        <v>1.5278838808250574</v>
      </c>
      <c r="D20" s="20">
        <v>0.2291825821237586</v>
      </c>
      <c r="E20" s="20">
        <v>0.0</v>
      </c>
      <c r="F20" s="20">
        <v>0.0</v>
      </c>
      <c r="G20" s="21">
        <v>1.757066462948816</v>
      </c>
      <c r="H20" s="20">
        <v>0.07639419404125286</v>
      </c>
      <c r="I20" s="20">
        <v>0.0</v>
      </c>
      <c r="J20" s="20">
        <v>0.0</v>
      </c>
      <c r="K20" s="20">
        <v>0.0</v>
      </c>
      <c r="L20" s="22">
        <v>0.07639419404125286</v>
      </c>
      <c r="M20" s="23">
        <v>1.8334606569900689</v>
      </c>
      <c r="N20" s="24">
        <v>20.0</v>
      </c>
      <c r="O20" s="24">
        <v>3.0</v>
      </c>
      <c r="P20" s="24">
        <v>0.0</v>
      </c>
      <c r="Q20" s="24">
        <v>0.0</v>
      </c>
      <c r="R20" s="25">
        <f t="shared" si="1"/>
        <v>23</v>
      </c>
      <c r="S20" s="24">
        <v>1.0</v>
      </c>
      <c r="T20" s="24">
        <v>0.0</v>
      </c>
      <c r="U20" s="24">
        <v>0.0</v>
      </c>
      <c r="V20" s="24">
        <v>0.0</v>
      </c>
      <c r="W20" s="26">
        <f t="shared" si="2"/>
        <v>1</v>
      </c>
      <c r="X20" s="27">
        <f t="shared" si="3"/>
        <v>24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2.3682200152788386</v>
      </c>
      <c r="D22" s="20">
        <v>0.0</v>
      </c>
      <c r="E22" s="20">
        <v>0.2291825821237586</v>
      </c>
      <c r="F22" s="20">
        <v>0.30557677616501144</v>
      </c>
      <c r="G22" s="21">
        <v>2.9029793735676086</v>
      </c>
      <c r="H22" s="20">
        <v>0.07639419404125286</v>
      </c>
      <c r="I22" s="20">
        <v>0.0</v>
      </c>
      <c r="J22" s="20">
        <v>0.07639419404125286</v>
      </c>
      <c r="K22" s="20">
        <v>0.0</v>
      </c>
      <c r="L22" s="22">
        <v>0.15278838808250572</v>
      </c>
      <c r="M22" s="23">
        <v>3.055767761650115</v>
      </c>
      <c r="N22" s="24">
        <v>31.0</v>
      </c>
      <c r="O22" s="24">
        <v>0.0</v>
      </c>
      <c r="P22" s="24">
        <v>3.0</v>
      </c>
      <c r="Q22" s="24">
        <v>4.0</v>
      </c>
      <c r="R22" s="25">
        <f t="shared" si="1"/>
        <v>38</v>
      </c>
      <c r="S22" s="24">
        <v>1.0</v>
      </c>
      <c r="T22" s="24">
        <v>0.0</v>
      </c>
      <c r="U22" s="24">
        <v>1.0</v>
      </c>
      <c r="V22" s="24">
        <v>0.0</v>
      </c>
      <c r="W22" s="26">
        <f t="shared" si="2"/>
        <v>2</v>
      </c>
      <c r="X22" s="27">
        <f t="shared" si="3"/>
        <v>40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3.896103896103896</v>
      </c>
      <c r="D24" s="37">
        <v>0.2291825821237586</v>
      </c>
      <c r="E24" s="37">
        <v>0.2291825821237586</v>
      </c>
      <c r="F24" s="37">
        <v>0.30557677616501144</v>
      </c>
      <c r="G24" s="29">
        <v>4.660045836516425</v>
      </c>
      <c r="H24" s="37">
        <v>0.15278838808250572</v>
      </c>
      <c r="I24" s="37">
        <v>0.0</v>
      </c>
      <c r="J24" s="37">
        <v>0.07639419404125286</v>
      </c>
      <c r="K24" s="37">
        <v>0.0</v>
      </c>
      <c r="L24" s="30">
        <v>0.2291825821237586</v>
      </c>
      <c r="M24" s="31">
        <v>4.889228418640183</v>
      </c>
      <c r="N24" s="38">
        <f t="shared" ref="N24:Q24" si="8">sum(N20:N23)</f>
        <v>51</v>
      </c>
      <c r="O24" s="38">
        <f t="shared" si="8"/>
        <v>3</v>
      </c>
      <c r="P24" s="38">
        <f t="shared" si="8"/>
        <v>3</v>
      </c>
      <c r="Q24" s="38">
        <f t="shared" si="8"/>
        <v>4</v>
      </c>
      <c r="R24" s="33">
        <f t="shared" si="1"/>
        <v>61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1</v>
      </c>
      <c r="V24" s="38">
        <f t="shared" si="9"/>
        <v>0</v>
      </c>
      <c r="W24" s="34">
        <f t="shared" si="2"/>
        <v>3</v>
      </c>
      <c r="X24" s="35">
        <f t="shared" si="3"/>
        <v>64</v>
      </c>
    </row>
    <row r="25">
      <c r="A25" s="8" t="s">
        <v>26</v>
      </c>
      <c r="B25" s="18" t="s">
        <v>16</v>
      </c>
      <c r="C25" s="20">
        <v>2.750190985485103</v>
      </c>
      <c r="D25" s="20">
        <v>0.4583651642475172</v>
      </c>
      <c r="E25" s="20">
        <v>0.0</v>
      </c>
      <c r="F25" s="20">
        <v>0.0</v>
      </c>
      <c r="G25" s="21">
        <v>3.2085561497326207</v>
      </c>
      <c r="H25" s="20">
        <v>0.38197097020626436</v>
      </c>
      <c r="I25" s="20">
        <v>0.0</v>
      </c>
      <c r="J25" s="20">
        <v>0.0</v>
      </c>
      <c r="K25" s="20">
        <v>0.0</v>
      </c>
      <c r="L25" s="22">
        <v>0.38197097020626436</v>
      </c>
      <c r="M25" s="23">
        <v>3.590527119938885</v>
      </c>
      <c r="N25" s="24">
        <v>36.0</v>
      </c>
      <c r="O25" s="24">
        <v>6.0</v>
      </c>
      <c r="P25" s="24">
        <v>0.0</v>
      </c>
      <c r="Q25" s="24">
        <v>0.0</v>
      </c>
      <c r="R25" s="25">
        <f t="shared" si="1"/>
        <v>42</v>
      </c>
      <c r="S25" s="24">
        <v>5.0</v>
      </c>
      <c r="T25" s="24">
        <v>0.0</v>
      </c>
      <c r="U25" s="24">
        <v>0.0</v>
      </c>
      <c r="V25" s="24">
        <v>0.0</v>
      </c>
      <c r="W25" s="26">
        <f t="shared" si="2"/>
        <v>5</v>
      </c>
      <c r="X25" s="27">
        <f t="shared" si="3"/>
        <v>47</v>
      </c>
    </row>
    <row r="26">
      <c r="A26" s="8"/>
      <c r="B26" s="18" t="s">
        <v>19</v>
      </c>
      <c r="C26" s="20">
        <v>1.9862490450725745</v>
      </c>
      <c r="D26" s="20">
        <v>0.0</v>
      </c>
      <c r="E26" s="20">
        <v>0.07639419404125286</v>
      </c>
      <c r="F26" s="20">
        <v>0.0</v>
      </c>
      <c r="G26" s="21">
        <v>2.0626432391138274</v>
      </c>
      <c r="H26" s="20">
        <v>0.53475935828877</v>
      </c>
      <c r="I26" s="20">
        <v>0.0</v>
      </c>
      <c r="J26" s="20">
        <v>0.07639419404125286</v>
      </c>
      <c r="K26" s="20">
        <v>0.0</v>
      </c>
      <c r="L26" s="22">
        <v>0.6111535523300229</v>
      </c>
      <c r="M26" s="23">
        <v>2.6737967914438503</v>
      </c>
      <c r="N26" s="24">
        <v>26.0</v>
      </c>
      <c r="O26" s="24">
        <v>0.0</v>
      </c>
      <c r="P26" s="24">
        <v>1.0</v>
      </c>
      <c r="Q26" s="24">
        <v>0.0</v>
      </c>
      <c r="R26" s="25">
        <f t="shared" si="1"/>
        <v>27</v>
      </c>
      <c r="S26" s="24">
        <v>7.0</v>
      </c>
      <c r="T26" s="24">
        <v>0.0</v>
      </c>
      <c r="U26" s="24">
        <v>1.0</v>
      </c>
      <c r="V26" s="24">
        <v>0.0</v>
      </c>
      <c r="W26" s="26">
        <f t="shared" si="2"/>
        <v>8</v>
      </c>
      <c r="X26" s="27">
        <f t="shared" si="3"/>
        <v>35</v>
      </c>
    </row>
    <row r="27">
      <c r="A27" s="8"/>
      <c r="B27" s="18" t="s">
        <v>20</v>
      </c>
      <c r="C27" s="28">
        <v>0.0</v>
      </c>
      <c r="D27" s="28">
        <v>0.0</v>
      </c>
      <c r="E27" s="28">
        <v>0.0</v>
      </c>
      <c r="F27" s="28">
        <v>0.0</v>
      </c>
      <c r="G27" s="29">
        <v>0.0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0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0</v>
      </c>
    </row>
    <row r="28">
      <c r="A28" s="8"/>
      <c r="B28" s="36" t="s">
        <v>23</v>
      </c>
      <c r="C28" s="37">
        <v>4.736440030557677</v>
      </c>
      <c r="D28" s="37">
        <v>0.4583651642475172</v>
      </c>
      <c r="E28" s="37">
        <v>0.07639419404125286</v>
      </c>
      <c r="F28" s="37">
        <v>0.0</v>
      </c>
      <c r="G28" s="29">
        <v>5.271199388846448</v>
      </c>
      <c r="H28" s="37">
        <v>0.9167303284950344</v>
      </c>
      <c r="I28" s="37">
        <v>0.0</v>
      </c>
      <c r="J28" s="37">
        <v>0.07639419404125286</v>
      </c>
      <c r="K28" s="37">
        <v>0.0</v>
      </c>
      <c r="L28" s="30">
        <v>0.9931245225362872</v>
      </c>
      <c r="M28" s="31">
        <v>6.264323911382736</v>
      </c>
      <c r="N28" s="38">
        <f t="shared" ref="N28:Q28" si="10">sum(N25:N27)</f>
        <v>62</v>
      </c>
      <c r="O28" s="38">
        <f t="shared" si="10"/>
        <v>6</v>
      </c>
      <c r="P28" s="38">
        <f t="shared" si="10"/>
        <v>1</v>
      </c>
      <c r="Q28" s="38">
        <f t="shared" si="10"/>
        <v>0</v>
      </c>
      <c r="R28" s="33">
        <f t="shared" si="1"/>
        <v>69</v>
      </c>
      <c r="S28" s="38">
        <f t="shared" ref="S28:V28" si="11">sum(S25:S27)</f>
        <v>12</v>
      </c>
      <c r="T28" s="38">
        <f t="shared" si="11"/>
        <v>0</v>
      </c>
      <c r="U28" s="38">
        <f t="shared" si="11"/>
        <v>1</v>
      </c>
      <c r="V28" s="38">
        <f t="shared" si="11"/>
        <v>0</v>
      </c>
      <c r="W28" s="34">
        <f t="shared" si="2"/>
        <v>13</v>
      </c>
      <c r="X28" s="35">
        <f t="shared" si="3"/>
        <v>82</v>
      </c>
    </row>
    <row r="29">
      <c r="A29" s="8" t="s">
        <v>27</v>
      </c>
      <c r="B29" s="18" t="s">
        <v>16</v>
      </c>
      <c r="C29" s="20">
        <v>7.563025210084033</v>
      </c>
      <c r="D29" s="20">
        <v>0.6111535523300229</v>
      </c>
      <c r="E29" s="20">
        <v>0.0</v>
      </c>
      <c r="F29" s="20">
        <v>0.0</v>
      </c>
      <c r="G29" s="21">
        <v>8.174178762414057</v>
      </c>
      <c r="H29" s="20">
        <v>0.07639419404125286</v>
      </c>
      <c r="I29" s="20">
        <v>0.0</v>
      </c>
      <c r="J29" s="20">
        <v>0.0</v>
      </c>
      <c r="K29" s="20">
        <v>0.0</v>
      </c>
      <c r="L29" s="22">
        <v>0.07639419404125286</v>
      </c>
      <c r="M29" s="23">
        <v>8.25057295645531</v>
      </c>
      <c r="N29" s="24">
        <v>99.0</v>
      </c>
      <c r="O29" s="24">
        <v>8.0</v>
      </c>
      <c r="P29" s="24">
        <v>0.0</v>
      </c>
      <c r="Q29" s="24">
        <v>0.0</v>
      </c>
      <c r="R29" s="25">
        <f t="shared" si="1"/>
        <v>107</v>
      </c>
      <c r="S29" s="24">
        <v>1.0</v>
      </c>
      <c r="T29" s="24">
        <v>0.0</v>
      </c>
      <c r="U29" s="24">
        <v>0.0</v>
      </c>
      <c r="V29" s="24">
        <v>0.0</v>
      </c>
      <c r="W29" s="26">
        <f t="shared" si="2"/>
        <v>1</v>
      </c>
      <c r="X29" s="27">
        <f t="shared" si="3"/>
        <v>108</v>
      </c>
    </row>
    <row r="30">
      <c r="A30" s="8"/>
      <c r="B30" s="18" t="s">
        <v>18</v>
      </c>
      <c r="C30" s="20">
        <v>0.6875477463712758</v>
      </c>
      <c r="D30" s="20">
        <v>0.0</v>
      </c>
      <c r="E30" s="20">
        <v>0.07639419404125286</v>
      </c>
      <c r="F30" s="20">
        <v>0.0</v>
      </c>
      <c r="G30" s="21">
        <v>0.7639419404125287</v>
      </c>
      <c r="H30" s="20">
        <v>0.0</v>
      </c>
      <c r="I30" s="20">
        <v>0.0</v>
      </c>
      <c r="J30" s="20">
        <v>0.0</v>
      </c>
      <c r="K30" s="20">
        <v>0.0</v>
      </c>
      <c r="L30" s="22">
        <v>0.0</v>
      </c>
      <c r="M30" s="23">
        <v>0.7639419404125287</v>
      </c>
      <c r="N30" s="24">
        <v>9.0</v>
      </c>
      <c r="O30" s="24">
        <v>0.0</v>
      </c>
      <c r="P30" s="24">
        <v>1.0</v>
      </c>
      <c r="Q30" s="24">
        <v>0.0</v>
      </c>
      <c r="R30" s="25">
        <f t="shared" si="1"/>
        <v>10</v>
      </c>
      <c r="S30" s="24">
        <v>0.0</v>
      </c>
      <c r="T30" s="24">
        <v>0.0</v>
      </c>
      <c r="U30" s="24">
        <v>0.0</v>
      </c>
      <c r="V30" s="24">
        <v>0.0</v>
      </c>
      <c r="W30" s="26">
        <f t="shared" si="2"/>
        <v>0</v>
      </c>
      <c r="X30" s="27">
        <f t="shared" si="3"/>
        <v>10</v>
      </c>
    </row>
    <row r="31">
      <c r="A31" s="8"/>
      <c r="B31" s="18" t="s">
        <v>19</v>
      </c>
      <c r="C31" s="20">
        <v>3.514132925897632</v>
      </c>
      <c r="D31" s="20">
        <v>0.0</v>
      </c>
      <c r="E31" s="20">
        <v>0.15278838808250572</v>
      </c>
      <c r="F31" s="20">
        <v>0.2291825821237586</v>
      </c>
      <c r="G31" s="21">
        <v>3.896103896103896</v>
      </c>
      <c r="H31" s="20">
        <v>0.38197097020626436</v>
      </c>
      <c r="I31" s="20">
        <v>0.0</v>
      </c>
      <c r="J31" s="20">
        <v>0.0</v>
      </c>
      <c r="K31" s="20">
        <v>0.07639419404125286</v>
      </c>
      <c r="L31" s="22">
        <v>0.4583651642475172</v>
      </c>
      <c r="M31" s="23">
        <v>4.354469060351414</v>
      </c>
      <c r="N31" s="24">
        <v>46.0</v>
      </c>
      <c r="O31" s="24">
        <v>0.0</v>
      </c>
      <c r="P31" s="24">
        <v>2.0</v>
      </c>
      <c r="Q31" s="24">
        <v>3.0</v>
      </c>
      <c r="R31" s="25">
        <f t="shared" si="1"/>
        <v>51</v>
      </c>
      <c r="S31" s="24">
        <v>5.0</v>
      </c>
      <c r="T31" s="24">
        <v>0.0</v>
      </c>
      <c r="U31" s="24">
        <v>0.0</v>
      </c>
      <c r="V31" s="24">
        <v>1.0</v>
      </c>
      <c r="W31" s="26">
        <f t="shared" si="2"/>
        <v>6</v>
      </c>
      <c r="X31" s="27">
        <f t="shared" si="3"/>
        <v>57</v>
      </c>
    </row>
    <row r="32">
      <c r="A32" s="8"/>
      <c r="B32" s="18" t="s">
        <v>20</v>
      </c>
      <c r="C32" s="28">
        <v>0.07639419404125286</v>
      </c>
      <c r="D32" s="28">
        <v>0.2291825821237586</v>
      </c>
      <c r="E32" s="28">
        <v>0.0</v>
      </c>
      <c r="F32" s="28">
        <v>0.0</v>
      </c>
      <c r="G32" s="29">
        <v>0.30557677616501144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0.30557677616501144</v>
      </c>
      <c r="N32" s="32">
        <v>1.0</v>
      </c>
      <c r="O32" s="32">
        <v>3.0</v>
      </c>
      <c r="P32" s="32">
        <v>0.0</v>
      </c>
      <c r="Q32" s="32">
        <v>0.0</v>
      </c>
      <c r="R32" s="33">
        <f t="shared" si="1"/>
        <v>4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4</v>
      </c>
    </row>
    <row r="33">
      <c r="A33" s="8"/>
      <c r="B33" s="36" t="s">
        <v>23</v>
      </c>
      <c r="C33" s="37">
        <v>11.841100076394193</v>
      </c>
      <c r="D33" s="37">
        <v>0.8403361344537815</v>
      </c>
      <c r="E33" s="37">
        <v>0.2291825821237586</v>
      </c>
      <c r="F33" s="37">
        <v>0.2291825821237586</v>
      </c>
      <c r="G33" s="29">
        <v>13.139801375095491</v>
      </c>
      <c r="H33" s="37">
        <v>0.4583651642475172</v>
      </c>
      <c r="I33" s="37">
        <v>0.0</v>
      </c>
      <c r="J33" s="37">
        <v>0.0</v>
      </c>
      <c r="K33" s="37">
        <v>0.07639419404125286</v>
      </c>
      <c r="L33" s="30">
        <v>0.53475935828877</v>
      </c>
      <c r="M33" s="31">
        <v>13.674560733384263</v>
      </c>
      <c r="N33" s="38">
        <f t="shared" ref="N33:Q33" si="12">sum(N29:N32)</f>
        <v>155</v>
      </c>
      <c r="O33" s="38">
        <f t="shared" si="12"/>
        <v>11</v>
      </c>
      <c r="P33" s="38">
        <f t="shared" si="12"/>
        <v>3</v>
      </c>
      <c r="Q33" s="38">
        <f t="shared" si="12"/>
        <v>3</v>
      </c>
      <c r="R33" s="33">
        <f t="shared" si="1"/>
        <v>172</v>
      </c>
      <c r="S33" s="38">
        <f t="shared" ref="S33:V33" si="13">sum(S29:S32)</f>
        <v>6</v>
      </c>
      <c r="T33" s="38">
        <f t="shared" si="13"/>
        <v>0</v>
      </c>
      <c r="U33" s="38">
        <f t="shared" si="13"/>
        <v>0</v>
      </c>
      <c r="V33" s="38">
        <f t="shared" si="13"/>
        <v>1</v>
      </c>
      <c r="W33" s="34">
        <f t="shared" si="2"/>
        <v>7</v>
      </c>
      <c r="X33" s="35">
        <f t="shared" si="3"/>
        <v>179</v>
      </c>
    </row>
    <row r="34">
      <c r="A34" s="8" t="s">
        <v>28</v>
      </c>
      <c r="B34" s="18" t="s">
        <v>16</v>
      </c>
      <c r="C34" s="20">
        <v>11.000763941940413</v>
      </c>
      <c r="D34" s="20">
        <v>1.6042780748663104</v>
      </c>
      <c r="E34" s="20">
        <v>0.0</v>
      </c>
      <c r="F34" s="20">
        <v>0.0</v>
      </c>
      <c r="G34" s="21">
        <v>12.605042016806722</v>
      </c>
      <c r="H34" s="20">
        <v>1.3750954927425516</v>
      </c>
      <c r="I34" s="20">
        <v>0.0</v>
      </c>
      <c r="J34" s="20">
        <v>0.0</v>
      </c>
      <c r="K34" s="20">
        <v>0.0</v>
      </c>
      <c r="L34" s="22">
        <v>1.3750954927425516</v>
      </c>
      <c r="M34" s="23">
        <v>13.980137509549273</v>
      </c>
      <c r="N34" s="24">
        <v>144.0</v>
      </c>
      <c r="O34" s="24">
        <v>21.0</v>
      </c>
      <c r="P34" s="24">
        <v>0.0</v>
      </c>
      <c r="Q34" s="24">
        <v>0.0</v>
      </c>
      <c r="R34" s="25">
        <f t="shared" si="1"/>
        <v>165</v>
      </c>
      <c r="S34" s="24">
        <v>18.0</v>
      </c>
      <c r="T34" s="24">
        <v>0.0</v>
      </c>
      <c r="U34" s="24">
        <v>0.0</v>
      </c>
      <c r="V34" s="24">
        <v>0.0</v>
      </c>
      <c r="W34" s="26">
        <f t="shared" si="2"/>
        <v>18</v>
      </c>
      <c r="X34" s="27">
        <f t="shared" si="3"/>
        <v>183</v>
      </c>
    </row>
    <row r="35">
      <c r="A35" s="8"/>
      <c r="B35" s="18" t="s">
        <v>18</v>
      </c>
      <c r="C35" s="20">
        <v>0.6111535523300229</v>
      </c>
      <c r="D35" s="20">
        <v>0.0</v>
      </c>
      <c r="E35" s="20">
        <v>0.2291825821237586</v>
      </c>
      <c r="F35" s="20">
        <v>0.0</v>
      </c>
      <c r="G35" s="21">
        <v>0.8403361344537815</v>
      </c>
      <c r="H35" s="20">
        <v>0.07639419404125286</v>
      </c>
      <c r="I35" s="20">
        <v>0.0</v>
      </c>
      <c r="J35" s="20">
        <v>0.0</v>
      </c>
      <c r="K35" s="20">
        <v>0.0</v>
      </c>
      <c r="L35" s="22">
        <v>0.07639419404125286</v>
      </c>
      <c r="M35" s="23">
        <v>0.9167303284950344</v>
      </c>
      <c r="N35" s="24">
        <v>8.0</v>
      </c>
      <c r="O35" s="24">
        <v>0.0</v>
      </c>
      <c r="P35" s="24">
        <v>3.0</v>
      </c>
      <c r="Q35" s="24">
        <v>0.0</v>
      </c>
      <c r="R35" s="25">
        <f t="shared" si="1"/>
        <v>11</v>
      </c>
      <c r="S35" s="24">
        <v>1.0</v>
      </c>
      <c r="T35" s="24">
        <v>0.0</v>
      </c>
      <c r="U35" s="24">
        <v>0.0</v>
      </c>
      <c r="V35" s="24">
        <v>0.0</v>
      </c>
      <c r="W35" s="26">
        <f t="shared" si="2"/>
        <v>1</v>
      </c>
      <c r="X35" s="27">
        <f t="shared" si="3"/>
        <v>12</v>
      </c>
    </row>
    <row r="36">
      <c r="A36" s="8"/>
      <c r="B36" s="18" t="s">
        <v>19</v>
      </c>
      <c r="C36" s="20">
        <v>7.792207792207792</v>
      </c>
      <c r="D36" s="20">
        <v>0.0</v>
      </c>
      <c r="E36" s="20">
        <v>0.07639419404125286</v>
      </c>
      <c r="F36" s="20">
        <v>1.757066462948816</v>
      </c>
      <c r="G36" s="21">
        <v>9.62566844919786</v>
      </c>
      <c r="H36" s="20">
        <v>0.38197097020626436</v>
      </c>
      <c r="I36" s="20">
        <v>0.0</v>
      </c>
      <c r="J36" s="20">
        <v>0.07639419404125286</v>
      </c>
      <c r="K36" s="20">
        <v>0.30557677616501144</v>
      </c>
      <c r="L36" s="22">
        <v>0.7639419404125287</v>
      </c>
      <c r="M36" s="23">
        <v>10.38961038961039</v>
      </c>
      <c r="N36" s="24">
        <v>102.0</v>
      </c>
      <c r="O36" s="24">
        <v>0.0</v>
      </c>
      <c r="P36" s="24">
        <v>1.0</v>
      </c>
      <c r="Q36" s="24">
        <v>23.0</v>
      </c>
      <c r="R36" s="25">
        <f t="shared" si="1"/>
        <v>126</v>
      </c>
      <c r="S36" s="24">
        <v>5.0</v>
      </c>
      <c r="T36" s="24">
        <v>0.0</v>
      </c>
      <c r="U36" s="24">
        <v>1.0</v>
      </c>
      <c r="V36" s="24">
        <v>4.0</v>
      </c>
      <c r="W36" s="26">
        <f t="shared" si="2"/>
        <v>10</v>
      </c>
      <c r="X36" s="27">
        <f t="shared" si="3"/>
        <v>136</v>
      </c>
    </row>
    <row r="37">
      <c r="A37" s="8"/>
      <c r="B37" s="18" t="s">
        <v>20</v>
      </c>
      <c r="C37" s="28">
        <v>0.30557677616501144</v>
      </c>
      <c r="D37" s="28">
        <v>1.5278838808250574</v>
      </c>
      <c r="E37" s="28">
        <v>0.0</v>
      </c>
      <c r="F37" s="28">
        <v>0.0</v>
      </c>
      <c r="G37" s="29">
        <v>1.8334606569900689</v>
      </c>
      <c r="H37" s="28">
        <v>0.2291825821237586</v>
      </c>
      <c r="I37" s="28">
        <v>0.15278838808250572</v>
      </c>
      <c r="J37" s="28">
        <v>0.0</v>
      </c>
      <c r="K37" s="28">
        <v>0.0</v>
      </c>
      <c r="L37" s="30">
        <v>0.38197097020626436</v>
      </c>
      <c r="M37" s="31">
        <v>2.2154316271963332</v>
      </c>
      <c r="N37" s="32">
        <v>4.0</v>
      </c>
      <c r="O37" s="32">
        <v>20.0</v>
      </c>
      <c r="P37" s="32">
        <v>0.0</v>
      </c>
      <c r="Q37" s="32">
        <v>0.0</v>
      </c>
      <c r="R37" s="33">
        <f t="shared" si="1"/>
        <v>24</v>
      </c>
      <c r="S37" s="32">
        <v>3.0</v>
      </c>
      <c r="T37" s="32">
        <v>2.0</v>
      </c>
      <c r="U37" s="32">
        <v>0.0</v>
      </c>
      <c r="V37" s="32">
        <v>0.0</v>
      </c>
      <c r="W37" s="34">
        <f t="shared" si="2"/>
        <v>5</v>
      </c>
      <c r="X37" s="35">
        <f t="shared" si="3"/>
        <v>29</v>
      </c>
    </row>
    <row r="38">
      <c r="A38" s="8"/>
      <c r="B38" s="36" t="s">
        <v>23</v>
      </c>
      <c r="C38" s="37">
        <v>19.709702062643238</v>
      </c>
      <c r="D38" s="37">
        <v>3.132161955691368</v>
      </c>
      <c r="E38" s="37">
        <v>0.30557677616501144</v>
      </c>
      <c r="F38" s="37">
        <v>1.757066462948816</v>
      </c>
      <c r="G38" s="29">
        <v>24.904507257448433</v>
      </c>
      <c r="H38" s="37">
        <v>2.0626432391138274</v>
      </c>
      <c r="I38" s="37">
        <v>0.15278838808250572</v>
      </c>
      <c r="J38" s="37">
        <v>0.07639419404125286</v>
      </c>
      <c r="K38" s="37">
        <v>0.30557677616501144</v>
      </c>
      <c r="L38" s="30">
        <v>2.5974025974025974</v>
      </c>
      <c r="M38" s="31">
        <v>27.501909854851032</v>
      </c>
      <c r="N38" s="38">
        <f t="shared" ref="N38:Q38" si="14">sum(N34:N37)</f>
        <v>258</v>
      </c>
      <c r="O38" s="38">
        <f t="shared" si="14"/>
        <v>41</v>
      </c>
      <c r="P38" s="38">
        <f t="shared" si="14"/>
        <v>4</v>
      </c>
      <c r="Q38" s="38">
        <f t="shared" si="14"/>
        <v>23</v>
      </c>
      <c r="R38" s="33">
        <f t="shared" si="1"/>
        <v>326</v>
      </c>
      <c r="S38" s="38">
        <f t="shared" ref="S38:V38" si="15">sum(S34:S37)</f>
        <v>27</v>
      </c>
      <c r="T38" s="38">
        <f t="shared" si="15"/>
        <v>2</v>
      </c>
      <c r="U38" s="38">
        <f t="shared" si="15"/>
        <v>1</v>
      </c>
      <c r="V38" s="38">
        <f t="shared" si="15"/>
        <v>4</v>
      </c>
      <c r="W38" s="34">
        <f t="shared" si="2"/>
        <v>34</v>
      </c>
      <c r="X38" s="35">
        <f t="shared" si="3"/>
        <v>360</v>
      </c>
    </row>
    <row r="39">
      <c r="A39" s="8"/>
      <c r="B39" s="40" t="s">
        <v>29</v>
      </c>
      <c r="C39" s="41">
        <v>75.17188693659283</v>
      </c>
      <c r="D39" s="41">
        <v>8.25057295645531</v>
      </c>
      <c r="E39" s="41">
        <v>3.514132925897632</v>
      </c>
      <c r="F39" s="41">
        <v>3.7433155080213902</v>
      </c>
      <c r="G39" s="41">
        <v>90.67990832696715</v>
      </c>
      <c r="H39" s="41">
        <v>7.563025210084033</v>
      </c>
      <c r="I39" s="41">
        <v>0.8403361344537815</v>
      </c>
      <c r="J39" s="41">
        <v>0.53475935828877</v>
      </c>
      <c r="K39" s="41">
        <v>0.38197097020626436</v>
      </c>
      <c r="L39" s="41">
        <v>9.32009167303285</v>
      </c>
      <c r="M39" s="41">
        <v>100.0</v>
      </c>
      <c r="N39" s="42">
        <f t="shared" ref="N39:X39" si="16">sum(N15,N19,N24,N28,N33,N38)</f>
        <v>984</v>
      </c>
      <c r="O39" s="42">
        <f t="shared" si="16"/>
        <v>108</v>
      </c>
      <c r="P39" s="42">
        <f t="shared" si="16"/>
        <v>46</v>
      </c>
      <c r="Q39" s="42">
        <f t="shared" si="16"/>
        <v>49</v>
      </c>
      <c r="R39" s="42">
        <f t="shared" si="16"/>
        <v>1187</v>
      </c>
      <c r="S39" s="42">
        <f t="shared" si="16"/>
        <v>99</v>
      </c>
      <c r="T39" s="42">
        <f t="shared" si="16"/>
        <v>11</v>
      </c>
      <c r="U39" s="42">
        <f t="shared" si="16"/>
        <v>7</v>
      </c>
      <c r="V39" s="42">
        <f t="shared" si="16"/>
        <v>5</v>
      </c>
      <c r="W39" s="42">
        <f t="shared" si="16"/>
        <v>122</v>
      </c>
      <c r="X39" s="42">
        <f t="shared" si="16"/>
        <v>1309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41.3292589763178</v>
      </c>
      <c r="D41" s="20">
        <v>4.81283422459893</v>
      </c>
      <c r="E41" s="20">
        <v>0.0</v>
      </c>
      <c r="F41" s="20">
        <v>0.0</v>
      </c>
      <c r="G41" s="21">
        <v>46.142093200916726</v>
      </c>
      <c r="H41" s="20">
        <v>3.590527119938885</v>
      </c>
      <c r="I41" s="20">
        <v>0.38197097020626436</v>
      </c>
      <c r="J41" s="20">
        <v>0.0</v>
      </c>
      <c r="K41" s="20">
        <v>0.0</v>
      </c>
      <c r="L41" s="22">
        <v>3.972498090145149</v>
      </c>
      <c r="M41" s="23">
        <v>50.114591291061885</v>
      </c>
      <c r="N41" s="44">
        <f t="shared" ref="N41:X41" si="17">sum(N8,N16,N20,N25,N29,N34)</f>
        <v>541</v>
      </c>
      <c r="O41" s="44">
        <f t="shared" si="17"/>
        <v>63</v>
      </c>
      <c r="P41" s="44">
        <f t="shared" si="17"/>
        <v>0</v>
      </c>
      <c r="Q41" s="44">
        <f t="shared" si="17"/>
        <v>0</v>
      </c>
      <c r="R41" s="25">
        <f t="shared" si="17"/>
        <v>604</v>
      </c>
      <c r="S41" s="44">
        <f t="shared" si="17"/>
        <v>47</v>
      </c>
      <c r="T41" s="44">
        <f t="shared" si="17"/>
        <v>5</v>
      </c>
      <c r="U41" s="44">
        <f t="shared" si="17"/>
        <v>0</v>
      </c>
      <c r="V41" s="44">
        <f t="shared" si="17"/>
        <v>0</v>
      </c>
      <c r="W41" s="26">
        <f t="shared" si="17"/>
        <v>52</v>
      </c>
      <c r="X41" s="27">
        <f t="shared" si="17"/>
        <v>656</v>
      </c>
    </row>
    <row r="42">
      <c r="A42" s="8"/>
      <c r="B42" s="18" t="s">
        <v>17</v>
      </c>
      <c r="C42" s="20">
        <v>3.2085561497326207</v>
      </c>
      <c r="D42" s="20">
        <v>0.7639419404125287</v>
      </c>
      <c r="E42" s="20">
        <v>0.0</v>
      </c>
      <c r="F42" s="20">
        <v>0.0</v>
      </c>
      <c r="G42" s="21">
        <v>3.972498090145149</v>
      </c>
      <c r="H42" s="20">
        <v>0.30557677616501144</v>
      </c>
      <c r="I42" s="20">
        <v>0.2291825821237586</v>
      </c>
      <c r="J42" s="20">
        <v>0.0</v>
      </c>
      <c r="K42" s="20">
        <v>0.0</v>
      </c>
      <c r="L42" s="22">
        <v>0.53475935828877</v>
      </c>
      <c r="M42" s="23">
        <v>4.507257448433919</v>
      </c>
      <c r="N42" s="44">
        <f t="shared" ref="N42:X42" si="18">sum(N9)</f>
        <v>42</v>
      </c>
      <c r="O42" s="44">
        <f t="shared" si="18"/>
        <v>10</v>
      </c>
      <c r="P42" s="44">
        <f t="shared" si="18"/>
        <v>0</v>
      </c>
      <c r="Q42" s="44">
        <f t="shared" si="18"/>
        <v>0</v>
      </c>
      <c r="R42" s="25">
        <f t="shared" si="18"/>
        <v>52</v>
      </c>
      <c r="S42" s="44">
        <f t="shared" si="18"/>
        <v>4</v>
      </c>
      <c r="T42" s="44">
        <f t="shared" si="18"/>
        <v>3</v>
      </c>
      <c r="U42" s="44">
        <f t="shared" si="18"/>
        <v>0</v>
      </c>
      <c r="V42" s="44">
        <f t="shared" si="18"/>
        <v>0</v>
      </c>
      <c r="W42" s="26">
        <f t="shared" si="18"/>
        <v>7</v>
      </c>
      <c r="X42" s="27">
        <f t="shared" si="18"/>
        <v>59</v>
      </c>
    </row>
    <row r="43">
      <c r="A43" s="8"/>
      <c r="B43" s="18" t="s">
        <v>18</v>
      </c>
      <c r="C43" s="20">
        <v>3.896103896103896</v>
      </c>
      <c r="D43" s="20">
        <v>0.0</v>
      </c>
      <c r="E43" s="20">
        <v>1.757066462948816</v>
      </c>
      <c r="F43" s="20">
        <v>0.38197097020626436</v>
      </c>
      <c r="G43" s="21">
        <v>6.035141329258977</v>
      </c>
      <c r="H43" s="20">
        <v>0.53475935828877</v>
      </c>
      <c r="I43" s="20">
        <v>0.0</v>
      </c>
      <c r="J43" s="20">
        <v>0.07639419404125286</v>
      </c>
      <c r="K43" s="20">
        <v>0.0</v>
      </c>
      <c r="L43" s="22">
        <v>0.6111535523300229</v>
      </c>
      <c r="M43" s="23">
        <v>6.646294881588998</v>
      </c>
      <c r="N43" s="44">
        <f t="shared" ref="N43:X43" si="19">sum(N10,N21,N30,N35)</f>
        <v>51</v>
      </c>
      <c r="O43" s="44">
        <f t="shared" si="19"/>
        <v>0</v>
      </c>
      <c r="P43" s="44">
        <f t="shared" si="19"/>
        <v>23</v>
      </c>
      <c r="Q43" s="44">
        <f t="shared" si="19"/>
        <v>5</v>
      </c>
      <c r="R43" s="25">
        <f t="shared" si="19"/>
        <v>79</v>
      </c>
      <c r="S43" s="44">
        <f t="shared" si="19"/>
        <v>7</v>
      </c>
      <c r="T43" s="44">
        <f t="shared" si="19"/>
        <v>0</v>
      </c>
      <c r="U43" s="44">
        <f t="shared" si="19"/>
        <v>1</v>
      </c>
      <c r="V43" s="44">
        <f t="shared" si="19"/>
        <v>0</v>
      </c>
      <c r="W43" s="26">
        <f t="shared" si="19"/>
        <v>8</v>
      </c>
      <c r="X43" s="27">
        <f t="shared" si="19"/>
        <v>87</v>
      </c>
    </row>
    <row r="44">
      <c r="A44" s="8"/>
      <c r="B44" s="18" t="s">
        <v>19</v>
      </c>
      <c r="C44" s="20">
        <v>23.9877769289534</v>
      </c>
      <c r="D44" s="20">
        <v>0.07639419404125286</v>
      </c>
      <c r="E44" s="20">
        <v>1.680672268907563</v>
      </c>
      <c r="F44" s="20">
        <v>3.361344537815126</v>
      </c>
      <c r="G44" s="21">
        <v>29.106187929717343</v>
      </c>
      <c r="H44" s="20">
        <v>2.5210084033613445</v>
      </c>
      <c r="I44" s="20">
        <v>0.0</v>
      </c>
      <c r="J44" s="20">
        <v>0.4583651642475172</v>
      </c>
      <c r="K44" s="20">
        <v>0.38197097020626436</v>
      </c>
      <c r="L44" s="22">
        <v>3.361344537815126</v>
      </c>
      <c r="M44" s="23">
        <v>32.467532467532465</v>
      </c>
      <c r="N44" s="44">
        <f t="shared" ref="N44:X44" si="20">sum(N11,N17,N22,N26,N31,N36)</f>
        <v>314</v>
      </c>
      <c r="O44" s="44">
        <f t="shared" si="20"/>
        <v>1</v>
      </c>
      <c r="P44" s="44">
        <f t="shared" si="20"/>
        <v>22</v>
      </c>
      <c r="Q44" s="44">
        <f t="shared" si="20"/>
        <v>44</v>
      </c>
      <c r="R44" s="25">
        <f t="shared" si="20"/>
        <v>381</v>
      </c>
      <c r="S44" s="44">
        <f t="shared" si="20"/>
        <v>33</v>
      </c>
      <c r="T44" s="44">
        <f t="shared" si="20"/>
        <v>0</v>
      </c>
      <c r="U44" s="44">
        <f t="shared" si="20"/>
        <v>6</v>
      </c>
      <c r="V44" s="44">
        <f t="shared" si="20"/>
        <v>5</v>
      </c>
      <c r="W44" s="26">
        <f t="shared" si="20"/>
        <v>44</v>
      </c>
      <c r="X44" s="27">
        <f t="shared" si="20"/>
        <v>425</v>
      </c>
    </row>
    <row r="45">
      <c r="A45" s="8"/>
      <c r="B45" s="18" t="s">
        <v>20</v>
      </c>
      <c r="C45" s="20">
        <v>2.6737967914438503</v>
      </c>
      <c r="D45" s="20">
        <v>2.5974025974025974</v>
      </c>
      <c r="E45" s="20">
        <v>0.0</v>
      </c>
      <c r="F45" s="20">
        <v>0.0</v>
      </c>
      <c r="G45" s="21">
        <v>5.271199388846448</v>
      </c>
      <c r="H45" s="20">
        <v>0.6111535523300229</v>
      </c>
      <c r="I45" s="20">
        <v>0.2291825821237586</v>
      </c>
      <c r="J45" s="20">
        <v>0.0</v>
      </c>
      <c r="K45" s="20">
        <v>0.0</v>
      </c>
      <c r="L45" s="22">
        <v>0.8403361344537815</v>
      </c>
      <c r="M45" s="23">
        <v>6.11153552330023</v>
      </c>
      <c r="N45" s="44">
        <f t="shared" ref="N45:X45" si="21">sum(N12,N18,N23,N27,N32,N37)</f>
        <v>35</v>
      </c>
      <c r="O45" s="44">
        <f t="shared" si="21"/>
        <v>34</v>
      </c>
      <c r="P45" s="44">
        <f t="shared" si="21"/>
        <v>0</v>
      </c>
      <c r="Q45" s="44">
        <f t="shared" si="21"/>
        <v>0</v>
      </c>
      <c r="R45" s="25">
        <f t="shared" si="21"/>
        <v>69</v>
      </c>
      <c r="S45" s="44">
        <f t="shared" si="21"/>
        <v>8</v>
      </c>
      <c r="T45" s="44">
        <f t="shared" si="21"/>
        <v>3</v>
      </c>
      <c r="U45" s="44">
        <f t="shared" si="21"/>
        <v>0</v>
      </c>
      <c r="V45" s="44">
        <f t="shared" si="21"/>
        <v>0</v>
      </c>
      <c r="W45" s="26">
        <f t="shared" si="21"/>
        <v>11</v>
      </c>
      <c r="X45" s="27">
        <f t="shared" si="21"/>
        <v>80</v>
      </c>
    </row>
    <row r="46">
      <c r="A46" s="8"/>
      <c r="B46" s="18" t="s">
        <v>21</v>
      </c>
      <c r="C46" s="20">
        <v>0.07639419404125286</v>
      </c>
      <c r="D46" s="20">
        <v>0.0</v>
      </c>
      <c r="E46" s="20">
        <v>0.0</v>
      </c>
      <c r="F46" s="20">
        <v>0.0</v>
      </c>
      <c r="G46" s="21">
        <v>0.07639419404125286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0.07639419404125286</v>
      </c>
      <c r="N46" s="44">
        <f t="shared" ref="N46:X46" si="22">sum(N13)</f>
        <v>1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1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1</v>
      </c>
    </row>
    <row r="47">
      <c r="A47" s="8"/>
      <c r="B47" s="18" t="s">
        <v>22</v>
      </c>
      <c r="C47" s="28">
        <v>0.0</v>
      </c>
      <c r="D47" s="28">
        <v>0.0</v>
      </c>
      <c r="E47" s="28">
        <v>0.07639419404125286</v>
      </c>
      <c r="F47" s="28">
        <v>0.0</v>
      </c>
      <c r="G47" s="29">
        <v>0.07639419404125286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0.07639419404125286</v>
      </c>
      <c r="N47" s="45">
        <v>0.0</v>
      </c>
      <c r="O47" s="45">
        <f t="shared" ref="O47:X47" si="23">sum(O14)</f>
        <v>0</v>
      </c>
      <c r="P47" s="45">
        <f t="shared" si="23"/>
        <v>1</v>
      </c>
      <c r="Q47" s="45">
        <f t="shared" si="23"/>
        <v>0</v>
      </c>
      <c r="R47" s="33">
        <f t="shared" si="23"/>
        <v>1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</v>
      </c>
    </row>
    <row r="48">
      <c r="A48" s="8"/>
      <c r="B48" s="46" t="s">
        <v>23</v>
      </c>
      <c r="C48" s="41">
        <v>75.17188693659283</v>
      </c>
      <c r="D48" s="41">
        <v>8.25057295645531</v>
      </c>
      <c r="E48" s="41">
        <v>3.514132925897632</v>
      </c>
      <c r="F48" s="41">
        <v>3.7433155080213902</v>
      </c>
      <c r="G48" s="41">
        <v>90.67990832696715</v>
      </c>
      <c r="H48" s="41">
        <v>7.563025210084033</v>
      </c>
      <c r="I48" s="41">
        <v>0.8403361344537815</v>
      </c>
      <c r="J48" s="41">
        <v>0.53475935828877</v>
      </c>
      <c r="K48" s="41">
        <v>0.38197097020626436</v>
      </c>
      <c r="L48" s="41">
        <v>9.32009167303285</v>
      </c>
      <c r="M48" s="41">
        <v>100.0</v>
      </c>
      <c r="N48" s="42">
        <f t="shared" ref="N48:X48" si="24">sum(N41:N47)</f>
        <v>984</v>
      </c>
      <c r="O48" s="42">
        <f t="shared" si="24"/>
        <v>108</v>
      </c>
      <c r="P48" s="42">
        <f t="shared" si="24"/>
        <v>46</v>
      </c>
      <c r="Q48" s="42">
        <f t="shared" si="24"/>
        <v>49</v>
      </c>
      <c r="R48" s="42">
        <f t="shared" si="24"/>
        <v>1187</v>
      </c>
      <c r="S48" s="42">
        <f t="shared" si="24"/>
        <v>99</v>
      </c>
      <c r="T48" s="42">
        <f t="shared" si="24"/>
        <v>11</v>
      </c>
      <c r="U48" s="42">
        <f t="shared" si="24"/>
        <v>7</v>
      </c>
      <c r="V48" s="42">
        <f t="shared" si="24"/>
        <v>5</v>
      </c>
      <c r="W48" s="42">
        <f t="shared" si="24"/>
        <v>122</v>
      </c>
      <c r="X48" s="42">
        <f t="shared" si="24"/>
        <v>1309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34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35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19.288537549407113</v>
      </c>
      <c r="D8" s="20">
        <v>2.766798418972332</v>
      </c>
      <c r="E8" s="20">
        <v>0.0</v>
      </c>
      <c r="F8" s="20">
        <v>0.0</v>
      </c>
      <c r="G8" s="21">
        <v>22.055335968379445</v>
      </c>
      <c r="H8" s="20">
        <v>1.5810276679841897</v>
      </c>
      <c r="I8" s="20">
        <v>0.47430830039525695</v>
      </c>
      <c r="J8" s="20">
        <v>0.0</v>
      </c>
      <c r="K8" s="20">
        <v>0.0</v>
      </c>
      <c r="L8" s="22">
        <v>2.0553359683794468</v>
      </c>
      <c r="M8" s="23">
        <v>24.110671936758894</v>
      </c>
      <c r="N8" s="24">
        <v>244.0</v>
      </c>
      <c r="O8" s="24">
        <v>35.0</v>
      </c>
      <c r="P8" s="24">
        <v>0.0</v>
      </c>
      <c r="Q8" s="24">
        <v>0.0</v>
      </c>
      <c r="R8" s="25">
        <f t="shared" ref="R8:R38" si="1">sum(N8:Q8)</f>
        <v>279</v>
      </c>
      <c r="S8" s="24">
        <v>20.0</v>
      </c>
      <c r="T8" s="24">
        <v>6.0</v>
      </c>
      <c r="U8" s="24">
        <v>0.0</v>
      </c>
      <c r="V8" s="24">
        <v>0.0</v>
      </c>
      <c r="W8" s="26">
        <f t="shared" ref="W8:W38" si="2">sum(S8:V8)</f>
        <v>26</v>
      </c>
      <c r="X8" s="27">
        <f t="shared" ref="X8:X38" si="3">sum(R8,W8)</f>
        <v>305</v>
      </c>
    </row>
    <row r="9">
      <c r="A9" s="8"/>
      <c r="B9" s="18" t="s">
        <v>17</v>
      </c>
      <c r="C9" s="20">
        <v>3.320158102766799</v>
      </c>
      <c r="D9" s="20">
        <v>0.6324110671936759</v>
      </c>
      <c r="E9" s="20">
        <v>0.0</v>
      </c>
      <c r="F9" s="20">
        <v>0.0</v>
      </c>
      <c r="G9" s="21">
        <v>3.9525691699604746</v>
      </c>
      <c r="H9" s="20">
        <v>0.23715415019762848</v>
      </c>
      <c r="I9" s="20">
        <v>0.07905138339920949</v>
      </c>
      <c r="J9" s="20">
        <v>0.0</v>
      </c>
      <c r="K9" s="20">
        <v>0.0</v>
      </c>
      <c r="L9" s="22">
        <v>0.31620553359683795</v>
      </c>
      <c r="M9" s="23">
        <v>4.2687747035573125</v>
      </c>
      <c r="N9" s="24">
        <v>42.0</v>
      </c>
      <c r="O9" s="24">
        <v>8.0</v>
      </c>
      <c r="P9" s="24">
        <v>0.0</v>
      </c>
      <c r="Q9" s="24">
        <v>0.0</v>
      </c>
      <c r="R9" s="25">
        <f t="shared" si="1"/>
        <v>50</v>
      </c>
      <c r="S9" s="24">
        <v>3.0</v>
      </c>
      <c r="T9" s="24">
        <v>1.0</v>
      </c>
      <c r="U9" s="24">
        <v>0.0</v>
      </c>
      <c r="V9" s="24">
        <v>0.0</v>
      </c>
      <c r="W9" s="26">
        <f t="shared" si="2"/>
        <v>4</v>
      </c>
      <c r="X9" s="27">
        <f t="shared" si="3"/>
        <v>54</v>
      </c>
    </row>
    <row r="10">
      <c r="A10" s="8"/>
      <c r="B10" s="18" t="s">
        <v>18</v>
      </c>
      <c r="C10" s="20">
        <v>2.6877470355731226</v>
      </c>
      <c r="D10" s="20">
        <v>0.0</v>
      </c>
      <c r="E10" s="20">
        <v>0.0</v>
      </c>
      <c r="F10" s="20">
        <v>0.0</v>
      </c>
      <c r="G10" s="21">
        <v>2.6877470355731226</v>
      </c>
      <c r="H10" s="20">
        <v>0.6324110671936759</v>
      </c>
      <c r="I10" s="20">
        <v>0.0</v>
      </c>
      <c r="J10" s="20">
        <v>0.23715415019762848</v>
      </c>
      <c r="K10" s="20">
        <v>0.0</v>
      </c>
      <c r="L10" s="22">
        <v>0.8695652173913043</v>
      </c>
      <c r="M10" s="23">
        <v>3.557312252964427</v>
      </c>
      <c r="N10" s="24">
        <v>34.0</v>
      </c>
      <c r="O10" s="24">
        <v>0.0</v>
      </c>
      <c r="P10" s="24">
        <v>0.0</v>
      </c>
      <c r="Q10" s="24">
        <v>0.0</v>
      </c>
      <c r="R10" s="25">
        <f t="shared" si="1"/>
        <v>34</v>
      </c>
      <c r="S10" s="24">
        <v>8.0</v>
      </c>
      <c r="T10" s="24">
        <v>0.0</v>
      </c>
      <c r="U10" s="24">
        <v>3.0</v>
      </c>
      <c r="V10" s="24">
        <v>0.0</v>
      </c>
      <c r="W10" s="26">
        <f t="shared" si="2"/>
        <v>11</v>
      </c>
      <c r="X10" s="27">
        <f t="shared" si="3"/>
        <v>45</v>
      </c>
    </row>
    <row r="11">
      <c r="A11" s="8"/>
      <c r="B11" s="18" t="s">
        <v>19</v>
      </c>
      <c r="C11" s="20">
        <v>4.980237154150197</v>
      </c>
      <c r="D11" s="20">
        <v>0.0</v>
      </c>
      <c r="E11" s="20">
        <v>0.5533596837944664</v>
      </c>
      <c r="F11" s="20">
        <v>1.0276679841897234</v>
      </c>
      <c r="G11" s="21">
        <v>6.561264822134387</v>
      </c>
      <c r="H11" s="20">
        <v>0.47430830039525695</v>
      </c>
      <c r="I11" s="20">
        <v>0.0</v>
      </c>
      <c r="J11" s="20">
        <v>0.31620553359683795</v>
      </c>
      <c r="K11" s="20">
        <v>0.15810276679841898</v>
      </c>
      <c r="L11" s="22">
        <v>0.9486166007905139</v>
      </c>
      <c r="M11" s="23">
        <v>7.5098814229249005</v>
      </c>
      <c r="N11" s="24">
        <v>63.0</v>
      </c>
      <c r="O11" s="24">
        <v>0.0</v>
      </c>
      <c r="P11" s="24">
        <v>7.0</v>
      </c>
      <c r="Q11" s="24">
        <v>13.0</v>
      </c>
      <c r="R11" s="25">
        <f t="shared" si="1"/>
        <v>83</v>
      </c>
      <c r="S11" s="24">
        <v>6.0</v>
      </c>
      <c r="T11" s="24">
        <v>0.0</v>
      </c>
      <c r="U11" s="24">
        <v>4.0</v>
      </c>
      <c r="V11" s="24">
        <v>2.0</v>
      </c>
      <c r="W11" s="26">
        <f t="shared" si="2"/>
        <v>12</v>
      </c>
      <c r="X11" s="27">
        <f t="shared" si="3"/>
        <v>95</v>
      </c>
    </row>
    <row r="12">
      <c r="A12" s="8"/>
      <c r="B12" s="18" t="s">
        <v>20</v>
      </c>
      <c r="C12" s="20">
        <v>1.6600790513833994</v>
      </c>
      <c r="D12" s="20">
        <v>0.3952569169960474</v>
      </c>
      <c r="E12" s="20">
        <v>0.0</v>
      </c>
      <c r="F12" s="20">
        <v>0.0</v>
      </c>
      <c r="G12" s="21">
        <v>2.0553359683794468</v>
      </c>
      <c r="H12" s="20">
        <v>0.15810276679841898</v>
      </c>
      <c r="I12" s="20">
        <v>0.15810276679841898</v>
      </c>
      <c r="J12" s="20">
        <v>0.0</v>
      </c>
      <c r="K12" s="20">
        <v>0.0</v>
      </c>
      <c r="L12" s="22">
        <v>0.31620553359683795</v>
      </c>
      <c r="M12" s="23">
        <v>2.371541501976284</v>
      </c>
      <c r="N12" s="24">
        <v>21.0</v>
      </c>
      <c r="O12" s="24">
        <v>5.0</v>
      </c>
      <c r="P12" s="24">
        <v>0.0</v>
      </c>
      <c r="Q12" s="24">
        <v>0.0</v>
      </c>
      <c r="R12" s="25">
        <f t="shared" si="1"/>
        <v>26</v>
      </c>
      <c r="S12" s="24">
        <v>2.0</v>
      </c>
      <c r="T12" s="24">
        <v>2.0</v>
      </c>
      <c r="U12" s="24">
        <v>0.0</v>
      </c>
      <c r="V12" s="24">
        <v>0.0</v>
      </c>
      <c r="W12" s="26">
        <f t="shared" si="2"/>
        <v>4</v>
      </c>
      <c r="X12" s="27">
        <f t="shared" si="3"/>
        <v>30</v>
      </c>
    </row>
    <row r="13">
      <c r="A13" s="8"/>
      <c r="B13" s="18" t="s">
        <v>21</v>
      </c>
      <c r="C13" s="20">
        <v>0.0</v>
      </c>
      <c r="D13" s="20">
        <v>0.23715415019762848</v>
      </c>
      <c r="E13" s="20">
        <v>0.0</v>
      </c>
      <c r="F13" s="20">
        <v>0.0</v>
      </c>
      <c r="G13" s="21">
        <v>0.23715415019762848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0.23715415019762848</v>
      </c>
      <c r="N13" s="24">
        <v>0.0</v>
      </c>
      <c r="O13" s="24">
        <v>3.0</v>
      </c>
      <c r="P13" s="24">
        <v>0.0</v>
      </c>
      <c r="Q13" s="24">
        <v>0.0</v>
      </c>
      <c r="R13" s="25">
        <f t="shared" si="1"/>
        <v>3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3</v>
      </c>
    </row>
    <row r="14">
      <c r="A14" s="8"/>
      <c r="B14" s="18" t="s">
        <v>22</v>
      </c>
      <c r="C14" s="28">
        <v>0.0</v>
      </c>
      <c r="D14" s="28">
        <v>0.0</v>
      </c>
      <c r="E14" s="28">
        <v>0.07905138339920949</v>
      </c>
      <c r="F14" s="28">
        <v>0.0</v>
      </c>
      <c r="G14" s="29">
        <v>0.07905138339920949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0.07905138339920949</v>
      </c>
      <c r="N14" s="32">
        <v>0.0</v>
      </c>
      <c r="O14" s="32">
        <v>0.0</v>
      </c>
      <c r="P14" s="32">
        <v>1.0</v>
      </c>
      <c r="Q14" s="32">
        <v>0.0</v>
      </c>
      <c r="R14" s="33">
        <f t="shared" si="1"/>
        <v>1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1</v>
      </c>
    </row>
    <row r="15">
      <c r="A15" s="8"/>
      <c r="B15" s="36" t="s">
        <v>23</v>
      </c>
      <c r="C15" s="37">
        <v>31.936758893280633</v>
      </c>
      <c r="D15" s="37">
        <v>4.0316205533596845</v>
      </c>
      <c r="E15" s="37">
        <v>0.6324110671936759</v>
      </c>
      <c r="F15" s="37">
        <v>1.0276679841897234</v>
      </c>
      <c r="G15" s="29">
        <v>37.62845849802371</v>
      </c>
      <c r="H15" s="37">
        <v>3.08300395256917</v>
      </c>
      <c r="I15" s="37">
        <v>0.7114624505928854</v>
      </c>
      <c r="J15" s="37">
        <v>0.5533596837944664</v>
      </c>
      <c r="K15" s="37">
        <v>0.15810276679841898</v>
      </c>
      <c r="L15" s="30">
        <v>4.5059288537549405</v>
      </c>
      <c r="M15" s="31">
        <v>42.134387351778656</v>
      </c>
      <c r="N15" s="38">
        <f t="shared" ref="N15:Q15" si="4">sum(N8:N14)</f>
        <v>404</v>
      </c>
      <c r="O15" s="38">
        <f t="shared" si="4"/>
        <v>51</v>
      </c>
      <c r="P15" s="38">
        <f t="shared" si="4"/>
        <v>8</v>
      </c>
      <c r="Q15" s="38">
        <f t="shared" si="4"/>
        <v>13</v>
      </c>
      <c r="R15" s="33">
        <f t="shared" si="1"/>
        <v>476</v>
      </c>
      <c r="S15" s="38">
        <f t="shared" ref="S15:V15" si="5">sum(S8:S14)</f>
        <v>39</v>
      </c>
      <c r="T15" s="38">
        <f t="shared" si="5"/>
        <v>9</v>
      </c>
      <c r="U15" s="38">
        <f t="shared" si="5"/>
        <v>7</v>
      </c>
      <c r="V15" s="38">
        <f t="shared" si="5"/>
        <v>2</v>
      </c>
      <c r="W15" s="34">
        <f t="shared" si="2"/>
        <v>57</v>
      </c>
      <c r="X15" s="35">
        <f t="shared" si="3"/>
        <v>533</v>
      </c>
    </row>
    <row r="16">
      <c r="A16" s="8" t="s">
        <v>24</v>
      </c>
      <c r="B16" s="18" t="s">
        <v>16</v>
      </c>
      <c r="C16" s="20">
        <v>1.0276679841897234</v>
      </c>
      <c r="D16" s="20">
        <v>0.0</v>
      </c>
      <c r="E16" s="20">
        <v>0.0</v>
      </c>
      <c r="F16" s="20">
        <v>0.0</v>
      </c>
      <c r="G16" s="21">
        <v>1.0276679841897234</v>
      </c>
      <c r="H16" s="20">
        <v>0.15810276679841898</v>
      </c>
      <c r="I16" s="20">
        <v>0.0</v>
      </c>
      <c r="J16" s="20">
        <v>0.0</v>
      </c>
      <c r="K16" s="20">
        <v>0.0</v>
      </c>
      <c r="L16" s="22">
        <v>0.15810276679841898</v>
      </c>
      <c r="M16" s="23">
        <v>1.185770750988142</v>
      </c>
      <c r="N16" s="24">
        <v>13.0</v>
      </c>
      <c r="O16" s="24">
        <v>0.0</v>
      </c>
      <c r="P16" s="24">
        <v>0.0</v>
      </c>
      <c r="Q16" s="24">
        <v>0.0</v>
      </c>
      <c r="R16" s="25">
        <f t="shared" si="1"/>
        <v>13</v>
      </c>
      <c r="S16" s="24">
        <v>2.0</v>
      </c>
      <c r="T16" s="24">
        <v>0.0</v>
      </c>
      <c r="U16" s="24">
        <v>0.0</v>
      </c>
      <c r="V16" s="24">
        <v>0.0</v>
      </c>
      <c r="W16" s="26">
        <f t="shared" si="2"/>
        <v>2</v>
      </c>
      <c r="X16" s="27">
        <f t="shared" si="3"/>
        <v>15</v>
      </c>
    </row>
    <row r="17">
      <c r="A17" s="8"/>
      <c r="B17" s="18" t="s">
        <v>19</v>
      </c>
      <c r="C17" s="20">
        <v>1.3438735177865613</v>
      </c>
      <c r="D17" s="20">
        <v>0.0</v>
      </c>
      <c r="E17" s="20">
        <v>0.0</v>
      </c>
      <c r="F17" s="20">
        <v>0.3952569169960474</v>
      </c>
      <c r="G17" s="21">
        <v>1.7391304347826086</v>
      </c>
      <c r="H17" s="20">
        <v>0.15810276679841898</v>
      </c>
      <c r="I17" s="20">
        <v>0.0</v>
      </c>
      <c r="J17" s="20">
        <v>0.0</v>
      </c>
      <c r="K17" s="20">
        <v>0.0</v>
      </c>
      <c r="L17" s="22">
        <v>0.15810276679841898</v>
      </c>
      <c r="M17" s="23">
        <v>1.8972332015810278</v>
      </c>
      <c r="N17" s="24">
        <v>17.0</v>
      </c>
      <c r="O17" s="24">
        <v>0.0</v>
      </c>
      <c r="P17" s="24">
        <v>0.0</v>
      </c>
      <c r="Q17" s="24">
        <v>5.0</v>
      </c>
      <c r="R17" s="25">
        <f t="shared" si="1"/>
        <v>22</v>
      </c>
      <c r="S17" s="24">
        <v>2.0</v>
      </c>
      <c r="T17" s="24">
        <v>0.0</v>
      </c>
      <c r="U17" s="24">
        <v>0.0</v>
      </c>
      <c r="V17" s="24">
        <v>0.0</v>
      </c>
      <c r="W17" s="26">
        <f t="shared" si="2"/>
        <v>2</v>
      </c>
      <c r="X17" s="27">
        <f t="shared" si="3"/>
        <v>24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0</v>
      </c>
    </row>
    <row r="19">
      <c r="A19" s="8"/>
      <c r="B19" s="36" t="s">
        <v>23</v>
      </c>
      <c r="C19" s="37">
        <v>2.371541501976284</v>
      </c>
      <c r="D19" s="37">
        <v>0.0</v>
      </c>
      <c r="E19" s="37">
        <v>0.0</v>
      </c>
      <c r="F19" s="37">
        <v>0.3952569169960474</v>
      </c>
      <c r="G19" s="29">
        <v>2.766798418972332</v>
      </c>
      <c r="H19" s="37">
        <v>0.31620553359683795</v>
      </c>
      <c r="I19" s="37">
        <v>0.0</v>
      </c>
      <c r="J19" s="37">
        <v>0.0</v>
      </c>
      <c r="K19" s="37">
        <v>0.0</v>
      </c>
      <c r="L19" s="30">
        <v>0.31620553359683795</v>
      </c>
      <c r="M19" s="31">
        <v>3.08300395256917</v>
      </c>
      <c r="N19" s="38">
        <f t="shared" ref="N19:Q19" si="6">sum(N16:N18)</f>
        <v>30</v>
      </c>
      <c r="O19" s="38">
        <f t="shared" si="6"/>
        <v>0</v>
      </c>
      <c r="P19" s="38">
        <f t="shared" si="6"/>
        <v>0</v>
      </c>
      <c r="Q19" s="38">
        <f t="shared" si="6"/>
        <v>5</v>
      </c>
      <c r="R19" s="33">
        <f t="shared" si="1"/>
        <v>35</v>
      </c>
      <c r="S19" s="38">
        <f t="shared" ref="S19:V19" si="7">sum(S16:S18)</f>
        <v>4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4</v>
      </c>
      <c r="X19" s="35">
        <f t="shared" si="3"/>
        <v>39</v>
      </c>
    </row>
    <row r="20">
      <c r="A20" s="8" t="s">
        <v>25</v>
      </c>
      <c r="B20" s="18" t="s">
        <v>16</v>
      </c>
      <c r="C20" s="20">
        <v>1.1067193675889329</v>
      </c>
      <c r="D20" s="20">
        <v>0.23715415019762848</v>
      </c>
      <c r="E20" s="20">
        <v>0.0</v>
      </c>
      <c r="F20" s="20">
        <v>0.0</v>
      </c>
      <c r="G20" s="21">
        <v>1.3438735177865613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1.3438735177865613</v>
      </c>
      <c r="N20" s="24">
        <v>14.0</v>
      </c>
      <c r="O20" s="24">
        <v>3.0</v>
      </c>
      <c r="P20" s="24">
        <v>0.0</v>
      </c>
      <c r="Q20" s="24">
        <v>0.0</v>
      </c>
      <c r="R20" s="25">
        <f t="shared" si="1"/>
        <v>17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17</v>
      </c>
    </row>
    <row r="21">
      <c r="A21" s="8"/>
      <c r="B21" s="18" t="s">
        <v>18</v>
      </c>
      <c r="C21" s="20">
        <v>0.07905138339920949</v>
      </c>
      <c r="D21" s="20">
        <v>0.0</v>
      </c>
      <c r="E21" s="20">
        <v>0.0</v>
      </c>
      <c r="F21" s="20">
        <v>0.0</v>
      </c>
      <c r="G21" s="21">
        <v>0.07905138339920949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0.07905138339920949</v>
      </c>
      <c r="N21" s="24">
        <v>1.0</v>
      </c>
      <c r="O21" s="24">
        <v>0.0</v>
      </c>
      <c r="P21" s="24">
        <v>0.0</v>
      </c>
      <c r="Q21" s="24">
        <v>0.0</v>
      </c>
      <c r="R21" s="25">
        <f t="shared" si="1"/>
        <v>1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1</v>
      </c>
    </row>
    <row r="22">
      <c r="A22" s="8"/>
      <c r="B22" s="18" t="s">
        <v>19</v>
      </c>
      <c r="C22" s="20">
        <v>1.185770750988142</v>
      </c>
      <c r="D22" s="20">
        <v>0.0</v>
      </c>
      <c r="E22" s="20">
        <v>0.07905138339920949</v>
      </c>
      <c r="F22" s="20">
        <v>0.15810276679841898</v>
      </c>
      <c r="G22" s="21">
        <v>1.4229249011857708</v>
      </c>
      <c r="H22" s="20">
        <v>0.07905138339920949</v>
      </c>
      <c r="I22" s="20">
        <v>0.0</v>
      </c>
      <c r="J22" s="20">
        <v>0.15810276679841898</v>
      </c>
      <c r="K22" s="20">
        <v>0.0</v>
      </c>
      <c r="L22" s="22">
        <v>0.23715415019762848</v>
      </c>
      <c r="M22" s="23">
        <v>1.6600790513833994</v>
      </c>
      <c r="N22" s="24">
        <v>15.0</v>
      </c>
      <c r="O22" s="24">
        <v>0.0</v>
      </c>
      <c r="P22" s="24">
        <v>1.0</v>
      </c>
      <c r="Q22" s="24">
        <v>2.0</v>
      </c>
      <c r="R22" s="25">
        <f t="shared" si="1"/>
        <v>18</v>
      </c>
      <c r="S22" s="24">
        <v>1.0</v>
      </c>
      <c r="T22" s="24">
        <v>0.0</v>
      </c>
      <c r="U22" s="24">
        <v>2.0</v>
      </c>
      <c r="V22" s="24">
        <v>0.0</v>
      </c>
      <c r="W22" s="26">
        <f t="shared" si="2"/>
        <v>3</v>
      </c>
      <c r="X22" s="27">
        <f t="shared" si="3"/>
        <v>21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2.371541501976284</v>
      </c>
      <c r="D24" s="37">
        <v>0.23715415019762848</v>
      </c>
      <c r="E24" s="37">
        <v>0.07905138339920949</v>
      </c>
      <c r="F24" s="37">
        <v>0.15810276679841898</v>
      </c>
      <c r="G24" s="29">
        <v>2.8458498023715415</v>
      </c>
      <c r="H24" s="37">
        <v>0.07905138339920949</v>
      </c>
      <c r="I24" s="37">
        <v>0.0</v>
      </c>
      <c r="J24" s="37">
        <v>0.15810276679841898</v>
      </c>
      <c r="K24" s="37">
        <v>0.0</v>
      </c>
      <c r="L24" s="30">
        <v>0.23715415019762848</v>
      </c>
      <c r="M24" s="31">
        <v>3.08300395256917</v>
      </c>
      <c r="N24" s="38">
        <f t="shared" ref="N24:Q24" si="8">sum(N20:N23)</f>
        <v>30</v>
      </c>
      <c r="O24" s="38">
        <f t="shared" si="8"/>
        <v>3</v>
      </c>
      <c r="P24" s="38">
        <f t="shared" si="8"/>
        <v>1</v>
      </c>
      <c r="Q24" s="38">
        <f t="shared" si="8"/>
        <v>2</v>
      </c>
      <c r="R24" s="33">
        <f t="shared" si="1"/>
        <v>36</v>
      </c>
      <c r="S24" s="38">
        <f t="shared" ref="S24:V24" si="9">sum(S20:S23)</f>
        <v>1</v>
      </c>
      <c r="T24" s="38">
        <f t="shared" si="9"/>
        <v>0</v>
      </c>
      <c r="U24" s="38">
        <f t="shared" si="9"/>
        <v>2</v>
      </c>
      <c r="V24" s="38">
        <f t="shared" si="9"/>
        <v>0</v>
      </c>
      <c r="W24" s="34">
        <f t="shared" si="2"/>
        <v>3</v>
      </c>
      <c r="X24" s="35">
        <f t="shared" si="3"/>
        <v>39</v>
      </c>
    </row>
    <row r="25">
      <c r="A25" s="8" t="s">
        <v>26</v>
      </c>
      <c r="B25" s="18" t="s">
        <v>16</v>
      </c>
      <c r="C25" s="20">
        <v>3.320158102766799</v>
      </c>
      <c r="D25" s="20">
        <v>0.15810276679841898</v>
      </c>
      <c r="E25" s="20">
        <v>0.0</v>
      </c>
      <c r="F25" s="20">
        <v>0.0</v>
      </c>
      <c r="G25" s="21">
        <v>3.4782608695652173</v>
      </c>
      <c r="H25" s="20">
        <v>0.6324110671936759</v>
      </c>
      <c r="I25" s="20">
        <v>0.07905138339920949</v>
      </c>
      <c r="J25" s="20">
        <v>0.0</v>
      </c>
      <c r="K25" s="20">
        <v>0.0</v>
      </c>
      <c r="L25" s="22">
        <v>0.7114624505928854</v>
      </c>
      <c r="M25" s="23">
        <v>4.189723320158103</v>
      </c>
      <c r="N25" s="24">
        <v>42.0</v>
      </c>
      <c r="O25" s="24">
        <v>2.0</v>
      </c>
      <c r="P25" s="24">
        <v>0.0</v>
      </c>
      <c r="Q25" s="24">
        <v>0.0</v>
      </c>
      <c r="R25" s="25">
        <f t="shared" si="1"/>
        <v>44</v>
      </c>
      <c r="S25" s="24">
        <v>8.0</v>
      </c>
      <c r="T25" s="24">
        <v>1.0</v>
      </c>
      <c r="U25" s="24">
        <v>0.0</v>
      </c>
      <c r="V25" s="24">
        <v>0.0</v>
      </c>
      <c r="W25" s="26">
        <f t="shared" si="2"/>
        <v>9</v>
      </c>
      <c r="X25" s="27">
        <f t="shared" si="3"/>
        <v>53</v>
      </c>
    </row>
    <row r="26">
      <c r="A26" s="8"/>
      <c r="B26" s="18" t="s">
        <v>19</v>
      </c>
      <c r="C26" s="20">
        <v>0.5533596837944664</v>
      </c>
      <c r="D26" s="20">
        <v>0.0</v>
      </c>
      <c r="E26" s="20">
        <v>0.07905138339920949</v>
      </c>
      <c r="F26" s="20">
        <v>0.15810276679841898</v>
      </c>
      <c r="G26" s="21">
        <v>0.7905138339920948</v>
      </c>
      <c r="H26" s="20">
        <v>0.31620553359683795</v>
      </c>
      <c r="I26" s="20">
        <v>0.0</v>
      </c>
      <c r="J26" s="20">
        <v>0.0</v>
      </c>
      <c r="K26" s="20">
        <v>0.0</v>
      </c>
      <c r="L26" s="22">
        <v>0.31620553359683795</v>
      </c>
      <c r="M26" s="23">
        <v>1.1067193675889329</v>
      </c>
      <c r="N26" s="24">
        <v>7.0</v>
      </c>
      <c r="O26" s="24">
        <v>0.0</v>
      </c>
      <c r="P26" s="24">
        <v>1.0</v>
      </c>
      <c r="Q26" s="24">
        <v>2.0</v>
      </c>
      <c r="R26" s="25">
        <f t="shared" si="1"/>
        <v>10</v>
      </c>
      <c r="S26" s="24">
        <v>4.0</v>
      </c>
      <c r="T26" s="24">
        <v>0.0</v>
      </c>
      <c r="U26" s="24">
        <v>0.0</v>
      </c>
      <c r="V26" s="24">
        <v>0.0</v>
      </c>
      <c r="W26" s="26">
        <f t="shared" si="2"/>
        <v>4</v>
      </c>
      <c r="X26" s="27">
        <f t="shared" si="3"/>
        <v>14</v>
      </c>
    </row>
    <row r="27">
      <c r="A27" s="8"/>
      <c r="B27" s="18" t="s">
        <v>20</v>
      </c>
      <c r="C27" s="28">
        <v>0.0</v>
      </c>
      <c r="D27" s="28">
        <v>0.0</v>
      </c>
      <c r="E27" s="28">
        <v>0.0</v>
      </c>
      <c r="F27" s="28">
        <v>0.0</v>
      </c>
      <c r="G27" s="29">
        <v>0.0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0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0</v>
      </c>
    </row>
    <row r="28">
      <c r="A28" s="8"/>
      <c r="B28" s="36" t="s">
        <v>23</v>
      </c>
      <c r="C28" s="37">
        <v>3.8735177865612647</v>
      </c>
      <c r="D28" s="37">
        <v>0.15810276679841898</v>
      </c>
      <c r="E28" s="37">
        <v>0.07905138339920949</v>
      </c>
      <c r="F28" s="37">
        <v>0.15810276679841898</v>
      </c>
      <c r="G28" s="29">
        <v>4.2687747035573125</v>
      </c>
      <c r="H28" s="37">
        <v>0.9486166007905139</v>
      </c>
      <c r="I28" s="37">
        <v>0.07905138339920949</v>
      </c>
      <c r="J28" s="37">
        <v>0.0</v>
      </c>
      <c r="K28" s="37">
        <v>0.0</v>
      </c>
      <c r="L28" s="30">
        <v>1.0276679841897234</v>
      </c>
      <c r="M28" s="31">
        <v>5.296442687747035</v>
      </c>
      <c r="N28" s="38">
        <f t="shared" ref="N28:Q28" si="10">sum(N25:N27)</f>
        <v>49</v>
      </c>
      <c r="O28" s="38">
        <f t="shared" si="10"/>
        <v>2</v>
      </c>
      <c r="P28" s="38">
        <f t="shared" si="10"/>
        <v>1</v>
      </c>
      <c r="Q28" s="38">
        <f t="shared" si="10"/>
        <v>2</v>
      </c>
      <c r="R28" s="33">
        <f t="shared" si="1"/>
        <v>54</v>
      </c>
      <c r="S28" s="38">
        <f t="shared" ref="S28:V28" si="11">sum(S25:S27)</f>
        <v>12</v>
      </c>
      <c r="T28" s="38">
        <f t="shared" si="11"/>
        <v>1</v>
      </c>
      <c r="U28" s="38">
        <f t="shared" si="11"/>
        <v>0</v>
      </c>
      <c r="V28" s="38">
        <f t="shared" si="11"/>
        <v>0</v>
      </c>
      <c r="W28" s="34">
        <f t="shared" si="2"/>
        <v>13</v>
      </c>
      <c r="X28" s="35">
        <f t="shared" si="3"/>
        <v>67</v>
      </c>
    </row>
    <row r="29">
      <c r="A29" s="8" t="s">
        <v>27</v>
      </c>
      <c r="B29" s="18" t="s">
        <v>16</v>
      </c>
      <c r="C29" s="20">
        <v>9.486166007905137</v>
      </c>
      <c r="D29" s="20">
        <v>0.31620553359683795</v>
      </c>
      <c r="E29" s="20">
        <v>0.0</v>
      </c>
      <c r="F29" s="20">
        <v>0.0</v>
      </c>
      <c r="G29" s="21">
        <v>9.802371541501977</v>
      </c>
      <c r="H29" s="20">
        <v>0.07905138339920949</v>
      </c>
      <c r="I29" s="20">
        <v>0.07905138339920949</v>
      </c>
      <c r="J29" s="20">
        <v>0.0</v>
      </c>
      <c r="K29" s="20">
        <v>0.0</v>
      </c>
      <c r="L29" s="22">
        <v>0.15810276679841898</v>
      </c>
      <c r="M29" s="23">
        <v>9.960474308300395</v>
      </c>
      <c r="N29" s="24">
        <v>120.0</v>
      </c>
      <c r="O29" s="24">
        <v>4.0</v>
      </c>
      <c r="P29" s="24">
        <v>0.0</v>
      </c>
      <c r="Q29" s="24">
        <v>0.0</v>
      </c>
      <c r="R29" s="25">
        <f t="shared" si="1"/>
        <v>124</v>
      </c>
      <c r="S29" s="24">
        <v>1.0</v>
      </c>
      <c r="T29" s="24">
        <v>1.0</v>
      </c>
      <c r="U29" s="24">
        <v>0.0</v>
      </c>
      <c r="V29" s="24">
        <v>0.0</v>
      </c>
      <c r="W29" s="26">
        <f t="shared" si="2"/>
        <v>2</v>
      </c>
      <c r="X29" s="27">
        <f t="shared" si="3"/>
        <v>126</v>
      </c>
    </row>
    <row r="30">
      <c r="A30" s="8"/>
      <c r="B30" s="18" t="s">
        <v>18</v>
      </c>
      <c r="C30" s="20">
        <v>0.3952569169960474</v>
      </c>
      <c r="D30" s="20">
        <v>0.0</v>
      </c>
      <c r="E30" s="20">
        <v>0.07905138339920949</v>
      </c>
      <c r="F30" s="20">
        <v>0.0</v>
      </c>
      <c r="G30" s="21">
        <v>0.47430830039525695</v>
      </c>
      <c r="H30" s="20">
        <v>0.07905138339920949</v>
      </c>
      <c r="I30" s="20">
        <v>0.0</v>
      </c>
      <c r="J30" s="20">
        <v>0.0</v>
      </c>
      <c r="K30" s="20">
        <v>0.0</v>
      </c>
      <c r="L30" s="22">
        <v>0.07905138339920949</v>
      </c>
      <c r="M30" s="23">
        <v>0.5533596837944664</v>
      </c>
      <c r="N30" s="24">
        <v>5.0</v>
      </c>
      <c r="O30" s="24">
        <v>0.0</v>
      </c>
      <c r="P30" s="24">
        <v>1.0</v>
      </c>
      <c r="Q30" s="24">
        <v>0.0</v>
      </c>
      <c r="R30" s="25">
        <f t="shared" si="1"/>
        <v>6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7</v>
      </c>
    </row>
    <row r="31">
      <c r="A31" s="8"/>
      <c r="B31" s="18" t="s">
        <v>19</v>
      </c>
      <c r="C31" s="20">
        <v>4.5059288537549405</v>
      </c>
      <c r="D31" s="20">
        <v>0.0</v>
      </c>
      <c r="E31" s="20">
        <v>0.0</v>
      </c>
      <c r="F31" s="20">
        <v>0.07905138339920949</v>
      </c>
      <c r="G31" s="21">
        <v>4.58498023715415</v>
      </c>
      <c r="H31" s="20">
        <v>0.23715415019762848</v>
      </c>
      <c r="I31" s="20">
        <v>0.07905138339920949</v>
      </c>
      <c r="J31" s="20">
        <v>0.15810276679841898</v>
      </c>
      <c r="K31" s="20">
        <v>0.07905138339920949</v>
      </c>
      <c r="L31" s="22">
        <v>0.5533596837944664</v>
      </c>
      <c r="M31" s="23">
        <v>5.138339920948617</v>
      </c>
      <c r="N31" s="24">
        <v>57.0</v>
      </c>
      <c r="O31" s="24">
        <v>0.0</v>
      </c>
      <c r="P31" s="24">
        <v>0.0</v>
      </c>
      <c r="Q31" s="24">
        <v>1.0</v>
      </c>
      <c r="R31" s="25">
        <f t="shared" si="1"/>
        <v>58</v>
      </c>
      <c r="S31" s="24">
        <v>3.0</v>
      </c>
      <c r="T31" s="24">
        <v>1.0</v>
      </c>
      <c r="U31" s="24">
        <v>2.0</v>
      </c>
      <c r="V31" s="24">
        <v>1.0</v>
      </c>
      <c r="W31" s="26">
        <f t="shared" si="2"/>
        <v>7</v>
      </c>
      <c r="X31" s="27">
        <f t="shared" si="3"/>
        <v>65</v>
      </c>
    </row>
    <row r="32">
      <c r="A32" s="8"/>
      <c r="B32" s="18" t="s">
        <v>20</v>
      </c>
      <c r="C32" s="28">
        <v>0.15810276679841898</v>
      </c>
      <c r="D32" s="28">
        <v>0.31620553359683795</v>
      </c>
      <c r="E32" s="28">
        <v>0.0</v>
      </c>
      <c r="F32" s="28">
        <v>0.0</v>
      </c>
      <c r="G32" s="29">
        <v>0.47430830039525695</v>
      </c>
      <c r="H32" s="28">
        <v>0.07905138339920949</v>
      </c>
      <c r="I32" s="28">
        <v>0.0</v>
      </c>
      <c r="J32" s="28">
        <v>0.0</v>
      </c>
      <c r="K32" s="28">
        <v>0.0</v>
      </c>
      <c r="L32" s="30">
        <v>0.07905138339920949</v>
      </c>
      <c r="M32" s="31">
        <v>0.5533596837944664</v>
      </c>
      <c r="N32" s="32">
        <v>2.0</v>
      </c>
      <c r="O32" s="32">
        <v>4.0</v>
      </c>
      <c r="P32" s="32">
        <v>0.0</v>
      </c>
      <c r="Q32" s="32">
        <v>0.0</v>
      </c>
      <c r="R32" s="33">
        <f t="shared" si="1"/>
        <v>6</v>
      </c>
      <c r="S32" s="32">
        <v>1.0</v>
      </c>
      <c r="T32" s="32">
        <v>0.0</v>
      </c>
      <c r="U32" s="32">
        <v>0.0</v>
      </c>
      <c r="V32" s="32">
        <v>0.0</v>
      </c>
      <c r="W32" s="34">
        <f t="shared" si="2"/>
        <v>1</v>
      </c>
      <c r="X32" s="35">
        <f t="shared" si="3"/>
        <v>7</v>
      </c>
    </row>
    <row r="33">
      <c r="A33" s="8"/>
      <c r="B33" s="36" t="s">
        <v>23</v>
      </c>
      <c r="C33" s="37">
        <v>14.545454545454545</v>
      </c>
      <c r="D33" s="37">
        <v>0.6324110671936759</v>
      </c>
      <c r="E33" s="37">
        <v>0.07905138339920949</v>
      </c>
      <c r="F33" s="37">
        <v>0.07905138339920949</v>
      </c>
      <c r="G33" s="29">
        <v>15.33596837944664</v>
      </c>
      <c r="H33" s="37">
        <v>0.47430830039525695</v>
      </c>
      <c r="I33" s="37">
        <v>0.15810276679841898</v>
      </c>
      <c r="J33" s="37">
        <v>0.15810276679841898</v>
      </c>
      <c r="K33" s="37">
        <v>0.07905138339920949</v>
      </c>
      <c r="L33" s="30">
        <v>0.8695652173913043</v>
      </c>
      <c r="M33" s="31">
        <v>16.205533596837945</v>
      </c>
      <c r="N33" s="38">
        <f t="shared" ref="N33:Q33" si="12">sum(N29:N32)</f>
        <v>184</v>
      </c>
      <c r="O33" s="38">
        <f t="shared" si="12"/>
        <v>8</v>
      </c>
      <c r="P33" s="38">
        <f t="shared" si="12"/>
        <v>1</v>
      </c>
      <c r="Q33" s="38">
        <f t="shared" si="12"/>
        <v>1</v>
      </c>
      <c r="R33" s="33">
        <f t="shared" si="1"/>
        <v>194</v>
      </c>
      <c r="S33" s="38">
        <f t="shared" ref="S33:V33" si="13">sum(S29:S32)</f>
        <v>6</v>
      </c>
      <c r="T33" s="38">
        <f t="shared" si="13"/>
        <v>2</v>
      </c>
      <c r="U33" s="38">
        <f t="shared" si="13"/>
        <v>2</v>
      </c>
      <c r="V33" s="38">
        <f t="shared" si="13"/>
        <v>1</v>
      </c>
      <c r="W33" s="34">
        <f t="shared" si="2"/>
        <v>11</v>
      </c>
      <c r="X33" s="35">
        <f t="shared" si="3"/>
        <v>205</v>
      </c>
    </row>
    <row r="34">
      <c r="A34" s="8" t="s">
        <v>28</v>
      </c>
      <c r="B34" s="18" t="s">
        <v>16</v>
      </c>
      <c r="C34" s="20">
        <v>13.438735177865613</v>
      </c>
      <c r="D34" s="20">
        <v>1.0276679841897234</v>
      </c>
      <c r="E34" s="20">
        <v>0.0</v>
      </c>
      <c r="F34" s="20">
        <v>0.07905138339920949</v>
      </c>
      <c r="G34" s="21">
        <v>14.545454545454545</v>
      </c>
      <c r="H34" s="20">
        <v>0.7114624505928854</v>
      </c>
      <c r="I34" s="20">
        <v>0.0</v>
      </c>
      <c r="J34" s="20">
        <v>0.0</v>
      </c>
      <c r="K34" s="20">
        <v>0.0</v>
      </c>
      <c r="L34" s="22">
        <v>0.7114624505928854</v>
      </c>
      <c r="M34" s="23">
        <v>15.256916996047432</v>
      </c>
      <c r="N34" s="24">
        <v>170.0</v>
      </c>
      <c r="O34" s="24">
        <v>13.0</v>
      </c>
      <c r="P34" s="24">
        <v>0.0</v>
      </c>
      <c r="Q34" s="24">
        <v>1.0</v>
      </c>
      <c r="R34" s="25">
        <f t="shared" si="1"/>
        <v>184</v>
      </c>
      <c r="S34" s="24">
        <v>9.0</v>
      </c>
      <c r="T34" s="24">
        <v>0.0</v>
      </c>
      <c r="U34" s="24">
        <v>0.0</v>
      </c>
      <c r="V34" s="24">
        <v>0.0</v>
      </c>
      <c r="W34" s="26">
        <f t="shared" si="2"/>
        <v>9</v>
      </c>
      <c r="X34" s="27">
        <f t="shared" si="3"/>
        <v>193</v>
      </c>
    </row>
    <row r="35">
      <c r="A35" s="8"/>
      <c r="B35" s="18" t="s">
        <v>18</v>
      </c>
      <c r="C35" s="20">
        <v>0.6324110671936759</v>
      </c>
      <c r="D35" s="20">
        <v>0.0</v>
      </c>
      <c r="E35" s="20">
        <v>0.07905138339920949</v>
      </c>
      <c r="F35" s="20">
        <v>0.0</v>
      </c>
      <c r="G35" s="21">
        <v>0.7114624505928854</v>
      </c>
      <c r="H35" s="20">
        <v>0.07905138339920949</v>
      </c>
      <c r="I35" s="20">
        <v>0.0</v>
      </c>
      <c r="J35" s="20">
        <v>0.0</v>
      </c>
      <c r="K35" s="20">
        <v>0.0</v>
      </c>
      <c r="L35" s="22">
        <v>0.07905138339920949</v>
      </c>
      <c r="M35" s="23">
        <v>0.7905138339920948</v>
      </c>
      <c r="N35" s="24">
        <v>8.0</v>
      </c>
      <c r="O35" s="24">
        <v>0.0</v>
      </c>
      <c r="P35" s="24">
        <v>1.0</v>
      </c>
      <c r="Q35" s="24">
        <v>0.0</v>
      </c>
      <c r="R35" s="25">
        <f t="shared" si="1"/>
        <v>9</v>
      </c>
      <c r="S35" s="24">
        <v>1.0</v>
      </c>
      <c r="T35" s="24">
        <v>0.0</v>
      </c>
      <c r="U35" s="24">
        <v>0.0</v>
      </c>
      <c r="V35" s="24">
        <v>0.0</v>
      </c>
      <c r="W35" s="26">
        <f t="shared" si="2"/>
        <v>1</v>
      </c>
      <c r="X35" s="27">
        <f t="shared" si="3"/>
        <v>10</v>
      </c>
    </row>
    <row r="36">
      <c r="A36" s="8"/>
      <c r="B36" s="18" t="s">
        <v>19</v>
      </c>
      <c r="C36" s="20">
        <v>9.011857707509881</v>
      </c>
      <c r="D36" s="20">
        <v>0.0</v>
      </c>
      <c r="E36" s="20">
        <v>0.07905138339920949</v>
      </c>
      <c r="F36" s="20">
        <v>1.5019762845849802</v>
      </c>
      <c r="G36" s="21">
        <v>10.59288537549407</v>
      </c>
      <c r="H36" s="20">
        <v>0.7905138339920948</v>
      </c>
      <c r="I36" s="20">
        <v>0.0</v>
      </c>
      <c r="J36" s="20">
        <v>0.0</v>
      </c>
      <c r="K36" s="20">
        <v>0.07905138339920949</v>
      </c>
      <c r="L36" s="22">
        <v>0.8695652173913043</v>
      </c>
      <c r="M36" s="23">
        <v>11.462450592885375</v>
      </c>
      <c r="N36" s="24">
        <v>114.0</v>
      </c>
      <c r="O36" s="24">
        <v>0.0</v>
      </c>
      <c r="P36" s="24">
        <v>1.0</v>
      </c>
      <c r="Q36" s="24">
        <v>19.0</v>
      </c>
      <c r="R36" s="25">
        <f t="shared" si="1"/>
        <v>134</v>
      </c>
      <c r="S36" s="24">
        <v>10.0</v>
      </c>
      <c r="T36" s="24">
        <v>0.0</v>
      </c>
      <c r="U36" s="24">
        <v>0.0</v>
      </c>
      <c r="V36" s="24">
        <v>1.0</v>
      </c>
      <c r="W36" s="26">
        <f t="shared" si="2"/>
        <v>11</v>
      </c>
      <c r="X36" s="27">
        <f t="shared" si="3"/>
        <v>145</v>
      </c>
    </row>
    <row r="37">
      <c r="A37" s="8"/>
      <c r="B37" s="18" t="s">
        <v>20</v>
      </c>
      <c r="C37" s="28">
        <v>1.0276679841897234</v>
      </c>
      <c r="D37" s="28">
        <v>0.9486166007905139</v>
      </c>
      <c r="E37" s="28">
        <v>0.0</v>
      </c>
      <c r="F37" s="28">
        <v>0.0</v>
      </c>
      <c r="G37" s="29">
        <v>1.9762845849802373</v>
      </c>
      <c r="H37" s="28">
        <v>0.47430830039525695</v>
      </c>
      <c r="I37" s="28">
        <v>0.23715415019762848</v>
      </c>
      <c r="J37" s="28">
        <v>0.0</v>
      </c>
      <c r="K37" s="28">
        <v>0.0</v>
      </c>
      <c r="L37" s="30">
        <v>0.7114624505928854</v>
      </c>
      <c r="M37" s="31">
        <v>2.6877470355731226</v>
      </c>
      <c r="N37" s="32">
        <v>13.0</v>
      </c>
      <c r="O37" s="32">
        <v>12.0</v>
      </c>
      <c r="P37" s="32">
        <v>0.0</v>
      </c>
      <c r="Q37" s="32">
        <v>0.0</v>
      </c>
      <c r="R37" s="33">
        <f t="shared" si="1"/>
        <v>25</v>
      </c>
      <c r="S37" s="32">
        <v>6.0</v>
      </c>
      <c r="T37" s="32">
        <v>3.0</v>
      </c>
      <c r="U37" s="32">
        <v>0.0</v>
      </c>
      <c r="V37" s="32">
        <v>0.0</v>
      </c>
      <c r="W37" s="34">
        <f t="shared" si="2"/>
        <v>9</v>
      </c>
      <c r="X37" s="35">
        <f t="shared" si="3"/>
        <v>34</v>
      </c>
    </row>
    <row r="38">
      <c r="A38" s="8"/>
      <c r="B38" s="36" t="s">
        <v>23</v>
      </c>
      <c r="C38" s="37">
        <v>24.110671936758894</v>
      </c>
      <c r="D38" s="37">
        <v>1.9762845849802373</v>
      </c>
      <c r="E38" s="37">
        <v>0.15810276679841898</v>
      </c>
      <c r="F38" s="37">
        <v>1.5810276679841897</v>
      </c>
      <c r="G38" s="29">
        <v>27.82608695652174</v>
      </c>
      <c r="H38" s="37">
        <v>2.0553359683794468</v>
      </c>
      <c r="I38" s="37">
        <v>0.23715415019762848</v>
      </c>
      <c r="J38" s="37">
        <v>0.0</v>
      </c>
      <c r="K38" s="37">
        <v>0.07905138339920949</v>
      </c>
      <c r="L38" s="30">
        <v>2.371541501976284</v>
      </c>
      <c r="M38" s="31">
        <v>30.19762845849802</v>
      </c>
      <c r="N38" s="38">
        <f t="shared" ref="N38:Q38" si="14">sum(N34:N37)</f>
        <v>305</v>
      </c>
      <c r="O38" s="38">
        <f t="shared" si="14"/>
        <v>25</v>
      </c>
      <c r="P38" s="38">
        <f t="shared" si="14"/>
        <v>2</v>
      </c>
      <c r="Q38" s="38">
        <f t="shared" si="14"/>
        <v>20</v>
      </c>
      <c r="R38" s="33">
        <f t="shared" si="1"/>
        <v>352</v>
      </c>
      <c r="S38" s="38">
        <f t="shared" ref="S38:V38" si="15">sum(S34:S37)</f>
        <v>26</v>
      </c>
      <c r="T38" s="38">
        <f t="shared" si="15"/>
        <v>3</v>
      </c>
      <c r="U38" s="38">
        <f t="shared" si="15"/>
        <v>0</v>
      </c>
      <c r="V38" s="38">
        <f t="shared" si="15"/>
        <v>1</v>
      </c>
      <c r="W38" s="34">
        <f t="shared" si="2"/>
        <v>30</v>
      </c>
      <c r="X38" s="35">
        <f t="shared" si="3"/>
        <v>382</v>
      </c>
    </row>
    <row r="39">
      <c r="A39" s="8"/>
      <c r="B39" s="40" t="s">
        <v>29</v>
      </c>
      <c r="C39" s="41">
        <v>79.2094861660079</v>
      </c>
      <c r="D39" s="41">
        <v>7.035573122529644</v>
      </c>
      <c r="E39" s="41">
        <v>1.0276679841897234</v>
      </c>
      <c r="F39" s="41">
        <v>3.399209486166008</v>
      </c>
      <c r="G39" s="41">
        <v>90.67193675889328</v>
      </c>
      <c r="H39" s="41">
        <v>6.956521739130435</v>
      </c>
      <c r="I39" s="41">
        <v>1.185770750988142</v>
      </c>
      <c r="J39" s="41">
        <v>0.8695652173913043</v>
      </c>
      <c r="K39" s="41">
        <v>0.31620553359683795</v>
      </c>
      <c r="L39" s="41">
        <v>9.328063241106719</v>
      </c>
      <c r="M39" s="41">
        <v>100.0</v>
      </c>
      <c r="N39" s="42">
        <f t="shared" ref="N39:X39" si="16">sum(N15,N19,N24,N28,N33,N38)</f>
        <v>1002</v>
      </c>
      <c r="O39" s="42">
        <f t="shared" si="16"/>
        <v>89</v>
      </c>
      <c r="P39" s="42">
        <f t="shared" si="16"/>
        <v>13</v>
      </c>
      <c r="Q39" s="42">
        <f t="shared" si="16"/>
        <v>43</v>
      </c>
      <c r="R39" s="42">
        <f t="shared" si="16"/>
        <v>1147</v>
      </c>
      <c r="S39" s="42">
        <f t="shared" si="16"/>
        <v>88</v>
      </c>
      <c r="T39" s="42">
        <f t="shared" si="16"/>
        <v>15</v>
      </c>
      <c r="U39" s="42">
        <f t="shared" si="16"/>
        <v>11</v>
      </c>
      <c r="V39" s="42">
        <f t="shared" si="16"/>
        <v>4</v>
      </c>
      <c r="W39" s="42">
        <f t="shared" si="16"/>
        <v>118</v>
      </c>
      <c r="X39" s="42">
        <f t="shared" si="16"/>
        <v>1265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47.66798418972332</v>
      </c>
      <c r="D41" s="20">
        <v>4.5059288537549405</v>
      </c>
      <c r="E41" s="20">
        <v>0.0</v>
      </c>
      <c r="F41" s="20">
        <v>0.07905138339920949</v>
      </c>
      <c r="G41" s="21">
        <v>52.25296442687747</v>
      </c>
      <c r="H41" s="20">
        <v>3.1620553359683794</v>
      </c>
      <c r="I41" s="20">
        <v>0.6324110671936759</v>
      </c>
      <c r="J41" s="20">
        <v>0.0</v>
      </c>
      <c r="K41" s="20">
        <v>0.0</v>
      </c>
      <c r="L41" s="22">
        <v>3.7944664031620556</v>
      </c>
      <c r="M41" s="23">
        <v>56.047430830039524</v>
      </c>
      <c r="N41" s="44">
        <f t="shared" ref="N41:X41" si="17">sum(N8,N16,N20,N25,N29,N34)</f>
        <v>603</v>
      </c>
      <c r="O41" s="44">
        <f t="shared" si="17"/>
        <v>57</v>
      </c>
      <c r="P41" s="44">
        <f t="shared" si="17"/>
        <v>0</v>
      </c>
      <c r="Q41" s="44">
        <f t="shared" si="17"/>
        <v>1</v>
      </c>
      <c r="R41" s="25">
        <f t="shared" si="17"/>
        <v>661</v>
      </c>
      <c r="S41" s="44">
        <f t="shared" si="17"/>
        <v>40</v>
      </c>
      <c r="T41" s="44">
        <f t="shared" si="17"/>
        <v>8</v>
      </c>
      <c r="U41" s="44">
        <f t="shared" si="17"/>
        <v>0</v>
      </c>
      <c r="V41" s="44">
        <f t="shared" si="17"/>
        <v>0</v>
      </c>
      <c r="W41" s="26">
        <f t="shared" si="17"/>
        <v>48</v>
      </c>
      <c r="X41" s="27">
        <f t="shared" si="17"/>
        <v>709</v>
      </c>
    </row>
    <row r="42">
      <c r="A42" s="8"/>
      <c r="B42" s="18" t="s">
        <v>17</v>
      </c>
      <c r="C42" s="20">
        <v>3.320158102766799</v>
      </c>
      <c r="D42" s="20">
        <v>0.6324110671936759</v>
      </c>
      <c r="E42" s="20">
        <v>0.0</v>
      </c>
      <c r="F42" s="20">
        <v>0.0</v>
      </c>
      <c r="G42" s="21">
        <v>3.9525691699604746</v>
      </c>
      <c r="H42" s="20">
        <v>0.23715415019762848</v>
      </c>
      <c r="I42" s="20">
        <v>0.07905138339920949</v>
      </c>
      <c r="J42" s="20">
        <v>0.0</v>
      </c>
      <c r="K42" s="20">
        <v>0.0</v>
      </c>
      <c r="L42" s="22">
        <v>0.31620553359683795</v>
      </c>
      <c r="M42" s="23">
        <v>4.2687747035573125</v>
      </c>
      <c r="N42" s="44">
        <f t="shared" ref="N42:X42" si="18">sum(N9)</f>
        <v>42</v>
      </c>
      <c r="O42" s="44">
        <f t="shared" si="18"/>
        <v>8</v>
      </c>
      <c r="P42" s="44">
        <f t="shared" si="18"/>
        <v>0</v>
      </c>
      <c r="Q42" s="44">
        <f t="shared" si="18"/>
        <v>0</v>
      </c>
      <c r="R42" s="25">
        <f t="shared" si="18"/>
        <v>50</v>
      </c>
      <c r="S42" s="44">
        <f t="shared" si="18"/>
        <v>3</v>
      </c>
      <c r="T42" s="44">
        <f t="shared" si="18"/>
        <v>1</v>
      </c>
      <c r="U42" s="44">
        <f t="shared" si="18"/>
        <v>0</v>
      </c>
      <c r="V42" s="44">
        <f t="shared" si="18"/>
        <v>0</v>
      </c>
      <c r="W42" s="26">
        <f t="shared" si="18"/>
        <v>4</v>
      </c>
      <c r="X42" s="27">
        <f t="shared" si="18"/>
        <v>54</v>
      </c>
    </row>
    <row r="43">
      <c r="A43" s="8"/>
      <c r="B43" s="18" t="s">
        <v>18</v>
      </c>
      <c r="C43" s="20">
        <v>3.7944664031620556</v>
      </c>
      <c r="D43" s="20">
        <v>0.0</v>
      </c>
      <c r="E43" s="20">
        <v>0.15810276679841898</v>
      </c>
      <c r="F43" s="20">
        <v>0.0</v>
      </c>
      <c r="G43" s="21">
        <v>3.9525691699604746</v>
      </c>
      <c r="H43" s="20">
        <v>0.7905138339920948</v>
      </c>
      <c r="I43" s="20">
        <v>0.0</v>
      </c>
      <c r="J43" s="20">
        <v>0.23715415019762848</v>
      </c>
      <c r="K43" s="20">
        <v>0.0</v>
      </c>
      <c r="L43" s="22">
        <v>1.0276679841897234</v>
      </c>
      <c r="M43" s="23">
        <v>4.980237154150197</v>
      </c>
      <c r="N43" s="44">
        <f t="shared" ref="N43:X43" si="19">sum(N10,N21,N30,N35)</f>
        <v>48</v>
      </c>
      <c r="O43" s="44">
        <f t="shared" si="19"/>
        <v>0</v>
      </c>
      <c r="P43" s="44">
        <f t="shared" si="19"/>
        <v>2</v>
      </c>
      <c r="Q43" s="44">
        <f t="shared" si="19"/>
        <v>0</v>
      </c>
      <c r="R43" s="25">
        <f t="shared" si="19"/>
        <v>50</v>
      </c>
      <c r="S43" s="44">
        <f t="shared" si="19"/>
        <v>10</v>
      </c>
      <c r="T43" s="44">
        <f t="shared" si="19"/>
        <v>0</v>
      </c>
      <c r="U43" s="44">
        <f t="shared" si="19"/>
        <v>3</v>
      </c>
      <c r="V43" s="44">
        <f t="shared" si="19"/>
        <v>0</v>
      </c>
      <c r="W43" s="26">
        <f t="shared" si="19"/>
        <v>13</v>
      </c>
      <c r="X43" s="27">
        <f t="shared" si="19"/>
        <v>63</v>
      </c>
    </row>
    <row r="44">
      <c r="A44" s="8"/>
      <c r="B44" s="18" t="s">
        <v>19</v>
      </c>
      <c r="C44" s="20">
        <v>21.58102766798419</v>
      </c>
      <c r="D44" s="20">
        <v>0.0</v>
      </c>
      <c r="E44" s="20">
        <v>0.7905138339920948</v>
      </c>
      <c r="F44" s="20">
        <v>3.320158102766799</v>
      </c>
      <c r="G44" s="21">
        <v>25.691699604743086</v>
      </c>
      <c r="H44" s="20">
        <v>2.0553359683794468</v>
      </c>
      <c r="I44" s="20">
        <v>0.07905138339920949</v>
      </c>
      <c r="J44" s="20">
        <v>0.6324110671936759</v>
      </c>
      <c r="K44" s="20">
        <v>0.31620553359683795</v>
      </c>
      <c r="L44" s="22">
        <v>3.08300395256917</v>
      </c>
      <c r="M44" s="23">
        <v>28.774703557312254</v>
      </c>
      <c r="N44" s="44">
        <f t="shared" ref="N44:X44" si="20">sum(N11,N17,N22,N26,N31,N36)</f>
        <v>273</v>
      </c>
      <c r="O44" s="44">
        <f t="shared" si="20"/>
        <v>0</v>
      </c>
      <c r="P44" s="44">
        <f t="shared" si="20"/>
        <v>10</v>
      </c>
      <c r="Q44" s="44">
        <f t="shared" si="20"/>
        <v>42</v>
      </c>
      <c r="R44" s="25">
        <f t="shared" si="20"/>
        <v>325</v>
      </c>
      <c r="S44" s="44">
        <f t="shared" si="20"/>
        <v>26</v>
      </c>
      <c r="T44" s="44">
        <f t="shared" si="20"/>
        <v>1</v>
      </c>
      <c r="U44" s="44">
        <f t="shared" si="20"/>
        <v>8</v>
      </c>
      <c r="V44" s="44">
        <f t="shared" si="20"/>
        <v>4</v>
      </c>
      <c r="W44" s="26">
        <f t="shared" si="20"/>
        <v>39</v>
      </c>
      <c r="X44" s="27">
        <f t="shared" si="20"/>
        <v>364</v>
      </c>
    </row>
    <row r="45">
      <c r="A45" s="8"/>
      <c r="B45" s="18" t="s">
        <v>20</v>
      </c>
      <c r="C45" s="20">
        <v>2.8458498023715415</v>
      </c>
      <c r="D45" s="20">
        <v>1.6600790513833994</v>
      </c>
      <c r="E45" s="20">
        <v>0.0</v>
      </c>
      <c r="F45" s="20">
        <v>0.0</v>
      </c>
      <c r="G45" s="21">
        <v>4.5059288537549405</v>
      </c>
      <c r="H45" s="20">
        <v>0.7114624505928854</v>
      </c>
      <c r="I45" s="20">
        <v>0.3952569169960474</v>
      </c>
      <c r="J45" s="20">
        <v>0.0</v>
      </c>
      <c r="K45" s="20">
        <v>0.0</v>
      </c>
      <c r="L45" s="22">
        <v>1.1067193675889329</v>
      </c>
      <c r="M45" s="23">
        <v>5.612648221343874</v>
      </c>
      <c r="N45" s="44">
        <f t="shared" ref="N45:X45" si="21">sum(N12,N18,N23,N27,N32,N37)</f>
        <v>36</v>
      </c>
      <c r="O45" s="44">
        <f t="shared" si="21"/>
        <v>21</v>
      </c>
      <c r="P45" s="44">
        <f t="shared" si="21"/>
        <v>0</v>
      </c>
      <c r="Q45" s="44">
        <f t="shared" si="21"/>
        <v>0</v>
      </c>
      <c r="R45" s="25">
        <f t="shared" si="21"/>
        <v>57</v>
      </c>
      <c r="S45" s="44">
        <f t="shared" si="21"/>
        <v>9</v>
      </c>
      <c r="T45" s="44">
        <f t="shared" si="21"/>
        <v>5</v>
      </c>
      <c r="U45" s="44">
        <f t="shared" si="21"/>
        <v>0</v>
      </c>
      <c r="V45" s="44">
        <f t="shared" si="21"/>
        <v>0</v>
      </c>
      <c r="W45" s="26">
        <f t="shared" si="21"/>
        <v>14</v>
      </c>
      <c r="X45" s="27">
        <f t="shared" si="21"/>
        <v>71</v>
      </c>
    </row>
    <row r="46">
      <c r="A46" s="8"/>
      <c r="B46" s="18" t="s">
        <v>21</v>
      </c>
      <c r="C46" s="20">
        <v>0.0</v>
      </c>
      <c r="D46" s="20">
        <v>0.23715415019762848</v>
      </c>
      <c r="E46" s="20">
        <v>0.0</v>
      </c>
      <c r="F46" s="20">
        <v>0.0</v>
      </c>
      <c r="G46" s="21">
        <v>0.23715415019762848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0.23715415019762848</v>
      </c>
      <c r="N46" s="44">
        <f t="shared" ref="N46:X46" si="22">sum(N13)</f>
        <v>0</v>
      </c>
      <c r="O46" s="44">
        <f t="shared" si="22"/>
        <v>3</v>
      </c>
      <c r="P46" s="44">
        <f t="shared" si="22"/>
        <v>0</v>
      </c>
      <c r="Q46" s="44">
        <f t="shared" si="22"/>
        <v>0</v>
      </c>
      <c r="R46" s="25">
        <f t="shared" si="22"/>
        <v>3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3</v>
      </c>
    </row>
    <row r="47">
      <c r="A47" s="8"/>
      <c r="B47" s="18" t="s">
        <v>22</v>
      </c>
      <c r="C47" s="28">
        <v>0.0</v>
      </c>
      <c r="D47" s="28">
        <v>0.0</v>
      </c>
      <c r="E47" s="28">
        <v>0.07905138339920949</v>
      </c>
      <c r="F47" s="28">
        <v>0.0</v>
      </c>
      <c r="G47" s="29">
        <v>0.07905138339920949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0.07905138339920949</v>
      </c>
      <c r="N47" s="45">
        <v>0.0</v>
      </c>
      <c r="O47" s="45">
        <f t="shared" ref="O47:X47" si="23">sum(O14)</f>
        <v>0</v>
      </c>
      <c r="P47" s="45">
        <f t="shared" si="23"/>
        <v>1</v>
      </c>
      <c r="Q47" s="45">
        <f t="shared" si="23"/>
        <v>0</v>
      </c>
      <c r="R47" s="33">
        <f t="shared" si="23"/>
        <v>1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</v>
      </c>
    </row>
    <row r="48">
      <c r="A48" s="8"/>
      <c r="B48" s="46" t="s">
        <v>23</v>
      </c>
      <c r="C48" s="41">
        <v>79.2094861660079</v>
      </c>
      <c r="D48" s="41">
        <v>7.035573122529644</v>
      </c>
      <c r="E48" s="41">
        <v>1.0276679841897234</v>
      </c>
      <c r="F48" s="41">
        <v>3.399209486166008</v>
      </c>
      <c r="G48" s="41">
        <v>90.67193675889328</v>
      </c>
      <c r="H48" s="41">
        <v>6.956521739130435</v>
      </c>
      <c r="I48" s="41">
        <v>1.185770750988142</v>
      </c>
      <c r="J48" s="41">
        <v>0.8695652173913043</v>
      </c>
      <c r="K48" s="41">
        <v>0.31620553359683795</v>
      </c>
      <c r="L48" s="41">
        <v>9.328063241106719</v>
      </c>
      <c r="M48" s="41">
        <v>100.0</v>
      </c>
      <c r="N48" s="42">
        <f t="shared" ref="N48:X48" si="24">sum(N41:N47)</f>
        <v>1002</v>
      </c>
      <c r="O48" s="42">
        <f t="shared" si="24"/>
        <v>89</v>
      </c>
      <c r="P48" s="42">
        <f t="shared" si="24"/>
        <v>13</v>
      </c>
      <c r="Q48" s="42">
        <f t="shared" si="24"/>
        <v>43</v>
      </c>
      <c r="R48" s="42">
        <f t="shared" si="24"/>
        <v>1147</v>
      </c>
      <c r="S48" s="42">
        <f t="shared" si="24"/>
        <v>88</v>
      </c>
      <c r="T48" s="42">
        <f t="shared" si="24"/>
        <v>15</v>
      </c>
      <c r="U48" s="42">
        <f t="shared" si="24"/>
        <v>11</v>
      </c>
      <c r="V48" s="42">
        <f t="shared" si="24"/>
        <v>4</v>
      </c>
      <c r="W48" s="42">
        <f t="shared" si="24"/>
        <v>118</v>
      </c>
      <c r="X48" s="42">
        <f t="shared" si="24"/>
        <v>1265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50"/>
      <c r="B1" s="1"/>
      <c r="C1" s="1"/>
      <c r="D1" s="1"/>
      <c r="E1" s="1"/>
      <c r="F1" s="1"/>
      <c r="G1" s="1"/>
      <c r="H1" s="1"/>
      <c r="I1" s="1"/>
      <c r="J1" s="1"/>
      <c r="K1" s="2" t="s">
        <v>36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37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15.61822125813449</v>
      </c>
      <c r="D8" s="20">
        <v>1.5184381778741864</v>
      </c>
      <c r="E8" s="20">
        <v>0.0</v>
      </c>
      <c r="F8" s="20">
        <v>0.0</v>
      </c>
      <c r="G8" s="21">
        <v>17.136659436008678</v>
      </c>
      <c r="H8" s="20">
        <v>1.4461315979754157</v>
      </c>
      <c r="I8" s="20">
        <v>0.7230657989877078</v>
      </c>
      <c r="J8" s="20">
        <v>0.0</v>
      </c>
      <c r="K8" s="20">
        <v>0.0</v>
      </c>
      <c r="L8" s="22">
        <v>2.1691973969631237</v>
      </c>
      <c r="M8" s="23">
        <v>19.305856832971802</v>
      </c>
      <c r="N8" s="24">
        <v>216.0</v>
      </c>
      <c r="O8" s="24">
        <v>21.0</v>
      </c>
      <c r="P8" s="24">
        <v>0.0</v>
      </c>
      <c r="Q8" s="24">
        <v>0.0</v>
      </c>
      <c r="R8" s="25">
        <f t="shared" ref="R8:R38" si="1">sum(N8:Q8)</f>
        <v>237</v>
      </c>
      <c r="S8" s="24">
        <v>20.0</v>
      </c>
      <c r="T8" s="24">
        <v>10.0</v>
      </c>
      <c r="U8" s="24">
        <v>0.0</v>
      </c>
      <c r="V8" s="24">
        <v>0.0</v>
      </c>
      <c r="W8" s="26">
        <f t="shared" ref="W8:W38" si="2">sum(S8:V8)</f>
        <v>30</v>
      </c>
      <c r="X8" s="27">
        <f t="shared" ref="X8:X38" si="3">sum(R8,W8)</f>
        <v>267</v>
      </c>
    </row>
    <row r="9">
      <c r="A9" s="8"/>
      <c r="B9" s="18" t="s">
        <v>17</v>
      </c>
      <c r="C9" s="20">
        <v>3.398409255242227</v>
      </c>
      <c r="D9" s="20">
        <v>0.3615328994938539</v>
      </c>
      <c r="E9" s="20">
        <v>0.0</v>
      </c>
      <c r="F9" s="20">
        <v>0.0</v>
      </c>
      <c r="G9" s="21">
        <v>3.759942154736081</v>
      </c>
      <c r="H9" s="20">
        <v>0.07230657989877079</v>
      </c>
      <c r="I9" s="20">
        <v>0.0</v>
      </c>
      <c r="J9" s="20">
        <v>0.0</v>
      </c>
      <c r="K9" s="20">
        <v>0.0</v>
      </c>
      <c r="L9" s="22">
        <v>0.07230657989877079</v>
      </c>
      <c r="M9" s="23">
        <v>3.8322487346348515</v>
      </c>
      <c r="N9" s="24">
        <v>47.0</v>
      </c>
      <c r="O9" s="24">
        <v>5.0</v>
      </c>
      <c r="P9" s="24">
        <v>0.0</v>
      </c>
      <c r="Q9" s="24">
        <v>0.0</v>
      </c>
      <c r="R9" s="25">
        <f t="shared" si="1"/>
        <v>52</v>
      </c>
      <c r="S9" s="24">
        <v>1.0</v>
      </c>
      <c r="T9" s="24">
        <v>0.0</v>
      </c>
      <c r="U9" s="24">
        <v>0.0</v>
      </c>
      <c r="V9" s="24">
        <v>0.0</v>
      </c>
      <c r="W9" s="26">
        <f t="shared" si="2"/>
        <v>1</v>
      </c>
      <c r="X9" s="27">
        <f t="shared" si="3"/>
        <v>53</v>
      </c>
    </row>
    <row r="10">
      <c r="A10" s="8"/>
      <c r="B10" s="18" t="s">
        <v>18</v>
      </c>
      <c r="C10" s="20">
        <v>3.036876355748373</v>
      </c>
      <c r="D10" s="20">
        <v>0.0</v>
      </c>
      <c r="E10" s="20">
        <v>1.1569052783803326</v>
      </c>
      <c r="F10" s="20">
        <v>0.07230657989877079</v>
      </c>
      <c r="G10" s="21">
        <v>4.2660882140274765</v>
      </c>
      <c r="H10" s="20">
        <v>0.5061460592913956</v>
      </c>
      <c r="I10" s="20">
        <v>0.0</v>
      </c>
      <c r="J10" s="20">
        <v>0.14461315979754158</v>
      </c>
      <c r="K10" s="20">
        <v>0.0</v>
      </c>
      <c r="L10" s="22">
        <v>0.6507592190889371</v>
      </c>
      <c r="M10" s="23">
        <v>4.916847433116414</v>
      </c>
      <c r="N10" s="24">
        <v>42.0</v>
      </c>
      <c r="O10" s="24">
        <v>0.0</v>
      </c>
      <c r="P10" s="24">
        <v>16.0</v>
      </c>
      <c r="Q10" s="24">
        <v>1.0</v>
      </c>
      <c r="R10" s="25">
        <f t="shared" si="1"/>
        <v>59</v>
      </c>
      <c r="S10" s="24">
        <v>7.0</v>
      </c>
      <c r="T10" s="24">
        <v>0.0</v>
      </c>
      <c r="U10" s="24">
        <v>2.0</v>
      </c>
      <c r="V10" s="24">
        <v>0.0</v>
      </c>
      <c r="W10" s="26">
        <f t="shared" si="2"/>
        <v>9</v>
      </c>
      <c r="X10" s="27">
        <f t="shared" si="3"/>
        <v>68</v>
      </c>
    </row>
    <row r="11">
      <c r="A11" s="8"/>
      <c r="B11" s="18" t="s">
        <v>19</v>
      </c>
      <c r="C11" s="20">
        <v>6.4352856109906</v>
      </c>
      <c r="D11" s="20">
        <v>0.0</v>
      </c>
      <c r="E11" s="20">
        <v>0.5061460592913956</v>
      </c>
      <c r="F11" s="20">
        <v>1.0122921185827911</v>
      </c>
      <c r="G11" s="21">
        <v>7.953723788864786</v>
      </c>
      <c r="H11" s="20">
        <v>1.0845986984815619</v>
      </c>
      <c r="I11" s="20">
        <v>0.0</v>
      </c>
      <c r="J11" s="20">
        <v>0.28922631959508316</v>
      </c>
      <c r="K11" s="20">
        <v>0.07230657989877079</v>
      </c>
      <c r="L11" s="22">
        <v>1.4461315979754157</v>
      </c>
      <c r="M11" s="23">
        <v>9.399855386840203</v>
      </c>
      <c r="N11" s="24">
        <v>89.0</v>
      </c>
      <c r="O11" s="24">
        <v>0.0</v>
      </c>
      <c r="P11" s="24">
        <v>7.0</v>
      </c>
      <c r="Q11" s="24">
        <v>14.0</v>
      </c>
      <c r="R11" s="25">
        <f t="shared" si="1"/>
        <v>110</v>
      </c>
      <c r="S11" s="24">
        <v>15.0</v>
      </c>
      <c r="T11" s="24">
        <v>0.0</v>
      </c>
      <c r="U11" s="24">
        <v>4.0</v>
      </c>
      <c r="V11" s="24">
        <v>1.0</v>
      </c>
      <c r="W11" s="26">
        <f t="shared" si="2"/>
        <v>20</v>
      </c>
      <c r="X11" s="27">
        <f t="shared" si="3"/>
        <v>130</v>
      </c>
    </row>
    <row r="12">
      <c r="A12" s="8"/>
      <c r="B12" s="18" t="s">
        <v>20</v>
      </c>
      <c r="C12" s="20">
        <v>0.9399855386840202</v>
      </c>
      <c r="D12" s="20">
        <v>0.6507592190889371</v>
      </c>
      <c r="E12" s="20">
        <v>0.0</v>
      </c>
      <c r="F12" s="20">
        <v>0.0</v>
      </c>
      <c r="G12" s="21">
        <v>1.5907447577729574</v>
      </c>
      <c r="H12" s="20">
        <v>0.5784526391901663</v>
      </c>
      <c r="I12" s="20">
        <v>0.21691973969631237</v>
      </c>
      <c r="J12" s="20">
        <v>0.0</v>
      </c>
      <c r="K12" s="20">
        <v>0.0</v>
      </c>
      <c r="L12" s="22">
        <v>0.7953723788864787</v>
      </c>
      <c r="M12" s="23">
        <v>2.386117136659436</v>
      </c>
      <c r="N12" s="24">
        <v>13.0</v>
      </c>
      <c r="O12" s="24">
        <v>9.0</v>
      </c>
      <c r="P12" s="24">
        <v>0.0</v>
      </c>
      <c r="Q12" s="24">
        <v>0.0</v>
      </c>
      <c r="R12" s="25">
        <f t="shared" si="1"/>
        <v>22</v>
      </c>
      <c r="S12" s="24">
        <v>8.0</v>
      </c>
      <c r="T12" s="24">
        <v>3.0</v>
      </c>
      <c r="U12" s="24">
        <v>0.0</v>
      </c>
      <c r="V12" s="24">
        <v>0.0</v>
      </c>
      <c r="W12" s="26">
        <f t="shared" si="2"/>
        <v>11</v>
      </c>
      <c r="X12" s="27">
        <f t="shared" si="3"/>
        <v>33</v>
      </c>
    </row>
    <row r="13">
      <c r="A13" s="8"/>
      <c r="B13" s="18" t="s">
        <v>21</v>
      </c>
      <c r="C13" s="20">
        <v>0.0</v>
      </c>
      <c r="D13" s="20">
        <v>0.07230657989877079</v>
      </c>
      <c r="E13" s="20">
        <v>0.0</v>
      </c>
      <c r="F13" s="20">
        <v>0.0</v>
      </c>
      <c r="G13" s="21">
        <v>0.07230657989877079</v>
      </c>
      <c r="H13" s="20">
        <v>0.07230657989877079</v>
      </c>
      <c r="I13" s="20">
        <v>0.0</v>
      </c>
      <c r="J13" s="20">
        <v>0.0</v>
      </c>
      <c r="K13" s="20">
        <v>0.0</v>
      </c>
      <c r="L13" s="22">
        <v>0.07230657989877079</v>
      </c>
      <c r="M13" s="23">
        <v>0.14461315979754158</v>
      </c>
      <c r="N13" s="24">
        <v>0.0</v>
      </c>
      <c r="O13" s="24">
        <v>1.0</v>
      </c>
      <c r="P13" s="24">
        <v>0.0</v>
      </c>
      <c r="Q13" s="24">
        <v>0.0</v>
      </c>
      <c r="R13" s="25">
        <f t="shared" si="1"/>
        <v>1</v>
      </c>
      <c r="S13" s="24">
        <v>1.0</v>
      </c>
      <c r="T13" s="24">
        <v>0.0</v>
      </c>
      <c r="U13" s="24">
        <v>0.0</v>
      </c>
      <c r="V13" s="24">
        <v>0.0</v>
      </c>
      <c r="W13" s="26">
        <f t="shared" si="2"/>
        <v>1</v>
      </c>
      <c r="X13" s="27">
        <f t="shared" si="3"/>
        <v>2</v>
      </c>
    </row>
    <row r="14">
      <c r="A14" s="8"/>
      <c r="B14" s="18" t="s">
        <v>22</v>
      </c>
      <c r="C14" s="28">
        <v>0.0</v>
      </c>
      <c r="D14" s="28">
        <v>0.21691973969631237</v>
      </c>
      <c r="E14" s="28">
        <v>0.0</v>
      </c>
      <c r="F14" s="28">
        <v>0.0</v>
      </c>
      <c r="G14" s="29">
        <v>0.21691973969631237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0.21691973969631237</v>
      </c>
      <c r="N14" s="32">
        <v>0.0</v>
      </c>
      <c r="O14" s="32">
        <v>3.0</v>
      </c>
      <c r="P14" s="32">
        <v>0.0</v>
      </c>
      <c r="Q14" s="32">
        <v>0.0</v>
      </c>
      <c r="R14" s="33">
        <f t="shared" si="1"/>
        <v>3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3</v>
      </c>
    </row>
    <row r="15">
      <c r="A15" s="8"/>
      <c r="B15" s="36" t="s">
        <v>23</v>
      </c>
      <c r="C15" s="37">
        <v>29.42877801879971</v>
      </c>
      <c r="D15" s="37">
        <v>2.8199566160520604</v>
      </c>
      <c r="E15" s="37">
        <v>1.6630513376717282</v>
      </c>
      <c r="F15" s="37">
        <v>1.0845986984815619</v>
      </c>
      <c r="G15" s="29">
        <v>34.99638467100506</v>
      </c>
      <c r="H15" s="37">
        <v>3.759942154736081</v>
      </c>
      <c r="I15" s="37">
        <v>0.9399855386840202</v>
      </c>
      <c r="J15" s="37">
        <v>0.43383947939262474</v>
      </c>
      <c r="K15" s="37">
        <v>0.07230657989877079</v>
      </c>
      <c r="L15" s="30">
        <v>5.206073752711497</v>
      </c>
      <c r="M15" s="31">
        <v>40.20245842371656</v>
      </c>
      <c r="N15" s="38">
        <f t="shared" ref="N15:Q15" si="4">sum(N8:N14)</f>
        <v>407</v>
      </c>
      <c r="O15" s="38">
        <f t="shared" si="4"/>
        <v>39</v>
      </c>
      <c r="P15" s="38">
        <f t="shared" si="4"/>
        <v>23</v>
      </c>
      <c r="Q15" s="38">
        <f t="shared" si="4"/>
        <v>15</v>
      </c>
      <c r="R15" s="33">
        <f t="shared" si="1"/>
        <v>484</v>
      </c>
      <c r="S15" s="38">
        <f t="shared" ref="S15:V15" si="5">sum(S8:S14)</f>
        <v>52</v>
      </c>
      <c r="T15" s="38">
        <f t="shared" si="5"/>
        <v>13</v>
      </c>
      <c r="U15" s="38">
        <f t="shared" si="5"/>
        <v>6</v>
      </c>
      <c r="V15" s="38">
        <f t="shared" si="5"/>
        <v>1</v>
      </c>
      <c r="W15" s="34">
        <f t="shared" si="2"/>
        <v>72</v>
      </c>
      <c r="X15" s="35">
        <f t="shared" si="3"/>
        <v>556</v>
      </c>
    </row>
    <row r="16">
      <c r="A16" s="8" t="s">
        <v>24</v>
      </c>
      <c r="B16" s="18" t="s">
        <v>16</v>
      </c>
      <c r="C16" s="20">
        <v>2.0968908170643528</v>
      </c>
      <c r="D16" s="20">
        <v>0.21691973969631237</v>
      </c>
      <c r="E16" s="20">
        <v>0.0</v>
      </c>
      <c r="F16" s="20">
        <v>0.0</v>
      </c>
      <c r="G16" s="21">
        <v>2.3138105567606653</v>
      </c>
      <c r="H16" s="20">
        <v>0.07230657989877079</v>
      </c>
      <c r="I16" s="20">
        <v>0.0</v>
      </c>
      <c r="J16" s="20">
        <v>0.0</v>
      </c>
      <c r="K16" s="20">
        <v>0.0</v>
      </c>
      <c r="L16" s="22">
        <v>0.07230657989877079</v>
      </c>
      <c r="M16" s="23">
        <v>2.386117136659436</v>
      </c>
      <c r="N16" s="24">
        <v>29.0</v>
      </c>
      <c r="O16" s="24">
        <v>3.0</v>
      </c>
      <c r="P16" s="24">
        <v>0.0</v>
      </c>
      <c r="Q16" s="24">
        <v>0.0</v>
      </c>
      <c r="R16" s="25">
        <f t="shared" si="1"/>
        <v>32</v>
      </c>
      <c r="S16" s="24">
        <v>1.0</v>
      </c>
      <c r="T16" s="24">
        <v>0.0</v>
      </c>
      <c r="U16" s="24">
        <v>0.0</v>
      </c>
      <c r="V16" s="24">
        <v>0.0</v>
      </c>
      <c r="W16" s="26">
        <f t="shared" si="2"/>
        <v>1</v>
      </c>
      <c r="X16" s="27">
        <f t="shared" si="3"/>
        <v>33</v>
      </c>
    </row>
    <row r="17">
      <c r="A17" s="8"/>
      <c r="B17" s="18" t="s">
        <v>19</v>
      </c>
      <c r="C17" s="20">
        <v>2.6030368763557483</v>
      </c>
      <c r="D17" s="20">
        <v>0.0</v>
      </c>
      <c r="E17" s="20">
        <v>0.28922631959508316</v>
      </c>
      <c r="F17" s="20">
        <v>0.14461315979754158</v>
      </c>
      <c r="G17" s="21">
        <v>3.036876355748373</v>
      </c>
      <c r="H17" s="20">
        <v>0.14461315979754158</v>
      </c>
      <c r="I17" s="20">
        <v>0.0</v>
      </c>
      <c r="J17" s="20">
        <v>0.0</v>
      </c>
      <c r="K17" s="20">
        <v>0.0</v>
      </c>
      <c r="L17" s="22">
        <v>0.14461315979754158</v>
      </c>
      <c r="M17" s="23">
        <v>3.181489515545915</v>
      </c>
      <c r="N17" s="24">
        <v>36.0</v>
      </c>
      <c r="O17" s="24">
        <v>0.0</v>
      </c>
      <c r="P17" s="24">
        <v>4.0</v>
      </c>
      <c r="Q17" s="24">
        <v>2.0</v>
      </c>
      <c r="R17" s="25">
        <f t="shared" si="1"/>
        <v>42</v>
      </c>
      <c r="S17" s="24">
        <v>2.0</v>
      </c>
      <c r="T17" s="24">
        <v>0.0</v>
      </c>
      <c r="U17" s="24">
        <v>0.0</v>
      </c>
      <c r="V17" s="24">
        <v>0.0</v>
      </c>
      <c r="W17" s="26">
        <f t="shared" si="2"/>
        <v>2</v>
      </c>
      <c r="X17" s="27">
        <f t="shared" si="3"/>
        <v>44</v>
      </c>
    </row>
    <row r="18">
      <c r="A18" s="8"/>
      <c r="B18" s="18" t="s">
        <v>20</v>
      </c>
      <c r="C18" s="28">
        <v>0.0</v>
      </c>
      <c r="D18" s="28">
        <v>0.0</v>
      </c>
      <c r="E18" s="28">
        <v>0.0</v>
      </c>
      <c r="F18" s="28">
        <v>0.0</v>
      </c>
      <c r="G18" s="29">
        <v>0.0</v>
      </c>
      <c r="H18" s="28">
        <v>0.07230657989877079</v>
      </c>
      <c r="I18" s="28">
        <v>0.0</v>
      </c>
      <c r="J18" s="28">
        <v>0.0</v>
      </c>
      <c r="K18" s="28">
        <v>0.0</v>
      </c>
      <c r="L18" s="30">
        <v>0.07230657989877079</v>
      </c>
      <c r="M18" s="31">
        <v>0.07230657989877079</v>
      </c>
      <c r="N18" s="32">
        <v>0.0</v>
      </c>
      <c r="O18" s="32">
        <v>0.0</v>
      </c>
      <c r="P18" s="32">
        <v>0.0</v>
      </c>
      <c r="Q18" s="32">
        <v>0.0</v>
      </c>
      <c r="R18" s="33">
        <f t="shared" si="1"/>
        <v>0</v>
      </c>
      <c r="S18" s="32">
        <v>1.0</v>
      </c>
      <c r="T18" s="32">
        <v>0.0</v>
      </c>
      <c r="U18" s="32">
        <v>0.0</v>
      </c>
      <c r="V18" s="32">
        <v>0.0</v>
      </c>
      <c r="W18" s="34">
        <f t="shared" si="2"/>
        <v>1</v>
      </c>
      <c r="X18" s="35">
        <f t="shared" si="3"/>
        <v>1</v>
      </c>
    </row>
    <row r="19">
      <c r="A19" s="8"/>
      <c r="B19" s="36" t="s">
        <v>23</v>
      </c>
      <c r="C19" s="37">
        <v>4.6999276934201015</v>
      </c>
      <c r="D19" s="37">
        <v>0.21691973969631237</v>
      </c>
      <c r="E19" s="37">
        <v>0.28922631959508316</v>
      </c>
      <c r="F19" s="37">
        <v>0.14461315979754158</v>
      </c>
      <c r="G19" s="29">
        <v>5.350686912509038</v>
      </c>
      <c r="H19" s="37">
        <v>0.28922631959508316</v>
      </c>
      <c r="I19" s="37">
        <v>0.0</v>
      </c>
      <c r="J19" s="37">
        <v>0.0</v>
      </c>
      <c r="K19" s="37">
        <v>0.0</v>
      </c>
      <c r="L19" s="30">
        <v>0.28922631959508316</v>
      </c>
      <c r="M19" s="31">
        <v>5.639913232104121</v>
      </c>
      <c r="N19" s="38">
        <f t="shared" ref="N19:Q19" si="6">sum(N16:N18)</f>
        <v>65</v>
      </c>
      <c r="O19" s="38">
        <f t="shared" si="6"/>
        <v>3</v>
      </c>
      <c r="P19" s="38">
        <f t="shared" si="6"/>
        <v>4</v>
      </c>
      <c r="Q19" s="38">
        <f t="shared" si="6"/>
        <v>2</v>
      </c>
      <c r="R19" s="33">
        <f t="shared" si="1"/>
        <v>74</v>
      </c>
      <c r="S19" s="38">
        <f t="shared" ref="S19:V19" si="7">sum(S16:S18)</f>
        <v>4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4</v>
      </c>
      <c r="X19" s="35">
        <f t="shared" si="3"/>
        <v>78</v>
      </c>
    </row>
    <row r="20">
      <c r="A20" s="8" t="s">
        <v>25</v>
      </c>
      <c r="B20" s="18" t="s">
        <v>16</v>
      </c>
      <c r="C20" s="20">
        <v>1.5184381778741864</v>
      </c>
      <c r="D20" s="20">
        <v>0.28922631959508316</v>
      </c>
      <c r="E20" s="20">
        <v>0.0</v>
      </c>
      <c r="F20" s="20">
        <v>0.0</v>
      </c>
      <c r="G20" s="21">
        <v>1.8076644974692697</v>
      </c>
      <c r="H20" s="20">
        <v>0.07230657989877079</v>
      </c>
      <c r="I20" s="20">
        <v>0.0</v>
      </c>
      <c r="J20" s="20">
        <v>0.0</v>
      </c>
      <c r="K20" s="20">
        <v>0.0</v>
      </c>
      <c r="L20" s="22">
        <v>0.07230657989877079</v>
      </c>
      <c r="M20" s="23">
        <v>1.8799710773680405</v>
      </c>
      <c r="N20" s="24">
        <v>21.0</v>
      </c>
      <c r="O20" s="24">
        <v>4.0</v>
      </c>
      <c r="P20" s="24">
        <v>0.0</v>
      </c>
      <c r="Q20" s="24">
        <v>0.0</v>
      </c>
      <c r="R20" s="25">
        <f t="shared" si="1"/>
        <v>25</v>
      </c>
      <c r="S20" s="24">
        <v>1.0</v>
      </c>
      <c r="T20" s="24">
        <v>0.0</v>
      </c>
      <c r="U20" s="24">
        <v>0.0</v>
      </c>
      <c r="V20" s="24">
        <v>0.0</v>
      </c>
      <c r="W20" s="26">
        <f t="shared" si="2"/>
        <v>1</v>
      </c>
      <c r="X20" s="27">
        <f t="shared" si="3"/>
        <v>26</v>
      </c>
    </row>
    <row r="21">
      <c r="A21" s="8"/>
      <c r="B21" s="18" t="s">
        <v>18</v>
      </c>
      <c r="C21" s="20">
        <v>0.07230657989877079</v>
      </c>
      <c r="D21" s="20">
        <v>0.0</v>
      </c>
      <c r="E21" s="20">
        <v>0.0</v>
      </c>
      <c r="F21" s="20">
        <v>0.0</v>
      </c>
      <c r="G21" s="21">
        <v>0.07230657989877079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0.07230657989877079</v>
      </c>
      <c r="N21" s="24">
        <v>1.0</v>
      </c>
      <c r="O21" s="24">
        <v>0.0</v>
      </c>
      <c r="P21" s="24">
        <v>0.0</v>
      </c>
      <c r="Q21" s="24">
        <v>0.0</v>
      </c>
      <c r="R21" s="25">
        <f t="shared" si="1"/>
        <v>1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1</v>
      </c>
    </row>
    <row r="22">
      <c r="A22" s="8"/>
      <c r="B22" s="18" t="s">
        <v>19</v>
      </c>
      <c r="C22" s="20">
        <v>2.0245842371655822</v>
      </c>
      <c r="D22" s="20">
        <v>0.0</v>
      </c>
      <c r="E22" s="20">
        <v>0.14461315979754158</v>
      </c>
      <c r="F22" s="20">
        <v>0.14461315979754158</v>
      </c>
      <c r="G22" s="21">
        <v>2.3138105567606653</v>
      </c>
      <c r="H22" s="20">
        <v>0.07230657989877079</v>
      </c>
      <c r="I22" s="20">
        <v>0.0</v>
      </c>
      <c r="J22" s="20">
        <v>0.07230657989877079</v>
      </c>
      <c r="K22" s="20">
        <v>0.0</v>
      </c>
      <c r="L22" s="22">
        <v>0.14461315979754158</v>
      </c>
      <c r="M22" s="23">
        <v>2.458423716558207</v>
      </c>
      <c r="N22" s="24">
        <v>28.0</v>
      </c>
      <c r="O22" s="24">
        <v>0.0</v>
      </c>
      <c r="P22" s="24">
        <v>2.0</v>
      </c>
      <c r="Q22" s="24">
        <v>2.0</v>
      </c>
      <c r="R22" s="25">
        <f t="shared" si="1"/>
        <v>32</v>
      </c>
      <c r="S22" s="24">
        <v>1.0</v>
      </c>
      <c r="T22" s="24">
        <v>0.0</v>
      </c>
      <c r="U22" s="24">
        <v>1.0</v>
      </c>
      <c r="V22" s="24">
        <v>0.0</v>
      </c>
      <c r="W22" s="26">
        <f t="shared" si="2"/>
        <v>2</v>
      </c>
      <c r="X22" s="27">
        <f t="shared" si="3"/>
        <v>34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3.6153289949385394</v>
      </c>
      <c r="D24" s="37">
        <v>0.28922631959508316</v>
      </c>
      <c r="E24" s="37">
        <v>0.14461315979754158</v>
      </c>
      <c r="F24" s="37">
        <v>0.14461315979754158</v>
      </c>
      <c r="G24" s="29">
        <v>4.1937816341287055</v>
      </c>
      <c r="H24" s="37">
        <v>0.14461315979754158</v>
      </c>
      <c r="I24" s="37">
        <v>0.0</v>
      </c>
      <c r="J24" s="37">
        <v>0.07230657989877079</v>
      </c>
      <c r="K24" s="37">
        <v>0.0</v>
      </c>
      <c r="L24" s="30">
        <v>0.21691973969631237</v>
      </c>
      <c r="M24" s="31">
        <v>4.4107013738250185</v>
      </c>
      <c r="N24" s="38">
        <f t="shared" ref="N24:Q24" si="8">sum(N20:N23)</f>
        <v>50</v>
      </c>
      <c r="O24" s="38">
        <f t="shared" si="8"/>
        <v>4</v>
      </c>
      <c r="P24" s="38">
        <f t="shared" si="8"/>
        <v>2</v>
      </c>
      <c r="Q24" s="38">
        <f t="shared" si="8"/>
        <v>2</v>
      </c>
      <c r="R24" s="33">
        <f t="shared" si="1"/>
        <v>58</v>
      </c>
      <c r="S24" s="38">
        <f t="shared" ref="S24:V24" si="9">sum(S20:S23)</f>
        <v>2</v>
      </c>
      <c r="T24" s="38">
        <f t="shared" si="9"/>
        <v>0</v>
      </c>
      <c r="U24" s="38">
        <f t="shared" si="9"/>
        <v>1</v>
      </c>
      <c r="V24" s="38">
        <f t="shared" si="9"/>
        <v>0</v>
      </c>
      <c r="W24" s="34">
        <f t="shared" si="2"/>
        <v>3</v>
      </c>
      <c r="X24" s="35">
        <f t="shared" si="3"/>
        <v>61</v>
      </c>
    </row>
    <row r="25">
      <c r="A25" s="8" t="s">
        <v>26</v>
      </c>
      <c r="B25" s="18" t="s">
        <v>16</v>
      </c>
      <c r="C25" s="20">
        <v>4.2660882140274765</v>
      </c>
      <c r="D25" s="20">
        <v>0.5784526391901663</v>
      </c>
      <c r="E25" s="20">
        <v>0.0</v>
      </c>
      <c r="F25" s="20">
        <v>0.0</v>
      </c>
      <c r="G25" s="21">
        <v>4.844540853217643</v>
      </c>
      <c r="H25" s="20">
        <v>0.3615328994938539</v>
      </c>
      <c r="I25" s="20">
        <v>0.07230657989877079</v>
      </c>
      <c r="J25" s="20">
        <v>0.0</v>
      </c>
      <c r="K25" s="20">
        <v>0.0</v>
      </c>
      <c r="L25" s="22">
        <v>0.43383947939262474</v>
      </c>
      <c r="M25" s="23">
        <v>5.278380332610268</v>
      </c>
      <c r="N25" s="24">
        <v>59.0</v>
      </c>
      <c r="O25" s="24">
        <v>8.0</v>
      </c>
      <c r="P25" s="24">
        <v>0.0</v>
      </c>
      <c r="Q25" s="24">
        <v>0.0</v>
      </c>
      <c r="R25" s="25">
        <f t="shared" si="1"/>
        <v>67</v>
      </c>
      <c r="S25" s="24">
        <v>5.0</v>
      </c>
      <c r="T25" s="24">
        <v>1.0</v>
      </c>
      <c r="U25" s="24">
        <v>0.0</v>
      </c>
      <c r="V25" s="24">
        <v>0.0</v>
      </c>
      <c r="W25" s="26">
        <f t="shared" si="2"/>
        <v>6</v>
      </c>
      <c r="X25" s="27">
        <f t="shared" si="3"/>
        <v>73</v>
      </c>
    </row>
    <row r="26">
      <c r="A26" s="8"/>
      <c r="B26" s="18" t="s">
        <v>19</v>
      </c>
      <c r="C26" s="20">
        <v>1.2292118582791034</v>
      </c>
      <c r="D26" s="20">
        <v>0.0</v>
      </c>
      <c r="E26" s="20">
        <v>0.43383947939262474</v>
      </c>
      <c r="F26" s="20">
        <v>0.07230657989877079</v>
      </c>
      <c r="G26" s="21">
        <v>1.735357917570499</v>
      </c>
      <c r="H26" s="20">
        <v>0.21691973969631237</v>
      </c>
      <c r="I26" s="20">
        <v>0.0</v>
      </c>
      <c r="J26" s="20">
        <v>0.07230657989877079</v>
      </c>
      <c r="K26" s="20">
        <v>0.0</v>
      </c>
      <c r="L26" s="22">
        <v>0.28922631959508316</v>
      </c>
      <c r="M26" s="23">
        <v>2.0245842371655822</v>
      </c>
      <c r="N26" s="24">
        <v>17.0</v>
      </c>
      <c r="O26" s="24">
        <v>0.0</v>
      </c>
      <c r="P26" s="24">
        <v>6.0</v>
      </c>
      <c r="Q26" s="24">
        <v>1.0</v>
      </c>
      <c r="R26" s="25">
        <f t="shared" si="1"/>
        <v>24</v>
      </c>
      <c r="S26" s="24">
        <v>3.0</v>
      </c>
      <c r="T26" s="24">
        <v>0.0</v>
      </c>
      <c r="U26" s="24">
        <v>1.0</v>
      </c>
      <c r="V26" s="24">
        <v>0.0</v>
      </c>
      <c r="W26" s="26">
        <f t="shared" si="2"/>
        <v>4</v>
      </c>
      <c r="X26" s="27">
        <f t="shared" si="3"/>
        <v>28</v>
      </c>
    </row>
    <row r="27">
      <c r="A27" s="8"/>
      <c r="B27" s="18" t="s">
        <v>20</v>
      </c>
      <c r="C27" s="28">
        <v>0.0</v>
      </c>
      <c r="D27" s="28">
        <v>0.07230657989877079</v>
      </c>
      <c r="E27" s="28">
        <v>0.0</v>
      </c>
      <c r="F27" s="28">
        <v>0.0</v>
      </c>
      <c r="G27" s="29">
        <v>0.07230657989877079</v>
      </c>
      <c r="H27" s="28">
        <v>0.14461315979754158</v>
      </c>
      <c r="I27" s="28">
        <v>0.0</v>
      </c>
      <c r="J27" s="28">
        <v>0.0</v>
      </c>
      <c r="K27" s="28">
        <v>0.0</v>
      </c>
      <c r="L27" s="30">
        <v>0.14461315979754158</v>
      </c>
      <c r="M27" s="31">
        <v>0.21691973969631237</v>
      </c>
      <c r="N27" s="32">
        <v>0.0</v>
      </c>
      <c r="O27" s="32">
        <v>1.0</v>
      </c>
      <c r="P27" s="32">
        <v>0.0</v>
      </c>
      <c r="Q27" s="32">
        <v>0.0</v>
      </c>
      <c r="R27" s="33">
        <f t="shared" si="1"/>
        <v>1</v>
      </c>
      <c r="S27" s="32">
        <v>2.0</v>
      </c>
      <c r="T27" s="32">
        <v>0.0</v>
      </c>
      <c r="U27" s="32">
        <v>0.0</v>
      </c>
      <c r="V27" s="32">
        <v>0.0</v>
      </c>
      <c r="W27" s="34">
        <f t="shared" si="2"/>
        <v>2</v>
      </c>
      <c r="X27" s="35">
        <f t="shared" si="3"/>
        <v>3</v>
      </c>
    </row>
    <row r="28">
      <c r="A28" s="8"/>
      <c r="B28" s="36" t="s">
        <v>23</v>
      </c>
      <c r="C28" s="37">
        <v>5.49530007230658</v>
      </c>
      <c r="D28" s="37">
        <v>0.6507592190889371</v>
      </c>
      <c r="E28" s="37">
        <v>0.43383947939262474</v>
      </c>
      <c r="F28" s="37">
        <v>0.07230657989877079</v>
      </c>
      <c r="G28" s="29">
        <v>6.652205350686913</v>
      </c>
      <c r="H28" s="37">
        <v>0.7230657989877078</v>
      </c>
      <c r="I28" s="37">
        <v>0.07230657989877079</v>
      </c>
      <c r="J28" s="37">
        <v>0.07230657989877079</v>
      </c>
      <c r="K28" s="37">
        <v>0.0</v>
      </c>
      <c r="L28" s="30">
        <v>0.8676789587852495</v>
      </c>
      <c r="M28" s="31">
        <v>7.519884309472162</v>
      </c>
      <c r="N28" s="38">
        <f t="shared" ref="N28:Q28" si="10">sum(N25:N27)</f>
        <v>76</v>
      </c>
      <c r="O28" s="38">
        <f t="shared" si="10"/>
        <v>9</v>
      </c>
      <c r="P28" s="38">
        <f t="shared" si="10"/>
        <v>6</v>
      </c>
      <c r="Q28" s="38">
        <f t="shared" si="10"/>
        <v>1</v>
      </c>
      <c r="R28" s="33">
        <f t="shared" si="1"/>
        <v>92</v>
      </c>
      <c r="S28" s="38">
        <f t="shared" ref="S28:V28" si="11">sum(S25:S27)</f>
        <v>10</v>
      </c>
      <c r="T28" s="38">
        <f t="shared" si="11"/>
        <v>1</v>
      </c>
      <c r="U28" s="38">
        <f t="shared" si="11"/>
        <v>1</v>
      </c>
      <c r="V28" s="38">
        <f t="shared" si="11"/>
        <v>0</v>
      </c>
      <c r="W28" s="34">
        <f t="shared" si="2"/>
        <v>12</v>
      </c>
      <c r="X28" s="35">
        <f t="shared" si="3"/>
        <v>104</v>
      </c>
    </row>
    <row r="29">
      <c r="A29" s="8" t="s">
        <v>27</v>
      </c>
      <c r="B29" s="18" t="s">
        <v>16</v>
      </c>
      <c r="C29" s="20">
        <v>9.038322487346347</v>
      </c>
      <c r="D29" s="20">
        <v>0.5061460592913956</v>
      </c>
      <c r="E29" s="20">
        <v>0.0</v>
      </c>
      <c r="F29" s="20">
        <v>0.0</v>
      </c>
      <c r="G29" s="21">
        <v>9.544468546637743</v>
      </c>
      <c r="H29" s="20">
        <v>0.21691973969631237</v>
      </c>
      <c r="I29" s="20">
        <v>0.07230657989877079</v>
      </c>
      <c r="J29" s="20">
        <v>0.0</v>
      </c>
      <c r="K29" s="20">
        <v>0.0</v>
      </c>
      <c r="L29" s="22">
        <v>0.28922631959508316</v>
      </c>
      <c r="M29" s="23">
        <v>9.833694866232827</v>
      </c>
      <c r="N29" s="24">
        <v>125.0</v>
      </c>
      <c r="O29" s="24">
        <v>7.0</v>
      </c>
      <c r="P29" s="24">
        <v>0.0</v>
      </c>
      <c r="Q29" s="24">
        <v>0.0</v>
      </c>
      <c r="R29" s="25">
        <f t="shared" si="1"/>
        <v>132</v>
      </c>
      <c r="S29" s="24">
        <v>3.0</v>
      </c>
      <c r="T29" s="24">
        <v>1.0</v>
      </c>
      <c r="U29" s="24">
        <v>0.0</v>
      </c>
      <c r="V29" s="24">
        <v>0.0</v>
      </c>
      <c r="W29" s="26">
        <f t="shared" si="2"/>
        <v>4</v>
      </c>
      <c r="X29" s="27">
        <f t="shared" si="3"/>
        <v>136</v>
      </c>
    </row>
    <row r="30">
      <c r="A30" s="8"/>
      <c r="B30" s="18" t="s">
        <v>18</v>
      </c>
      <c r="C30" s="20">
        <v>0.7230657989877078</v>
      </c>
      <c r="D30" s="20">
        <v>0.0</v>
      </c>
      <c r="E30" s="20">
        <v>0.07230657989877079</v>
      </c>
      <c r="F30" s="20">
        <v>0.0</v>
      </c>
      <c r="G30" s="21">
        <v>0.7953723788864787</v>
      </c>
      <c r="H30" s="20">
        <v>0.0</v>
      </c>
      <c r="I30" s="20">
        <v>0.0</v>
      </c>
      <c r="J30" s="20">
        <v>0.0</v>
      </c>
      <c r="K30" s="20">
        <v>0.0</v>
      </c>
      <c r="L30" s="22">
        <v>0.0</v>
      </c>
      <c r="M30" s="23">
        <v>0.7953723788864787</v>
      </c>
      <c r="N30" s="24">
        <v>10.0</v>
      </c>
      <c r="O30" s="24">
        <v>0.0</v>
      </c>
      <c r="P30" s="24">
        <v>1.0</v>
      </c>
      <c r="Q30" s="24">
        <v>0.0</v>
      </c>
      <c r="R30" s="25">
        <f t="shared" si="1"/>
        <v>11</v>
      </c>
      <c r="S30" s="24">
        <v>0.0</v>
      </c>
      <c r="T30" s="24">
        <v>0.0</v>
      </c>
      <c r="U30" s="24">
        <v>0.0</v>
      </c>
      <c r="V30" s="24">
        <v>0.0</v>
      </c>
      <c r="W30" s="26">
        <f t="shared" si="2"/>
        <v>0</v>
      </c>
      <c r="X30" s="27">
        <f t="shared" si="3"/>
        <v>11</v>
      </c>
    </row>
    <row r="31">
      <c r="A31" s="8"/>
      <c r="B31" s="18" t="s">
        <v>19</v>
      </c>
      <c r="C31" s="20">
        <v>4.0491684743311644</v>
      </c>
      <c r="D31" s="20">
        <v>0.0</v>
      </c>
      <c r="E31" s="20">
        <v>0.14461315979754158</v>
      </c>
      <c r="F31" s="20">
        <v>0.0</v>
      </c>
      <c r="G31" s="21">
        <v>4.1937816341287055</v>
      </c>
      <c r="H31" s="20">
        <v>0.14461315979754158</v>
      </c>
      <c r="I31" s="20">
        <v>0.0</v>
      </c>
      <c r="J31" s="20">
        <v>0.0</v>
      </c>
      <c r="K31" s="20">
        <v>0.0</v>
      </c>
      <c r="L31" s="22">
        <v>0.14461315979754158</v>
      </c>
      <c r="M31" s="23">
        <v>4.3383947939262475</v>
      </c>
      <c r="N31" s="24">
        <v>56.0</v>
      </c>
      <c r="O31" s="24">
        <v>0.0</v>
      </c>
      <c r="P31" s="24">
        <v>2.0</v>
      </c>
      <c r="Q31" s="24">
        <v>0.0</v>
      </c>
      <c r="R31" s="25">
        <f t="shared" si="1"/>
        <v>58</v>
      </c>
      <c r="S31" s="24">
        <v>2.0</v>
      </c>
      <c r="T31" s="24">
        <v>0.0</v>
      </c>
      <c r="U31" s="24">
        <v>0.0</v>
      </c>
      <c r="V31" s="24">
        <v>0.0</v>
      </c>
      <c r="W31" s="26">
        <f t="shared" si="2"/>
        <v>2</v>
      </c>
      <c r="X31" s="27">
        <f t="shared" si="3"/>
        <v>60</v>
      </c>
    </row>
    <row r="32">
      <c r="A32" s="8"/>
      <c r="B32" s="18" t="s">
        <v>20</v>
      </c>
      <c r="C32" s="28">
        <v>0.14461315979754158</v>
      </c>
      <c r="D32" s="28">
        <v>0.07230657989877079</v>
      </c>
      <c r="E32" s="28">
        <v>0.0</v>
      </c>
      <c r="F32" s="28">
        <v>0.0</v>
      </c>
      <c r="G32" s="29">
        <v>0.21691973969631237</v>
      </c>
      <c r="H32" s="28">
        <v>0.07230657989877079</v>
      </c>
      <c r="I32" s="28">
        <v>0.0</v>
      </c>
      <c r="J32" s="28">
        <v>0.0</v>
      </c>
      <c r="K32" s="28">
        <v>0.0</v>
      </c>
      <c r="L32" s="30">
        <v>0.07230657989877079</v>
      </c>
      <c r="M32" s="31">
        <v>0.28922631959508316</v>
      </c>
      <c r="N32" s="32">
        <v>2.0</v>
      </c>
      <c r="O32" s="32">
        <v>1.0</v>
      </c>
      <c r="P32" s="32">
        <v>0.0</v>
      </c>
      <c r="Q32" s="32">
        <v>0.0</v>
      </c>
      <c r="R32" s="33">
        <f t="shared" si="1"/>
        <v>3</v>
      </c>
      <c r="S32" s="32">
        <v>1.0</v>
      </c>
      <c r="T32" s="32">
        <v>0.0</v>
      </c>
      <c r="U32" s="32">
        <v>0.0</v>
      </c>
      <c r="V32" s="32">
        <v>0.0</v>
      </c>
      <c r="W32" s="34">
        <f t="shared" si="2"/>
        <v>1</v>
      </c>
      <c r="X32" s="35">
        <f t="shared" si="3"/>
        <v>4</v>
      </c>
    </row>
    <row r="33">
      <c r="A33" s="8"/>
      <c r="B33" s="36" t="s">
        <v>23</v>
      </c>
      <c r="C33" s="37">
        <v>13.955169920462762</v>
      </c>
      <c r="D33" s="37">
        <v>0.5784526391901663</v>
      </c>
      <c r="E33" s="37">
        <v>0.21691973969631237</v>
      </c>
      <c r="F33" s="37">
        <v>0.0</v>
      </c>
      <c r="G33" s="29">
        <v>14.75054229934924</v>
      </c>
      <c r="H33" s="37">
        <v>0.43383947939262474</v>
      </c>
      <c r="I33" s="37">
        <v>0.07230657989877079</v>
      </c>
      <c r="J33" s="37">
        <v>0.0</v>
      </c>
      <c r="K33" s="37">
        <v>0.0</v>
      </c>
      <c r="L33" s="30">
        <v>0.5061460592913956</v>
      </c>
      <c r="M33" s="31">
        <v>15.256688358640636</v>
      </c>
      <c r="N33" s="38">
        <f t="shared" ref="N33:Q33" si="12">sum(N29:N32)</f>
        <v>193</v>
      </c>
      <c r="O33" s="38">
        <f t="shared" si="12"/>
        <v>8</v>
      </c>
      <c r="P33" s="38">
        <f t="shared" si="12"/>
        <v>3</v>
      </c>
      <c r="Q33" s="38">
        <f t="shared" si="12"/>
        <v>0</v>
      </c>
      <c r="R33" s="33">
        <f t="shared" si="1"/>
        <v>204</v>
      </c>
      <c r="S33" s="38">
        <f t="shared" ref="S33:V33" si="13">sum(S29:S32)</f>
        <v>6</v>
      </c>
      <c r="T33" s="38">
        <f t="shared" si="13"/>
        <v>1</v>
      </c>
      <c r="U33" s="38">
        <f t="shared" si="13"/>
        <v>0</v>
      </c>
      <c r="V33" s="38">
        <f t="shared" si="13"/>
        <v>0</v>
      </c>
      <c r="W33" s="34">
        <f t="shared" si="2"/>
        <v>7</v>
      </c>
      <c r="X33" s="35">
        <f t="shared" si="3"/>
        <v>211</v>
      </c>
    </row>
    <row r="34">
      <c r="A34" s="8" t="s">
        <v>28</v>
      </c>
      <c r="B34" s="18" t="s">
        <v>16</v>
      </c>
      <c r="C34" s="20">
        <v>11.641359363702097</v>
      </c>
      <c r="D34" s="20">
        <v>1.0845986984815619</v>
      </c>
      <c r="E34" s="20">
        <v>0.0</v>
      </c>
      <c r="F34" s="20">
        <v>0.0</v>
      </c>
      <c r="G34" s="21">
        <v>12.72595806218366</v>
      </c>
      <c r="H34" s="20">
        <v>1.373825018076645</v>
      </c>
      <c r="I34" s="20">
        <v>0.0</v>
      </c>
      <c r="J34" s="20">
        <v>0.0</v>
      </c>
      <c r="K34" s="20">
        <v>0.0</v>
      </c>
      <c r="L34" s="22">
        <v>1.373825018076645</v>
      </c>
      <c r="M34" s="23">
        <v>14.099783080260304</v>
      </c>
      <c r="N34" s="24">
        <v>161.0</v>
      </c>
      <c r="O34" s="24">
        <v>15.0</v>
      </c>
      <c r="P34" s="24">
        <v>0.0</v>
      </c>
      <c r="Q34" s="24">
        <v>0.0</v>
      </c>
      <c r="R34" s="25">
        <f t="shared" si="1"/>
        <v>176</v>
      </c>
      <c r="S34" s="24">
        <v>19.0</v>
      </c>
      <c r="T34" s="24">
        <v>0.0</v>
      </c>
      <c r="U34" s="24">
        <v>0.0</v>
      </c>
      <c r="V34" s="24">
        <v>0.0</v>
      </c>
      <c r="W34" s="26">
        <f t="shared" si="2"/>
        <v>19</v>
      </c>
      <c r="X34" s="27">
        <f t="shared" si="3"/>
        <v>195</v>
      </c>
    </row>
    <row r="35">
      <c r="A35" s="8"/>
      <c r="B35" s="18" t="s">
        <v>18</v>
      </c>
      <c r="C35" s="20">
        <v>0.5784526391901663</v>
      </c>
      <c r="D35" s="20">
        <v>0.0</v>
      </c>
      <c r="E35" s="20">
        <v>0.07230657989877079</v>
      </c>
      <c r="F35" s="20">
        <v>0.0</v>
      </c>
      <c r="G35" s="21">
        <v>0.6507592190889371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0.6507592190889371</v>
      </c>
      <c r="N35" s="24">
        <v>8.0</v>
      </c>
      <c r="O35" s="24">
        <v>0.0</v>
      </c>
      <c r="P35" s="24">
        <v>1.0</v>
      </c>
      <c r="Q35" s="24">
        <v>0.0</v>
      </c>
      <c r="R35" s="25">
        <f t="shared" si="1"/>
        <v>9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9</v>
      </c>
    </row>
    <row r="36">
      <c r="A36" s="8"/>
      <c r="B36" s="18" t="s">
        <v>19</v>
      </c>
      <c r="C36" s="20">
        <v>7.230657989877079</v>
      </c>
      <c r="D36" s="20">
        <v>0.0</v>
      </c>
      <c r="E36" s="20">
        <v>0.14461315979754158</v>
      </c>
      <c r="F36" s="20">
        <v>1.735357917570499</v>
      </c>
      <c r="G36" s="21">
        <v>9.11062906724512</v>
      </c>
      <c r="H36" s="20">
        <v>1.1569052783803326</v>
      </c>
      <c r="I36" s="20">
        <v>0.0</v>
      </c>
      <c r="J36" s="20">
        <v>0.0</v>
      </c>
      <c r="K36" s="20">
        <v>0.07230657989877079</v>
      </c>
      <c r="L36" s="22">
        <v>1.2292118582791034</v>
      </c>
      <c r="M36" s="23">
        <v>10.339840925524223</v>
      </c>
      <c r="N36" s="24">
        <v>100.0</v>
      </c>
      <c r="O36" s="24">
        <v>0.0</v>
      </c>
      <c r="P36" s="24">
        <v>2.0</v>
      </c>
      <c r="Q36" s="24">
        <v>24.0</v>
      </c>
      <c r="R36" s="25">
        <f t="shared" si="1"/>
        <v>126</v>
      </c>
      <c r="S36" s="24">
        <v>16.0</v>
      </c>
      <c r="T36" s="24">
        <v>0.0</v>
      </c>
      <c r="U36" s="24">
        <v>0.0</v>
      </c>
      <c r="V36" s="24">
        <v>1.0</v>
      </c>
      <c r="W36" s="26">
        <f t="shared" si="2"/>
        <v>17</v>
      </c>
      <c r="X36" s="27">
        <f t="shared" si="3"/>
        <v>143</v>
      </c>
    </row>
    <row r="37">
      <c r="A37" s="8"/>
      <c r="B37" s="18" t="s">
        <v>20</v>
      </c>
      <c r="C37" s="28">
        <v>0.5061460592913956</v>
      </c>
      <c r="D37" s="28">
        <v>1.1569052783803326</v>
      </c>
      <c r="E37" s="28">
        <v>0.0</v>
      </c>
      <c r="F37" s="28">
        <v>0.0</v>
      </c>
      <c r="G37" s="29">
        <v>1.6630513376717282</v>
      </c>
      <c r="H37" s="28">
        <v>0.14461315979754158</v>
      </c>
      <c r="I37" s="28">
        <v>0.07230657989877079</v>
      </c>
      <c r="J37" s="28">
        <v>0.0</v>
      </c>
      <c r="K37" s="28">
        <v>0.0</v>
      </c>
      <c r="L37" s="30">
        <v>0.21691973969631237</v>
      </c>
      <c r="M37" s="31">
        <v>1.8799710773680405</v>
      </c>
      <c r="N37" s="32">
        <v>7.0</v>
      </c>
      <c r="O37" s="32">
        <v>16.0</v>
      </c>
      <c r="P37" s="32">
        <v>0.0</v>
      </c>
      <c r="Q37" s="32">
        <v>0.0</v>
      </c>
      <c r="R37" s="33">
        <f t="shared" si="1"/>
        <v>23</v>
      </c>
      <c r="S37" s="32">
        <v>2.0</v>
      </c>
      <c r="T37" s="32">
        <v>1.0</v>
      </c>
      <c r="U37" s="32">
        <v>0.0</v>
      </c>
      <c r="V37" s="32">
        <v>0.0</v>
      </c>
      <c r="W37" s="34">
        <f t="shared" si="2"/>
        <v>3</v>
      </c>
      <c r="X37" s="35">
        <f t="shared" si="3"/>
        <v>26</v>
      </c>
    </row>
    <row r="38">
      <c r="A38" s="8"/>
      <c r="B38" s="36" t="s">
        <v>23</v>
      </c>
      <c r="C38" s="37">
        <v>19.95661605206074</v>
      </c>
      <c r="D38" s="37">
        <v>2.2415039768618943</v>
      </c>
      <c r="E38" s="37">
        <v>0.21691973969631237</v>
      </c>
      <c r="F38" s="37">
        <v>1.735357917570499</v>
      </c>
      <c r="G38" s="29">
        <v>24.150397686189443</v>
      </c>
      <c r="H38" s="37">
        <v>2.675343456254519</v>
      </c>
      <c r="I38" s="37">
        <v>0.07230657989877079</v>
      </c>
      <c r="J38" s="37">
        <v>0.0</v>
      </c>
      <c r="K38" s="37">
        <v>0.07230657989877079</v>
      </c>
      <c r="L38" s="30">
        <v>2.8199566160520604</v>
      </c>
      <c r="M38" s="31">
        <v>26.970354302241507</v>
      </c>
      <c r="N38" s="38">
        <f t="shared" ref="N38:Q38" si="14">sum(N34:N37)</f>
        <v>276</v>
      </c>
      <c r="O38" s="38">
        <f t="shared" si="14"/>
        <v>31</v>
      </c>
      <c r="P38" s="38">
        <f t="shared" si="14"/>
        <v>3</v>
      </c>
      <c r="Q38" s="38">
        <f t="shared" si="14"/>
        <v>24</v>
      </c>
      <c r="R38" s="33">
        <f t="shared" si="1"/>
        <v>334</v>
      </c>
      <c r="S38" s="38">
        <f t="shared" ref="S38:V38" si="15">sum(S34:S37)</f>
        <v>37</v>
      </c>
      <c r="T38" s="38">
        <f t="shared" si="15"/>
        <v>1</v>
      </c>
      <c r="U38" s="38">
        <f t="shared" si="15"/>
        <v>0</v>
      </c>
      <c r="V38" s="38">
        <f t="shared" si="15"/>
        <v>1</v>
      </c>
      <c r="W38" s="34">
        <f t="shared" si="2"/>
        <v>39</v>
      </c>
      <c r="X38" s="35">
        <f t="shared" si="3"/>
        <v>373</v>
      </c>
    </row>
    <row r="39">
      <c r="A39" s="8"/>
      <c r="B39" s="40" t="s">
        <v>29</v>
      </c>
      <c r="C39" s="41">
        <v>77.15112075198843</v>
      </c>
      <c r="D39" s="41">
        <v>6.796818510484454</v>
      </c>
      <c r="E39" s="41">
        <v>2.9645697758496024</v>
      </c>
      <c r="F39" s="41">
        <v>3.181489515545915</v>
      </c>
      <c r="G39" s="41">
        <v>90.0939985538684</v>
      </c>
      <c r="H39" s="41">
        <v>8.026030368763557</v>
      </c>
      <c r="I39" s="41">
        <v>1.1569052783803326</v>
      </c>
      <c r="J39" s="41">
        <v>0.5784526391901663</v>
      </c>
      <c r="K39" s="41">
        <v>0.14461315979754158</v>
      </c>
      <c r="L39" s="41">
        <v>9.906001446131597</v>
      </c>
      <c r="M39" s="41">
        <v>100.0</v>
      </c>
      <c r="N39" s="42">
        <f t="shared" ref="N39:X39" si="16">sum(N15,N19,N24,N28,N33,N38)</f>
        <v>1067</v>
      </c>
      <c r="O39" s="42">
        <f t="shared" si="16"/>
        <v>94</v>
      </c>
      <c r="P39" s="42">
        <f t="shared" si="16"/>
        <v>41</v>
      </c>
      <c r="Q39" s="42">
        <f t="shared" si="16"/>
        <v>44</v>
      </c>
      <c r="R39" s="42">
        <f t="shared" si="16"/>
        <v>1246</v>
      </c>
      <c r="S39" s="42">
        <f t="shared" si="16"/>
        <v>111</v>
      </c>
      <c r="T39" s="42">
        <f t="shared" si="16"/>
        <v>16</v>
      </c>
      <c r="U39" s="42">
        <f t="shared" si="16"/>
        <v>8</v>
      </c>
      <c r="V39" s="42">
        <f t="shared" si="16"/>
        <v>2</v>
      </c>
      <c r="W39" s="42">
        <f t="shared" si="16"/>
        <v>137</v>
      </c>
      <c r="X39" s="42">
        <f t="shared" si="16"/>
        <v>1383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44.17932031814895</v>
      </c>
      <c r="D41" s="20">
        <v>4.1937816341287055</v>
      </c>
      <c r="E41" s="20">
        <v>0.0</v>
      </c>
      <c r="F41" s="20">
        <v>0.0</v>
      </c>
      <c r="G41" s="21">
        <v>48.37310195227766</v>
      </c>
      <c r="H41" s="20">
        <v>3.5430224150397684</v>
      </c>
      <c r="I41" s="20">
        <v>0.8676789587852495</v>
      </c>
      <c r="J41" s="20">
        <v>0.0</v>
      </c>
      <c r="K41" s="20">
        <v>0.0</v>
      </c>
      <c r="L41" s="22">
        <v>4.4107013738250185</v>
      </c>
      <c r="M41" s="23">
        <v>52.78380332610267</v>
      </c>
      <c r="N41" s="44">
        <f t="shared" ref="N41:X41" si="17">sum(N8,N16,N20,N25,N29,N34)</f>
        <v>611</v>
      </c>
      <c r="O41" s="44">
        <f t="shared" si="17"/>
        <v>58</v>
      </c>
      <c r="P41" s="44">
        <f t="shared" si="17"/>
        <v>0</v>
      </c>
      <c r="Q41" s="44">
        <f t="shared" si="17"/>
        <v>0</v>
      </c>
      <c r="R41" s="25">
        <f t="shared" si="17"/>
        <v>669</v>
      </c>
      <c r="S41" s="44">
        <f t="shared" si="17"/>
        <v>49</v>
      </c>
      <c r="T41" s="44">
        <f t="shared" si="17"/>
        <v>12</v>
      </c>
      <c r="U41" s="44">
        <f t="shared" si="17"/>
        <v>0</v>
      </c>
      <c r="V41" s="44">
        <f t="shared" si="17"/>
        <v>0</v>
      </c>
      <c r="W41" s="26">
        <f t="shared" si="17"/>
        <v>61</v>
      </c>
      <c r="X41" s="27">
        <f t="shared" si="17"/>
        <v>730</v>
      </c>
    </row>
    <row r="42">
      <c r="A42" s="8"/>
      <c r="B42" s="18" t="s">
        <v>17</v>
      </c>
      <c r="C42" s="20">
        <v>3.398409255242227</v>
      </c>
      <c r="D42" s="20">
        <v>0.3615328994938539</v>
      </c>
      <c r="E42" s="20">
        <v>0.0</v>
      </c>
      <c r="F42" s="20">
        <v>0.0</v>
      </c>
      <c r="G42" s="21">
        <v>3.759942154736081</v>
      </c>
      <c r="H42" s="20">
        <v>0.07230657989877079</v>
      </c>
      <c r="I42" s="20">
        <v>0.0</v>
      </c>
      <c r="J42" s="20">
        <v>0.0</v>
      </c>
      <c r="K42" s="20">
        <v>0.0</v>
      </c>
      <c r="L42" s="22">
        <v>0.07230657989877079</v>
      </c>
      <c r="M42" s="23">
        <v>3.8322487346348515</v>
      </c>
      <c r="N42" s="44">
        <f t="shared" ref="N42:X42" si="18">sum(N9)</f>
        <v>47</v>
      </c>
      <c r="O42" s="44">
        <f t="shared" si="18"/>
        <v>5</v>
      </c>
      <c r="P42" s="44">
        <f t="shared" si="18"/>
        <v>0</v>
      </c>
      <c r="Q42" s="44">
        <f t="shared" si="18"/>
        <v>0</v>
      </c>
      <c r="R42" s="25">
        <f t="shared" si="18"/>
        <v>52</v>
      </c>
      <c r="S42" s="44">
        <f t="shared" si="18"/>
        <v>1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1</v>
      </c>
      <c r="X42" s="27">
        <f t="shared" si="18"/>
        <v>53</v>
      </c>
    </row>
    <row r="43">
      <c r="A43" s="8"/>
      <c r="B43" s="18" t="s">
        <v>18</v>
      </c>
      <c r="C43" s="20">
        <v>4.4107013738250185</v>
      </c>
      <c r="D43" s="20">
        <v>0.0</v>
      </c>
      <c r="E43" s="20">
        <v>1.3015184381778742</v>
      </c>
      <c r="F43" s="20">
        <v>0.07230657989877079</v>
      </c>
      <c r="G43" s="21">
        <v>5.784526391901663</v>
      </c>
      <c r="H43" s="20">
        <v>0.5061460592913956</v>
      </c>
      <c r="I43" s="20">
        <v>0.0</v>
      </c>
      <c r="J43" s="20">
        <v>0.14461315979754158</v>
      </c>
      <c r="K43" s="20">
        <v>0.0</v>
      </c>
      <c r="L43" s="22">
        <v>0.6507592190889371</v>
      </c>
      <c r="M43" s="23">
        <v>6.4352856109906</v>
      </c>
      <c r="N43" s="44">
        <f t="shared" ref="N43:X43" si="19">sum(N10,N21,N30,N35)</f>
        <v>61</v>
      </c>
      <c r="O43" s="44">
        <f t="shared" si="19"/>
        <v>0</v>
      </c>
      <c r="P43" s="44">
        <f t="shared" si="19"/>
        <v>18</v>
      </c>
      <c r="Q43" s="44">
        <f t="shared" si="19"/>
        <v>1</v>
      </c>
      <c r="R43" s="25">
        <f t="shared" si="19"/>
        <v>80</v>
      </c>
      <c r="S43" s="44">
        <f t="shared" si="19"/>
        <v>7</v>
      </c>
      <c r="T43" s="44">
        <f t="shared" si="19"/>
        <v>0</v>
      </c>
      <c r="U43" s="44">
        <f t="shared" si="19"/>
        <v>2</v>
      </c>
      <c r="V43" s="44">
        <f t="shared" si="19"/>
        <v>0</v>
      </c>
      <c r="W43" s="26">
        <f t="shared" si="19"/>
        <v>9</v>
      </c>
      <c r="X43" s="27">
        <f t="shared" si="19"/>
        <v>89</v>
      </c>
    </row>
    <row r="44">
      <c r="A44" s="8"/>
      <c r="B44" s="18" t="s">
        <v>19</v>
      </c>
      <c r="C44" s="20">
        <v>23.571945046999275</v>
      </c>
      <c r="D44" s="20">
        <v>0.0</v>
      </c>
      <c r="E44" s="20">
        <v>1.6630513376717282</v>
      </c>
      <c r="F44" s="20">
        <v>3.109182935647144</v>
      </c>
      <c r="G44" s="21">
        <v>28.344179320318148</v>
      </c>
      <c r="H44" s="20">
        <v>2.8199566160520604</v>
      </c>
      <c r="I44" s="20">
        <v>0.0</v>
      </c>
      <c r="J44" s="20">
        <v>0.43383947939262474</v>
      </c>
      <c r="K44" s="20">
        <v>0.14461315979754158</v>
      </c>
      <c r="L44" s="22">
        <v>3.398409255242227</v>
      </c>
      <c r="M44" s="23">
        <v>31.742588575560376</v>
      </c>
      <c r="N44" s="44">
        <f t="shared" ref="N44:X44" si="20">sum(N11,N17,N22,N26,N31,N36)</f>
        <v>326</v>
      </c>
      <c r="O44" s="44">
        <f t="shared" si="20"/>
        <v>0</v>
      </c>
      <c r="P44" s="44">
        <f t="shared" si="20"/>
        <v>23</v>
      </c>
      <c r="Q44" s="44">
        <f t="shared" si="20"/>
        <v>43</v>
      </c>
      <c r="R44" s="25">
        <f t="shared" si="20"/>
        <v>392</v>
      </c>
      <c r="S44" s="44">
        <f t="shared" si="20"/>
        <v>39</v>
      </c>
      <c r="T44" s="44">
        <f t="shared" si="20"/>
        <v>0</v>
      </c>
      <c r="U44" s="44">
        <f t="shared" si="20"/>
        <v>6</v>
      </c>
      <c r="V44" s="44">
        <f t="shared" si="20"/>
        <v>2</v>
      </c>
      <c r="W44" s="26">
        <f t="shared" si="20"/>
        <v>47</v>
      </c>
      <c r="X44" s="27">
        <f t="shared" si="20"/>
        <v>439</v>
      </c>
    </row>
    <row r="45">
      <c r="A45" s="8"/>
      <c r="B45" s="18" t="s">
        <v>20</v>
      </c>
      <c r="C45" s="20">
        <v>1.5907447577729574</v>
      </c>
      <c r="D45" s="20">
        <v>1.9522776572668112</v>
      </c>
      <c r="E45" s="20">
        <v>0.0</v>
      </c>
      <c r="F45" s="20">
        <v>0.0</v>
      </c>
      <c r="G45" s="21">
        <v>3.5430224150397684</v>
      </c>
      <c r="H45" s="20">
        <v>1.0122921185827911</v>
      </c>
      <c r="I45" s="20">
        <v>0.28922631959508316</v>
      </c>
      <c r="J45" s="20">
        <v>0.0</v>
      </c>
      <c r="K45" s="20">
        <v>0.0</v>
      </c>
      <c r="L45" s="22">
        <v>1.3015184381778742</v>
      </c>
      <c r="M45" s="23">
        <v>4.844540853217643</v>
      </c>
      <c r="N45" s="44">
        <f t="shared" ref="N45:X45" si="21">sum(N12,N18,N23,N27,N32,N37)</f>
        <v>22</v>
      </c>
      <c r="O45" s="44">
        <f t="shared" si="21"/>
        <v>27</v>
      </c>
      <c r="P45" s="44">
        <f t="shared" si="21"/>
        <v>0</v>
      </c>
      <c r="Q45" s="44">
        <f t="shared" si="21"/>
        <v>0</v>
      </c>
      <c r="R45" s="25">
        <f t="shared" si="21"/>
        <v>49</v>
      </c>
      <c r="S45" s="44">
        <f t="shared" si="21"/>
        <v>14</v>
      </c>
      <c r="T45" s="44">
        <f t="shared" si="21"/>
        <v>4</v>
      </c>
      <c r="U45" s="44">
        <f t="shared" si="21"/>
        <v>0</v>
      </c>
      <c r="V45" s="44">
        <f t="shared" si="21"/>
        <v>0</v>
      </c>
      <c r="W45" s="26">
        <f t="shared" si="21"/>
        <v>18</v>
      </c>
      <c r="X45" s="27">
        <f t="shared" si="21"/>
        <v>67</v>
      </c>
    </row>
    <row r="46">
      <c r="A46" s="8"/>
      <c r="B46" s="18" t="s">
        <v>21</v>
      </c>
      <c r="C46" s="20">
        <v>0.0</v>
      </c>
      <c r="D46" s="20">
        <v>0.07230657989877079</v>
      </c>
      <c r="E46" s="20">
        <v>0.0</v>
      </c>
      <c r="F46" s="20">
        <v>0.0</v>
      </c>
      <c r="G46" s="21">
        <v>0.07230657989877079</v>
      </c>
      <c r="H46" s="20">
        <v>0.07230657989877079</v>
      </c>
      <c r="I46" s="20">
        <v>0.0</v>
      </c>
      <c r="J46" s="20">
        <v>0.0</v>
      </c>
      <c r="K46" s="20">
        <v>0.0</v>
      </c>
      <c r="L46" s="22">
        <v>0.07230657989877079</v>
      </c>
      <c r="M46" s="23">
        <v>0.14461315979754158</v>
      </c>
      <c r="N46" s="44">
        <f t="shared" ref="N46:X46" si="22">sum(N13)</f>
        <v>0</v>
      </c>
      <c r="O46" s="44">
        <f t="shared" si="22"/>
        <v>1</v>
      </c>
      <c r="P46" s="44">
        <f t="shared" si="22"/>
        <v>0</v>
      </c>
      <c r="Q46" s="44">
        <f t="shared" si="22"/>
        <v>0</v>
      </c>
      <c r="R46" s="25">
        <f t="shared" si="22"/>
        <v>1</v>
      </c>
      <c r="S46" s="44">
        <f t="shared" si="22"/>
        <v>1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1</v>
      </c>
      <c r="X46" s="27">
        <f t="shared" si="22"/>
        <v>2</v>
      </c>
    </row>
    <row r="47">
      <c r="A47" s="8"/>
      <c r="B47" s="18" t="s">
        <v>22</v>
      </c>
      <c r="C47" s="28">
        <v>0.0</v>
      </c>
      <c r="D47" s="28">
        <v>0.21691973969631237</v>
      </c>
      <c r="E47" s="28">
        <v>0.0</v>
      </c>
      <c r="F47" s="28">
        <v>0.0</v>
      </c>
      <c r="G47" s="29">
        <v>0.21691973969631237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0.21691973969631237</v>
      </c>
      <c r="N47" s="45">
        <v>0.0</v>
      </c>
      <c r="O47" s="45">
        <f t="shared" ref="O47:X47" si="23">sum(O14)</f>
        <v>3</v>
      </c>
      <c r="P47" s="45">
        <f t="shared" si="23"/>
        <v>0</v>
      </c>
      <c r="Q47" s="45">
        <f t="shared" si="23"/>
        <v>0</v>
      </c>
      <c r="R47" s="33">
        <f t="shared" si="23"/>
        <v>3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3</v>
      </c>
    </row>
    <row r="48">
      <c r="A48" s="8"/>
      <c r="B48" s="46" t="s">
        <v>23</v>
      </c>
      <c r="C48" s="41">
        <v>77.15112075198843</v>
      </c>
      <c r="D48" s="41">
        <v>6.796818510484454</v>
      </c>
      <c r="E48" s="41">
        <v>2.9645697758496024</v>
      </c>
      <c r="F48" s="41">
        <v>3.181489515545915</v>
      </c>
      <c r="G48" s="41">
        <v>90.0939985538684</v>
      </c>
      <c r="H48" s="41">
        <v>8.026030368763557</v>
      </c>
      <c r="I48" s="41">
        <v>1.1569052783803326</v>
      </c>
      <c r="J48" s="41">
        <v>0.5784526391901663</v>
      </c>
      <c r="K48" s="41">
        <v>0.14461315979754158</v>
      </c>
      <c r="L48" s="41">
        <v>9.906001446131597</v>
      </c>
      <c r="M48" s="41">
        <v>100.0</v>
      </c>
      <c r="N48" s="42">
        <f t="shared" ref="N48:X48" si="24">sum(N41:N47)</f>
        <v>1067</v>
      </c>
      <c r="O48" s="42">
        <f t="shared" si="24"/>
        <v>94</v>
      </c>
      <c r="P48" s="42">
        <f t="shared" si="24"/>
        <v>41</v>
      </c>
      <c r="Q48" s="42">
        <f t="shared" si="24"/>
        <v>44</v>
      </c>
      <c r="R48" s="42">
        <f t="shared" si="24"/>
        <v>1246</v>
      </c>
      <c r="S48" s="42">
        <f t="shared" si="24"/>
        <v>111</v>
      </c>
      <c r="T48" s="42">
        <f t="shared" si="24"/>
        <v>16</v>
      </c>
      <c r="U48" s="42">
        <f t="shared" si="24"/>
        <v>8</v>
      </c>
      <c r="V48" s="42">
        <f t="shared" si="24"/>
        <v>2</v>
      </c>
      <c r="W48" s="42">
        <f t="shared" si="24"/>
        <v>137</v>
      </c>
      <c r="X48" s="42">
        <f t="shared" si="24"/>
        <v>1383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38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39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16.342412451361866</v>
      </c>
      <c r="D8" s="20">
        <v>2.075226977950713</v>
      </c>
      <c r="E8" s="20">
        <v>0.0</v>
      </c>
      <c r="F8" s="20">
        <v>0.0</v>
      </c>
      <c r="G8" s="21">
        <v>18.417639429312583</v>
      </c>
      <c r="H8" s="20">
        <v>2.140077821011673</v>
      </c>
      <c r="I8" s="20">
        <v>0.4539559014267186</v>
      </c>
      <c r="J8" s="20">
        <v>0.0</v>
      </c>
      <c r="K8" s="20">
        <v>0.0</v>
      </c>
      <c r="L8" s="22">
        <v>2.594033722438392</v>
      </c>
      <c r="M8" s="23">
        <v>21.011673151750973</v>
      </c>
      <c r="N8" s="24">
        <v>252.0</v>
      </c>
      <c r="O8" s="24">
        <v>32.0</v>
      </c>
      <c r="P8" s="24">
        <v>0.0</v>
      </c>
      <c r="Q8" s="24">
        <v>0.0</v>
      </c>
      <c r="R8" s="25">
        <f t="shared" ref="R8:R38" si="1">sum(N8:Q8)</f>
        <v>284</v>
      </c>
      <c r="S8" s="24">
        <v>33.0</v>
      </c>
      <c r="T8" s="24">
        <v>7.0</v>
      </c>
      <c r="U8" s="24">
        <v>0.0</v>
      </c>
      <c r="V8" s="24">
        <v>0.0</v>
      </c>
      <c r="W8" s="26">
        <f t="shared" ref="W8:W38" si="2">sum(S8:V8)</f>
        <v>40</v>
      </c>
      <c r="X8" s="27">
        <f t="shared" ref="X8:X38" si="3">sum(R8,W8)</f>
        <v>324</v>
      </c>
    </row>
    <row r="9">
      <c r="A9" s="8"/>
      <c r="B9" s="18" t="s">
        <v>17</v>
      </c>
      <c r="C9" s="20">
        <v>3.8910505836575875</v>
      </c>
      <c r="D9" s="20">
        <v>1.1673151750972763</v>
      </c>
      <c r="E9" s="20">
        <v>0.0</v>
      </c>
      <c r="F9" s="20">
        <v>0.0</v>
      </c>
      <c r="G9" s="21">
        <v>5.058365758754864</v>
      </c>
      <c r="H9" s="20">
        <v>0.19455252918287938</v>
      </c>
      <c r="I9" s="20">
        <v>0.0</v>
      </c>
      <c r="J9" s="20">
        <v>0.0</v>
      </c>
      <c r="K9" s="20">
        <v>0.0</v>
      </c>
      <c r="L9" s="22">
        <v>0.19455252918287938</v>
      </c>
      <c r="M9" s="23">
        <v>5.252918287937743</v>
      </c>
      <c r="N9" s="24">
        <v>60.0</v>
      </c>
      <c r="O9" s="24">
        <v>18.0</v>
      </c>
      <c r="P9" s="24">
        <v>0.0</v>
      </c>
      <c r="Q9" s="24">
        <v>0.0</v>
      </c>
      <c r="R9" s="25">
        <f t="shared" si="1"/>
        <v>78</v>
      </c>
      <c r="S9" s="24">
        <v>3.0</v>
      </c>
      <c r="T9" s="24">
        <v>0.0</v>
      </c>
      <c r="U9" s="24">
        <v>0.0</v>
      </c>
      <c r="V9" s="24">
        <v>0.0</v>
      </c>
      <c r="W9" s="26">
        <f t="shared" si="2"/>
        <v>3</v>
      </c>
      <c r="X9" s="27">
        <f t="shared" si="3"/>
        <v>81</v>
      </c>
    </row>
    <row r="10">
      <c r="A10" s="8"/>
      <c r="B10" s="18" t="s">
        <v>18</v>
      </c>
      <c r="C10" s="20">
        <v>3.631647211413749</v>
      </c>
      <c r="D10" s="20">
        <v>0.0</v>
      </c>
      <c r="E10" s="20">
        <v>1.297016861219196</v>
      </c>
      <c r="F10" s="20">
        <v>0.324254215304799</v>
      </c>
      <c r="G10" s="21">
        <v>5.252918287937743</v>
      </c>
      <c r="H10" s="20">
        <v>0.4539559014267186</v>
      </c>
      <c r="I10" s="20">
        <v>0.0</v>
      </c>
      <c r="J10" s="20">
        <v>0.0</v>
      </c>
      <c r="K10" s="20">
        <v>0.0</v>
      </c>
      <c r="L10" s="22">
        <v>0.4539559014267186</v>
      </c>
      <c r="M10" s="23">
        <v>5.706874189364462</v>
      </c>
      <c r="N10" s="24">
        <v>56.0</v>
      </c>
      <c r="O10" s="24">
        <v>0.0</v>
      </c>
      <c r="P10" s="24">
        <v>20.0</v>
      </c>
      <c r="Q10" s="24">
        <v>5.0</v>
      </c>
      <c r="R10" s="25">
        <f t="shared" si="1"/>
        <v>81</v>
      </c>
      <c r="S10" s="24">
        <v>7.0</v>
      </c>
      <c r="T10" s="24">
        <v>0.0</v>
      </c>
      <c r="U10" s="24">
        <v>0.0</v>
      </c>
      <c r="V10" s="24">
        <v>0.0</v>
      </c>
      <c r="W10" s="26">
        <f t="shared" si="2"/>
        <v>7</v>
      </c>
      <c r="X10" s="27">
        <f t="shared" si="3"/>
        <v>88</v>
      </c>
    </row>
    <row r="11">
      <c r="A11" s="8"/>
      <c r="B11" s="18" t="s">
        <v>19</v>
      </c>
      <c r="C11" s="20">
        <v>6.8741893644617384</v>
      </c>
      <c r="D11" s="20">
        <v>0.0</v>
      </c>
      <c r="E11" s="20">
        <v>0.8430609597924773</v>
      </c>
      <c r="F11" s="20">
        <v>0.9727626459143969</v>
      </c>
      <c r="G11" s="21">
        <v>8.690012970168612</v>
      </c>
      <c r="H11" s="20">
        <v>0.5836575875486382</v>
      </c>
      <c r="I11" s="20">
        <v>0.0</v>
      </c>
      <c r="J11" s="20">
        <v>0.324254215304799</v>
      </c>
      <c r="K11" s="20">
        <v>0.12970168612191957</v>
      </c>
      <c r="L11" s="22">
        <v>1.0376134889753565</v>
      </c>
      <c r="M11" s="23">
        <v>9.72762645914397</v>
      </c>
      <c r="N11" s="24">
        <v>106.0</v>
      </c>
      <c r="O11" s="24">
        <v>0.0</v>
      </c>
      <c r="P11" s="24">
        <v>13.0</v>
      </c>
      <c r="Q11" s="24">
        <v>15.0</v>
      </c>
      <c r="R11" s="25">
        <f t="shared" si="1"/>
        <v>134</v>
      </c>
      <c r="S11" s="24">
        <v>9.0</v>
      </c>
      <c r="T11" s="24">
        <v>0.0</v>
      </c>
      <c r="U11" s="24">
        <v>5.0</v>
      </c>
      <c r="V11" s="24">
        <v>2.0</v>
      </c>
      <c r="W11" s="26">
        <f t="shared" si="2"/>
        <v>16</v>
      </c>
      <c r="X11" s="27">
        <f t="shared" si="3"/>
        <v>150</v>
      </c>
    </row>
    <row r="12">
      <c r="A12" s="8"/>
      <c r="B12" s="18" t="s">
        <v>20</v>
      </c>
      <c r="C12" s="20">
        <v>1.0376134889753565</v>
      </c>
      <c r="D12" s="20">
        <v>0.4539559014267186</v>
      </c>
      <c r="E12" s="20">
        <v>0.0</v>
      </c>
      <c r="F12" s="20">
        <v>0.0</v>
      </c>
      <c r="G12" s="21">
        <v>1.4915693904020753</v>
      </c>
      <c r="H12" s="20">
        <v>0.4539559014267186</v>
      </c>
      <c r="I12" s="20">
        <v>0.0</v>
      </c>
      <c r="J12" s="20">
        <v>0.0</v>
      </c>
      <c r="K12" s="20">
        <v>0.0</v>
      </c>
      <c r="L12" s="22">
        <v>0.4539559014267186</v>
      </c>
      <c r="M12" s="23">
        <v>1.9455252918287937</v>
      </c>
      <c r="N12" s="24">
        <v>16.0</v>
      </c>
      <c r="O12" s="24">
        <v>7.0</v>
      </c>
      <c r="P12" s="24">
        <v>0.0</v>
      </c>
      <c r="Q12" s="24">
        <v>0.0</v>
      </c>
      <c r="R12" s="25">
        <f t="shared" si="1"/>
        <v>23</v>
      </c>
      <c r="S12" s="24">
        <v>7.0</v>
      </c>
      <c r="T12" s="24">
        <v>0.0</v>
      </c>
      <c r="U12" s="24">
        <v>0.0</v>
      </c>
      <c r="V12" s="24">
        <v>0.0</v>
      </c>
      <c r="W12" s="26">
        <f t="shared" si="2"/>
        <v>7</v>
      </c>
      <c r="X12" s="27">
        <f t="shared" si="3"/>
        <v>30</v>
      </c>
    </row>
    <row r="13">
      <c r="A13" s="8"/>
      <c r="B13" s="18" t="s">
        <v>21</v>
      </c>
      <c r="C13" s="20">
        <v>0.0</v>
      </c>
      <c r="D13" s="20">
        <v>0.06485084306095978</v>
      </c>
      <c r="E13" s="20">
        <v>0.0</v>
      </c>
      <c r="F13" s="20">
        <v>0.0</v>
      </c>
      <c r="G13" s="21">
        <v>0.06485084306095978</v>
      </c>
      <c r="H13" s="20">
        <v>0.0</v>
      </c>
      <c r="I13" s="20">
        <v>0.0</v>
      </c>
      <c r="J13" s="20">
        <v>0.0</v>
      </c>
      <c r="K13" s="20">
        <v>0.0</v>
      </c>
      <c r="L13" s="22">
        <v>0.0</v>
      </c>
      <c r="M13" s="23">
        <v>0.06485084306095978</v>
      </c>
      <c r="N13" s="24">
        <v>0.0</v>
      </c>
      <c r="O13" s="24">
        <v>1.0</v>
      </c>
      <c r="P13" s="24">
        <v>0.0</v>
      </c>
      <c r="Q13" s="24">
        <v>0.0</v>
      </c>
      <c r="R13" s="25">
        <f t="shared" si="1"/>
        <v>1</v>
      </c>
      <c r="S13" s="24">
        <v>0.0</v>
      </c>
      <c r="T13" s="24">
        <v>0.0</v>
      </c>
      <c r="U13" s="24">
        <v>0.0</v>
      </c>
      <c r="V13" s="24">
        <v>0.0</v>
      </c>
      <c r="W13" s="26">
        <f t="shared" si="2"/>
        <v>0</v>
      </c>
      <c r="X13" s="27">
        <f t="shared" si="3"/>
        <v>1</v>
      </c>
    </row>
    <row r="14">
      <c r="A14" s="8"/>
      <c r="B14" s="18" t="s">
        <v>22</v>
      </c>
      <c r="C14" s="28">
        <v>0.0</v>
      </c>
      <c r="D14" s="28">
        <v>0.06485084306095978</v>
      </c>
      <c r="E14" s="28">
        <v>0.06485084306095978</v>
      </c>
      <c r="F14" s="28">
        <v>0.0</v>
      </c>
      <c r="G14" s="29">
        <v>0.12970168612191957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0.12970168612191957</v>
      </c>
      <c r="N14" s="32">
        <v>0.0</v>
      </c>
      <c r="O14" s="32">
        <v>1.0</v>
      </c>
      <c r="P14" s="32">
        <v>1.0</v>
      </c>
      <c r="Q14" s="32">
        <v>0.0</v>
      </c>
      <c r="R14" s="33">
        <f t="shared" si="1"/>
        <v>2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2</v>
      </c>
    </row>
    <row r="15">
      <c r="A15" s="8"/>
      <c r="B15" s="36" t="s">
        <v>23</v>
      </c>
      <c r="C15" s="37">
        <v>31.776913099870296</v>
      </c>
      <c r="D15" s="37">
        <v>3.826199740596628</v>
      </c>
      <c r="E15" s="37">
        <v>2.204928664072633</v>
      </c>
      <c r="F15" s="37">
        <v>1.297016861219196</v>
      </c>
      <c r="G15" s="29">
        <v>39.10505836575876</v>
      </c>
      <c r="H15" s="37">
        <v>3.826199740596628</v>
      </c>
      <c r="I15" s="37">
        <v>0.4539559014267186</v>
      </c>
      <c r="J15" s="37">
        <v>0.324254215304799</v>
      </c>
      <c r="K15" s="37">
        <v>0.12970168612191957</v>
      </c>
      <c r="L15" s="30">
        <v>4.734111543450065</v>
      </c>
      <c r="M15" s="31">
        <v>43.83916990920882</v>
      </c>
      <c r="N15" s="38">
        <f t="shared" ref="N15:Q15" si="4">sum(N8:N14)</f>
        <v>490</v>
      </c>
      <c r="O15" s="38">
        <f t="shared" si="4"/>
        <v>59</v>
      </c>
      <c r="P15" s="38">
        <f t="shared" si="4"/>
        <v>34</v>
      </c>
      <c r="Q15" s="38">
        <f t="shared" si="4"/>
        <v>20</v>
      </c>
      <c r="R15" s="33">
        <f t="shared" si="1"/>
        <v>603</v>
      </c>
      <c r="S15" s="38">
        <f t="shared" ref="S15:V15" si="5">sum(S8:S14)</f>
        <v>59</v>
      </c>
      <c r="T15" s="38">
        <f t="shared" si="5"/>
        <v>7</v>
      </c>
      <c r="U15" s="38">
        <f t="shared" si="5"/>
        <v>5</v>
      </c>
      <c r="V15" s="38">
        <f t="shared" si="5"/>
        <v>2</v>
      </c>
      <c r="W15" s="34">
        <f t="shared" si="2"/>
        <v>73</v>
      </c>
      <c r="X15" s="35">
        <f t="shared" si="3"/>
        <v>676</v>
      </c>
    </row>
    <row r="16">
      <c r="A16" s="8" t="s">
        <v>24</v>
      </c>
      <c r="B16" s="18" t="s">
        <v>16</v>
      </c>
      <c r="C16" s="20">
        <v>0.4539559014267186</v>
      </c>
      <c r="D16" s="20">
        <v>0.06485084306095978</v>
      </c>
      <c r="E16" s="20">
        <v>0.0</v>
      </c>
      <c r="F16" s="20">
        <v>0.0</v>
      </c>
      <c r="G16" s="21">
        <v>0.5188067444876783</v>
      </c>
      <c r="H16" s="20">
        <v>0.06485084306095978</v>
      </c>
      <c r="I16" s="20">
        <v>0.06485084306095978</v>
      </c>
      <c r="J16" s="20">
        <v>0.0</v>
      </c>
      <c r="K16" s="20">
        <v>0.0</v>
      </c>
      <c r="L16" s="22">
        <v>0.12970168612191957</v>
      </c>
      <c r="M16" s="23">
        <v>0.648508430609598</v>
      </c>
      <c r="N16" s="24">
        <v>7.0</v>
      </c>
      <c r="O16" s="24">
        <v>1.0</v>
      </c>
      <c r="P16" s="24">
        <v>0.0</v>
      </c>
      <c r="Q16" s="24">
        <v>0.0</v>
      </c>
      <c r="R16" s="25">
        <f t="shared" si="1"/>
        <v>8</v>
      </c>
      <c r="S16" s="24">
        <v>1.0</v>
      </c>
      <c r="T16" s="24">
        <v>1.0</v>
      </c>
      <c r="U16" s="24">
        <v>0.0</v>
      </c>
      <c r="V16" s="24">
        <v>0.0</v>
      </c>
      <c r="W16" s="26">
        <f t="shared" si="2"/>
        <v>2</v>
      </c>
      <c r="X16" s="27">
        <f t="shared" si="3"/>
        <v>10</v>
      </c>
    </row>
    <row r="17">
      <c r="A17" s="8"/>
      <c r="B17" s="18" t="s">
        <v>19</v>
      </c>
      <c r="C17" s="20">
        <v>1.297016861219196</v>
      </c>
      <c r="D17" s="20">
        <v>0.06485084306095978</v>
      </c>
      <c r="E17" s="20">
        <v>0.12970168612191957</v>
      </c>
      <c r="F17" s="20">
        <v>0.4539559014267186</v>
      </c>
      <c r="G17" s="21">
        <v>1.9455252918287937</v>
      </c>
      <c r="H17" s="20">
        <v>0.25940337224383914</v>
      </c>
      <c r="I17" s="20">
        <v>0.0</v>
      </c>
      <c r="J17" s="20">
        <v>0.06485084306095978</v>
      </c>
      <c r="K17" s="20">
        <v>0.06485084306095978</v>
      </c>
      <c r="L17" s="22">
        <v>0.38910505836575876</v>
      </c>
      <c r="M17" s="23">
        <v>2.3346303501945527</v>
      </c>
      <c r="N17" s="24">
        <v>20.0</v>
      </c>
      <c r="O17" s="24">
        <v>1.0</v>
      </c>
      <c r="P17" s="24">
        <v>2.0</v>
      </c>
      <c r="Q17" s="24">
        <v>7.0</v>
      </c>
      <c r="R17" s="25">
        <f t="shared" si="1"/>
        <v>30</v>
      </c>
      <c r="S17" s="24">
        <v>4.0</v>
      </c>
      <c r="T17" s="24">
        <v>0.0</v>
      </c>
      <c r="U17" s="24">
        <v>1.0</v>
      </c>
      <c r="V17" s="24">
        <v>1.0</v>
      </c>
      <c r="W17" s="26">
        <f t="shared" si="2"/>
        <v>6</v>
      </c>
      <c r="X17" s="27">
        <f t="shared" si="3"/>
        <v>36</v>
      </c>
    </row>
    <row r="18">
      <c r="A18" s="8"/>
      <c r="B18" s="18" t="s">
        <v>20</v>
      </c>
      <c r="C18" s="28">
        <v>0.0</v>
      </c>
      <c r="D18" s="28">
        <v>0.06485084306095978</v>
      </c>
      <c r="E18" s="28">
        <v>0.0</v>
      </c>
      <c r="F18" s="28">
        <v>0.0</v>
      </c>
      <c r="G18" s="29">
        <v>0.06485084306095978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0.06485084306095978</v>
      </c>
      <c r="N18" s="32">
        <v>0.0</v>
      </c>
      <c r="O18" s="32">
        <v>1.0</v>
      </c>
      <c r="P18" s="32">
        <v>0.0</v>
      </c>
      <c r="Q18" s="32">
        <v>0.0</v>
      </c>
      <c r="R18" s="33">
        <f t="shared" si="1"/>
        <v>1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1</v>
      </c>
    </row>
    <row r="19">
      <c r="A19" s="8"/>
      <c r="B19" s="36" t="s">
        <v>23</v>
      </c>
      <c r="C19" s="37">
        <v>1.7509727626459144</v>
      </c>
      <c r="D19" s="37">
        <v>0.19455252918287938</v>
      </c>
      <c r="E19" s="37">
        <v>0.12970168612191957</v>
      </c>
      <c r="F19" s="37">
        <v>0.4539559014267186</v>
      </c>
      <c r="G19" s="29">
        <v>2.529182879377432</v>
      </c>
      <c r="H19" s="37">
        <v>0.324254215304799</v>
      </c>
      <c r="I19" s="37">
        <v>0.06485084306095978</v>
      </c>
      <c r="J19" s="37">
        <v>0.06485084306095978</v>
      </c>
      <c r="K19" s="37">
        <v>0.06485084306095978</v>
      </c>
      <c r="L19" s="30">
        <v>0.5188067444876783</v>
      </c>
      <c r="M19" s="31">
        <v>3.04798962386511</v>
      </c>
      <c r="N19" s="38">
        <f t="shared" ref="N19:Q19" si="6">sum(N16:N18)</f>
        <v>27</v>
      </c>
      <c r="O19" s="38">
        <f t="shared" si="6"/>
        <v>3</v>
      </c>
      <c r="P19" s="38">
        <f t="shared" si="6"/>
        <v>2</v>
      </c>
      <c r="Q19" s="38">
        <f t="shared" si="6"/>
        <v>7</v>
      </c>
      <c r="R19" s="33">
        <f t="shared" si="1"/>
        <v>39</v>
      </c>
      <c r="S19" s="38">
        <f t="shared" ref="S19:V19" si="7">sum(S16:S18)</f>
        <v>5</v>
      </c>
      <c r="T19" s="38">
        <f t="shared" si="7"/>
        <v>1</v>
      </c>
      <c r="U19" s="38">
        <f t="shared" si="7"/>
        <v>1</v>
      </c>
      <c r="V19" s="38">
        <f t="shared" si="7"/>
        <v>1</v>
      </c>
      <c r="W19" s="34">
        <f t="shared" si="2"/>
        <v>8</v>
      </c>
      <c r="X19" s="35">
        <f t="shared" si="3"/>
        <v>47</v>
      </c>
    </row>
    <row r="20">
      <c r="A20" s="8" t="s">
        <v>25</v>
      </c>
      <c r="B20" s="18" t="s">
        <v>16</v>
      </c>
      <c r="C20" s="20">
        <v>1.2321660181582361</v>
      </c>
      <c r="D20" s="20">
        <v>0.25940337224383914</v>
      </c>
      <c r="E20" s="20">
        <v>0.0</v>
      </c>
      <c r="F20" s="20">
        <v>0.0</v>
      </c>
      <c r="G20" s="21">
        <v>1.4915693904020753</v>
      </c>
      <c r="H20" s="20">
        <v>0.25940337224383914</v>
      </c>
      <c r="I20" s="20">
        <v>0.0</v>
      </c>
      <c r="J20" s="20">
        <v>0.0</v>
      </c>
      <c r="K20" s="20">
        <v>0.0</v>
      </c>
      <c r="L20" s="22">
        <v>0.25940337224383914</v>
      </c>
      <c r="M20" s="23">
        <v>1.7509727626459144</v>
      </c>
      <c r="N20" s="24">
        <v>19.0</v>
      </c>
      <c r="O20" s="24">
        <v>4.0</v>
      </c>
      <c r="P20" s="24">
        <v>0.0</v>
      </c>
      <c r="Q20" s="24">
        <v>0.0</v>
      </c>
      <c r="R20" s="25">
        <f t="shared" si="1"/>
        <v>23</v>
      </c>
      <c r="S20" s="24">
        <v>4.0</v>
      </c>
      <c r="T20" s="24">
        <v>0.0</v>
      </c>
      <c r="U20" s="24">
        <v>0.0</v>
      </c>
      <c r="V20" s="24">
        <v>0.0</v>
      </c>
      <c r="W20" s="26">
        <f t="shared" si="2"/>
        <v>4</v>
      </c>
      <c r="X20" s="27">
        <f t="shared" si="3"/>
        <v>27</v>
      </c>
    </row>
    <row r="21">
      <c r="A21" s="8"/>
      <c r="B21" s="18" t="s">
        <v>18</v>
      </c>
      <c r="C21" s="20">
        <v>0.19455252918287938</v>
      </c>
      <c r="D21" s="20">
        <v>0.0</v>
      </c>
      <c r="E21" s="20">
        <v>0.324254215304799</v>
      </c>
      <c r="F21" s="20">
        <v>0.0</v>
      </c>
      <c r="G21" s="21">
        <v>0.5188067444876783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0.5188067444876783</v>
      </c>
      <c r="N21" s="24">
        <v>3.0</v>
      </c>
      <c r="O21" s="24">
        <v>0.0</v>
      </c>
      <c r="P21" s="24">
        <v>5.0</v>
      </c>
      <c r="Q21" s="24">
        <v>0.0</v>
      </c>
      <c r="R21" s="25">
        <f t="shared" si="1"/>
        <v>8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8</v>
      </c>
    </row>
    <row r="22">
      <c r="A22" s="8"/>
      <c r="B22" s="18" t="s">
        <v>19</v>
      </c>
      <c r="C22" s="20">
        <v>2.075226977950713</v>
      </c>
      <c r="D22" s="20">
        <v>0.0</v>
      </c>
      <c r="E22" s="20">
        <v>0.25940337224383914</v>
      </c>
      <c r="F22" s="20">
        <v>0.12970168612191957</v>
      </c>
      <c r="G22" s="21">
        <v>2.4643320363164722</v>
      </c>
      <c r="H22" s="20">
        <v>0.12970168612191957</v>
      </c>
      <c r="I22" s="20">
        <v>0.0</v>
      </c>
      <c r="J22" s="20">
        <v>0.25940337224383914</v>
      </c>
      <c r="K22" s="20">
        <v>0.0</v>
      </c>
      <c r="L22" s="22">
        <v>0.38910505836575876</v>
      </c>
      <c r="M22" s="23">
        <v>2.853437094682231</v>
      </c>
      <c r="N22" s="24">
        <v>32.0</v>
      </c>
      <c r="O22" s="24">
        <v>0.0</v>
      </c>
      <c r="P22" s="24">
        <v>4.0</v>
      </c>
      <c r="Q22" s="24">
        <v>2.0</v>
      </c>
      <c r="R22" s="25">
        <f t="shared" si="1"/>
        <v>38</v>
      </c>
      <c r="S22" s="24">
        <v>2.0</v>
      </c>
      <c r="T22" s="24">
        <v>0.0</v>
      </c>
      <c r="U22" s="24">
        <v>4.0</v>
      </c>
      <c r="V22" s="24">
        <v>0.0</v>
      </c>
      <c r="W22" s="26">
        <f t="shared" si="2"/>
        <v>6</v>
      </c>
      <c r="X22" s="27">
        <f t="shared" si="3"/>
        <v>44</v>
      </c>
    </row>
    <row r="23">
      <c r="A23" s="8"/>
      <c r="B23" s="18" t="s">
        <v>20</v>
      </c>
      <c r="C23" s="28">
        <v>0.06485084306095978</v>
      </c>
      <c r="D23" s="28">
        <v>0.0</v>
      </c>
      <c r="E23" s="28">
        <v>0.0</v>
      </c>
      <c r="F23" s="28">
        <v>0.0</v>
      </c>
      <c r="G23" s="29">
        <v>0.06485084306095978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0.06485084306095978</v>
      </c>
      <c r="N23" s="32">
        <v>1.0</v>
      </c>
      <c r="O23" s="32">
        <v>0.0</v>
      </c>
      <c r="P23" s="32">
        <v>0.0</v>
      </c>
      <c r="Q23" s="32">
        <v>0.0</v>
      </c>
      <c r="R23" s="33">
        <f t="shared" si="1"/>
        <v>1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1</v>
      </c>
    </row>
    <row r="24">
      <c r="A24" s="8"/>
      <c r="B24" s="36" t="s">
        <v>23</v>
      </c>
      <c r="C24" s="37">
        <v>3.5667963683527883</v>
      </c>
      <c r="D24" s="37">
        <v>0.25940337224383914</v>
      </c>
      <c r="E24" s="37">
        <v>0.5836575875486382</v>
      </c>
      <c r="F24" s="37">
        <v>0.12970168612191957</v>
      </c>
      <c r="G24" s="29">
        <v>4.539559014267185</v>
      </c>
      <c r="H24" s="37">
        <v>0.38910505836575876</v>
      </c>
      <c r="I24" s="37">
        <v>0.0</v>
      </c>
      <c r="J24" s="37">
        <v>0.25940337224383914</v>
      </c>
      <c r="K24" s="37">
        <v>0.0</v>
      </c>
      <c r="L24" s="30">
        <v>0.648508430609598</v>
      </c>
      <c r="M24" s="31">
        <v>5.188067444876784</v>
      </c>
      <c r="N24" s="38">
        <f t="shared" ref="N24:Q24" si="8">sum(N20:N23)</f>
        <v>55</v>
      </c>
      <c r="O24" s="38">
        <f t="shared" si="8"/>
        <v>4</v>
      </c>
      <c r="P24" s="38">
        <f t="shared" si="8"/>
        <v>9</v>
      </c>
      <c r="Q24" s="38">
        <f t="shared" si="8"/>
        <v>2</v>
      </c>
      <c r="R24" s="33">
        <f t="shared" si="1"/>
        <v>70</v>
      </c>
      <c r="S24" s="38">
        <f t="shared" ref="S24:V24" si="9">sum(S20:S23)</f>
        <v>6</v>
      </c>
      <c r="T24" s="38">
        <f t="shared" si="9"/>
        <v>0</v>
      </c>
      <c r="U24" s="38">
        <f t="shared" si="9"/>
        <v>4</v>
      </c>
      <c r="V24" s="38">
        <f t="shared" si="9"/>
        <v>0</v>
      </c>
      <c r="W24" s="34">
        <f t="shared" si="2"/>
        <v>10</v>
      </c>
      <c r="X24" s="35">
        <f t="shared" si="3"/>
        <v>80</v>
      </c>
    </row>
    <row r="25">
      <c r="A25" s="8" t="s">
        <v>26</v>
      </c>
      <c r="B25" s="18" t="s">
        <v>16</v>
      </c>
      <c r="C25" s="20">
        <v>2.529182879377432</v>
      </c>
      <c r="D25" s="20">
        <v>0.19455252918287938</v>
      </c>
      <c r="E25" s="20">
        <v>0.0</v>
      </c>
      <c r="F25" s="20">
        <v>0.0</v>
      </c>
      <c r="G25" s="21">
        <v>2.7237354085603114</v>
      </c>
      <c r="H25" s="20">
        <v>0.648508430609598</v>
      </c>
      <c r="I25" s="20">
        <v>0.06485084306095978</v>
      </c>
      <c r="J25" s="20">
        <v>0.0</v>
      </c>
      <c r="K25" s="20">
        <v>0.0</v>
      </c>
      <c r="L25" s="22">
        <v>0.7133592736705577</v>
      </c>
      <c r="M25" s="23">
        <v>3.4370946822308692</v>
      </c>
      <c r="N25" s="24">
        <v>39.0</v>
      </c>
      <c r="O25" s="24">
        <v>3.0</v>
      </c>
      <c r="P25" s="24">
        <v>0.0</v>
      </c>
      <c r="Q25" s="24">
        <v>0.0</v>
      </c>
      <c r="R25" s="25">
        <f t="shared" si="1"/>
        <v>42</v>
      </c>
      <c r="S25" s="24">
        <v>10.0</v>
      </c>
      <c r="T25" s="24">
        <v>1.0</v>
      </c>
      <c r="U25" s="24">
        <v>0.0</v>
      </c>
      <c r="V25" s="24">
        <v>0.0</v>
      </c>
      <c r="W25" s="26">
        <f t="shared" si="2"/>
        <v>11</v>
      </c>
      <c r="X25" s="27">
        <f t="shared" si="3"/>
        <v>53</v>
      </c>
    </row>
    <row r="26">
      <c r="A26" s="8"/>
      <c r="B26" s="18" t="s">
        <v>19</v>
      </c>
      <c r="C26" s="20">
        <v>1.556420233463035</v>
      </c>
      <c r="D26" s="20">
        <v>0.0</v>
      </c>
      <c r="E26" s="20">
        <v>0.324254215304799</v>
      </c>
      <c r="F26" s="20">
        <v>0.12970168612191957</v>
      </c>
      <c r="G26" s="21">
        <v>2.0103761348897535</v>
      </c>
      <c r="H26" s="20">
        <v>0.06485084306095978</v>
      </c>
      <c r="I26" s="20">
        <v>0.0</v>
      </c>
      <c r="J26" s="20">
        <v>0.12970168612191957</v>
      </c>
      <c r="K26" s="20">
        <v>0.0</v>
      </c>
      <c r="L26" s="22">
        <v>0.19455252918287938</v>
      </c>
      <c r="M26" s="23">
        <v>2.204928664072633</v>
      </c>
      <c r="N26" s="24">
        <v>24.0</v>
      </c>
      <c r="O26" s="24">
        <v>0.0</v>
      </c>
      <c r="P26" s="24">
        <v>5.0</v>
      </c>
      <c r="Q26" s="24">
        <v>2.0</v>
      </c>
      <c r="R26" s="25">
        <f t="shared" si="1"/>
        <v>31</v>
      </c>
      <c r="S26" s="24">
        <v>1.0</v>
      </c>
      <c r="T26" s="24">
        <v>0.0</v>
      </c>
      <c r="U26" s="24">
        <v>2.0</v>
      </c>
      <c r="V26" s="24">
        <v>0.0</v>
      </c>
      <c r="W26" s="26">
        <f t="shared" si="2"/>
        <v>3</v>
      </c>
      <c r="X26" s="27">
        <f t="shared" si="3"/>
        <v>34</v>
      </c>
    </row>
    <row r="27">
      <c r="A27" s="8"/>
      <c r="B27" s="18" t="s">
        <v>20</v>
      </c>
      <c r="C27" s="28">
        <v>0.06485084306095978</v>
      </c>
      <c r="D27" s="28">
        <v>0.0</v>
      </c>
      <c r="E27" s="28">
        <v>0.0</v>
      </c>
      <c r="F27" s="28">
        <v>0.0</v>
      </c>
      <c r="G27" s="29">
        <v>0.06485084306095978</v>
      </c>
      <c r="H27" s="28">
        <v>0.0</v>
      </c>
      <c r="I27" s="28">
        <v>0.0</v>
      </c>
      <c r="J27" s="28">
        <v>0.0</v>
      </c>
      <c r="K27" s="28">
        <v>0.0</v>
      </c>
      <c r="L27" s="30">
        <v>0.0</v>
      </c>
      <c r="M27" s="31">
        <v>0.06485084306095978</v>
      </c>
      <c r="N27" s="32">
        <v>1.0</v>
      </c>
      <c r="O27" s="32">
        <v>0.0</v>
      </c>
      <c r="P27" s="32">
        <v>0.0</v>
      </c>
      <c r="Q27" s="32">
        <v>0.0</v>
      </c>
      <c r="R27" s="33">
        <f t="shared" si="1"/>
        <v>1</v>
      </c>
      <c r="S27" s="32">
        <v>0.0</v>
      </c>
      <c r="T27" s="32">
        <v>0.0</v>
      </c>
      <c r="U27" s="32">
        <v>0.0</v>
      </c>
      <c r="V27" s="32">
        <v>0.0</v>
      </c>
      <c r="W27" s="34">
        <f t="shared" si="2"/>
        <v>0</v>
      </c>
      <c r="X27" s="35">
        <f t="shared" si="3"/>
        <v>1</v>
      </c>
    </row>
    <row r="28">
      <c r="A28" s="8"/>
      <c r="B28" s="36" t="s">
        <v>23</v>
      </c>
      <c r="C28" s="37">
        <v>4.150453955901426</v>
      </c>
      <c r="D28" s="37">
        <v>0.19455252918287938</v>
      </c>
      <c r="E28" s="37">
        <v>0.324254215304799</v>
      </c>
      <c r="F28" s="37">
        <v>0.12970168612191957</v>
      </c>
      <c r="G28" s="29">
        <v>4.798962386511025</v>
      </c>
      <c r="H28" s="37">
        <v>0.7133592736705577</v>
      </c>
      <c r="I28" s="37">
        <v>0.06485084306095978</v>
      </c>
      <c r="J28" s="37">
        <v>0.12970168612191957</v>
      </c>
      <c r="K28" s="37">
        <v>0.0</v>
      </c>
      <c r="L28" s="30">
        <v>0.9079118028534372</v>
      </c>
      <c r="M28" s="31">
        <v>5.706874189364462</v>
      </c>
      <c r="N28" s="38">
        <f t="shared" ref="N28:Q28" si="10">sum(N25:N27)</f>
        <v>64</v>
      </c>
      <c r="O28" s="38">
        <f t="shared" si="10"/>
        <v>3</v>
      </c>
      <c r="P28" s="38">
        <f t="shared" si="10"/>
        <v>5</v>
      </c>
      <c r="Q28" s="38">
        <f t="shared" si="10"/>
        <v>2</v>
      </c>
      <c r="R28" s="33">
        <f t="shared" si="1"/>
        <v>74</v>
      </c>
      <c r="S28" s="38">
        <f t="shared" ref="S28:V28" si="11">sum(S25:S27)</f>
        <v>11</v>
      </c>
      <c r="T28" s="38">
        <f t="shared" si="11"/>
        <v>1</v>
      </c>
      <c r="U28" s="38">
        <f t="shared" si="11"/>
        <v>2</v>
      </c>
      <c r="V28" s="38">
        <f t="shared" si="11"/>
        <v>0</v>
      </c>
      <c r="W28" s="34">
        <f t="shared" si="2"/>
        <v>14</v>
      </c>
      <c r="X28" s="35">
        <f t="shared" si="3"/>
        <v>88</v>
      </c>
    </row>
    <row r="29">
      <c r="A29" s="8" t="s">
        <v>27</v>
      </c>
      <c r="B29" s="18" t="s">
        <v>16</v>
      </c>
      <c r="C29" s="20">
        <v>6.679636835278859</v>
      </c>
      <c r="D29" s="20">
        <v>0.25940337224383914</v>
      </c>
      <c r="E29" s="20">
        <v>0.0</v>
      </c>
      <c r="F29" s="20">
        <v>0.0</v>
      </c>
      <c r="G29" s="21">
        <v>6.939040207522698</v>
      </c>
      <c r="H29" s="20">
        <v>0.25940337224383914</v>
      </c>
      <c r="I29" s="20">
        <v>0.06485084306095978</v>
      </c>
      <c r="J29" s="20">
        <v>0.0</v>
      </c>
      <c r="K29" s="20">
        <v>0.0</v>
      </c>
      <c r="L29" s="22">
        <v>0.324254215304799</v>
      </c>
      <c r="M29" s="23">
        <v>7.263294422827498</v>
      </c>
      <c r="N29" s="24">
        <v>103.0</v>
      </c>
      <c r="O29" s="24">
        <v>4.0</v>
      </c>
      <c r="P29" s="24">
        <v>0.0</v>
      </c>
      <c r="Q29" s="24">
        <v>0.0</v>
      </c>
      <c r="R29" s="25">
        <f t="shared" si="1"/>
        <v>107</v>
      </c>
      <c r="S29" s="24">
        <v>4.0</v>
      </c>
      <c r="T29" s="24">
        <v>1.0</v>
      </c>
      <c r="U29" s="24">
        <v>0.0</v>
      </c>
      <c r="V29" s="24">
        <v>0.0</v>
      </c>
      <c r="W29" s="26">
        <f t="shared" si="2"/>
        <v>5</v>
      </c>
      <c r="X29" s="27">
        <f t="shared" si="3"/>
        <v>112</v>
      </c>
    </row>
    <row r="30">
      <c r="A30" s="8"/>
      <c r="B30" s="18" t="s">
        <v>18</v>
      </c>
      <c r="C30" s="20">
        <v>0.5188067444876783</v>
      </c>
      <c r="D30" s="20">
        <v>0.0</v>
      </c>
      <c r="E30" s="20">
        <v>0.12970168612191957</v>
      </c>
      <c r="F30" s="20">
        <v>0.0</v>
      </c>
      <c r="G30" s="21">
        <v>0.648508430609598</v>
      </c>
      <c r="H30" s="20">
        <v>0.0</v>
      </c>
      <c r="I30" s="20">
        <v>0.0</v>
      </c>
      <c r="J30" s="20">
        <v>0.0</v>
      </c>
      <c r="K30" s="20">
        <v>0.0</v>
      </c>
      <c r="L30" s="22">
        <v>0.0</v>
      </c>
      <c r="M30" s="23">
        <v>0.648508430609598</v>
      </c>
      <c r="N30" s="24">
        <v>8.0</v>
      </c>
      <c r="O30" s="24">
        <v>0.0</v>
      </c>
      <c r="P30" s="24">
        <v>2.0</v>
      </c>
      <c r="Q30" s="24">
        <v>0.0</v>
      </c>
      <c r="R30" s="25">
        <f t="shared" si="1"/>
        <v>10</v>
      </c>
      <c r="S30" s="24">
        <v>0.0</v>
      </c>
      <c r="T30" s="24">
        <v>0.0</v>
      </c>
      <c r="U30" s="24">
        <v>0.0</v>
      </c>
      <c r="V30" s="24">
        <v>0.0</v>
      </c>
      <c r="W30" s="26">
        <f t="shared" si="2"/>
        <v>0</v>
      </c>
      <c r="X30" s="27">
        <f t="shared" si="3"/>
        <v>10</v>
      </c>
    </row>
    <row r="31">
      <c r="A31" s="8"/>
      <c r="B31" s="18" t="s">
        <v>19</v>
      </c>
      <c r="C31" s="20">
        <v>5.252918287937743</v>
      </c>
      <c r="D31" s="20">
        <v>0.0</v>
      </c>
      <c r="E31" s="20">
        <v>0.19455252918287938</v>
      </c>
      <c r="F31" s="20">
        <v>0.19455252918287938</v>
      </c>
      <c r="G31" s="21">
        <v>5.642023346303502</v>
      </c>
      <c r="H31" s="20">
        <v>0.12970168612191957</v>
      </c>
      <c r="I31" s="20">
        <v>0.06485084306095978</v>
      </c>
      <c r="J31" s="20">
        <v>0.06485084306095978</v>
      </c>
      <c r="K31" s="20">
        <v>0.19455252918287938</v>
      </c>
      <c r="L31" s="22">
        <v>0.4539559014267186</v>
      </c>
      <c r="M31" s="23">
        <v>6.09597924773022</v>
      </c>
      <c r="N31" s="24">
        <v>81.0</v>
      </c>
      <c r="O31" s="24">
        <v>0.0</v>
      </c>
      <c r="P31" s="24">
        <v>3.0</v>
      </c>
      <c r="Q31" s="24">
        <v>3.0</v>
      </c>
      <c r="R31" s="25">
        <f t="shared" si="1"/>
        <v>87</v>
      </c>
      <c r="S31" s="24">
        <v>2.0</v>
      </c>
      <c r="T31" s="24">
        <v>1.0</v>
      </c>
      <c r="U31" s="24">
        <v>1.0</v>
      </c>
      <c r="V31" s="24">
        <v>3.0</v>
      </c>
      <c r="W31" s="26">
        <f t="shared" si="2"/>
        <v>7</v>
      </c>
      <c r="X31" s="27">
        <f t="shared" si="3"/>
        <v>94</v>
      </c>
    </row>
    <row r="32">
      <c r="A32" s="8"/>
      <c r="B32" s="18" t="s">
        <v>20</v>
      </c>
      <c r="C32" s="28">
        <v>0.12970168612191957</v>
      </c>
      <c r="D32" s="28">
        <v>0.324254215304799</v>
      </c>
      <c r="E32" s="28">
        <v>0.0</v>
      </c>
      <c r="F32" s="28">
        <v>0.0</v>
      </c>
      <c r="G32" s="29">
        <v>0.4539559014267186</v>
      </c>
      <c r="H32" s="28">
        <v>0.06485084306095978</v>
      </c>
      <c r="I32" s="28">
        <v>0.0</v>
      </c>
      <c r="J32" s="28">
        <v>0.0</v>
      </c>
      <c r="K32" s="28">
        <v>0.0</v>
      </c>
      <c r="L32" s="30">
        <v>0.06485084306095978</v>
      </c>
      <c r="M32" s="31">
        <v>0.5188067444876783</v>
      </c>
      <c r="N32" s="32">
        <v>2.0</v>
      </c>
      <c r="O32" s="32">
        <v>5.0</v>
      </c>
      <c r="P32" s="32">
        <v>0.0</v>
      </c>
      <c r="Q32" s="32">
        <v>0.0</v>
      </c>
      <c r="R32" s="33">
        <f t="shared" si="1"/>
        <v>7</v>
      </c>
      <c r="S32" s="32">
        <v>1.0</v>
      </c>
      <c r="T32" s="32">
        <v>0.0</v>
      </c>
      <c r="U32" s="32">
        <v>0.0</v>
      </c>
      <c r="V32" s="32">
        <v>0.0</v>
      </c>
      <c r="W32" s="34">
        <f t="shared" si="2"/>
        <v>1</v>
      </c>
      <c r="X32" s="35">
        <f t="shared" si="3"/>
        <v>8</v>
      </c>
    </row>
    <row r="33">
      <c r="A33" s="8"/>
      <c r="B33" s="36" t="s">
        <v>23</v>
      </c>
      <c r="C33" s="37">
        <v>12.5810635538262</v>
      </c>
      <c r="D33" s="37">
        <v>0.5836575875486382</v>
      </c>
      <c r="E33" s="37">
        <v>0.324254215304799</v>
      </c>
      <c r="F33" s="37">
        <v>0.19455252918287938</v>
      </c>
      <c r="G33" s="29">
        <v>13.683527885862517</v>
      </c>
      <c r="H33" s="37">
        <v>0.4539559014267186</v>
      </c>
      <c r="I33" s="37">
        <v>0.12970168612191957</v>
      </c>
      <c r="J33" s="37">
        <v>0.06485084306095978</v>
      </c>
      <c r="K33" s="37">
        <v>0.19455252918287938</v>
      </c>
      <c r="L33" s="30">
        <v>0.8430609597924773</v>
      </c>
      <c r="M33" s="31">
        <v>14.526588845654995</v>
      </c>
      <c r="N33" s="38">
        <f t="shared" ref="N33:Q33" si="12">sum(N29:N32)</f>
        <v>194</v>
      </c>
      <c r="O33" s="38">
        <f t="shared" si="12"/>
        <v>9</v>
      </c>
      <c r="P33" s="38">
        <f t="shared" si="12"/>
        <v>5</v>
      </c>
      <c r="Q33" s="38">
        <f t="shared" si="12"/>
        <v>3</v>
      </c>
      <c r="R33" s="33">
        <f t="shared" si="1"/>
        <v>211</v>
      </c>
      <c r="S33" s="38">
        <f t="shared" ref="S33:V33" si="13">sum(S29:S32)</f>
        <v>7</v>
      </c>
      <c r="T33" s="38">
        <f t="shared" si="13"/>
        <v>2</v>
      </c>
      <c r="U33" s="38">
        <f t="shared" si="13"/>
        <v>1</v>
      </c>
      <c r="V33" s="38">
        <f t="shared" si="13"/>
        <v>3</v>
      </c>
      <c r="W33" s="34">
        <f t="shared" si="2"/>
        <v>13</v>
      </c>
      <c r="X33" s="35">
        <f t="shared" si="3"/>
        <v>224</v>
      </c>
    </row>
    <row r="34">
      <c r="A34" s="8" t="s">
        <v>28</v>
      </c>
      <c r="B34" s="18" t="s">
        <v>16</v>
      </c>
      <c r="C34" s="20">
        <v>13.424124513618677</v>
      </c>
      <c r="D34" s="20">
        <v>0.9079118028534372</v>
      </c>
      <c r="E34" s="20">
        <v>0.0</v>
      </c>
      <c r="F34" s="20">
        <v>0.0</v>
      </c>
      <c r="G34" s="21">
        <v>14.332036316472113</v>
      </c>
      <c r="H34" s="20">
        <v>1.2321660181582361</v>
      </c>
      <c r="I34" s="20">
        <v>0.06485084306095978</v>
      </c>
      <c r="J34" s="20">
        <v>0.0</v>
      </c>
      <c r="K34" s="20">
        <v>0.0</v>
      </c>
      <c r="L34" s="22">
        <v>1.297016861219196</v>
      </c>
      <c r="M34" s="23">
        <v>15.62905317769131</v>
      </c>
      <c r="N34" s="24">
        <v>207.0</v>
      </c>
      <c r="O34" s="24">
        <v>14.0</v>
      </c>
      <c r="P34" s="24">
        <v>0.0</v>
      </c>
      <c r="Q34" s="24">
        <v>0.0</v>
      </c>
      <c r="R34" s="25">
        <f t="shared" si="1"/>
        <v>221</v>
      </c>
      <c r="S34" s="24">
        <v>19.0</v>
      </c>
      <c r="T34" s="24">
        <v>1.0</v>
      </c>
      <c r="U34" s="24">
        <v>0.0</v>
      </c>
      <c r="V34" s="24">
        <v>0.0</v>
      </c>
      <c r="W34" s="26">
        <f t="shared" si="2"/>
        <v>20</v>
      </c>
      <c r="X34" s="27">
        <f t="shared" si="3"/>
        <v>241</v>
      </c>
    </row>
    <row r="35">
      <c r="A35" s="8"/>
      <c r="B35" s="18" t="s">
        <v>18</v>
      </c>
      <c r="C35" s="20">
        <v>0.648508430609598</v>
      </c>
      <c r="D35" s="20">
        <v>0.0</v>
      </c>
      <c r="E35" s="20">
        <v>0.0</v>
      </c>
      <c r="F35" s="20">
        <v>0.0</v>
      </c>
      <c r="G35" s="21">
        <v>0.648508430609598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0.648508430609598</v>
      </c>
      <c r="N35" s="24">
        <v>10.0</v>
      </c>
      <c r="O35" s="24">
        <v>0.0</v>
      </c>
      <c r="P35" s="24">
        <v>0.0</v>
      </c>
      <c r="Q35" s="24">
        <v>0.0</v>
      </c>
      <c r="R35" s="25">
        <f t="shared" si="1"/>
        <v>10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10</v>
      </c>
    </row>
    <row r="36">
      <c r="A36" s="8"/>
      <c r="B36" s="18" t="s">
        <v>19</v>
      </c>
      <c r="C36" s="20">
        <v>7.263294422827498</v>
      </c>
      <c r="D36" s="20">
        <v>0.0</v>
      </c>
      <c r="E36" s="20">
        <v>0.0</v>
      </c>
      <c r="F36" s="20">
        <v>1.3618677042801557</v>
      </c>
      <c r="G36" s="21">
        <v>8.625162127107652</v>
      </c>
      <c r="H36" s="20">
        <v>0.7133592736705577</v>
      </c>
      <c r="I36" s="20">
        <v>0.0</v>
      </c>
      <c r="J36" s="20">
        <v>0.06485084306095978</v>
      </c>
      <c r="K36" s="20">
        <v>0.06485084306095978</v>
      </c>
      <c r="L36" s="22">
        <v>0.8430609597924773</v>
      </c>
      <c r="M36" s="23">
        <v>9.46822308690013</v>
      </c>
      <c r="N36" s="24">
        <v>112.0</v>
      </c>
      <c r="O36" s="24">
        <v>0.0</v>
      </c>
      <c r="P36" s="24">
        <v>0.0</v>
      </c>
      <c r="Q36" s="24">
        <v>21.0</v>
      </c>
      <c r="R36" s="25">
        <f t="shared" si="1"/>
        <v>133</v>
      </c>
      <c r="S36" s="24">
        <v>11.0</v>
      </c>
      <c r="T36" s="24">
        <v>0.0</v>
      </c>
      <c r="U36" s="24">
        <v>1.0</v>
      </c>
      <c r="V36" s="24">
        <v>1.0</v>
      </c>
      <c r="W36" s="26">
        <f t="shared" si="2"/>
        <v>13</v>
      </c>
      <c r="X36" s="27">
        <f t="shared" si="3"/>
        <v>146</v>
      </c>
    </row>
    <row r="37">
      <c r="A37" s="8"/>
      <c r="B37" s="18" t="s">
        <v>20</v>
      </c>
      <c r="C37" s="28">
        <v>0.5836575875486382</v>
      </c>
      <c r="D37" s="28">
        <v>0.8430609597924773</v>
      </c>
      <c r="E37" s="28">
        <v>0.0</v>
      </c>
      <c r="F37" s="28">
        <v>0.0</v>
      </c>
      <c r="G37" s="29">
        <v>1.4267185473411155</v>
      </c>
      <c r="H37" s="28">
        <v>0.4539559014267186</v>
      </c>
      <c r="I37" s="28">
        <v>0.06485084306095978</v>
      </c>
      <c r="J37" s="28">
        <v>0.0</v>
      </c>
      <c r="K37" s="28">
        <v>0.0</v>
      </c>
      <c r="L37" s="30">
        <v>0.5188067444876783</v>
      </c>
      <c r="M37" s="31">
        <v>1.9455252918287937</v>
      </c>
      <c r="N37" s="32">
        <v>9.0</v>
      </c>
      <c r="O37" s="32">
        <v>13.0</v>
      </c>
      <c r="P37" s="32">
        <v>0.0</v>
      </c>
      <c r="Q37" s="32">
        <v>0.0</v>
      </c>
      <c r="R37" s="33">
        <f t="shared" si="1"/>
        <v>22</v>
      </c>
      <c r="S37" s="32">
        <v>7.0</v>
      </c>
      <c r="T37" s="32">
        <v>1.0</v>
      </c>
      <c r="U37" s="32">
        <v>0.0</v>
      </c>
      <c r="V37" s="32">
        <v>0.0</v>
      </c>
      <c r="W37" s="34">
        <f t="shared" si="2"/>
        <v>8</v>
      </c>
      <c r="X37" s="35">
        <f t="shared" si="3"/>
        <v>30</v>
      </c>
    </row>
    <row r="38">
      <c r="A38" s="8"/>
      <c r="B38" s="36" t="s">
        <v>23</v>
      </c>
      <c r="C38" s="37">
        <v>21.91958495460441</v>
      </c>
      <c r="D38" s="37">
        <v>1.7509727626459144</v>
      </c>
      <c r="E38" s="37">
        <v>0.0</v>
      </c>
      <c r="F38" s="37">
        <v>1.3618677042801557</v>
      </c>
      <c r="G38" s="29">
        <v>25.03242542153048</v>
      </c>
      <c r="H38" s="37">
        <v>2.3994811932555127</v>
      </c>
      <c r="I38" s="37">
        <v>0.12970168612191957</v>
      </c>
      <c r="J38" s="37">
        <v>0.06485084306095978</v>
      </c>
      <c r="K38" s="37">
        <v>0.06485084306095978</v>
      </c>
      <c r="L38" s="30">
        <v>2.6588845654993514</v>
      </c>
      <c r="M38" s="31">
        <v>27.691309987029832</v>
      </c>
      <c r="N38" s="38">
        <f t="shared" ref="N38:Q38" si="14">sum(N34:N37)</f>
        <v>338</v>
      </c>
      <c r="O38" s="38">
        <f t="shared" si="14"/>
        <v>27</v>
      </c>
      <c r="P38" s="38">
        <f t="shared" si="14"/>
        <v>0</v>
      </c>
      <c r="Q38" s="38">
        <f t="shared" si="14"/>
        <v>21</v>
      </c>
      <c r="R38" s="33">
        <f t="shared" si="1"/>
        <v>386</v>
      </c>
      <c r="S38" s="38">
        <f t="shared" ref="S38:V38" si="15">sum(S34:S37)</f>
        <v>37</v>
      </c>
      <c r="T38" s="38">
        <f t="shared" si="15"/>
        <v>2</v>
      </c>
      <c r="U38" s="38">
        <f t="shared" si="15"/>
        <v>1</v>
      </c>
      <c r="V38" s="38">
        <f t="shared" si="15"/>
        <v>1</v>
      </c>
      <c r="W38" s="34">
        <f t="shared" si="2"/>
        <v>41</v>
      </c>
      <c r="X38" s="35">
        <f t="shared" si="3"/>
        <v>427</v>
      </c>
    </row>
    <row r="39">
      <c r="A39" s="8"/>
      <c r="B39" s="40" t="s">
        <v>29</v>
      </c>
      <c r="C39" s="41">
        <v>75.74578469520104</v>
      </c>
      <c r="D39" s="41">
        <v>6.809338521400778</v>
      </c>
      <c r="E39" s="41">
        <v>3.5667963683527883</v>
      </c>
      <c r="F39" s="41">
        <v>3.5667963683527883</v>
      </c>
      <c r="G39" s="41">
        <v>89.6887159533074</v>
      </c>
      <c r="H39" s="41">
        <v>8.106355382619974</v>
      </c>
      <c r="I39" s="41">
        <v>0.8430609597924773</v>
      </c>
      <c r="J39" s="41">
        <v>0.9079118028534372</v>
      </c>
      <c r="K39" s="41">
        <v>0.4539559014267186</v>
      </c>
      <c r="L39" s="41">
        <v>10.311284046692606</v>
      </c>
      <c r="M39" s="41">
        <v>100.0</v>
      </c>
      <c r="N39" s="42">
        <f t="shared" ref="N39:X39" si="16">sum(N15,N19,N24,N28,N33,N38)</f>
        <v>1168</v>
      </c>
      <c r="O39" s="42">
        <f t="shared" si="16"/>
        <v>105</v>
      </c>
      <c r="P39" s="42">
        <f t="shared" si="16"/>
        <v>55</v>
      </c>
      <c r="Q39" s="42">
        <f t="shared" si="16"/>
        <v>55</v>
      </c>
      <c r="R39" s="42">
        <f t="shared" si="16"/>
        <v>1383</v>
      </c>
      <c r="S39" s="42">
        <f t="shared" si="16"/>
        <v>125</v>
      </c>
      <c r="T39" s="42">
        <f t="shared" si="16"/>
        <v>13</v>
      </c>
      <c r="U39" s="42">
        <f t="shared" si="16"/>
        <v>14</v>
      </c>
      <c r="V39" s="42">
        <f t="shared" si="16"/>
        <v>7</v>
      </c>
      <c r="W39" s="42">
        <f t="shared" si="16"/>
        <v>159</v>
      </c>
      <c r="X39" s="42">
        <f t="shared" si="16"/>
        <v>1542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40.66147859922179</v>
      </c>
      <c r="D41" s="20">
        <v>3.761348897535668</v>
      </c>
      <c r="E41" s="20">
        <v>0.0</v>
      </c>
      <c r="F41" s="20">
        <v>0.0</v>
      </c>
      <c r="G41" s="21">
        <v>44.422827496757456</v>
      </c>
      <c r="H41" s="20">
        <v>4.604409857328146</v>
      </c>
      <c r="I41" s="20">
        <v>0.7133592736705577</v>
      </c>
      <c r="J41" s="20">
        <v>0.0</v>
      </c>
      <c r="K41" s="20">
        <v>0.0</v>
      </c>
      <c r="L41" s="22">
        <v>5.317769130998703</v>
      </c>
      <c r="M41" s="23">
        <v>49.74059662775616</v>
      </c>
      <c r="N41" s="44">
        <f t="shared" ref="N41:X41" si="17">sum(N8,N16,N20,N25,N29,N34)</f>
        <v>627</v>
      </c>
      <c r="O41" s="44">
        <f t="shared" si="17"/>
        <v>58</v>
      </c>
      <c r="P41" s="44">
        <f t="shared" si="17"/>
        <v>0</v>
      </c>
      <c r="Q41" s="44">
        <f t="shared" si="17"/>
        <v>0</v>
      </c>
      <c r="R41" s="25">
        <f t="shared" si="17"/>
        <v>685</v>
      </c>
      <c r="S41" s="44">
        <f t="shared" si="17"/>
        <v>71</v>
      </c>
      <c r="T41" s="44">
        <f t="shared" si="17"/>
        <v>11</v>
      </c>
      <c r="U41" s="44">
        <f t="shared" si="17"/>
        <v>0</v>
      </c>
      <c r="V41" s="44">
        <f t="shared" si="17"/>
        <v>0</v>
      </c>
      <c r="W41" s="26">
        <f t="shared" si="17"/>
        <v>82</v>
      </c>
      <c r="X41" s="27">
        <f t="shared" si="17"/>
        <v>767</v>
      </c>
    </row>
    <row r="42">
      <c r="A42" s="8"/>
      <c r="B42" s="18" t="s">
        <v>17</v>
      </c>
      <c r="C42" s="20">
        <v>3.8910505836575875</v>
      </c>
      <c r="D42" s="20">
        <v>1.1673151750972763</v>
      </c>
      <c r="E42" s="20">
        <v>0.0</v>
      </c>
      <c r="F42" s="20">
        <v>0.0</v>
      </c>
      <c r="G42" s="21">
        <v>5.058365758754864</v>
      </c>
      <c r="H42" s="20">
        <v>0.19455252918287938</v>
      </c>
      <c r="I42" s="20">
        <v>0.0</v>
      </c>
      <c r="J42" s="20">
        <v>0.0</v>
      </c>
      <c r="K42" s="20">
        <v>0.0</v>
      </c>
      <c r="L42" s="22">
        <v>0.19455252918287938</v>
      </c>
      <c r="M42" s="23">
        <v>5.252918287937743</v>
      </c>
      <c r="N42" s="44">
        <f t="shared" ref="N42:X42" si="18">sum(N9)</f>
        <v>60</v>
      </c>
      <c r="O42" s="44">
        <f t="shared" si="18"/>
        <v>18</v>
      </c>
      <c r="P42" s="44">
        <f t="shared" si="18"/>
        <v>0</v>
      </c>
      <c r="Q42" s="44">
        <f t="shared" si="18"/>
        <v>0</v>
      </c>
      <c r="R42" s="25">
        <f t="shared" si="18"/>
        <v>78</v>
      </c>
      <c r="S42" s="44">
        <f t="shared" si="18"/>
        <v>3</v>
      </c>
      <c r="T42" s="44">
        <f t="shared" si="18"/>
        <v>0</v>
      </c>
      <c r="U42" s="44">
        <f t="shared" si="18"/>
        <v>0</v>
      </c>
      <c r="V42" s="44">
        <f t="shared" si="18"/>
        <v>0</v>
      </c>
      <c r="W42" s="26">
        <f t="shared" si="18"/>
        <v>3</v>
      </c>
      <c r="X42" s="27">
        <f t="shared" si="18"/>
        <v>81</v>
      </c>
    </row>
    <row r="43">
      <c r="A43" s="8"/>
      <c r="B43" s="18" t="s">
        <v>18</v>
      </c>
      <c r="C43" s="20">
        <v>4.993514915693904</v>
      </c>
      <c r="D43" s="20">
        <v>0.0</v>
      </c>
      <c r="E43" s="20">
        <v>1.7509727626459144</v>
      </c>
      <c r="F43" s="20">
        <v>0.324254215304799</v>
      </c>
      <c r="G43" s="21">
        <v>7.068741893644617</v>
      </c>
      <c r="H43" s="20">
        <v>0.4539559014267186</v>
      </c>
      <c r="I43" s="20">
        <v>0.0</v>
      </c>
      <c r="J43" s="20">
        <v>0.0</v>
      </c>
      <c r="K43" s="20">
        <v>0.0</v>
      </c>
      <c r="L43" s="22">
        <v>0.4539559014267186</v>
      </c>
      <c r="M43" s="23">
        <v>7.522697795071336</v>
      </c>
      <c r="N43" s="44">
        <f t="shared" ref="N43:X43" si="19">sum(N10,N21,N30,N35)</f>
        <v>77</v>
      </c>
      <c r="O43" s="44">
        <f t="shared" si="19"/>
        <v>0</v>
      </c>
      <c r="P43" s="44">
        <f t="shared" si="19"/>
        <v>27</v>
      </c>
      <c r="Q43" s="44">
        <f t="shared" si="19"/>
        <v>5</v>
      </c>
      <c r="R43" s="25">
        <f t="shared" si="19"/>
        <v>109</v>
      </c>
      <c r="S43" s="44">
        <f t="shared" si="19"/>
        <v>7</v>
      </c>
      <c r="T43" s="44">
        <f t="shared" si="19"/>
        <v>0</v>
      </c>
      <c r="U43" s="44">
        <f t="shared" si="19"/>
        <v>0</v>
      </c>
      <c r="V43" s="44">
        <f t="shared" si="19"/>
        <v>0</v>
      </c>
      <c r="W43" s="26">
        <f t="shared" si="19"/>
        <v>7</v>
      </c>
      <c r="X43" s="27">
        <f t="shared" si="19"/>
        <v>116</v>
      </c>
    </row>
    <row r="44">
      <c r="A44" s="8"/>
      <c r="B44" s="18" t="s">
        <v>19</v>
      </c>
      <c r="C44" s="20">
        <v>24.31906614785992</v>
      </c>
      <c r="D44" s="20">
        <v>0.06485084306095978</v>
      </c>
      <c r="E44" s="20">
        <v>1.7509727626459144</v>
      </c>
      <c r="F44" s="20">
        <v>3.24254215304799</v>
      </c>
      <c r="G44" s="21">
        <v>29.377431906614788</v>
      </c>
      <c r="H44" s="20">
        <v>1.880674448767834</v>
      </c>
      <c r="I44" s="20">
        <v>0.06485084306095978</v>
      </c>
      <c r="J44" s="20">
        <v>0.9079118028534372</v>
      </c>
      <c r="K44" s="20">
        <v>0.4539559014267186</v>
      </c>
      <c r="L44" s="22">
        <v>3.3073929961089497</v>
      </c>
      <c r="M44" s="23">
        <v>32.68482490272373</v>
      </c>
      <c r="N44" s="44">
        <f t="shared" ref="N44:X44" si="20">sum(N11,N17,N22,N26,N31,N36)</f>
        <v>375</v>
      </c>
      <c r="O44" s="44">
        <f t="shared" si="20"/>
        <v>1</v>
      </c>
      <c r="P44" s="44">
        <f t="shared" si="20"/>
        <v>27</v>
      </c>
      <c r="Q44" s="44">
        <f t="shared" si="20"/>
        <v>50</v>
      </c>
      <c r="R44" s="25">
        <f t="shared" si="20"/>
        <v>453</v>
      </c>
      <c r="S44" s="44">
        <f t="shared" si="20"/>
        <v>29</v>
      </c>
      <c r="T44" s="44">
        <f t="shared" si="20"/>
        <v>1</v>
      </c>
      <c r="U44" s="44">
        <f t="shared" si="20"/>
        <v>14</v>
      </c>
      <c r="V44" s="44">
        <f t="shared" si="20"/>
        <v>7</v>
      </c>
      <c r="W44" s="26">
        <f t="shared" si="20"/>
        <v>51</v>
      </c>
      <c r="X44" s="27">
        <f t="shared" si="20"/>
        <v>504</v>
      </c>
    </row>
    <row r="45">
      <c r="A45" s="8"/>
      <c r="B45" s="18" t="s">
        <v>20</v>
      </c>
      <c r="C45" s="20">
        <v>1.880674448767834</v>
      </c>
      <c r="D45" s="20">
        <v>1.6861219195849546</v>
      </c>
      <c r="E45" s="20">
        <v>0.0</v>
      </c>
      <c r="F45" s="20">
        <v>0.0</v>
      </c>
      <c r="G45" s="21">
        <v>3.5667963683527883</v>
      </c>
      <c r="H45" s="20">
        <v>0.9727626459143969</v>
      </c>
      <c r="I45" s="20">
        <v>0.06485084306095978</v>
      </c>
      <c r="J45" s="20">
        <v>0.0</v>
      </c>
      <c r="K45" s="20">
        <v>0.0</v>
      </c>
      <c r="L45" s="22">
        <v>1.0376134889753565</v>
      </c>
      <c r="M45" s="23">
        <v>4.604409857328146</v>
      </c>
      <c r="N45" s="44">
        <f t="shared" ref="N45:X45" si="21">sum(N12,N18,N23,N27,N32,N37)</f>
        <v>29</v>
      </c>
      <c r="O45" s="44">
        <f t="shared" si="21"/>
        <v>26</v>
      </c>
      <c r="P45" s="44">
        <f t="shared" si="21"/>
        <v>0</v>
      </c>
      <c r="Q45" s="44">
        <f t="shared" si="21"/>
        <v>0</v>
      </c>
      <c r="R45" s="25">
        <f t="shared" si="21"/>
        <v>55</v>
      </c>
      <c r="S45" s="44">
        <f t="shared" si="21"/>
        <v>15</v>
      </c>
      <c r="T45" s="44">
        <f t="shared" si="21"/>
        <v>1</v>
      </c>
      <c r="U45" s="44">
        <f t="shared" si="21"/>
        <v>0</v>
      </c>
      <c r="V45" s="44">
        <f t="shared" si="21"/>
        <v>0</v>
      </c>
      <c r="W45" s="26">
        <f t="shared" si="21"/>
        <v>16</v>
      </c>
      <c r="X45" s="27">
        <f t="shared" si="21"/>
        <v>71</v>
      </c>
    </row>
    <row r="46">
      <c r="A46" s="8"/>
      <c r="B46" s="18" t="s">
        <v>21</v>
      </c>
      <c r="C46" s="20">
        <v>0.0</v>
      </c>
      <c r="D46" s="20">
        <v>0.06485084306095978</v>
      </c>
      <c r="E46" s="20">
        <v>0.0</v>
      </c>
      <c r="F46" s="20">
        <v>0.0</v>
      </c>
      <c r="G46" s="21">
        <v>0.06485084306095978</v>
      </c>
      <c r="H46" s="20">
        <v>0.0</v>
      </c>
      <c r="I46" s="20">
        <v>0.0</v>
      </c>
      <c r="J46" s="20">
        <v>0.0</v>
      </c>
      <c r="K46" s="20">
        <v>0.0</v>
      </c>
      <c r="L46" s="22">
        <v>0.0</v>
      </c>
      <c r="M46" s="23">
        <v>0.06485084306095978</v>
      </c>
      <c r="N46" s="44">
        <f t="shared" ref="N46:X46" si="22">sum(N13)</f>
        <v>0</v>
      </c>
      <c r="O46" s="44">
        <f t="shared" si="22"/>
        <v>1</v>
      </c>
      <c r="P46" s="44">
        <f t="shared" si="22"/>
        <v>0</v>
      </c>
      <c r="Q46" s="44">
        <f t="shared" si="22"/>
        <v>0</v>
      </c>
      <c r="R46" s="25">
        <f t="shared" si="22"/>
        <v>1</v>
      </c>
      <c r="S46" s="44">
        <f t="shared" si="22"/>
        <v>0</v>
      </c>
      <c r="T46" s="44">
        <f t="shared" si="22"/>
        <v>0</v>
      </c>
      <c r="U46" s="44">
        <f t="shared" si="22"/>
        <v>0</v>
      </c>
      <c r="V46" s="44">
        <f t="shared" si="22"/>
        <v>0</v>
      </c>
      <c r="W46" s="26">
        <f t="shared" si="22"/>
        <v>0</v>
      </c>
      <c r="X46" s="27">
        <f t="shared" si="22"/>
        <v>1</v>
      </c>
    </row>
    <row r="47">
      <c r="A47" s="8"/>
      <c r="B47" s="18" t="s">
        <v>22</v>
      </c>
      <c r="C47" s="28">
        <v>0.0</v>
      </c>
      <c r="D47" s="28">
        <v>0.06485084306095978</v>
      </c>
      <c r="E47" s="28">
        <v>0.06485084306095978</v>
      </c>
      <c r="F47" s="28">
        <v>0.0</v>
      </c>
      <c r="G47" s="29">
        <v>0.12970168612191957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0.12970168612191957</v>
      </c>
      <c r="N47" s="45">
        <v>0.0</v>
      </c>
      <c r="O47" s="45">
        <f t="shared" ref="O47:X47" si="23">sum(O14)</f>
        <v>1</v>
      </c>
      <c r="P47" s="45">
        <f t="shared" si="23"/>
        <v>1</v>
      </c>
      <c r="Q47" s="45">
        <f t="shared" si="23"/>
        <v>0</v>
      </c>
      <c r="R47" s="33">
        <f t="shared" si="23"/>
        <v>2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2</v>
      </c>
    </row>
    <row r="48">
      <c r="A48" s="8"/>
      <c r="B48" s="46" t="s">
        <v>23</v>
      </c>
      <c r="C48" s="41">
        <v>75.74578469520104</v>
      </c>
      <c r="D48" s="41">
        <v>6.809338521400778</v>
      </c>
      <c r="E48" s="41">
        <v>3.5667963683527883</v>
      </c>
      <c r="F48" s="41">
        <v>3.5667963683527883</v>
      </c>
      <c r="G48" s="41">
        <v>89.6887159533074</v>
      </c>
      <c r="H48" s="41">
        <v>8.106355382619974</v>
      </c>
      <c r="I48" s="41">
        <v>0.8430609597924773</v>
      </c>
      <c r="J48" s="41">
        <v>0.9079118028534372</v>
      </c>
      <c r="K48" s="41">
        <v>0.4539559014267186</v>
      </c>
      <c r="L48" s="41">
        <v>10.311284046692606</v>
      </c>
      <c r="M48" s="41">
        <v>100.0</v>
      </c>
      <c r="N48" s="42">
        <f t="shared" ref="N48:X48" si="24">sum(N41:N47)</f>
        <v>1168</v>
      </c>
      <c r="O48" s="42">
        <f t="shared" si="24"/>
        <v>105</v>
      </c>
      <c r="P48" s="42">
        <f t="shared" si="24"/>
        <v>55</v>
      </c>
      <c r="Q48" s="42">
        <f t="shared" si="24"/>
        <v>55</v>
      </c>
      <c r="R48" s="42">
        <f t="shared" si="24"/>
        <v>1383</v>
      </c>
      <c r="S48" s="42">
        <f t="shared" si="24"/>
        <v>125</v>
      </c>
      <c r="T48" s="42">
        <f t="shared" si="24"/>
        <v>13</v>
      </c>
      <c r="U48" s="42">
        <f t="shared" si="24"/>
        <v>14</v>
      </c>
      <c r="V48" s="42">
        <f t="shared" si="24"/>
        <v>7</v>
      </c>
      <c r="W48" s="42">
        <f t="shared" si="24"/>
        <v>159</v>
      </c>
      <c r="X48" s="42">
        <f t="shared" si="24"/>
        <v>1542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40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3" t="s">
        <v>41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19.291587602783046</v>
      </c>
      <c r="D8" s="20">
        <v>2.1505376344086025</v>
      </c>
      <c r="E8" s="20">
        <v>0.0</v>
      </c>
      <c r="F8" s="20">
        <v>0.0</v>
      </c>
      <c r="G8" s="21">
        <v>21.44212523719165</v>
      </c>
      <c r="H8" s="20">
        <v>2.846299810246679</v>
      </c>
      <c r="I8" s="20">
        <v>0.31625553447185323</v>
      </c>
      <c r="J8" s="20">
        <v>0.0</v>
      </c>
      <c r="K8" s="20">
        <v>0.0</v>
      </c>
      <c r="L8" s="22">
        <v>3.1625553447185326</v>
      </c>
      <c r="M8" s="23">
        <v>24.60468058191018</v>
      </c>
      <c r="N8" s="24">
        <v>305.0</v>
      </c>
      <c r="O8" s="24">
        <v>34.0</v>
      </c>
      <c r="P8" s="24">
        <v>0.0</v>
      </c>
      <c r="Q8" s="24">
        <v>0.0</v>
      </c>
      <c r="R8" s="25">
        <f t="shared" ref="R8:R38" si="1">sum(N8:Q8)</f>
        <v>339</v>
      </c>
      <c r="S8" s="24">
        <v>45.0</v>
      </c>
      <c r="T8" s="24">
        <v>5.0</v>
      </c>
      <c r="U8" s="24">
        <v>0.0</v>
      </c>
      <c r="V8" s="24">
        <v>0.0</v>
      </c>
      <c r="W8" s="26">
        <f t="shared" ref="W8:W38" si="2">sum(S8:V8)</f>
        <v>50</v>
      </c>
      <c r="X8" s="27">
        <f t="shared" ref="X8:X38" si="3">sum(R8,W8)</f>
        <v>389</v>
      </c>
    </row>
    <row r="9">
      <c r="A9" s="8"/>
      <c r="B9" s="18" t="s">
        <v>17</v>
      </c>
      <c r="C9" s="20">
        <v>2.530044275774826</v>
      </c>
      <c r="D9" s="20">
        <v>0.6957621758380772</v>
      </c>
      <c r="E9" s="20">
        <v>0.0</v>
      </c>
      <c r="F9" s="20">
        <v>0.0</v>
      </c>
      <c r="G9" s="21">
        <v>3.225806451612903</v>
      </c>
      <c r="H9" s="20">
        <v>0.18975332068311196</v>
      </c>
      <c r="I9" s="20">
        <v>0.18975332068311196</v>
      </c>
      <c r="J9" s="20">
        <v>0.0</v>
      </c>
      <c r="K9" s="20">
        <v>0.0</v>
      </c>
      <c r="L9" s="22">
        <v>0.3795066413662239</v>
      </c>
      <c r="M9" s="23">
        <v>3.6053130929791273</v>
      </c>
      <c r="N9" s="24">
        <v>40.0</v>
      </c>
      <c r="O9" s="24">
        <v>11.0</v>
      </c>
      <c r="P9" s="24">
        <v>0.0</v>
      </c>
      <c r="Q9" s="24">
        <v>0.0</v>
      </c>
      <c r="R9" s="25">
        <f t="shared" si="1"/>
        <v>51</v>
      </c>
      <c r="S9" s="24">
        <v>3.0</v>
      </c>
      <c r="T9" s="24">
        <v>3.0</v>
      </c>
      <c r="U9" s="24">
        <v>0.0</v>
      </c>
      <c r="V9" s="24">
        <v>0.0</v>
      </c>
      <c r="W9" s="26">
        <f t="shared" si="2"/>
        <v>6</v>
      </c>
      <c r="X9" s="27">
        <f t="shared" si="3"/>
        <v>57</v>
      </c>
    </row>
    <row r="10">
      <c r="A10" s="8"/>
      <c r="B10" s="18" t="s">
        <v>18</v>
      </c>
      <c r="C10" s="20">
        <v>3.1625553447185326</v>
      </c>
      <c r="D10" s="20">
        <v>0.0</v>
      </c>
      <c r="E10" s="20">
        <v>1.3282732447817838</v>
      </c>
      <c r="F10" s="20">
        <v>0.06325110689437065</v>
      </c>
      <c r="G10" s="21">
        <v>4.554079696394687</v>
      </c>
      <c r="H10" s="20">
        <v>0.31625553447185323</v>
      </c>
      <c r="I10" s="20">
        <v>0.0</v>
      </c>
      <c r="J10" s="20">
        <v>0.06325110689437065</v>
      </c>
      <c r="K10" s="20">
        <v>0.0</v>
      </c>
      <c r="L10" s="22">
        <v>0.3795066413662239</v>
      </c>
      <c r="M10" s="23">
        <v>4.933586337760911</v>
      </c>
      <c r="N10" s="24">
        <v>50.0</v>
      </c>
      <c r="O10" s="24">
        <v>0.0</v>
      </c>
      <c r="P10" s="24">
        <v>21.0</v>
      </c>
      <c r="Q10" s="24">
        <v>1.0</v>
      </c>
      <c r="R10" s="25">
        <f t="shared" si="1"/>
        <v>72</v>
      </c>
      <c r="S10" s="24">
        <v>5.0</v>
      </c>
      <c r="T10" s="24">
        <v>0.0</v>
      </c>
      <c r="U10" s="24">
        <v>1.0</v>
      </c>
      <c r="V10" s="24">
        <v>0.0</v>
      </c>
      <c r="W10" s="26">
        <f t="shared" si="2"/>
        <v>6</v>
      </c>
      <c r="X10" s="27">
        <f t="shared" si="3"/>
        <v>78</v>
      </c>
    </row>
    <row r="11">
      <c r="A11" s="8"/>
      <c r="B11" s="18" t="s">
        <v>19</v>
      </c>
      <c r="C11" s="20">
        <v>6.641366223908918</v>
      </c>
      <c r="D11" s="20">
        <v>0.0</v>
      </c>
      <c r="E11" s="20">
        <v>0.31625553447185323</v>
      </c>
      <c r="F11" s="20">
        <v>0.8222643896268185</v>
      </c>
      <c r="G11" s="21">
        <v>7.7798861480075905</v>
      </c>
      <c r="H11" s="20">
        <v>0.8855154965211892</v>
      </c>
      <c r="I11" s="20">
        <v>0.0</v>
      </c>
      <c r="J11" s="20">
        <v>0.2530044275774826</v>
      </c>
      <c r="K11" s="20">
        <v>0.0</v>
      </c>
      <c r="L11" s="22">
        <v>1.1385199240986716</v>
      </c>
      <c r="M11" s="23">
        <v>8.918406072106261</v>
      </c>
      <c r="N11" s="24">
        <v>105.0</v>
      </c>
      <c r="O11" s="24">
        <v>0.0</v>
      </c>
      <c r="P11" s="24">
        <v>5.0</v>
      </c>
      <c r="Q11" s="24">
        <v>13.0</v>
      </c>
      <c r="R11" s="25">
        <f t="shared" si="1"/>
        <v>123</v>
      </c>
      <c r="S11" s="24">
        <v>14.0</v>
      </c>
      <c r="T11" s="24">
        <v>0.0</v>
      </c>
      <c r="U11" s="24">
        <v>4.0</v>
      </c>
      <c r="V11" s="24">
        <v>0.0</v>
      </c>
      <c r="W11" s="26">
        <f t="shared" si="2"/>
        <v>18</v>
      </c>
      <c r="X11" s="27">
        <f t="shared" si="3"/>
        <v>141</v>
      </c>
    </row>
    <row r="12">
      <c r="A12" s="8"/>
      <c r="B12" s="18" t="s">
        <v>20</v>
      </c>
      <c r="C12" s="20">
        <v>2.2770398481973433</v>
      </c>
      <c r="D12" s="20">
        <v>0.5692599620493358</v>
      </c>
      <c r="E12" s="20">
        <v>0.0</v>
      </c>
      <c r="F12" s="20">
        <v>0.0</v>
      </c>
      <c r="G12" s="21">
        <v>2.846299810246679</v>
      </c>
      <c r="H12" s="20">
        <v>0.18975332068311196</v>
      </c>
      <c r="I12" s="20">
        <v>0.0</v>
      </c>
      <c r="J12" s="20">
        <v>0.0</v>
      </c>
      <c r="K12" s="20">
        <v>0.0</v>
      </c>
      <c r="L12" s="22">
        <v>0.18975332068311196</v>
      </c>
      <c r="M12" s="23">
        <v>3.0360531309297913</v>
      </c>
      <c r="N12" s="24">
        <v>36.0</v>
      </c>
      <c r="O12" s="24">
        <v>9.0</v>
      </c>
      <c r="P12" s="24">
        <v>0.0</v>
      </c>
      <c r="Q12" s="24">
        <v>0.0</v>
      </c>
      <c r="R12" s="25">
        <f t="shared" si="1"/>
        <v>45</v>
      </c>
      <c r="S12" s="24">
        <v>3.0</v>
      </c>
      <c r="T12" s="24">
        <v>0.0</v>
      </c>
      <c r="U12" s="24">
        <v>0.0</v>
      </c>
      <c r="V12" s="24">
        <v>0.0</v>
      </c>
      <c r="W12" s="26">
        <f t="shared" si="2"/>
        <v>3</v>
      </c>
      <c r="X12" s="27">
        <f t="shared" si="3"/>
        <v>48</v>
      </c>
    </row>
    <row r="13">
      <c r="A13" s="8"/>
      <c r="B13" s="18" t="s">
        <v>21</v>
      </c>
      <c r="C13" s="20">
        <v>0.0</v>
      </c>
      <c r="D13" s="20">
        <v>0.0</v>
      </c>
      <c r="E13" s="20">
        <v>0.0</v>
      </c>
      <c r="F13" s="20">
        <v>0.0</v>
      </c>
      <c r="G13" s="21">
        <v>0.0</v>
      </c>
      <c r="H13" s="20">
        <v>0.06325110689437065</v>
      </c>
      <c r="I13" s="20">
        <v>0.06325110689437065</v>
      </c>
      <c r="J13" s="20">
        <v>0.0</v>
      </c>
      <c r="K13" s="20">
        <v>0.0</v>
      </c>
      <c r="L13" s="22">
        <v>0.1265022137887413</v>
      </c>
      <c r="M13" s="23">
        <v>0.1265022137887413</v>
      </c>
      <c r="N13" s="24">
        <v>0.0</v>
      </c>
      <c r="O13" s="24">
        <v>0.0</v>
      </c>
      <c r="P13" s="24">
        <v>0.0</v>
      </c>
      <c r="Q13" s="24">
        <v>0.0</v>
      </c>
      <c r="R13" s="25">
        <f t="shared" si="1"/>
        <v>0</v>
      </c>
      <c r="S13" s="24">
        <v>1.0</v>
      </c>
      <c r="T13" s="24">
        <v>1.0</v>
      </c>
      <c r="U13" s="24">
        <v>0.0</v>
      </c>
      <c r="V13" s="24">
        <v>0.0</v>
      </c>
      <c r="W13" s="26">
        <f t="shared" si="2"/>
        <v>2</v>
      </c>
      <c r="X13" s="27">
        <f t="shared" si="3"/>
        <v>2</v>
      </c>
    </row>
    <row r="14">
      <c r="A14" s="8"/>
      <c r="B14" s="18" t="s">
        <v>22</v>
      </c>
      <c r="C14" s="28">
        <v>0.0</v>
      </c>
      <c r="D14" s="28">
        <v>0.06325110689437065</v>
      </c>
      <c r="E14" s="28">
        <v>0.0</v>
      </c>
      <c r="F14" s="28">
        <v>0.0</v>
      </c>
      <c r="G14" s="29">
        <v>0.06325110689437065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0.06325110689437065</v>
      </c>
      <c r="N14" s="32">
        <v>0.0</v>
      </c>
      <c r="O14" s="32">
        <v>1.0</v>
      </c>
      <c r="P14" s="32">
        <v>0.0</v>
      </c>
      <c r="Q14" s="32">
        <v>0.0</v>
      </c>
      <c r="R14" s="33">
        <f t="shared" si="1"/>
        <v>1</v>
      </c>
      <c r="S14" s="32">
        <v>0.0</v>
      </c>
      <c r="T14" s="32">
        <v>0.0</v>
      </c>
      <c r="U14" s="32">
        <v>0.0</v>
      </c>
      <c r="V14" s="32">
        <v>0.0</v>
      </c>
      <c r="W14" s="34">
        <f t="shared" si="2"/>
        <v>0</v>
      </c>
      <c r="X14" s="35">
        <f t="shared" si="3"/>
        <v>1</v>
      </c>
    </row>
    <row r="15">
      <c r="A15" s="8"/>
      <c r="B15" s="36" t="s">
        <v>23</v>
      </c>
      <c r="C15" s="37">
        <v>33.90259329538267</v>
      </c>
      <c r="D15" s="37">
        <v>3.478810879190386</v>
      </c>
      <c r="E15" s="37">
        <v>1.644528779253637</v>
      </c>
      <c r="F15" s="37">
        <v>0.8855154965211892</v>
      </c>
      <c r="G15" s="29">
        <v>39.91144845034788</v>
      </c>
      <c r="H15" s="37">
        <v>4.490828589500316</v>
      </c>
      <c r="I15" s="37">
        <v>0.5692599620493358</v>
      </c>
      <c r="J15" s="37">
        <v>0.31625553447185323</v>
      </c>
      <c r="K15" s="37">
        <v>0.0</v>
      </c>
      <c r="L15" s="30">
        <v>5.376344086021505</v>
      </c>
      <c r="M15" s="31">
        <v>45.28779253636939</v>
      </c>
      <c r="N15" s="38">
        <f t="shared" ref="N15:Q15" si="4">sum(N8:N14)</f>
        <v>536</v>
      </c>
      <c r="O15" s="38">
        <f t="shared" si="4"/>
        <v>55</v>
      </c>
      <c r="P15" s="38">
        <f t="shared" si="4"/>
        <v>26</v>
      </c>
      <c r="Q15" s="38">
        <f t="shared" si="4"/>
        <v>14</v>
      </c>
      <c r="R15" s="33">
        <f t="shared" si="1"/>
        <v>631</v>
      </c>
      <c r="S15" s="38">
        <f t="shared" ref="S15:V15" si="5">sum(S8:S14)</f>
        <v>71</v>
      </c>
      <c r="T15" s="38">
        <f t="shared" si="5"/>
        <v>9</v>
      </c>
      <c r="U15" s="38">
        <f t="shared" si="5"/>
        <v>5</v>
      </c>
      <c r="V15" s="38">
        <f t="shared" si="5"/>
        <v>0</v>
      </c>
      <c r="W15" s="34">
        <f t="shared" si="2"/>
        <v>85</v>
      </c>
      <c r="X15" s="35">
        <f t="shared" si="3"/>
        <v>716</v>
      </c>
    </row>
    <row r="16">
      <c r="A16" s="8" t="s">
        <v>24</v>
      </c>
      <c r="B16" s="18" t="s">
        <v>16</v>
      </c>
      <c r="C16" s="20">
        <v>1.3915243516761544</v>
      </c>
      <c r="D16" s="20">
        <v>0.06325110689437065</v>
      </c>
      <c r="E16" s="20">
        <v>0.0</v>
      </c>
      <c r="F16" s="20">
        <v>0.0</v>
      </c>
      <c r="G16" s="21">
        <v>1.454775458570525</v>
      </c>
      <c r="H16" s="20">
        <v>0.06325110689437065</v>
      </c>
      <c r="I16" s="20">
        <v>0.0</v>
      </c>
      <c r="J16" s="20">
        <v>0.0</v>
      </c>
      <c r="K16" s="20">
        <v>0.0</v>
      </c>
      <c r="L16" s="22">
        <v>0.06325110689437065</v>
      </c>
      <c r="M16" s="23">
        <v>1.5180265654648957</v>
      </c>
      <c r="N16" s="24">
        <v>22.0</v>
      </c>
      <c r="O16" s="24">
        <v>1.0</v>
      </c>
      <c r="P16" s="24">
        <v>0.0</v>
      </c>
      <c r="Q16" s="24">
        <v>0.0</v>
      </c>
      <c r="R16" s="25">
        <f t="shared" si="1"/>
        <v>23</v>
      </c>
      <c r="S16" s="24">
        <v>1.0</v>
      </c>
      <c r="T16" s="24">
        <v>0.0</v>
      </c>
      <c r="U16" s="24">
        <v>0.0</v>
      </c>
      <c r="V16" s="24">
        <v>0.0</v>
      </c>
      <c r="W16" s="26">
        <f t="shared" si="2"/>
        <v>1</v>
      </c>
      <c r="X16" s="27">
        <f t="shared" si="3"/>
        <v>24</v>
      </c>
    </row>
    <row r="17">
      <c r="A17" s="8"/>
      <c r="B17" s="18" t="s">
        <v>19</v>
      </c>
      <c r="C17" s="20">
        <v>2.2770398481973433</v>
      </c>
      <c r="D17" s="20">
        <v>0.1265022137887413</v>
      </c>
      <c r="E17" s="20">
        <v>0.1265022137887413</v>
      </c>
      <c r="F17" s="20">
        <v>0.1265022137887413</v>
      </c>
      <c r="G17" s="21">
        <v>2.6565464895635675</v>
      </c>
      <c r="H17" s="20">
        <v>0.18975332068311196</v>
      </c>
      <c r="I17" s="20">
        <v>0.0</v>
      </c>
      <c r="J17" s="20">
        <v>0.0</v>
      </c>
      <c r="K17" s="20">
        <v>0.0</v>
      </c>
      <c r="L17" s="22">
        <v>0.18975332068311196</v>
      </c>
      <c r="M17" s="23">
        <v>2.846299810246679</v>
      </c>
      <c r="N17" s="24">
        <v>36.0</v>
      </c>
      <c r="O17" s="24">
        <v>2.0</v>
      </c>
      <c r="P17" s="24">
        <v>2.0</v>
      </c>
      <c r="Q17" s="24">
        <v>2.0</v>
      </c>
      <c r="R17" s="25">
        <f t="shared" si="1"/>
        <v>42</v>
      </c>
      <c r="S17" s="24">
        <v>3.0</v>
      </c>
      <c r="T17" s="24">
        <v>0.0</v>
      </c>
      <c r="U17" s="24">
        <v>0.0</v>
      </c>
      <c r="V17" s="24">
        <v>0.0</v>
      </c>
      <c r="W17" s="26">
        <f t="shared" si="2"/>
        <v>3</v>
      </c>
      <c r="X17" s="27">
        <f t="shared" si="3"/>
        <v>45</v>
      </c>
    </row>
    <row r="18">
      <c r="A18" s="8"/>
      <c r="B18" s="18" t="s">
        <v>20</v>
      </c>
      <c r="C18" s="28">
        <v>0.06325110689437065</v>
      </c>
      <c r="D18" s="28">
        <v>0.0</v>
      </c>
      <c r="E18" s="28">
        <v>0.0</v>
      </c>
      <c r="F18" s="28">
        <v>0.0</v>
      </c>
      <c r="G18" s="29">
        <v>0.06325110689437065</v>
      </c>
      <c r="H18" s="28">
        <v>0.0</v>
      </c>
      <c r="I18" s="28">
        <v>0.0</v>
      </c>
      <c r="J18" s="28">
        <v>0.0</v>
      </c>
      <c r="K18" s="28">
        <v>0.0</v>
      </c>
      <c r="L18" s="30">
        <v>0.0</v>
      </c>
      <c r="M18" s="31">
        <v>0.06325110689437065</v>
      </c>
      <c r="N18" s="32">
        <v>1.0</v>
      </c>
      <c r="O18" s="32">
        <v>0.0</v>
      </c>
      <c r="P18" s="32">
        <v>0.0</v>
      </c>
      <c r="Q18" s="32">
        <v>0.0</v>
      </c>
      <c r="R18" s="33">
        <f t="shared" si="1"/>
        <v>1</v>
      </c>
      <c r="S18" s="32">
        <v>0.0</v>
      </c>
      <c r="T18" s="32">
        <v>0.0</v>
      </c>
      <c r="U18" s="32">
        <v>0.0</v>
      </c>
      <c r="V18" s="32">
        <v>0.0</v>
      </c>
      <c r="W18" s="34">
        <f t="shared" si="2"/>
        <v>0</v>
      </c>
      <c r="X18" s="35">
        <f t="shared" si="3"/>
        <v>1</v>
      </c>
    </row>
    <row r="19">
      <c r="A19" s="8"/>
      <c r="B19" s="36" t="s">
        <v>23</v>
      </c>
      <c r="C19" s="37">
        <v>3.731815306767868</v>
      </c>
      <c r="D19" s="37">
        <v>0.18975332068311196</v>
      </c>
      <c r="E19" s="37">
        <v>0.1265022137887413</v>
      </c>
      <c r="F19" s="37">
        <v>0.1265022137887413</v>
      </c>
      <c r="G19" s="29">
        <v>4.174573055028463</v>
      </c>
      <c r="H19" s="37">
        <v>0.2530044275774826</v>
      </c>
      <c r="I19" s="37">
        <v>0.0</v>
      </c>
      <c r="J19" s="37">
        <v>0.0</v>
      </c>
      <c r="K19" s="37">
        <v>0.0</v>
      </c>
      <c r="L19" s="30">
        <v>0.2530044275774826</v>
      </c>
      <c r="M19" s="31">
        <v>4.427577482605946</v>
      </c>
      <c r="N19" s="38">
        <f t="shared" ref="N19:Q19" si="6">sum(N16:N18)</f>
        <v>59</v>
      </c>
      <c r="O19" s="38">
        <f t="shared" si="6"/>
        <v>3</v>
      </c>
      <c r="P19" s="38">
        <f t="shared" si="6"/>
        <v>2</v>
      </c>
      <c r="Q19" s="38">
        <f t="shared" si="6"/>
        <v>2</v>
      </c>
      <c r="R19" s="33">
        <f t="shared" si="1"/>
        <v>66</v>
      </c>
      <c r="S19" s="38">
        <f t="shared" ref="S19:V19" si="7">sum(S16:S18)</f>
        <v>4</v>
      </c>
      <c r="T19" s="38">
        <f t="shared" si="7"/>
        <v>0</v>
      </c>
      <c r="U19" s="38">
        <f t="shared" si="7"/>
        <v>0</v>
      </c>
      <c r="V19" s="38">
        <f t="shared" si="7"/>
        <v>0</v>
      </c>
      <c r="W19" s="34">
        <f t="shared" si="2"/>
        <v>4</v>
      </c>
      <c r="X19" s="35">
        <f t="shared" si="3"/>
        <v>70</v>
      </c>
    </row>
    <row r="20">
      <c r="A20" s="8" t="s">
        <v>25</v>
      </c>
      <c r="B20" s="18" t="s">
        <v>16</v>
      </c>
      <c r="C20" s="20">
        <v>1.3915243516761544</v>
      </c>
      <c r="D20" s="20">
        <v>0.06325110689437065</v>
      </c>
      <c r="E20" s="20">
        <v>0.0</v>
      </c>
      <c r="F20" s="20">
        <v>0.0</v>
      </c>
      <c r="G20" s="21">
        <v>1.454775458570525</v>
      </c>
      <c r="H20" s="20">
        <v>0.0</v>
      </c>
      <c r="I20" s="20">
        <v>0.0</v>
      </c>
      <c r="J20" s="20">
        <v>0.0</v>
      </c>
      <c r="K20" s="20">
        <v>0.0</v>
      </c>
      <c r="L20" s="22">
        <v>0.0</v>
      </c>
      <c r="M20" s="23">
        <v>1.454775458570525</v>
      </c>
      <c r="N20" s="24">
        <v>22.0</v>
      </c>
      <c r="O20" s="24">
        <v>1.0</v>
      </c>
      <c r="P20" s="24">
        <v>0.0</v>
      </c>
      <c r="Q20" s="24">
        <v>0.0</v>
      </c>
      <c r="R20" s="25">
        <f t="shared" si="1"/>
        <v>23</v>
      </c>
      <c r="S20" s="24">
        <v>0.0</v>
      </c>
      <c r="T20" s="24">
        <v>0.0</v>
      </c>
      <c r="U20" s="24">
        <v>0.0</v>
      </c>
      <c r="V20" s="24">
        <v>0.0</v>
      </c>
      <c r="W20" s="26">
        <f t="shared" si="2"/>
        <v>0</v>
      </c>
      <c r="X20" s="27">
        <f t="shared" si="3"/>
        <v>23</v>
      </c>
    </row>
    <row r="21">
      <c r="A21" s="8"/>
      <c r="B21" s="18" t="s">
        <v>18</v>
      </c>
      <c r="C21" s="20">
        <v>0.0</v>
      </c>
      <c r="D21" s="20">
        <v>0.0</v>
      </c>
      <c r="E21" s="20">
        <v>0.0</v>
      </c>
      <c r="F21" s="20">
        <v>0.0</v>
      </c>
      <c r="G21" s="21">
        <v>0.0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</v>
      </c>
      <c r="N21" s="24">
        <v>0.0</v>
      </c>
      <c r="O21" s="24">
        <v>0.0</v>
      </c>
      <c r="P21" s="24">
        <v>0.0</v>
      </c>
      <c r="Q21" s="24">
        <v>0.0</v>
      </c>
      <c r="R21" s="25">
        <f t="shared" si="1"/>
        <v>0</v>
      </c>
      <c r="S21" s="24">
        <v>0.0</v>
      </c>
      <c r="T21" s="24">
        <v>0.0</v>
      </c>
      <c r="U21" s="24">
        <v>0.0</v>
      </c>
      <c r="V21" s="24">
        <v>0.0</v>
      </c>
      <c r="W21" s="26">
        <f t="shared" si="2"/>
        <v>0</v>
      </c>
      <c r="X21" s="27">
        <f t="shared" si="3"/>
        <v>0</v>
      </c>
    </row>
    <row r="22">
      <c r="A22" s="8"/>
      <c r="B22" s="18" t="s">
        <v>19</v>
      </c>
      <c r="C22" s="20">
        <v>1.3915243516761544</v>
      </c>
      <c r="D22" s="20">
        <v>0.0</v>
      </c>
      <c r="E22" s="20">
        <v>0.18975332068311196</v>
      </c>
      <c r="F22" s="20">
        <v>0.0</v>
      </c>
      <c r="G22" s="21">
        <v>1.5812776723592663</v>
      </c>
      <c r="H22" s="20">
        <v>0.06325110689437065</v>
      </c>
      <c r="I22" s="20">
        <v>0.0</v>
      </c>
      <c r="J22" s="20">
        <v>0.1265022137887413</v>
      </c>
      <c r="K22" s="20">
        <v>0.0</v>
      </c>
      <c r="L22" s="22">
        <v>0.18975332068311196</v>
      </c>
      <c r="M22" s="23">
        <v>1.7710309930423784</v>
      </c>
      <c r="N22" s="24">
        <v>22.0</v>
      </c>
      <c r="O22" s="24">
        <v>0.0</v>
      </c>
      <c r="P22" s="24">
        <v>3.0</v>
      </c>
      <c r="Q22" s="24">
        <v>0.0</v>
      </c>
      <c r="R22" s="25">
        <f t="shared" si="1"/>
        <v>25</v>
      </c>
      <c r="S22" s="24">
        <v>1.0</v>
      </c>
      <c r="T22" s="24">
        <v>0.0</v>
      </c>
      <c r="U22" s="24">
        <v>2.0</v>
      </c>
      <c r="V22" s="24">
        <v>0.0</v>
      </c>
      <c r="W22" s="26">
        <f t="shared" si="2"/>
        <v>3</v>
      </c>
      <c r="X22" s="27">
        <f t="shared" si="3"/>
        <v>28</v>
      </c>
    </row>
    <row r="23">
      <c r="A23" s="8"/>
      <c r="B23" s="18" t="s">
        <v>20</v>
      </c>
      <c r="C23" s="28">
        <v>0.0</v>
      </c>
      <c r="D23" s="28">
        <v>0.0</v>
      </c>
      <c r="E23" s="28">
        <v>0.0</v>
      </c>
      <c r="F23" s="28">
        <v>0.0</v>
      </c>
      <c r="G23" s="29">
        <v>0.0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</v>
      </c>
      <c r="N23" s="32">
        <v>0.0</v>
      </c>
      <c r="O23" s="32">
        <v>0.0</v>
      </c>
      <c r="P23" s="32">
        <v>0.0</v>
      </c>
      <c r="Q23" s="32">
        <v>0.0</v>
      </c>
      <c r="R23" s="33">
        <f t="shared" si="1"/>
        <v>0</v>
      </c>
      <c r="S23" s="32">
        <v>0.0</v>
      </c>
      <c r="T23" s="32">
        <v>0.0</v>
      </c>
      <c r="U23" s="32">
        <v>0.0</v>
      </c>
      <c r="V23" s="32">
        <v>0.0</v>
      </c>
      <c r="W23" s="34">
        <f t="shared" si="2"/>
        <v>0</v>
      </c>
      <c r="X23" s="35">
        <f t="shared" si="3"/>
        <v>0</v>
      </c>
    </row>
    <row r="24">
      <c r="A24" s="8"/>
      <c r="B24" s="36" t="s">
        <v>23</v>
      </c>
      <c r="C24" s="37">
        <v>2.783048703352309</v>
      </c>
      <c r="D24" s="37">
        <v>0.06325110689437065</v>
      </c>
      <c r="E24" s="37">
        <v>0.18975332068311196</v>
      </c>
      <c r="F24" s="37">
        <v>0.0</v>
      </c>
      <c r="G24" s="29">
        <v>3.0360531309297913</v>
      </c>
      <c r="H24" s="37">
        <v>0.06325110689437065</v>
      </c>
      <c r="I24" s="37">
        <v>0.0</v>
      </c>
      <c r="J24" s="37">
        <v>0.1265022137887413</v>
      </c>
      <c r="K24" s="37">
        <v>0.0</v>
      </c>
      <c r="L24" s="30">
        <v>0.18975332068311196</v>
      </c>
      <c r="M24" s="31">
        <v>3.225806451612903</v>
      </c>
      <c r="N24" s="38">
        <f t="shared" ref="N24:Q24" si="8">sum(N20:N23)</f>
        <v>44</v>
      </c>
      <c r="O24" s="38">
        <f t="shared" si="8"/>
        <v>1</v>
      </c>
      <c r="P24" s="38">
        <f t="shared" si="8"/>
        <v>3</v>
      </c>
      <c r="Q24" s="38">
        <f t="shared" si="8"/>
        <v>0</v>
      </c>
      <c r="R24" s="33">
        <f t="shared" si="1"/>
        <v>48</v>
      </c>
      <c r="S24" s="38">
        <f t="shared" ref="S24:V24" si="9">sum(S20:S23)</f>
        <v>1</v>
      </c>
      <c r="T24" s="38">
        <f t="shared" si="9"/>
        <v>0</v>
      </c>
      <c r="U24" s="38">
        <f t="shared" si="9"/>
        <v>2</v>
      </c>
      <c r="V24" s="38">
        <f t="shared" si="9"/>
        <v>0</v>
      </c>
      <c r="W24" s="34">
        <f t="shared" si="2"/>
        <v>3</v>
      </c>
      <c r="X24" s="35">
        <f t="shared" si="3"/>
        <v>51</v>
      </c>
    </row>
    <row r="25">
      <c r="A25" s="8" t="s">
        <v>26</v>
      </c>
      <c r="B25" s="18" t="s">
        <v>16</v>
      </c>
      <c r="C25" s="20">
        <v>4.301075268817205</v>
      </c>
      <c r="D25" s="20">
        <v>0.7590132827324478</v>
      </c>
      <c r="E25" s="20">
        <v>0.0</v>
      </c>
      <c r="F25" s="20">
        <v>0.0</v>
      </c>
      <c r="G25" s="21">
        <v>5.060088551549652</v>
      </c>
      <c r="H25" s="20">
        <v>0.2530044275774826</v>
      </c>
      <c r="I25" s="20">
        <v>0.0</v>
      </c>
      <c r="J25" s="20">
        <v>0.0</v>
      </c>
      <c r="K25" s="20">
        <v>0.0</v>
      </c>
      <c r="L25" s="22">
        <v>0.2530044275774826</v>
      </c>
      <c r="M25" s="23">
        <v>5.313092979127135</v>
      </c>
      <c r="N25" s="24">
        <v>68.0</v>
      </c>
      <c r="O25" s="24">
        <v>12.0</v>
      </c>
      <c r="P25" s="24">
        <v>0.0</v>
      </c>
      <c r="Q25" s="24">
        <v>0.0</v>
      </c>
      <c r="R25" s="25">
        <f t="shared" si="1"/>
        <v>80</v>
      </c>
      <c r="S25" s="24">
        <v>4.0</v>
      </c>
      <c r="T25" s="24">
        <v>0.0</v>
      </c>
      <c r="U25" s="24">
        <v>0.0</v>
      </c>
      <c r="V25" s="24">
        <v>0.0</v>
      </c>
      <c r="W25" s="26">
        <f t="shared" si="2"/>
        <v>4</v>
      </c>
      <c r="X25" s="27">
        <f t="shared" si="3"/>
        <v>84</v>
      </c>
    </row>
    <row r="26">
      <c r="A26" s="8"/>
      <c r="B26" s="18" t="s">
        <v>19</v>
      </c>
      <c r="C26" s="20">
        <v>1.3915243516761544</v>
      </c>
      <c r="D26" s="20">
        <v>0.0</v>
      </c>
      <c r="E26" s="20">
        <v>0.18975332068311196</v>
      </c>
      <c r="F26" s="20">
        <v>0.06325110689437065</v>
      </c>
      <c r="G26" s="21">
        <v>1.644528779253637</v>
      </c>
      <c r="H26" s="20">
        <v>0.8222643896268185</v>
      </c>
      <c r="I26" s="20">
        <v>0.0</v>
      </c>
      <c r="J26" s="20">
        <v>0.06325110689437065</v>
      </c>
      <c r="K26" s="20">
        <v>0.0</v>
      </c>
      <c r="L26" s="22">
        <v>0.8855154965211892</v>
      </c>
      <c r="M26" s="23">
        <v>2.530044275774826</v>
      </c>
      <c r="N26" s="24">
        <v>22.0</v>
      </c>
      <c r="O26" s="24">
        <v>0.0</v>
      </c>
      <c r="P26" s="24">
        <v>3.0</v>
      </c>
      <c r="Q26" s="24">
        <v>1.0</v>
      </c>
      <c r="R26" s="25">
        <f t="shared" si="1"/>
        <v>26</v>
      </c>
      <c r="S26" s="24">
        <v>13.0</v>
      </c>
      <c r="T26" s="24">
        <v>0.0</v>
      </c>
      <c r="U26" s="24">
        <v>1.0</v>
      </c>
      <c r="V26" s="24">
        <v>0.0</v>
      </c>
      <c r="W26" s="26">
        <f t="shared" si="2"/>
        <v>14</v>
      </c>
      <c r="X26" s="27">
        <f t="shared" si="3"/>
        <v>40</v>
      </c>
    </row>
    <row r="27">
      <c r="A27" s="8"/>
      <c r="B27" s="18" t="s">
        <v>20</v>
      </c>
      <c r="C27" s="28">
        <v>0.0</v>
      </c>
      <c r="D27" s="28">
        <v>0.0</v>
      </c>
      <c r="E27" s="28">
        <v>0.0</v>
      </c>
      <c r="F27" s="28">
        <v>0.0</v>
      </c>
      <c r="G27" s="29">
        <v>0.0</v>
      </c>
      <c r="H27" s="28">
        <v>0.06325110689437065</v>
      </c>
      <c r="I27" s="28">
        <v>0.0</v>
      </c>
      <c r="J27" s="28">
        <v>0.0</v>
      </c>
      <c r="K27" s="28">
        <v>0.0</v>
      </c>
      <c r="L27" s="30">
        <v>0.06325110689437065</v>
      </c>
      <c r="M27" s="31">
        <v>0.06325110689437065</v>
      </c>
      <c r="N27" s="32">
        <v>0.0</v>
      </c>
      <c r="O27" s="32">
        <v>0.0</v>
      </c>
      <c r="P27" s="32">
        <v>0.0</v>
      </c>
      <c r="Q27" s="32">
        <v>0.0</v>
      </c>
      <c r="R27" s="33">
        <f t="shared" si="1"/>
        <v>0</v>
      </c>
      <c r="S27" s="32">
        <v>1.0</v>
      </c>
      <c r="T27" s="32">
        <v>0.0</v>
      </c>
      <c r="U27" s="32">
        <v>0.0</v>
      </c>
      <c r="V27" s="32">
        <v>0.0</v>
      </c>
      <c r="W27" s="34">
        <f t="shared" si="2"/>
        <v>1</v>
      </c>
      <c r="X27" s="35">
        <f t="shared" si="3"/>
        <v>1</v>
      </c>
    </row>
    <row r="28">
      <c r="A28" s="8"/>
      <c r="B28" s="36" t="s">
        <v>23</v>
      </c>
      <c r="C28" s="37">
        <v>5.692599620493358</v>
      </c>
      <c r="D28" s="37">
        <v>0.7590132827324478</v>
      </c>
      <c r="E28" s="37">
        <v>0.18975332068311196</v>
      </c>
      <c r="F28" s="37">
        <v>0.06325110689437065</v>
      </c>
      <c r="G28" s="29">
        <v>6.7046173308032895</v>
      </c>
      <c r="H28" s="37">
        <v>1.1385199240986716</v>
      </c>
      <c r="I28" s="37">
        <v>0.0</v>
      </c>
      <c r="J28" s="37">
        <v>0.06325110689437065</v>
      </c>
      <c r="K28" s="37">
        <v>0.0</v>
      </c>
      <c r="L28" s="30">
        <v>1.2017710309930425</v>
      </c>
      <c r="M28" s="31">
        <v>7.906388361796332</v>
      </c>
      <c r="N28" s="38">
        <f t="shared" ref="N28:Q28" si="10">sum(N25:N27)</f>
        <v>90</v>
      </c>
      <c r="O28" s="38">
        <f t="shared" si="10"/>
        <v>12</v>
      </c>
      <c r="P28" s="38">
        <f t="shared" si="10"/>
        <v>3</v>
      </c>
      <c r="Q28" s="38">
        <f t="shared" si="10"/>
        <v>1</v>
      </c>
      <c r="R28" s="33">
        <f t="shared" si="1"/>
        <v>106</v>
      </c>
      <c r="S28" s="38">
        <f t="shared" ref="S28:V28" si="11">sum(S25:S27)</f>
        <v>18</v>
      </c>
      <c r="T28" s="38">
        <f t="shared" si="11"/>
        <v>0</v>
      </c>
      <c r="U28" s="38">
        <f t="shared" si="11"/>
        <v>1</v>
      </c>
      <c r="V28" s="38">
        <f t="shared" si="11"/>
        <v>0</v>
      </c>
      <c r="W28" s="34">
        <f t="shared" si="2"/>
        <v>19</v>
      </c>
      <c r="X28" s="35">
        <f t="shared" si="3"/>
        <v>125</v>
      </c>
    </row>
    <row r="29">
      <c r="A29" s="8" t="s">
        <v>27</v>
      </c>
      <c r="B29" s="18" t="s">
        <v>16</v>
      </c>
      <c r="C29" s="20">
        <v>7.969639468690702</v>
      </c>
      <c r="D29" s="20">
        <v>0.2530044275774826</v>
      </c>
      <c r="E29" s="20">
        <v>0.0</v>
      </c>
      <c r="F29" s="20">
        <v>0.0</v>
      </c>
      <c r="G29" s="21">
        <v>8.222643896268185</v>
      </c>
      <c r="H29" s="20">
        <v>0.1265022137887413</v>
      </c>
      <c r="I29" s="20">
        <v>0.0</v>
      </c>
      <c r="J29" s="20">
        <v>0.0</v>
      </c>
      <c r="K29" s="20">
        <v>0.0</v>
      </c>
      <c r="L29" s="22">
        <v>0.1265022137887413</v>
      </c>
      <c r="M29" s="23">
        <v>8.349146110056926</v>
      </c>
      <c r="N29" s="24">
        <v>126.0</v>
      </c>
      <c r="O29" s="24">
        <v>4.0</v>
      </c>
      <c r="P29" s="24">
        <v>0.0</v>
      </c>
      <c r="Q29" s="24">
        <v>0.0</v>
      </c>
      <c r="R29" s="25">
        <f t="shared" si="1"/>
        <v>130</v>
      </c>
      <c r="S29" s="24">
        <v>2.0</v>
      </c>
      <c r="T29" s="24">
        <v>0.0</v>
      </c>
      <c r="U29" s="24">
        <v>0.0</v>
      </c>
      <c r="V29" s="24">
        <v>0.0</v>
      </c>
      <c r="W29" s="26">
        <f t="shared" si="2"/>
        <v>2</v>
      </c>
      <c r="X29" s="27">
        <f t="shared" si="3"/>
        <v>132</v>
      </c>
    </row>
    <row r="30">
      <c r="A30" s="8"/>
      <c r="B30" s="18" t="s">
        <v>18</v>
      </c>
      <c r="C30" s="20">
        <v>0.6325110689437065</v>
      </c>
      <c r="D30" s="20">
        <v>0.0</v>
      </c>
      <c r="E30" s="20">
        <v>0.0</v>
      </c>
      <c r="F30" s="20">
        <v>0.0</v>
      </c>
      <c r="G30" s="21">
        <v>0.6325110689437065</v>
      </c>
      <c r="H30" s="20">
        <v>0.06325110689437065</v>
      </c>
      <c r="I30" s="20">
        <v>0.0</v>
      </c>
      <c r="J30" s="20">
        <v>0.0</v>
      </c>
      <c r="K30" s="20">
        <v>0.0</v>
      </c>
      <c r="L30" s="22">
        <v>0.06325110689437065</v>
      </c>
      <c r="M30" s="23">
        <v>0.6957621758380772</v>
      </c>
      <c r="N30" s="24">
        <v>10.0</v>
      </c>
      <c r="O30" s="24">
        <v>0.0</v>
      </c>
      <c r="P30" s="24">
        <v>0.0</v>
      </c>
      <c r="Q30" s="24">
        <v>0.0</v>
      </c>
      <c r="R30" s="25">
        <f t="shared" si="1"/>
        <v>10</v>
      </c>
      <c r="S30" s="24">
        <v>1.0</v>
      </c>
      <c r="T30" s="24">
        <v>0.0</v>
      </c>
      <c r="U30" s="24">
        <v>0.0</v>
      </c>
      <c r="V30" s="24">
        <v>0.0</v>
      </c>
      <c r="W30" s="26">
        <f t="shared" si="2"/>
        <v>1</v>
      </c>
      <c r="X30" s="27">
        <f t="shared" si="3"/>
        <v>11</v>
      </c>
    </row>
    <row r="31">
      <c r="A31" s="8"/>
      <c r="B31" s="18" t="s">
        <v>19</v>
      </c>
      <c r="C31" s="20">
        <v>4.364326375711575</v>
      </c>
      <c r="D31" s="20">
        <v>0.0</v>
      </c>
      <c r="E31" s="20">
        <v>0.18975332068311196</v>
      </c>
      <c r="F31" s="20">
        <v>0.18975332068311196</v>
      </c>
      <c r="G31" s="21">
        <v>4.743833017077799</v>
      </c>
      <c r="H31" s="20">
        <v>0.18975332068311196</v>
      </c>
      <c r="I31" s="20">
        <v>0.0</v>
      </c>
      <c r="J31" s="20">
        <v>0.18975332068311196</v>
      </c>
      <c r="K31" s="20">
        <v>0.0</v>
      </c>
      <c r="L31" s="22">
        <v>0.3795066413662239</v>
      </c>
      <c r="M31" s="23">
        <v>5.1233396584440225</v>
      </c>
      <c r="N31" s="24">
        <v>69.0</v>
      </c>
      <c r="O31" s="24">
        <v>0.0</v>
      </c>
      <c r="P31" s="24">
        <v>3.0</v>
      </c>
      <c r="Q31" s="24">
        <v>3.0</v>
      </c>
      <c r="R31" s="25">
        <f t="shared" si="1"/>
        <v>75</v>
      </c>
      <c r="S31" s="24">
        <v>3.0</v>
      </c>
      <c r="T31" s="24">
        <v>0.0</v>
      </c>
      <c r="U31" s="24">
        <v>3.0</v>
      </c>
      <c r="V31" s="24">
        <v>0.0</v>
      </c>
      <c r="W31" s="26">
        <f t="shared" si="2"/>
        <v>6</v>
      </c>
      <c r="X31" s="27">
        <f t="shared" si="3"/>
        <v>81</v>
      </c>
    </row>
    <row r="32">
      <c r="A32" s="8"/>
      <c r="B32" s="18" t="s">
        <v>20</v>
      </c>
      <c r="C32" s="28">
        <v>0.0</v>
      </c>
      <c r="D32" s="28">
        <v>0.31625553447185323</v>
      </c>
      <c r="E32" s="28">
        <v>0.0</v>
      </c>
      <c r="F32" s="28">
        <v>0.0</v>
      </c>
      <c r="G32" s="29">
        <v>0.31625553447185323</v>
      </c>
      <c r="H32" s="28">
        <v>0.0</v>
      </c>
      <c r="I32" s="28">
        <v>0.0</v>
      </c>
      <c r="J32" s="28">
        <v>0.0</v>
      </c>
      <c r="K32" s="28">
        <v>0.0</v>
      </c>
      <c r="L32" s="30">
        <v>0.0</v>
      </c>
      <c r="M32" s="31">
        <v>0.31625553447185323</v>
      </c>
      <c r="N32" s="32">
        <v>0.0</v>
      </c>
      <c r="O32" s="32">
        <v>5.0</v>
      </c>
      <c r="P32" s="32">
        <v>0.0</v>
      </c>
      <c r="Q32" s="32">
        <v>0.0</v>
      </c>
      <c r="R32" s="33">
        <f t="shared" si="1"/>
        <v>5</v>
      </c>
      <c r="S32" s="32">
        <v>0.0</v>
      </c>
      <c r="T32" s="32">
        <v>0.0</v>
      </c>
      <c r="U32" s="32">
        <v>0.0</v>
      </c>
      <c r="V32" s="32">
        <v>0.0</v>
      </c>
      <c r="W32" s="34">
        <f t="shared" si="2"/>
        <v>0</v>
      </c>
      <c r="X32" s="35">
        <f t="shared" si="3"/>
        <v>5</v>
      </c>
    </row>
    <row r="33">
      <c r="A33" s="8"/>
      <c r="B33" s="36" t="s">
        <v>23</v>
      </c>
      <c r="C33" s="37">
        <v>12.966476913345984</v>
      </c>
      <c r="D33" s="37">
        <v>0.5692599620493358</v>
      </c>
      <c r="E33" s="37">
        <v>0.18975332068311196</v>
      </c>
      <c r="F33" s="37">
        <v>0.18975332068311196</v>
      </c>
      <c r="G33" s="29">
        <v>13.915243516761544</v>
      </c>
      <c r="H33" s="37">
        <v>0.3795066413662239</v>
      </c>
      <c r="I33" s="37">
        <v>0.0</v>
      </c>
      <c r="J33" s="37">
        <v>0.18975332068311196</v>
      </c>
      <c r="K33" s="37">
        <v>0.0</v>
      </c>
      <c r="L33" s="30">
        <v>0.5692599620493358</v>
      </c>
      <c r="M33" s="31">
        <v>14.484503478810879</v>
      </c>
      <c r="N33" s="38">
        <f t="shared" ref="N33:Q33" si="12">sum(N29:N32)</f>
        <v>205</v>
      </c>
      <c r="O33" s="38">
        <f t="shared" si="12"/>
        <v>9</v>
      </c>
      <c r="P33" s="38">
        <f t="shared" si="12"/>
        <v>3</v>
      </c>
      <c r="Q33" s="38">
        <f t="shared" si="12"/>
        <v>3</v>
      </c>
      <c r="R33" s="33">
        <f t="shared" si="1"/>
        <v>220</v>
      </c>
      <c r="S33" s="38">
        <f t="shared" ref="S33:V33" si="13">sum(S29:S32)</f>
        <v>6</v>
      </c>
      <c r="T33" s="38">
        <f t="shared" si="13"/>
        <v>0</v>
      </c>
      <c r="U33" s="38">
        <f t="shared" si="13"/>
        <v>3</v>
      </c>
      <c r="V33" s="38">
        <f t="shared" si="13"/>
        <v>0</v>
      </c>
      <c r="W33" s="34">
        <f t="shared" si="2"/>
        <v>9</v>
      </c>
      <c r="X33" s="35">
        <f t="shared" si="3"/>
        <v>229</v>
      </c>
    </row>
    <row r="34">
      <c r="A34" s="8" t="s">
        <v>28</v>
      </c>
      <c r="B34" s="18" t="s">
        <v>16</v>
      </c>
      <c r="C34" s="20">
        <v>9.67741935483871</v>
      </c>
      <c r="D34" s="20">
        <v>1.7710309930423784</v>
      </c>
      <c r="E34" s="20">
        <v>0.0</v>
      </c>
      <c r="F34" s="20">
        <v>0.0</v>
      </c>
      <c r="G34" s="21">
        <v>11.448450347881089</v>
      </c>
      <c r="H34" s="20">
        <v>1.644528779253637</v>
      </c>
      <c r="I34" s="20">
        <v>0.0</v>
      </c>
      <c r="J34" s="20">
        <v>0.0</v>
      </c>
      <c r="K34" s="20">
        <v>0.0</v>
      </c>
      <c r="L34" s="22">
        <v>1.644528779253637</v>
      </c>
      <c r="M34" s="23">
        <v>13.092979127134724</v>
      </c>
      <c r="N34" s="24">
        <v>153.0</v>
      </c>
      <c r="O34" s="24">
        <v>28.0</v>
      </c>
      <c r="P34" s="24">
        <v>0.0</v>
      </c>
      <c r="Q34" s="24">
        <v>0.0</v>
      </c>
      <c r="R34" s="25">
        <f t="shared" si="1"/>
        <v>181</v>
      </c>
      <c r="S34" s="24">
        <v>26.0</v>
      </c>
      <c r="T34" s="24">
        <v>0.0</v>
      </c>
      <c r="U34" s="24">
        <v>0.0</v>
      </c>
      <c r="V34" s="24">
        <v>0.0</v>
      </c>
      <c r="W34" s="26">
        <f t="shared" si="2"/>
        <v>26</v>
      </c>
      <c r="X34" s="27">
        <f t="shared" si="3"/>
        <v>207</v>
      </c>
    </row>
    <row r="35">
      <c r="A35" s="8"/>
      <c r="B35" s="18" t="s">
        <v>18</v>
      </c>
      <c r="C35" s="20">
        <v>0.5692599620493358</v>
      </c>
      <c r="D35" s="20">
        <v>0.0</v>
      </c>
      <c r="E35" s="20">
        <v>0.2530044275774826</v>
      </c>
      <c r="F35" s="20">
        <v>0.0</v>
      </c>
      <c r="G35" s="21">
        <v>0.8222643896268185</v>
      </c>
      <c r="H35" s="20">
        <v>0.0</v>
      </c>
      <c r="I35" s="20">
        <v>0.0</v>
      </c>
      <c r="J35" s="20">
        <v>0.0</v>
      </c>
      <c r="K35" s="20">
        <v>0.0</v>
      </c>
      <c r="L35" s="22">
        <v>0.0</v>
      </c>
      <c r="M35" s="23">
        <v>0.8222643896268185</v>
      </c>
      <c r="N35" s="24">
        <v>9.0</v>
      </c>
      <c r="O35" s="24">
        <v>0.0</v>
      </c>
      <c r="P35" s="24">
        <v>4.0</v>
      </c>
      <c r="Q35" s="24">
        <v>0.0</v>
      </c>
      <c r="R35" s="25">
        <f t="shared" si="1"/>
        <v>13</v>
      </c>
      <c r="S35" s="24">
        <v>0.0</v>
      </c>
      <c r="T35" s="24">
        <v>0.0</v>
      </c>
      <c r="U35" s="24">
        <v>0.0</v>
      </c>
      <c r="V35" s="24">
        <v>0.0</v>
      </c>
      <c r="W35" s="26">
        <f t="shared" si="2"/>
        <v>0</v>
      </c>
      <c r="X35" s="27">
        <f t="shared" si="3"/>
        <v>13</v>
      </c>
    </row>
    <row r="36">
      <c r="A36" s="8"/>
      <c r="B36" s="18" t="s">
        <v>19</v>
      </c>
      <c r="C36" s="20">
        <v>6.388361796331436</v>
      </c>
      <c r="D36" s="20">
        <v>0.0</v>
      </c>
      <c r="E36" s="20">
        <v>0.06325110689437065</v>
      </c>
      <c r="F36" s="20">
        <v>0.8855154965211892</v>
      </c>
      <c r="G36" s="21">
        <v>7.3371283997469945</v>
      </c>
      <c r="H36" s="20">
        <v>0.6325110689437065</v>
      </c>
      <c r="I36" s="20">
        <v>0.0</v>
      </c>
      <c r="J36" s="20">
        <v>0.06325110689437065</v>
      </c>
      <c r="K36" s="20">
        <v>0.06325110689437065</v>
      </c>
      <c r="L36" s="22">
        <v>0.7590132827324478</v>
      </c>
      <c r="M36" s="23">
        <v>8.096141682479443</v>
      </c>
      <c r="N36" s="24">
        <v>101.0</v>
      </c>
      <c r="O36" s="24">
        <v>0.0</v>
      </c>
      <c r="P36" s="24">
        <v>1.0</v>
      </c>
      <c r="Q36" s="24">
        <v>14.0</v>
      </c>
      <c r="R36" s="25">
        <f t="shared" si="1"/>
        <v>116</v>
      </c>
      <c r="S36" s="24">
        <v>10.0</v>
      </c>
      <c r="T36" s="24">
        <v>0.0</v>
      </c>
      <c r="U36" s="24">
        <v>1.0</v>
      </c>
      <c r="V36" s="24">
        <v>1.0</v>
      </c>
      <c r="W36" s="26">
        <f t="shared" si="2"/>
        <v>12</v>
      </c>
      <c r="X36" s="27">
        <f t="shared" si="3"/>
        <v>128</v>
      </c>
    </row>
    <row r="37">
      <c r="A37" s="8"/>
      <c r="B37" s="18" t="s">
        <v>20</v>
      </c>
      <c r="C37" s="28">
        <v>1.0120177103099304</v>
      </c>
      <c r="D37" s="28">
        <v>1.265022137887413</v>
      </c>
      <c r="E37" s="28">
        <v>0.0</v>
      </c>
      <c r="F37" s="28">
        <v>0.0</v>
      </c>
      <c r="G37" s="29">
        <v>2.2770398481973433</v>
      </c>
      <c r="H37" s="28">
        <v>0.1265022137887413</v>
      </c>
      <c r="I37" s="28">
        <v>0.2530044275774826</v>
      </c>
      <c r="J37" s="28">
        <v>0.0</v>
      </c>
      <c r="K37" s="28">
        <v>0.0</v>
      </c>
      <c r="L37" s="30">
        <v>0.3795066413662239</v>
      </c>
      <c r="M37" s="31">
        <v>2.6565464895635675</v>
      </c>
      <c r="N37" s="32">
        <v>16.0</v>
      </c>
      <c r="O37" s="32">
        <v>20.0</v>
      </c>
      <c r="P37" s="32">
        <v>0.0</v>
      </c>
      <c r="Q37" s="32">
        <v>0.0</v>
      </c>
      <c r="R37" s="33">
        <f t="shared" si="1"/>
        <v>36</v>
      </c>
      <c r="S37" s="32">
        <v>2.0</v>
      </c>
      <c r="T37" s="32">
        <v>4.0</v>
      </c>
      <c r="U37" s="32">
        <v>0.0</v>
      </c>
      <c r="V37" s="32">
        <v>0.0</v>
      </c>
      <c r="W37" s="34">
        <f t="shared" si="2"/>
        <v>6</v>
      </c>
      <c r="X37" s="35">
        <f t="shared" si="3"/>
        <v>42</v>
      </c>
    </row>
    <row r="38">
      <c r="A38" s="8"/>
      <c r="B38" s="36" t="s">
        <v>23</v>
      </c>
      <c r="C38" s="37">
        <v>17.647058823529413</v>
      </c>
      <c r="D38" s="37">
        <v>3.0360531309297913</v>
      </c>
      <c r="E38" s="37">
        <v>0.31625553447185323</v>
      </c>
      <c r="F38" s="37">
        <v>0.8855154965211892</v>
      </c>
      <c r="G38" s="29">
        <v>21.884882985452244</v>
      </c>
      <c r="H38" s="37">
        <v>2.403542061986085</v>
      </c>
      <c r="I38" s="37">
        <v>0.2530044275774826</v>
      </c>
      <c r="J38" s="37">
        <v>0.06325110689437065</v>
      </c>
      <c r="K38" s="37">
        <v>0.06325110689437065</v>
      </c>
      <c r="L38" s="30">
        <v>2.783048703352309</v>
      </c>
      <c r="M38" s="31">
        <v>24.667931688804554</v>
      </c>
      <c r="N38" s="38">
        <f t="shared" ref="N38:Q38" si="14">sum(N34:N37)</f>
        <v>279</v>
      </c>
      <c r="O38" s="38">
        <f t="shared" si="14"/>
        <v>48</v>
      </c>
      <c r="P38" s="38">
        <f t="shared" si="14"/>
        <v>5</v>
      </c>
      <c r="Q38" s="38">
        <f t="shared" si="14"/>
        <v>14</v>
      </c>
      <c r="R38" s="33">
        <f t="shared" si="1"/>
        <v>346</v>
      </c>
      <c r="S38" s="38">
        <f t="shared" ref="S38:V38" si="15">sum(S34:S37)</f>
        <v>38</v>
      </c>
      <c r="T38" s="38">
        <f t="shared" si="15"/>
        <v>4</v>
      </c>
      <c r="U38" s="38">
        <f t="shared" si="15"/>
        <v>1</v>
      </c>
      <c r="V38" s="38">
        <f t="shared" si="15"/>
        <v>1</v>
      </c>
      <c r="W38" s="34">
        <f t="shared" si="2"/>
        <v>44</v>
      </c>
      <c r="X38" s="35">
        <f t="shared" si="3"/>
        <v>390</v>
      </c>
    </row>
    <row r="39">
      <c r="A39" s="8"/>
      <c r="B39" s="40" t="s">
        <v>29</v>
      </c>
      <c r="C39" s="41">
        <v>76.7235926628716</v>
      </c>
      <c r="D39" s="41">
        <v>8.096141682479443</v>
      </c>
      <c r="E39" s="41">
        <v>2.6565464895635675</v>
      </c>
      <c r="F39" s="41">
        <v>2.1505376344086025</v>
      </c>
      <c r="G39" s="41">
        <v>89.62681846932321</v>
      </c>
      <c r="H39" s="41">
        <v>8.72865275142315</v>
      </c>
      <c r="I39" s="41">
        <v>0.8222643896268185</v>
      </c>
      <c r="J39" s="41">
        <v>0.7590132827324478</v>
      </c>
      <c r="K39" s="41">
        <v>0.06325110689437065</v>
      </c>
      <c r="L39" s="41">
        <v>10.373181530676787</v>
      </c>
      <c r="M39" s="41">
        <v>100.0</v>
      </c>
      <c r="N39" s="42">
        <f t="shared" ref="N39:X39" si="16">sum(N15,N19,N24,N28,N33,N38)</f>
        <v>1213</v>
      </c>
      <c r="O39" s="42">
        <f t="shared" si="16"/>
        <v>128</v>
      </c>
      <c r="P39" s="42">
        <f t="shared" si="16"/>
        <v>42</v>
      </c>
      <c r="Q39" s="42">
        <f t="shared" si="16"/>
        <v>34</v>
      </c>
      <c r="R39" s="42">
        <f t="shared" si="16"/>
        <v>1417</v>
      </c>
      <c r="S39" s="42">
        <f t="shared" si="16"/>
        <v>138</v>
      </c>
      <c r="T39" s="42">
        <f t="shared" si="16"/>
        <v>13</v>
      </c>
      <c r="U39" s="42">
        <f t="shared" si="16"/>
        <v>12</v>
      </c>
      <c r="V39" s="42">
        <f t="shared" si="16"/>
        <v>1</v>
      </c>
      <c r="W39" s="42">
        <f t="shared" si="16"/>
        <v>164</v>
      </c>
      <c r="X39" s="42">
        <f t="shared" si="16"/>
        <v>1581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44.022770398481974</v>
      </c>
      <c r="D41" s="20">
        <v>5.060088551549652</v>
      </c>
      <c r="E41" s="20">
        <v>0.0</v>
      </c>
      <c r="F41" s="20">
        <v>0.0</v>
      </c>
      <c r="G41" s="21">
        <v>49.08285895003163</v>
      </c>
      <c r="H41" s="20">
        <v>4.933586337760911</v>
      </c>
      <c r="I41" s="20">
        <v>0.31625553447185323</v>
      </c>
      <c r="J41" s="20">
        <v>0.0</v>
      </c>
      <c r="K41" s="20">
        <v>0.0</v>
      </c>
      <c r="L41" s="22">
        <v>5.249841872232764</v>
      </c>
      <c r="M41" s="23">
        <v>54.33270082226439</v>
      </c>
      <c r="N41" s="44">
        <f t="shared" ref="N41:X41" si="17">sum(N8,N16,N20,N25,N29,N34)</f>
        <v>696</v>
      </c>
      <c r="O41" s="44">
        <f t="shared" si="17"/>
        <v>80</v>
      </c>
      <c r="P41" s="44">
        <f t="shared" si="17"/>
        <v>0</v>
      </c>
      <c r="Q41" s="44">
        <f t="shared" si="17"/>
        <v>0</v>
      </c>
      <c r="R41" s="25">
        <f t="shared" si="17"/>
        <v>776</v>
      </c>
      <c r="S41" s="44">
        <f t="shared" si="17"/>
        <v>78</v>
      </c>
      <c r="T41" s="44">
        <f t="shared" si="17"/>
        <v>5</v>
      </c>
      <c r="U41" s="44">
        <f t="shared" si="17"/>
        <v>0</v>
      </c>
      <c r="V41" s="44">
        <f t="shared" si="17"/>
        <v>0</v>
      </c>
      <c r="W41" s="26">
        <f t="shared" si="17"/>
        <v>83</v>
      </c>
      <c r="X41" s="27">
        <f t="shared" si="17"/>
        <v>859</v>
      </c>
    </row>
    <row r="42">
      <c r="A42" s="8"/>
      <c r="B42" s="18" t="s">
        <v>17</v>
      </c>
      <c r="C42" s="20">
        <v>2.530044275774826</v>
      </c>
      <c r="D42" s="20">
        <v>0.6957621758380772</v>
      </c>
      <c r="E42" s="20">
        <v>0.0</v>
      </c>
      <c r="F42" s="20">
        <v>0.0</v>
      </c>
      <c r="G42" s="21">
        <v>3.225806451612903</v>
      </c>
      <c r="H42" s="20">
        <v>0.18975332068311196</v>
      </c>
      <c r="I42" s="20">
        <v>0.18975332068311196</v>
      </c>
      <c r="J42" s="20">
        <v>0.0</v>
      </c>
      <c r="K42" s="20">
        <v>0.0</v>
      </c>
      <c r="L42" s="22">
        <v>0.3795066413662239</v>
      </c>
      <c r="M42" s="23">
        <v>3.6053130929791273</v>
      </c>
      <c r="N42" s="44">
        <f t="shared" ref="N42:X42" si="18">sum(N9)</f>
        <v>40</v>
      </c>
      <c r="O42" s="44">
        <f t="shared" si="18"/>
        <v>11</v>
      </c>
      <c r="P42" s="44">
        <f t="shared" si="18"/>
        <v>0</v>
      </c>
      <c r="Q42" s="44">
        <f t="shared" si="18"/>
        <v>0</v>
      </c>
      <c r="R42" s="25">
        <f t="shared" si="18"/>
        <v>51</v>
      </c>
      <c r="S42" s="44">
        <f t="shared" si="18"/>
        <v>3</v>
      </c>
      <c r="T42" s="44">
        <f t="shared" si="18"/>
        <v>3</v>
      </c>
      <c r="U42" s="44">
        <f t="shared" si="18"/>
        <v>0</v>
      </c>
      <c r="V42" s="44">
        <f t="shared" si="18"/>
        <v>0</v>
      </c>
      <c r="W42" s="26">
        <f t="shared" si="18"/>
        <v>6</v>
      </c>
      <c r="X42" s="27">
        <f t="shared" si="18"/>
        <v>57</v>
      </c>
    </row>
    <row r="43">
      <c r="A43" s="8"/>
      <c r="B43" s="18" t="s">
        <v>18</v>
      </c>
      <c r="C43" s="20">
        <v>4.364326375711575</v>
      </c>
      <c r="D43" s="20">
        <v>0.0</v>
      </c>
      <c r="E43" s="20">
        <v>1.5812776723592663</v>
      </c>
      <c r="F43" s="20">
        <v>0.06325110689437065</v>
      </c>
      <c r="G43" s="21">
        <v>6.008855154965212</v>
      </c>
      <c r="H43" s="20">
        <v>0.3795066413662239</v>
      </c>
      <c r="I43" s="20">
        <v>0.0</v>
      </c>
      <c r="J43" s="20">
        <v>0.06325110689437065</v>
      </c>
      <c r="K43" s="20">
        <v>0.0</v>
      </c>
      <c r="L43" s="22">
        <v>0.4427577482605946</v>
      </c>
      <c r="M43" s="23">
        <v>6.451612903225806</v>
      </c>
      <c r="N43" s="44">
        <f t="shared" ref="N43:X43" si="19">sum(N10,N21,N30,N35)</f>
        <v>69</v>
      </c>
      <c r="O43" s="44">
        <f t="shared" si="19"/>
        <v>0</v>
      </c>
      <c r="P43" s="44">
        <f t="shared" si="19"/>
        <v>25</v>
      </c>
      <c r="Q43" s="44">
        <f t="shared" si="19"/>
        <v>1</v>
      </c>
      <c r="R43" s="25">
        <f t="shared" si="19"/>
        <v>95</v>
      </c>
      <c r="S43" s="44">
        <f t="shared" si="19"/>
        <v>6</v>
      </c>
      <c r="T43" s="44">
        <f t="shared" si="19"/>
        <v>0</v>
      </c>
      <c r="U43" s="44">
        <f t="shared" si="19"/>
        <v>1</v>
      </c>
      <c r="V43" s="44">
        <f t="shared" si="19"/>
        <v>0</v>
      </c>
      <c r="W43" s="26">
        <f t="shared" si="19"/>
        <v>7</v>
      </c>
      <c r="X43" s="27">
        <f t="shared" si="19"/>
        <v>102</v>
      </c>
    </row>
    <row r="44">
      <c r="A44" s="8"/>
      <c r="B44" s="18" t="s">
        <v>19</v>
      </c>
      <c r="C44" s="20">
        <v>22.45414294750158</v>
      </c>
      <c r="D44" s="20">
        <v>0.1265022137887413</v>
      </c>
      <c r="E44" s="20">
        <v>1.0752688172043012</v>
      </c>
      <c r="F44" s="20">
        <v>2.0872865275142316</v>
      </c>
      <c r="G44" s="21">
        <v>25.743200506008858</v>
      </c>
      <c r="H44" s="20">
        <v>2.783048703352309</v>
      </c>
      <c r="I44" s="20">
        <v>0.0</v>
      </c>
      <c r="J44" s="20">
        <v>0.6957621758380772</v>
      </c>
      <c r="K44" s="20">
        <v>0.06325110689437065</v>
      </c>
      <c r="L44" s="22">
        <v>3.542061986084757</v>
      </c>
      <c r="M44" s="23">
        <v>29.28526249209361</v>
      </c>
      <c r="N44" s="44">
        <f t="shared" ref="N44:X44" si="20">sum(N11,N17,N22,N26,N31,N36)</f>
        <v>355</v>
      </c>
      <c r="O44" s="44">
        <f t="shared" si="20"/>
        <v>2</v>
      </c>
      <c r="P44" s="44">
        <f t="shared" si="20"/>
        <v>17</v>
      </c>
      <c r="Q44" s="44">
        <f t="shared" si="20"/>
        <v>33</v>
      </c>
      <c r="R44" s="25">
        <f t="shared" si="20"/>
        <v>407</v>
      </c>
      <c r="S44" s="44">
        <f t="shared" si="20"/>
        <v>44</v>
      </c>
      <c r="T44" s="44">
        <f t="shared" si="20"/>
        <v>0</v>
      </c>
      <c r="U44" s="44">
        <f t="shared" si="20"/>
        <v>11</v>
      </c>
      <c r="V44" s="44">
        <f t="shared" si="20"/>
        <v>1</v>
      </c>
      <c r="W44" s="26">
        <f t="shared" si="20"/>
        <v>56</v>
      </c>
      <c r="X44" s="27">
        <f t="shared" si="20"/>
        <v>463</v>
      </c>
    </row>
    <row r="45">
      <c r="A45" s="8"/>
      <c r="B45" s="18" t="s">
        <v>20</v>
      </c>
      <c r="C45" s="20">
        <v>3.3523086654016447</v>
      </c>
      <c r="D45" s="20">
        <v>2.1505376344086025</v>
      </c>
      <c r="E45" s="20">
        <v>0.0</v>
      </c>
      <c r="F45" s="20">
        <v>0.0</v>
      </c>
      <c r="G45" s="21">
        <v>5.502846299810247</v>
      </c>
      <c r="H45" s="20">
        <v>0.3795066413662239</v>
      </c>
      <c r="I45" s="20">
        <v>0.2530044275774826</v>
      </c>
      <c r="J45" s="20">
        <v>0.0</v>
      </c>
      <c r="K45" s="20">
        <v>0.0</v>
      </c>
      <c r="L45" s="22">
        <v>0.6325110689437065</v>
      </c>
      <c r="M45" s="23">
        <v>6.1353573687539535</v>
      </c>
      <c r="N45" s="44">
        <f t="shared" ref="N45:X45" si="21">sum(N12,N18,N23,N27,N32,N37)</f>
        <v>53</v>
      </c>
      <c r="O45" s="44">
        <f t="shared" si="21"/>
        <v>34</v>
      </c>
      <c r="P45" s="44">
        <f t="shared" si="21"/>
        <v>0</v>
      </c>
      <c r="Q45" s="44">
        <f t="shared" si="21"/>
        <v>0</v>
      </c>
      <c r="R45" s="25">
        <f t="shared" si="21"/>
        <v>87</v>
      </c>
      <c r="S45" s="44">
        <f t="shared" si="21"/>
        <v>6</v>
      </c>
      <c r="T45" s="44">
        <f t="shared" si="21"/>
        <v>4</v>
      </c>
      <c r="U45" s="44">
        <f t="shared" si="21"/>
        <v>0</v>
      </c>
      <c r="V45" s="44">
        <f t="shared" si="21"/>
        <v>0</v>
      </c>
      <c r="W45" s="26">
        <f t="shared" si="21"/>
        <v>10</v>
      </c>
      <c r="X45" s="27">
        <f t="shared" si="21"/>
        <v>97</v>
      </c>
    </row>
    <row r="46">
      <c r="A46" s="8"/>
      <c r="B46" s="18" t="s">
        <v>21</v>
      </c>
      <c r="C46" s="20">
        <v>0.0</v>
      </c>
      <c r="D46" s="20">
        <v>0.0</v>
      </c>
      <c r="E46" s="20">
        <v>0.0</v>
      </c>
      <c r="F46" s="20">
        <v>0.0</v>
      </c>
      <c r="G46" s="21">
        <v>0.0</v>
      </c>
      <c r="H46" s="20">
        <v>0.06325110689437065</v>
      </c>
      <c r="I46" s="20">
        <v>0.06325110689437065</v>
      </c>
      <c r="J46" s="20">
        <v>0.0</v>
      </c>
      <c r="K46" s="20">
        <v>0.0</v>
      </c>
      <c r="L46" s="22">
        <v>0.1265022137887413</v>
      </c>
      <c r="M46" s="23">
        <v>0.1265022137887413</v>
      </c>
      <c r="N46" s="44">
        <f t="shared" ref="N46:X46" si="22">sum(N13)</f>
        <v>0</v>
      </c>
      <c r="O46" s="44">
        <f t="shared" si="22"/>
        <v>0</v>
      </c>
      <c r="P46" s="44">
        <f t="shared" si="22"/>
        <v>0</v>
      </c>
      <c r="Q46" s="44">
        <f t="shared" si="22"/>
        <v>0</v>
      </c>
      <c r="R46" s="25">
        <f t="shared" si="22"/>
        <v>0</v>
      </c>
      <c r="S46" s="44">
        <f t="shared" si="22"/>
        <v>1</v>
      </c>
      <c r="T46" s="44">
        <f t="shared" si="22"/>
        <v>1</v>
      </c>
      <c r="U46" s="44">
        <f t="shared" si="22"/>
        <v>0</v>
      </c>
      <c r="V46" s="44">
        <f t="shared" si="22"/>
        <v>0</v>
      </c>
      <c r="W46" s="26">
        <f t="shared" si="22"/>
        <v>2</v>
      </c>
      <c r="X46" s="27">
        <f t="shared" si="22"/>
        <v>2</v>
      </c>
    </row>
    <row r="47">
      <c r="A47" s="8"/>
      <c r="B47" s="18" t="s">
        <v>22</v>
      </c>
      <c r="C47" s="28">
        <v>0.0</v>
      </c>
      <c r="D47" s="28">
        <v>0.06325110689437065</v>
      </c>
      <c r="E47" s="28">
        <v>0.0</v>
      </c>
      <c r="F47" s="28">
        <v>0.0</v>
      </c>
      <c r="G47" s="29">
        <v>0.06325110689437065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0.06325110689437065</v>
      </c>
      <c r="N47" s="45">
        <v>0.0</v>
      </c>
      <c r="O47" s="45">
        <f t="shared" ref="O47:X47" si="23">sum(O14)</f>
        <v>1</v>
      </c>
      <c r="P47" s="45">
        <f t="shared" si="23"/>
        <v>0</v>
      </c>
      <c r="Q47" s="45">
        <f t="shared" si="23"/>
        <v>0</v>
      </c>
      <c r="R47" s="33">
        <f t="shared" si="23"/>
        <v>1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</v>
      </c>
    </row>
    <row r="48">
      <c r="A48" s="8"/>
      <c r="B48" s="46" t="s">
        <v>23</v>
      </c>
      <c r="C48" s="41">
        <v>76.7235926628716</v>
      </c>
      <c r="D48" s="41">
        <v>8.096141682479443</v>
      </c>
      <c r="E48" s="41">
        <v>2.6565464895635675</v>
      </c>
      <c r="F48" s="41">
        <v>2.1505376344086025</v>
      </c>
      <c r="G48" s="41">
        <v>89.62681846932321</v>
      </c>
      <c r="H48" s="41">
        <v>8.72865275142315</v>
      </c>
      <c r="I48" s="41">
        <v>0.8222643896268185</v>
      </c>
      <c r="J48" s="41">
        <v>0.7590132827324478</v>
      </c>
      <c r="K48" s="41">
        <v>0.06325110689437065</v>
      </c>
      <c r="L48" s="41">
        <v>10.373181530676787</v>
      </c>
      <c r="M48" s="41">
        <v>100.0</v>
      </c>
      <c r="N48" s="42">
        <f t="shared" ref="N48:X48" si="24">sum(N41:N47)</f>
        <v>1213</v>
      </c>
      <c r="O48" s="42">
        <f t="shared" si="24"/>
        <v>128</v>
      </c>
      <c r="P48" s="42">
        <f t="shared" si="24"/>
        <v>42</v>
      </c>
      <c r="Q48" s="42">
        <f t="shared" si="24"/>
        <v>34</v>
      </c>
      <c r="R48" s="42">
        <f t="shared" si="24"/>
        <v>1417</v>
      </c>
      <c r="S48" s="42">
        <f t="shared" si="24"/>
        <v>138</v>
      </c>
      <c r="T48" s="42">
        <f t="shared" si="24"/>
        <v>13</v>
      </c>
      <c r="U48" s="42">
        <f t="shared" si="24"/>
        <v>12</v>
      </c>
      <c r="V48" s="42">
        <f t="shared" si="24"/>
        <v>1</v>
      </c>
      <c r="W48" s="42">
        <f t="shared" si="24"/>
        <v>164</v>
      </c>
      <c r="X48" s="42">
        <f t="shared" si="24"/>
        <v>1581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42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51"/>
      <c r="K2" s="51"/>
      <c r="L2" s="51"/>
      <c r="M2" s="51"/>
      <c r="N2" s="51"/>
      <c r="O2" s="51"/>
      <c r="P2" s="51"/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6.052613312972861</v>
      </c>
      <c r="D8" s="20">
        <v>1.3118622891649894</v>
      </c>
      <c r="E8" s="20">
        <v>0.0</v>
      </c>
      <c r="F8" s="20">
        <v>0.05205802734781703</v>
      </c>
      <c r="G8" s="21">
        <v>7.4165336294856665</v>
      </c>
      <c r="H8" s="20">
        <v>0.6385784687998889</v>
      </c>
      <c r="I8" s="20">
        <v>0.16311515235649338</v>
      </c>
      <c r="J8" s="20">
        <v>0.0</v>
      </c>
      <c r="K8" s="20">
        <v>0.0</v>
      </c>
      <c r="L8" s="22">
        <v>0.8016936211563822</v>
      </c>
      <c r="M8" s="23">
        <v>8.218227250642048</v>
      </c>
      <c r="N8" s="24">
        <v>1744.0</v>
      </c>
      <c r="O8" s="24">
        <v>378.0</v>
      </c>
      <c r="P8" s="24">
        <v>0.0</v>
      </c>
      <c r="Q8" s="24">
        <v>15.0</v>
      </c>
      <c r="R8" s="25">
        <v>2137.0</v>
      </c>
      <c r="S8" s="24">
        <v>184.0</v>
      </c>
      <c r="T8" s="24">
        <v>47.0</v>
      </c>
      <c r="U8" s="24">
        <v>0.0</v>
      </c>
      <c r="V8" s="24">
        <v>0.0</v>
      </c>
      <c r="W8" s="26">
        <v>231.0</v>
      </c>
      <c r="X8" s="27">
        <v>2368.0</v>
      </c>
    </row>
    <row r="9">
      <c r="A9" s="8"/>
      <c r="B9" s="18" t="s">
        <v>17</v>
      </c>
      <c r="C9" s="20">
        <v>12.872214895536892</v>
      </c>
      <c r="D9" s="20">
        <v>2.731311168182134</v>
      </c>
      <c r="E9" s="20">
        <v>0.0</v>
      </c>
      <c r="F9" s="20">
        <v>0.013882140626084543</v>
      </c>
      <c r="G9" s="21">
        <v>15.617408204345109</v>
      </c>
      <c r="H9" s="20">
        <v>1.8949121954605401</v>
      </c>
      <c r="I9" s="20">
        <v>0.5552856250433817</v>
      </c>
      <c r="J9" s="20">
        <v>0.0</v>
      </c>
      <c r="K9" s="20">
        <v>0.0</v>
      </c>
      <c r="L9" s="22">
        <v>2.4501978205039214</v>
      </c>
      <c r="M9" s="23">
        <v>18.06760602484903</v>
      </c>
      <c r="N9" s="24">
        <v>3709.0</v>
      </c>
      <c r="O9" s="24">
        <v>787.0</v>
      </c>
      <c r="P9" s="24">
        <v>0.0</v>
      </c>
      <c r="Q9" s="24">
        <v>4.0</v>
      </c>
      <c r="R9" s="25">
        <v>4500.0</v>
      </c>
      <c r="S9" s="24">
        <v>546.0</v>
      </c>
      <c r="T9" s="24">
        <v>160.0</v>
      </c>
      <c r="U9" s="24">
        <v>0.0</v>
      </c>
      <c r="V9" s="24">
        <v>0.0</v>
      </c>
      <c r="W9" s="26">
        <v>706.0</v>
      </c>
      <c r="X9" s="27">
        <v>5206.0</v>
      </c>
    </row>
    <row r="10">
      <c r="A10" s="8"/>
      <c r="B10" s="18" t="s">
        <v>18</v>
      </c>
      <c r="C10" s="20">
        <v>1.662386339973624</v>
      </c>
      <c r="D10" s="20">
        <v>0.0</v>
      </c>
      <c r="E10" s="20">
        <v>0.6385784687998889</v>
      </c>
      <c r="F10" s="20">
        <v>0.0</v>
      </c>
      <c r="G10" s="21">
        <v>2.300964808773513</v>
      </c>
      <c r="H10" s="20">
        <v>0.47199278128687444</v>
      </c>
      <c r="I10" s="20">
        <v>0.0</v>
      </c>
      <c r="J10" s="20">
        <v>0.1561740820434511</v>
      </c>
      <c r="K10" s="20">
        <v>0.0</v>
      </c>
      <c r="L10" s="22">
        <v>0.6281668633303256</v>
      </c>
      <c r="M10" s="23">
        <v>2.9291316721038383</v>
      </c>
      <c r="N10" s="24">
        <v>479.0</v>
      </c>
      <c r="O10" s="24">
        <v>0.0</v>
      </c>
      <c r="P10" s="24">
        <v>184.0</v>
      </c>
      <c r="Q10" s="24">
        <v>0.0</v>
      </c>
      <c r="R10" s="25">
        <v>663.0</v>
      </c>
      <c r="S10" s="24">
        <v>136.0</v>
      </c>
      <c r="T10" s="24">
        <v>0.0</v>
      </c>
      <c r="U10" s="24">
        <v>45.0</v>
      </c>
      <c r="V10" s="24">
        <v>0.0</v>
      </c>
      <c r="W10" s="26">
        <v>181.0</v>
      </c>
      <c r="X10" s="27">
        <v>844.0</v>
      </c>
    </row>
    <row r="11">
      <c r="A11" s="8"/>
      <c r="B11" s="18" t="s">
        <v>19</v>
      </c>
      <c r="C11" s="20">
        <v>16.235163462205872</v>
      </c>
      <c r="D11" s="20">
        <v>0.02429374609564795</v>
      </c>
      <c r="E11" s="20">
        <v>2.436315679877837</v>
      </c>
      <c r="F11" s="20">
        <v>1.384743527451933</v>
      </c>
      <c r="G11" s="21">
        <v>20.08051641563129</v>
      </c>
      <c r="H11" s="20">
        <v>3.9008815159297563</v>
      </c>
      <c r="I11" s="20">
        <v>0.0</v>
      </c>
      <c r="J11" s="20">
        <v>0.6073436523911987</v>
      </c>
      <c r="K11" s="20">
        <v>0.204761574234747</v>
      </c>
      <c r="L11" s="22">
        <v>4.712986742555702</v>
      </c>
      <c r="M11" s="23">
        <v>24.79350315818699</v>
      </c>
      <c r="N11" s="24">
        <v>4678.0</v>
      </c>
      <c r="O11" s="24">
        <v>7.0</v>
      </c>
      <c r="P11" s="24">
        <v>702.0</v>
      </c>
      <c r="Q11" s="24">
        <v>399.0</v>
      </c>
      <c r="R11" s="25">
        <v>5786.0</v>
      </c>
      <c r="S11" s="24">
        <v>1124.0</v>
      </c>
      <c r="T11" s="24">
        <v>0.0</v>
      </c>
      <c r="U11" s="24">
        <v>175.0</v>
      </c>
      <c r="V11" s="24">
        <v>59.0</v>
      </c>
      <c r="W11" s="26">
        <v>1358.0</v>
      </c>
      <c r="X11" s="27">
        <v>7144.0</v>
      </c>
    </row>
    <row r="12">
      <c r="A12" s="8"/>
      <c r="B12" s="18" t="s">
        <v>20</v>
      </c>
      <c r="C12" s="20">
        <v>0.6212257930172832</v>
      </c>
      <c r="D12" s="20">
        <v>0.5656972305129451</v>
      </c>
      <c r="E12" s="20">
        <v>0.0</v>
      </c>
      <c r="F12" s="20">
        <v>0.010411605469563406</v>
      </c>
      <c r="G12" s="21">
        <v>1.1973346289997917</v>
      </c>
      <c r="H12" s="20">
        <v>0.15964461719997222</v>
      </c>
      <c r="I12" s="20">
        <v>0.027764281252169086</v>
      </c>
      <c r="J12" s="20">
        <v>0.0</v>
      </c>
      <c r="K12" s="20">
        <v>0.013882140626084543</v>
      </c>
      <c r="L12" s="22">
        <v>0.20129103907822588</v>
      </c>
      <c r="M12" s="23">
        <v>1.3986256680780176</v>
      </c>
      <c r="N12" s="24">
        <v>179.0</v>
      </c>
      <c r="O12" s="24">
        <v>163.0</v>
      </c>
      <c r="P12" s="24">
        <v>0.0</v>
      </c>
      <c r="Q12" s="24">
        <v>3.0</v>
      </c>
      <c r="R12" s="25">
        <v>345.0</v>
      </c>
      <c r="S12" s="24">
        <v>46.0</v>
      </c>
      <c r="T12" s="24">
        <v>8.0</v>
      </c>
      <c r="U12" s="24">
        <v>0.0</v>
      </c>
      <c r="V12" s="24">
        <v>4.0</v>
      </c>
      <c r="W12" s="26">
        <v>58.0</v>
      </c>
      <c r="X12" s="27">
        <v>403.0</v>
      </c>
    </row>
    <row r="13">
      <c r="A13" s="8"/>
      <c r="B13" s="18" t="s">
        <v>21</v>
      </c>
      <c r="C13" s="20">
        <v>0.38522940237384606</v>
      </c>
      <c r="D13" s="20">
        <v>0.5587561601999028</v>
      </c>
      <c r="E13" s="20">
        <v>0.0</v>
      </c>
      <c r="F13" s="20">
        <v>0.020823210939126813</v>
      </c>
      <c r="G13" s="21">
        <v>0.9648087735128756</v>
      </c>
      <c r="H13" s="20">
        <v>0.30887762893038107</v>
      </c>
      <c r="I13" s="20">
        <v>0.02429374609564795</v>
      </c>
      <c r="J13" s="20">
        <v>0.0069410703130422715</v>
      </c>
      <c r="K13" s="20">
        <v>0.04511695703477476</v>
      </c>
      <c r="L13" s="22">
        <v>0.38522940237384606</v>
      </c>
      <c r="M13" s="23">
        <v>1.3500381758867217</v>
      </c>
      <c r="N13" s="24">
        <v>111.0</v>
      </c>
      <c r="O13" s="24">
        <v>161.0</v>
      </c>
      <c r="P13" s="24">
        <v>0.0</v>
      </c>
      <c r="Q13" s="24">
        <v>6.0</v>
      </c>
      <c r="R13" s="25">
        <v>278.0</v>
      </c>
      <c r="S13" s="24">
        <v>89.0</v>
      </c>
      <c r="T13" s="24">
        <v>7.0</v>
      </c>
      <c r="U13" s="24">
        <v>2.0</v>
      </c>
      <c r="V13" s="24">
        <v>13.0</v>
      </c>
      <c r="W13" s="26">
        <v>111.0</v>
      </c>
      <c r="X13" s="27">
        <v>389.0</v>
      </c>
    </row>
    <row r="14">
      <c r="A14" s="8"/>
      <c r="B14" s="18" t="s">
        <v>22</v>
      </c>
      <c r="C14" s="28">
        <v>0.0</v>
      </c>
      <c r="D14" s="28">
        <v>0.058999097660859305</v>
      </c>
      <c r="E14" s="28">
        <v>0.0069410703130422715</v>
      </c>
      <c r="F14" s="28">
        <v>0.0069410703130422715</v>
      </c>
      <c r="G14" s="29">
        <v>0.07288123828694384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0.07288123828694384</v>
      </c>
      <c r="N14" s="24">
        <v>0.0</v>
      </c>
      <c r="O14" s="24">
        <v>17.0</v>
      </c>
      <c r="P14" s="24">
        <v>2.0</v>
      </c>
      <c r="Q14" s="24">
        <v>2.0</v>
      </c>
      <c r="R14" s="33">
        <v>21.0</v>
      </c>
      <c r="S14" s="24">
        <v>0.0</v>
      </c>
      <c r="T14" s="24">
        <v>0.0</v>
      </c>
      <c r="U14" s="24">
        <v>0.0</v>
      </c>
      <c r="V14" s="24">
        <v>0.0</v>
      </c>
      <c r="W14" s="34">
        <v>0.0</v>
      </c>
      <c r="X14" s="35">
        <v>21.0</v>
      </c>
    </row>
    <row r="15">
      <c r="A15" s="8"/>
      <c r="B15" s="36" t="s">
        <v>23</v>
      </c>
      <c r="C15" s="37">
        <v>37.828833206080375</v>
      </c>
      <c r="D15" s="37">
        <v>5.250919691816478</v>
      </c>
      <c r="E15" s="37">
        <v>3.0818352189907685</v>
      </c>
      <c r="F15" s="37">
        <v>1.4888595821475672</v>
      </c>
      <c r="G15" s="29">
        <v>47.65044769903519</v>
      </c>
      <c r="H15" s="37">
        <v>7.374887207607412</v>
      </c>
      <c r="I15" s="37">
        <v>0.7704588047476921</v>
      </c>
      <c r="J15" s="37">
        <v>0.7704588047476921</v>
      </c>
      <c r="K15" s="37">
        <v>0.2637606718956063</v>
      </c>
      <c r="L15" s="30">
        <v>9.179565488998403</v>
      </c>
      <c r="M15" s="31">
        <v>56.83001318803359</v>
      </c>
      <c r="N15" s="39">
        <v>10900.0</v>
      </c>
      <c r="O15" s="39">
        <v>1513.0</v>
      </c>
      <c r="P15" s="39">
        <v>888.0</v>
      </c>
      <c r="Q15" s="39">
        <v>429.0</v>
      </c>
      <c r="R15" s="48">
        <v>13730.0</v>
      </c>
      <c r="S15" s="39">
        <v>2125.0</v>
      </c>
      <c r="T15" s="39">
        <v>222.0</v>
      </c>
      <c r="U15" s="39">
        <v>222.0</v>
      </c>
      <c r="V15" s="39">
        <v>76.0</v>
      </c>
      <c r="W15" s="34">
        <v>2645.0</v>
      </c>
      <c r="X15" s="35">
        <v>16375.0</v>
      </c>
    </row>
    <row r="16">
      <c r="A16" s="8" t="s">
        <v>24</v>
      </c>
      <c r="B16" s="18" t="s">
        <v>16</v>
      </c>
      <c r="C16" s="20">
        <v>1.2979801485389046</v>
      </c>
      <c r="D16" s="20">
        <v>0.34011244533907126</v>
      </c>
      <c r="E16" s="20">
        <v>0.0</v>
      </c>
      <c r="F16" s="20">
        <v>0.0</v>
      </c>
      <c r="G16" s="21">
        <v>1.638092593877976</v>
      </c>
      <c r="H16" s="20">
        <v>0.15964461719997222</v>
      </c>
      <c r="I16" s="20">
        <v>0.01735267578260568</v>
      </c>
      <c r="J16" s="20">
        <v>0.0</v>
      </c>
      <c r="K16" s="20">
        <v>0.0034705351565211357</v>
      </c>
      <c r="L16" s="22">
        <v>0.18046782813909903</v>
      </c>
      <c r="M16" s="23">
        <v>1.818560422017075</v>
      </c>
      <c r="N16" s="24">
        <v>374.0</v>
      </c>
      <c r="O16" s="24">
        <v>98.0</v>
      </c>
      <c r="P16" s="24">
        <v>0.0</v>
      </c>
      <c r="Q16" s="24">
        <v>0.0</v>
      </c>
      <c r="R16" s="25">
        <v>472.0</v>
      </c>
      <c r="S16" s="24">
        <v>46.0</v>
      </c>
      <c r="T16" s="24">
        <v>5.0</v>
      </c>
      <c r="U16" s="24">
        <v>0.0</v>
      </c>
      <c r="V16" s="24">
        <v>1.0</v>
      </c>
      <c r="W16" s="26">
        <v>52.0</v>
      </c>
      <c r="X16" s="27">
        <v>524.0</v>
      </c>
    </row>
    <row r="17">
      <c r="A17" s="8"/>
      <c r="B17" s="18" t="s">
        <v>19</v>
      </c>
      <c r="C17" s="20">
        <v>2.3079058790865554</v>
      </c>
      <c r="D17" s="20">
        <v>0.12493926563476089</v>
      </c>
      <c r="E17" s="20">
        <v>0.3713472617477615</v>
      </c>
      <c r="F17" s="20">
        <v>0.09370444922607066</v>
      </c>
      <c r="G17" s="21">
        <v>2.8978968556951483</v>
      </c>
      <c r="H17" s="20">
        <v>0.3297008398695079</v>
      </c>
      <c r="I17" s="20">
        <v>0.0034705351565211357</v>
      </c>
      <c r="J17" s="20">
        <v>0.09370444922607066</v>
      </c>
      <c r="K17" s="20">
        <v>0.010411605469563406</v>
      </c>
      <c r="L17" s="22">
        <v>0.4372874297216631</v>
      </c>
      <c r="M17" s="23">
        <v>3.335184285416811</v>
      </c>
      <c r="N17" s="24">
        <v>665.0</v>
      </c>
      <c r="O17" s="24">
        <v>36.0</v>
      </c>
      <c r="P17" s="24">
        <v>107.0</v>
      </c>
      <c r="Q17" s="24">
        <v>27.0</v>
      </c>
      <c r="R17" s="25">
        <v>835.0</v>
      </c>
      <c r="S17" s="24">
        <v>95.0</v>
      </c>
      <c r="T17" s="24">
        <v>1.0</v>
      </c>
      <c r="U17" s="24">
        <v>27.0</v>
      </c>
      <c r="V17" s="24">
        <v>3.0</v>
      </c>
      <c r="W17" s="26">
        <v>126.0</v>
      </c>
      <c r="X17" s="27">
        <v>961.0</v>
      </c>
    </row>
    <row r="18">
      <c r="A18" s="8"/>
      <c r="B18" s="18" t="s">
        <v>20</v>
      </c>
      <c r="C18" s="28">
        <v>0.0485874921912959</v>
      </c>
      <c r="D18" s="28">
        <v>0.0034705351565211357</v>
      </c>
      <c r="E18" s="28">
        <v>0.0</v>
      </c>
      <c r="F18" s="28">
        <v>0.0</v>
      </c>
      <c r="G18" s="29">
        <v>0.05205802734781703</v>
      </c>
      <c r="H18" s="28">
        <v>0.031234816408690223</v>
      </c>
      <c r="I18" s="28">
        <v>0.0</v>
      </c>
      <c r="J18" s="28">
        <v>0.0</v>
      </c>
      <c r="K18" s="28">
        <v>0.0</v>
      </c>
      <c r="L18" s="30">
        <v>0.031234816408690223</v>
      </c>
      <c r="M18" s="31">
        <v>0.08329284375650725</v>
      </c>
      <c r="N18" s="24">
        <v>14.0</v>
      </c>
      <c r="O18" s="24">
        <v>1.0</v>
      </c>
      <c r="P18" s="24">
        <v>0.0</v>
      </c>
      <c r="Q18" s="24">
        <v>0.0</v>
      </c>
      <c r="R18" s="33">
        <v>15.0</v>
      </c>
      <c r="S18" s="24">
        <v>9.0</v>
      </c>
      <c r="T18" s="24">
        <v>0.0</v>
      </c>
      <c r="U18" s="24">
        <v>0.0</v>
      </c>
      <c r="V18" s="24">
        <v>0.0</v>
      </c>
      <c r="W18" s="34">
        <v>9.0</v>
      </c>
      <c r="X18" s="35">
        <v>24.0</v>
      </c>
    </row>
    <row r="19">
      <c r="A19" s="8"/>
      <c r="B19" s="36" t="s">
        <v>23</v>
      </c>
      <c r="C19" s="37">
        <v>3.654473519816756</v>
      </c>
      <c r="D19" s="37">
        <v>0.4685222461303533</v>
      </c>
      <c r="E19" s="37">
        <v>0.3713472617477615</v>
      </c>
      <c r="F19" s="37">
        <v>0.09370444922607066</v>
      </c>
      <c r="G19" s="29">
        <v>4.5880474769209405</v>
      </c>
      <c r="H19" s="37">
        <v>0.5205802734781704</v>
      </c>
      <c r="I19" s="37">
        <v>0.020823210939126813</v>
      </c>
      <c r="J19" s="37">
        <v>0.09370444922607066</v>
      </c>
      <c r="K19" s="37">
        <v>0.013882140626084543</v>
      </c>
      <c r="L19" s="30">
        <v>0.6489900742694523</v>
      </c>
      <c r="M19" s="31">
        <v>5.237037551190394</v>
      </c>
      <c r="N19" s="39">
        <v>1053.0</v>
      </c>
      <c r="O19" s="39">
        <v>135.0</v>
      </c>
      <c r="P19" s="39">
        <v>107.0</v>
      </c>
      <c r="Q19" s="39">
        <v>27.0</v>
      </c>
      <c r="R19" s="48">
        <v>1322.0</v>
      </c>
      <c r="S19" s="39">
        <v>150.0</v>
      </c>
      <c r="T19" s="39">
        <v>6.0</v>
      </c>
      <c r="U19" s="39">
        <v>27.0</v>
      </c>
      <c r="V19" s="39">
        <v>4.0</v>
      </c>
      <c r="W19" s="34">
        <v>187.0</v>
      </c>
      <c r="X19" s="35">
        <v>1509.0</v>
      </c>
    </row>
    <row r="20">
      <c r="A20" s="8" t="s">
        <v>25</v>
      </c>
      <c r="B20" s="18" t="s">
        <v>16</v>
      </c>
      <c r="C20" s="20">
        <v>0.7600471992781287</v>
      </c>
      <c r="D20" s="20">
        <v>0.21170264454778925</v>
      </c>
      <c r="E20" s="20">
        <v>0.0</v>
      </c>
      <c r="F20" s="20">
        <v>0.0</v>
      </c>
      <c r="G20" s="21">
        <v>0.9717498438259179</v>
      </c>
      <c r="H20" s="20">
        <v>0.058999097660859305</v>
      </c>
      <c r="I20" s="20">
        <v>0.0069410703130422715</v>
      </c>
      <c r="J20" s="20">
        <v>0.0</v>
      </c>
      <c r="K20" s="20">
        <v>0.0</v>
      </c>
      <c r="L20" s="22">
        <v>0.06594016797390158</v>
      </c>
      <c r="M20" s="23">
        <v>1.0376900117998196</v>
      </c>
      <c r="N20" s="24">
        <v>219.0</v>
      </c>
      <c r="O20" s="24">
        <v>61.0</v>
      </c>
      <c r="P20" s="24">
        <v>0.0</v>
      </c>
      <c r="Q20" s="24">
        <v>0.0</v>
      </c>
      <c r="R20" s="25">
        <v>280.0</v>
      </c>
      <c r="S20" s="24">
        <v>17.0</v>
      </c>
      <c r="T20" s="24">
        <v>2.0</v>
      </c>
      <c r="U20" s="24">
        <v>0.0</v>
      </c>
      <c r="V20" s="24">
        <v>0.0</v>
      </c>
      <c r="W20" s="26">
        <v>19.0</v>
      </c>
      <c r="X20" s="27">
        <v>299.0</v>
      </c>
    </row>
    <row r="21">
      <c r="A21" s="8"/>
      <c r="B21" s="18" t="s">
        <v>18</v>
      </c>
      <c r="C21" s="20">
        <v>0.0034705351565211357</v>
      </c>
      <c r="D21" s="20">
        <v>0.0</v>
      </c>
      <c r="E21" s="20">
        <v>0.0034705351565211357</v>
      </c>
      <c r="F21" s="20">
        <v>0.0</v>
      </c>
      <c r="G21" s="21">
        <v>0.0069410703130422715</v>
      </c>
      <c r="H21" s="20">
        <v>0.0</v>
      </c>
      <c r="I21" s="20">
        <v>0.0</v>
      </c>
      <c r="J21" s="20">
        <v>0.0034705351565211357</v>
      </c>
      <c r="K21" s="20">
        <v>0.0</v>
      </c>
      <c r="L21" s="22">
        <v>0.0034705351565211357</v>
      </c>
      <c r="M21" s="23">
        <v>0.010411605469563406</v>
      </c>
      <c r="N21" s="24">
        <v>1.0</v>
      </c>
      <c r="O21" s="24">
        <v>0.0</v>
      </c>
      <c r="P21" s="24">
        <v>1.0</v>
      </c>
      <c r="Q21" s="24">
        <v>0.0</v>
      </c>
      <c r="R21" s="25">
        <v>2.0</v>
      </c>
      <c r="S21" s="24">
        <v>0.0</v>
      </c>
      <c r="T21" s="24">
        <v>0.0</v>
      </c>
      <c r="U21" s="24">
        <v>1.0</v>
      </c>
      <c r="V21" s="24">
        <v>0.0</v>
      </c>
      <c r="W21" s="26">
        <v>1.0</v>
      </c>
      <c r="X21" s="27">
        <v>3.0</v>
      </c>
    </row>
    <row r="22">
      <c r="A22" s="8"/>
      <c r="B22" s="18" t="s">
        <v>19</v>
      </c>
      <c r="C22" s="20">
        <v>1.3951551329214966</v>
      </c>
      <c r="D22" s="20">
        <v>0.0</v>
      </c>
      <c r="E22" s="20">
        <v>0.41299368362601513</v>
      </c>
      <c r="F22" s="20">
        <v>0.06941070313042272</v>
      </c>
      <c r="G22" s="21">
        <v>1.8775595196779342</v>
      </c>
      <c r="H22" s="20">
        <v>0.26723120705212744</v>
      </c>
      <c r="I22" s="20">
        <v>0.0</v>
      </c>
      <c r="J22" s="20">
        <v>0.05205802734781703</v>
      </c>
      <c r="K22" s="20">
        <v>0.01735267578260568</v>
      </c>
      <c r="L22" s="22">
        <v>0.33664191018255013</v>
      </c>
      <c r="M22" s="23">
        <v>2.214201429860484</v>
      </c>
      <c r="N22" s="24">
        <v>402.0</v>
      </c>
      <c r="O22" s="24">
        <v>0.0</v>
      </c>
      <c r="P22" s="24">
        <v>119.0</v>
      </c>
      <c r="Q22" s="24">
        <v>20.0</v>
      </c>
      <c r="R22" s="25">
        <v>541.0</v>
      </c>
      <c r="S22" s="24">
        <v>77.0</v>
      </c>
      <c r="T22" s="24">
        <v>0.0</v>
      </c>
      <c r="U22" s="24">
        <v>15.0</v>
      </c>
      <c r="V22" s="24">
        <v>5.0</v>
      </c>
      <c r="W22" s="26">
        <v>97.0</v>
      </c>
      <c r="X22" s="27">
        <v>638.0</v>
      </c>
    </row>
    <row r="23">
      <c r="A23" s="8"/>
      <c r="B23" s="18" t="s">
        <v>20</v>
      </c>
      <c r="C23" s="28">
        <v>0.027764281252169086</v>
      </c>
      <c r="D23" s="28">
        <v>0.0069410703130422715</v>
      </c>
      <c r="E23" s="28">
        <v>0.0</v>
      </c>
      <c r="F23" s="28">
        <v>0.0</v>
      </c>
      <c r="G23" s="29">
        <v>0.03470535156521136</v>
      </c>
      <c r="H23" s="28">
        <v>0.0069410703130422715</v>
      </c>
      <c r="I23" s="28">
        <v>0.0</v>
      </c>
      <c r="J23" s="28">
        <v>0.0</v>
      </c>
      <c r="K23" s="28">
        <v>0.0</v>
      </c>
      <c r="L23" s="30">
        <v>0.0069410703130422715</v>
      </c>
      <c r="M23" s="31">
        <v>0.041646421878253626</v>
      </c>
      <c r="N23" s="24">
        <v>8.0</v>
      </c>
      <c r="O23" s="24">
        <v>2.0</v>
      </c>
      <c r="P23" s="24">
        <v>0.0</v>
      </c>
      <c r="Q23" s="24">
        <v>0.0</v>
      </c>
      <c r="R23" s="33">
        <v>10.0</v>
      </c>
      <c r="S23" s="24">
        <v>2.0</v>
      </c>
      <c r="T23" s="24">
        <v>0.0</v>
      </c>
      <c r="U23" s="24">
        <v>0.0</v>
      </c>
      <c r="V23" s="24">
        <v>0.0</v>
      </c>
      <c r="W23" s="34">
        <v>2.0</v>
      </c>
      <c r="X23" s="35">
        <v>12.0</v>
      </c>
    </row>
    <row r="24">
      <c r="A24" s="8"/>
      <c r="B24" s="36" t="s">
        <v>23</v>
      </c>
      <c r="C24" s="37">
        <v>2.186437148608315</v>
      </c>
      <c r="D24" s="37">
        <v>0.21864371486083156</v>
      </c>
      <c r="E24" s="37">
        <v>0.41646421878253626</v>
      </c>
      <c r="F24" s="37">
        <v>0.06941070313042272</v>
      </c>
      <c r="G24" s="29">
        <v>2.890955785382106</v>
      </c>
      <c r="H24" s="37">
        <v>0.333171375026029</v>
      </c>
      <c r="I24" s="37">
        <v>0.0069410703130422715</v>
      </c>
      <c r="J24" s="37">
        <v>0.05552856250433817</v>
      </c>
      <c r="K24" s="37">
        <v>0.01735267578260568</v>
      </c>
      <c r="L24" s="30">
        <v>0.41299368362601513</v>
      </c>
      <c r="M24" s="31">
        <v>3.303949469008121</v>
      </c>
      <c r="N24" s="39">
        <v>630.0</v>
      </c>
      <c r="O24" s="39">
        <v>63.0</v>
      </c>
      <c r="P24" s="39">
        <v>120.0</v>
      </c>
      <c r="Q24" s="39">
        <v>20.0</v>
      </c>
      <c r="R24" s="48">
        <v>833.0</v>
      </c>
      <c r="S24" s="39">
        <v>96.0</v>
      </c>
      <c r="T24" s="39">
        <v>2.0</v>
      </c>
      <c r="U24" s="39">
        <v>16.0</v>
      </c>
      <c r="V24" s="39">
        <v>5.0</v>
      </c>
      <c r="W24" s="34">
        <v>119.0</v>
      </c>
      <c r="X24" s="35">
        <v>952.0</v>
      </c>
    </row>
    <row r="25">
      <c r="A25" s="8" t="s">
        <v>26</v>
      </c>
      <c r="B25" s="18" t="s">
        <v>16</v>
      </c>
      <c r="C25" s="20">
        <v>1.5096827930866938</v>
      </c>
      <c r="D25" s="20">
        <v>0.41299368362601513</v>
      </c>
      <c r="E25" s="20">
        <v>0.0</v>
      </c>
      <c r="F25" s="20">
        <v>0.0</v>
      </c>
      <c r="G25" s="21">
        <v>1.9226764767127091</v>
      </c>
      <c r="H25" s="20">
        <v>0.23946692579995835</v>
      </c>
      <c r="I25" s="20">
        <v>0.08676337891302839</v>
      </c>
      <c r="J25" s="20">
        <v>0.0</v>
      </c>
      <c r="K25" s="20">
        <v>0.0</v>
      </c>
      <c r="L25" s="22">
        <v>0.32623030471298675</v>
      </c>
      <c r="M25" s="23">
        <v>2.248906781425696</v>
      </c>
      <c r="N25" s="24">
        <v>435.0</v>
      </c>
      <c r="O25" s="24">
        <v>119.0</v>
      </c>
      <c r="P25" s="24">
        <v>0.0</v>
      </c>
      <c r="Q25" s="24">
        <v>0.0</v>
      </c>
      <c r="R25" s="25">
        <v>554.0</v>
      </c>
      <c r="S25" s="24">
        <v>69.0</v>
      </c>
      <c r="T25" s="24">
        <v>25.0</v>
      </c>
      <c r="U25" s="24">
        <v>0.0</v>
      </c>
      <c r="V25" s="24">
        <v>0.0</v>
      </c>
      <c r="W25" s="26">
        <v>94.0</v>
      </c>
      <c r="X25" s="27">
        <v>648.0</v>
      </c>
    </row>
    <row r="26">
      <c r="A26" s="8"/>
      <c r="B26" s="18" t="s">
        <v>19</v>
      </c>
      <c r="C26" s="20">
        <v>1.0099257305476503</v>
      </c>
      <c r="D26" s="20">
        <v>0.013882140626084543</v>
      </c>
      <c r="E26" s="20">
        <v>0.30540709377385994</v>
      </c>
      <c r="F26" s="20">
        <v>0.04511695703477476</v>
      </c>
      <c r="G26" s="21">
        <v>1.3743319219823695</v>
      </c>
      <c r="H26" s="20">
        <v>0.29499548830429656</v>
      </c>
      <c r="I26" s="20">
        <v>0.0</v>
      </c>
      <c r="J26" s="20">
        <v>0.11799819532171861</v>
      </c>
      <c r="K26" s="20">
        <v>0.0</v>
      </c>
      <c r="L26" s="22">
        <v>0.41299368362601513</v>
      </c>
      <c r="M26" s="23">
        <v>1.7873256056083846</v>
      </c>
      <c r="N26" s="24">
        <v>291.0</v>
      </c>
      <c r="O26" s="24">
        <v>4.0</v>
      </c>
      <c r="P26" s="24">
        <v>88.0</v>
      </c>
      <c r="Q26" s="24">
        <v>13.0</v>
      </c>
      <c r="R26" s="25">
        <v>396.0</v>
      </c>
      <c r="S26" s="24">
        <v>85.0</v>
      </c>
      <c r="T26" s="24">
        <v>0.0</v>
      </c>
      <c r="U26" s="24">
        <v>34.0</v>
      </c>
      <c r="V26" s="24">
        <v>0.0</v>
      </c>
      <c r="W26" s="26">
        <v>119.0</v>
      </c>
      <c r="X26" s="27">
        <v>515.0</v>
      </c>
    </row>
    <row r="27">
      <c r="A27" s="8"/>
      <c r="B27" s="18" t="s">
        <v>20</v>
      </c>
      <c r="C27" s="28">
        <v>0.04511695703477476</v>
      </c>
      <c r="D27" s="28">
        <v>0.020823210939126813</v>
      </c>
      <c r="E27" s="28">
        <v>0.0</v>
      </c>
      <c r="F27" s="28">
        <v>0.0069410703130422715</v>
      </c>
      <c r="G27" s="29">
        <v>0.07288123828694384</v>
      </c>
      <c r="H27" s="28">
        <v>0.010411605469563406</v>
      </c>
      <c r="I27" s="28">
        <v>0.0</v>
      </c>
      <c r="J27" s="28">
        <v>0.0</v>
      </c>
      <c r="K27" s="28">
        <v>0.0</v>
      </c>
      <c r="L27" s="30">
        <v>0.010411605469563406</v>
      </c>
      <c r="M27" s="31">
        <v>0.08329284375650725</v>
      </c>
      <c r="N27" s="24">
        <v>13.0</v>
      </c>
      <c r="O27" s="24">
        <v>6.0</v>
      </c>
      <c r="P27" s="24">
        <v>0.0</v>
      </c>
      <c r="Q27" s="24">
        <v>2.0</v>
      </c>
      <c r="R27" s="33">
        <v>21.0</v>
      </c>
      <c r="S27" s="24">
        <v>3.0</v>
      </c>
      <c r="T27" s="24">
        <v>0.0</v>
      </c>
      <c r="U27" s="24">
        <v>0.0</v>
      </c>
      <c r="V27" s="24">
        <v>0.0</v>
      </c>
      <c r="W27" s="34">
        <v>3.0</v>
      </c>
      <c r="X27" s="35">
        <v>24.0</v>
      </c>
    </row>
    <row r="28">
      <c r="A28" s="8"/>
      <c r="B28" s="36" t="s">
        <v>23</v>
      </c>
      <c r="C28" s="37">
        <v>2.564725480669119</v>
      </c>
      <c r="D28" s="37">
        <v>0.4476990351912265</v>
      </c>
      <c r="E28" s="37">
        <v>0.30540709377385994</v>
      </c>
      <c r="F28" s="37">
        <v>0.05205802734781703</v>
      </c>
      <c r="G28" s="29">
        <v>3.369889636982023</v>
      </c>
      <c r="H28" s="37">
        <v>0.5448740195738183</v>
      </c>
      <c r="I28" s="37">
        <v>0.08676337891302839</v>
      </c>
      <c r="J28" s="37">
        <v>0.11799819532171861</v>
      </c>
      <c r="K28" s="37">
        <v>0.0</v>
      </c>
      <c r="L28" s="30">
        <v>0.7496355938085653</v>
      </c>
      <c r="M28" s="31">
        <v>4.119525230790588</v>
      </c>
      <c r="N28" s="39">
        <v>739.0</v>
      </c>
      <c r="O28" s="39">
        <v>129.0</v>
      </c>
      <c r="P28" s="39">
        <v>88.0</v>
      </c>
      <c r="Q28" s="39">
        <v>15.0</v>
      </c>
      <c r="R28" s="48">
        <v>971.0</v>
      </c>
      <c r="S28" s="39">
        <v>157.0</v>
      </c>
      <c r="T28" s="39">
        <v>25.0</v>
      </c>
      <c r="U28" s="39">
        <v>34.0</v>
      </c>
      <c r="V28" s="39">
        <v>0.0</v>
      </c>
      <c r="W28" s="34">
        <v>216.0</v>
      </c>
      <c r="X28" s="35">
        <v>1187.0</v>
      </c>
    </row>
    <row r="29">
      <c r="A29" s="8" t="s">
        <v>27</v>
      </c>
      <c r="B29" s="18" t="s">
        <v>16</v>
      </c>
      <c r="C29" s="20">
        <v>2.4397862150343586</v>
      </c>
      <c r="D29" s="20">
        <v>0.5205802734781704</v>
      </c>
      <c r="E29" s="20">
        <v>0.0</v>
      </c>
      <c r="F29" s="20">
        <v>0.0069410703130422715</v>
      </c>
      <c r="G29" s="21">
        <v>2.9673075588255706</v>
      </c>
      <c r="H29" s="20">
        <v>0.5414034844172971</v>
      </c>
      <c r="I29" s="20">
        <v>0.04511695703477476</v>
      </c>
      <c r="J29" s="20">
        <v>0.0</v>
      </c>
      <c r="K29" s="20">
        <v>0.0</v>
      </c>
      <c r="L29" s="22">
        <v>0.5865204414520718</v>
      </c>
      <c r="M29" s="23">
        <v>3.553828000277643</v>
      </c>
      <c r="N29" s="24">
        <v>703.0</v>
      </c>
      <c r="O29" s="24">
        <v>150.0</v>
      </c>
      <c r="P29" s="24">
        <v>0.0</v>
      </c>
      <c r="Q29" s="24">
        <v>2.0</v>
      </c>
      <c r="R29" s="25">
        <v>855.0</v>
      </c>
      <c r="S29" s="24">
        <v>156.0</v>
      </c>
      <c r="T29" s="24">
        <v>13.0</v>
      </c>
      <c r="U29" s="24">
        <v>0.0</v>
      </c>
      <c r="V29" s="24">
        <v>0.0</v>
      </c>
      <c r="W29" s="26">
        <v>169.0</v>
      </c>
      <c r="X29" s="27">
        <v>1024.0</v>
      </c>
    </row>
    <row r="30">
      <c r="A30" s="8"/>
      <c r="B30" s="18" t="s">
        <v>18</v>
      </c>
      <c r="C30" s="20">
        <v>0.5483445547303395</v>
      </c>
      <c r="D30" s="20">
        <v>0.0</v>
      </c>
      <c r="E30" s="20">
        <v>0.34011244533907126</v>
      </c>
      <c r="F30" s="20">
        <v>0.0</v>
      </c>
      <c r="G30" s="21">
        <v>0.8884570000694108</v>
      </c>
      <c r="H30" s="20">
        <v>0.12493926563476089</v>
      </c>
      <c r="I30" s="20">
        <v>0.0</v>
      </c>
      <c r="J30" s="20">
        <v>0.05205802734781703</v>
      </c>
      <c r="K30" s="20">
        <v>0.0034705351565211357</v>
      </c>
      <c r="L30" s="22">
        <v>0.18046782813909903</v>
      </c>
      <c r="M30" s="23">
        <v>1.0689248282085098</v>
      </c>
      <c r="N30" s="24">
        <v>158.0</v>
      </c>
      <c r="O30" s="24">
        <v>0.0</v>
      </c>
      <c r="P30" s="24">
        <v>98.0</v>
      </c>
      <c r="Q30" s="24">
        <v>0.0</v>
      </c>
      <c r="R30" s="25">
        <v>256.0</v>
      </c>
      <c r="S30" s="24">
        <v>36.0</v>
      </c>
      <c r="T30" s="24">
        <v>0.0</v>
      </c>
      <c r="U30" s="24">
        <v>15.0</v>
      </c>
      <c r="V30" s="24">
        <v>1.0</v>
      </c>
      <c r="W30" s="26">
        <v>52.0</v>
      </c>
      <c r="X30" s="27">
        <v>308.0</v>
      </c>
    </row>
    <row r="31">
      <c r="A31" s="8"/>
      <c r="B31" s="18" t="s">
        <v>19</v>
      </c>
      <c r="C31" s="20">
        <v>2.176025543138752</v>
      </c>
      <c r="D31" s="20">
        <v>0.0069410703130422715</v>
      </c>
      <c r="E31" s="20">
        <v>0.5795793711390296</v>
      </c>
      <c r="F31" s="20">
        <v>0.2845838828347331</v>
      </c>
      <c r="G31" s="21">
        <v>3.0471298674255567</v>
      </c>
      <c r="H31" s="20">
        <v>0.409523148469494</v>
      </c>
      <c r="I31" s="20">
        <v>0.027764281252169086</v>
      </c>
      <c r="J31" s="20">
        <v>0.10758658985215519</v>
      </c>
      <c r="K31" s="20">
        <v>0.05205802734781703</v>
      </c>
      <c r="L31" s="22">
        <v>0.5969320469216354</v>
      </c>
      <c r="M31" s="23">
        <v>3.6440619143471924</v>
      </c>
      <c r="N31" s="24">
        <v>627.0</v>
      </c>
      <c r="O31" s="24">
        <v>2.0</v>
      </c>
      <c r="P31" s="24">
        <v>167.0</v>
      </c>
      <c r="Q31" s="24">
        <v>82.0</v>
      </c>
      <c r="R31" s="25">
        <v>878.0</v>
      </c>
      <c r="S31" s="24">
        <v>118.0</v>
      </c>
      <c r="T31" s="24">
        <v>8.0</v>
      </c>
      <c r="U31" s="24">
        <v>31.0</v>
      </c>
      <c r="V31" s="24">
        <v>15.0</v>
      </c>
      <c r="W31" s="26">
        <v>172.0</v>
      </c>
      <c r="X31" s="27">
        <v>1050.0</v>
      </c>
    </row>
    <row r="32">
      <c r="A32" s="8"/>
      <c r="B32" s="18" t="s">
        <v>20</v>
      </c>
      <c r="C32" s="28">
        <v>0.05205802734781703</v>
      </c>
      <c r="D32" s="28">
        <v>0.10411605469563406</v>
      </c>
      <c r="E32" s="28">
        <v>0.0</v>
      </c>
      <c r="F32" s="28">
        <v>0.0034705351565211357</v>
      </c>
      <c r="G32" s="29">
        <v>0.15964461719997222</v>
      </c>
      <c r="H32" s="28">
        <v>0.06594016797390158</v>
      </c>
      <c r="I32" s="28">
        <v>0.0</v>
      </c>
      <c r="J32" s="28">
        <v>0.0</v>
      </c>
      <c r="K32" s="28">
        <v>0.0</v>
      </c>
      <c r="L32" s="30">
        <v>0.06594016797390158</v>
      </c>
      <c r="M32" s="31">
        <v>0.22558478517387381</v>
      </c>
      <c r="N32" s="24">
        <v>15.0</v>
      </c>
      <c r="O32" s="24">
        <v>30.0</v>
      </c>
      <c r="P32" s="24">
        <v>0.0</v>
      </c>
      <c r="Q32" s="24">
        <v>1.0</v>
      </c>
      <c r="R32" s="33">
        <v>46.0</v>
      </c>
      <c r="S32" s="24">
        <v>19.0</v>
      </c>
      <c r="T32" s="24">
        <v>0.0</v>
      </c>
      <c r="U32" s="24">
        <v>0.0</v>
      </c>
      <c r="V32" s="24">
        <v>0.0</v>
      </c>
      <c r="W32" s="34">
        <v>19.0</v>
      </c>
      <c r="X32" s="35">
        <v>65.0</v>
      </c>
    </row>
    <row r="33">
      <c r="A33" s="8"/>
      <c r="B33" s="36" t="s">
        <v>23</v>
      </c>
      <c r="C33" s="37">
        <v>5.216214340251267</v>
      </c>
      <c r="D33" s="37">
        <v>0.6316373984868466</v>
      </c>
      <c r="E33" s="37">
        <v>0.9196918164781008</v>
      </c>
      <c r="F33" s="37">
        <v>0.29499548830429656</v>
      </c>
      <c r="G33" s="29">
        <v>7.062539043520511</v>
      </c>
      <c r="H33" s="37">
        <v>1.1418060664954537</v>
      </c>
      <c r="I33" s="37">
        <v>0.07288123828694384</v>
      </c>
      <c r="J33" s="37">
        <v>0.15964461719997222</v>
      </c>
      <c r="K33" s="37">
        <v>0.05552856250433817</v>
      </c>
      <c r="L33" s="30">
        <v>1.4298604844867078</v>
      </c>
      <c r="M33" s="31">
        <v>8.492399528007219</v>
      </c>
      <c r="N33" s="39">
        <v>1503.0</v>
      </c>
      <c r="O33" s="39">
        <v>182.0</v>
      </c>
      <c r="P33" s="39">
        <v>265.0</v>
      </c>
      <c r="Q33" s="39">
        <v>85.0</v>
      </c>
      <c r="R33" s="48">
        <v>2035.0</v>
      </c>
      <c r="S33" s="39">
        <v>329.0</v>
      </c>
      <c r="T33" s="39">
        <v>21.0</v>
      </c>
      <c r="U33" s="39">
        <v>46.0</v>
      </c>
      <c r="V33" s="39">
        <v>16.0</v>
      </c>
      <c r="W33" s="34">
        <v>412.0</v>
      </c>
      <c r="X33" s="35">
        <v>2447.0</v>
      </c>
    </row>
    <row r="34">
      <c r="A34" s="8" t="s">
        <v>28</v>
      </c>
      <c r="B34" s="18" t="s">
        <v>16</v>
      </c>
      <c r="C34" s="20">
        <v>7.735822863885611</v>
      </c>
      <c r="D34" s="20">
        <v>1.8324425626431595</v>
      </c>
      <c r="E34" s="20">
        <v>0.0</v>
      </c>
      <c r="F34" s="20">
        <v>0.1943499687651836</v>
      </c>
      <c r="G34" s="21">
        <v>9.762615395293954</v>
      </c>
      <c r="H34" s="20">
        <v>0.9613382383563546</v>
      </c>
      <c r="I34" s="20">
        <v>0.4893454570694801</v>
      </c>
      <c r="J34" s="20">
        <v>0.0</v>
      </c>
      <c r="K34" s="20">
        <v>0.0</v>
      </c>
      <c r="L34" s="22">
        <v>1.4506836954258346</v>
      </c>
      <c r="M34" s="23">
        <v>11.213299090719788</v>
      </c>
      <c r="N34" s="24">
        <v>2229.0</v>
      </c>
      <c r="O34" s="24">
        <v>528.0</v>
      </c>
      <c r="P34" s="24">
        <v>0.0</v>
      </c>
      <c r="Q34" s="24">
        <v>56.0</v>
      </c>
      <c r="R34" s="25">
        <v>2813.0</v>
      </c>
      <c r="S34" s="24">
        <v>277.0</v>
      </c>
      <c r="T34" s="24">
        <v>141.0</v>
      </c>
      <c r="U34" s="24">
        <v>0.0</v>
      </c>
      <c r="V34" s="24">
        <v>0.0</v>
      </c>
      <c r="W34" s="26">
        <v>418.0</v>
      </c>
      <c r="X34" s="27">
        <v>3231.0</v>
      </c>
    </row>
    <row r="35">
      <c r="A35" s="8"/>
      <c r="B35" s="18" t="s">
        <v>18</v>
      </c>
      <c r="C35" s="20">
        <v>0.281113347678212</v>
      </c>
      <c r="D35" s="20">
        <v>0.0</v>
      </c>
      <c r="E35" s="20">
        <v>0.10064551953911294</v>
      </c>
      <c r="F35" s="20">
        <v>0.0</v>
      </c>
      <c r="G35" s="21">
        <v>0.38175886721732494</v>
      </c>
      <c r="H35" s="20">
        <v>0.0069410703130422715</v>
      </c>
      <c r="I35" s="20">
        <v>0.0</v>
      </c>
      <c r="J35" s="20">
        <v>0.0</v>
      </c>
      <c r="K35" s="20">
        <v>0.0</v>
      </c>
      <c r="L35" s="22">
        <v>0.0069410703130422715</v>
      </c>
      <c r="M35" s="23">
        <v>0.3886999375303672</v>
      </c>
      <c r="N35" s="24">
        <v>81.0</v>
      </c>
      <c r="O35" s="24">
        <v>0.0</v>
      </c>
      <c r="P35" s="24">
        <v>29.0</v>
      </c>
      <c r="Q35" s="24">
        <v>0.0</v>
      </c>
      <c r="R35" s="25">
        <v>110.0</v>
      </c>
      <c r="S35" s="24">
        <v>2.0</v>
      </c>
      <c r="T35" s="24">
        <v>0.0</v>
      </c>
      <c r="U35" s="24">
        <v>0.0</v>
      </c>
      <c r="V35" s="24">
        <v>0.0</v>
      </c>
      <c r="W35" s="26">
        <v>2.0</v>
      </c>
      <c r="X35" s="27">
        <v>112.0</v>
      </c>
    </row>
    <row r="36">
      <c r="A36" s="8"/>
      <c r="B36" s="18" t="s">
        <v>19</v>
      </c>
      <c r="C36" s="20">
        <v>5.8062053168598595</v>
      </c>
      <c r="D36" s="20">
        <v>0.0</v>
      </c>
      <c r="E36" s="20">
        <v>0.9543971680433123</v>
      </c>
      <c r="F36" s="20">
        <v>0.8086346914694245</v>
      </c>
      <c r="G36" s="21">
        <v>7.569237176372597</v>
      </c>
      <c r="H36" s="20">
        <v>0.6732838203651003</v>
      </c>
      <c r="I36" s="20">
        <v>0.0</v>
      </c>
      <c r="J36" s="20">
        <v>0.16311515235649338</v>
      </c>
      <c r="K36" s="20">
        <v>0.0485874921912959</v>
      </c>
      <c r="L36" s="22">
        <v>0.8849864649128896</v>
      </c>
      <c r="M36" s="23">
        <v>8.454223641285488</v>
      </c>
      <c r="N36" s="24">
        <v>1673.0</v>
      </c>
      <c r="O36" s="24">
        <v>0.0</v>
      </c>
      <c r="P36" s="24">
        <v>275.0</v>
      </c>
      <c r="Q36" s="24">
        <v>233.0</v>
      </c>
      <c r="R36" s="25">
        <v>2181.0</v>
      </c>
      <c r="S36" s="24">
        <v>194.0</v>
      </c>
      <c r="T36" s="24">
        <v>0.0</v>
      </c>
      <c r="U36" s="24">
        <v>47.0</v>
      </c>
      <c r="V36" s="24">
        <v>14.0</v>
      </c>
      <c r="W36" s="26">
        <v>255.0</v>
      </c>
      <c r="X36" s="27">
        <v>2436.0</v>
      </c>
    </row>
    <row r="37">
      <c r="A37" s="8"/>
      <c r="B37" s="18" t="s">
        <v>20</v>
      </c>
      <c r="C37" s="28">
        <v>0.846810578191157</v>
      </c>
      <c r="D37" s="28">
        <v>0.8537516485041993</v>
      </c>
      <c r="E37" s="28">
        <v>0.0</v>
      </c>
      <c r="F37" s="28">
        <v>0.03470535156521136</v>
      </c>
      <c r="G37" s="29">
        <v>1.7352675782605675</v>
      </c>
      <c r="H37" s="28">
        <v>0.13535087110432428</v>
      </c>
      <c r="I37" s="28">
        <v>0.03817588672173249</v>
      </c>
      <c r="J37" s="28">
        <v>0.0</v>
      </c>
      <c r="K37" s="28">
        <v>0.05205802734781703</v>
      </c>
      <c r="L37" s="30">
        <v>0.22558478517387381</v>
      </c>
      <c r="M37" s="31">
        <v>1.9608523634344417</v>
      </c>
      <c r="N37" s="24">
        <v>244.0</v>
      </c>
      <c r="O37" s="24">
        <v>246.0</v>
      </c>
      <c r="P37" s="24">
        <v>0.0</v>
      </c>
      <c r="Q37" s="24">
        <v>10.0</v>
      </c>
      <c r="R37" s="33">
        <v>500.0</v>
      </c>
      <c r="S37" s="24">
        <v>39.0</v>
      </c>
      <c r="T37" s="24">
        <v>11.0</v>
      </c>
      <c r="U37" s="24">
        <v>0.0</v>
      </c>
      <c r="V37" s="24">
        <v>15.0</v>
      </c>
      <c r="W37" s="34">
        <v>65.0</v>
      </c>
      <c r="X37" s="35">
        <v>565.0</v>
      </c>
    </row>
    <row r="38">
      <c r="A38" s="8"/>
      <c r="B38" s="36" t="s">
        <v>23</v>
      </c>
      <c r="C38" s="37">
        <v>14.66995210661484</v>
      </c>
      <c r="D38" s="37">
        <v>2.686194211147359</v>
      </c>
      <c r="E38" s="37">
        <v>1.0550426875824253</v>
      </c>
      <c r="F38" s="37">
        <v>1.0376900117998196</v>
      </c>
      <c r="G38" s="29">
        <v>19.448879017144442</v>
      </c>
      <c r="H38" s="37">
        <v>1.7769140001388215</v>
      </c>
      <c r="I38" s="37">
        <v>0.5275213437912126</v>
      </c>
      <c r="J38" s="37">
        <v>0.16311515235649338</v>
      </c>
      <c r="K38" s="37">
        <v>0.10064551953911294</v>
      </c>
      <c r="L38" s="30">
        <v>2.5681960158256403</v>
      </c>
      <c r="M38" s="31">
        <v>22.017075032970084</v>
      </c>
      <c r="N38" s="39">
        <v>4227.0</v>
      </c>
      <c r="O38" s="39">
        <v>774.0</v>
      </c>
      <c r="P38" s="39">
        <v>304.0</v>
      </c>
      <c r="Q38" s="39">
        <v>299.0</v>
      </c>
      <c r="R38" s="48">
        <v>5604.0</v>
      </c>
      <c r="S38" s="39">
        <v>512.0</v>
      </c>
      <c r="T38" s="39">
        <v>152.0</v>
      </c>
      <c r="U38" s="39">
        <v>47.0</v>
      </c>
      <c r="V38" s="39">
        <v>29.0</v>
      </c>
      <c r="W38" s="34">
        <v>740.0</v>
      </c>
      <c r="X38" s="35">
        <v>6344.0</v>
      </c>
    </row>
    <row r="39">
      <c r="A39" s="8"/>
      <c r="B39" s="40" t="s">
        <v>29</v>
      </c>
      <c r="C39" s="41">
        <v>66.12063580204067</v>
      </c>
      <c r="D39" s="41">
        <v>9.703616297633095</v>
      </c>
      <c r="E39" s="41">
        <v>6.149788297355452</v>
      </c>
      <c r="F39" s="41">
        <v>3.036718261955994</v>
      </c>
      <c r="G39" s="41">
        <v>85.01075865898522</v>
      </c>
      <c r="H39" s="41">
        <v>11.692232942319706</v>
      </c>
      <c r="I39" s="41">
        <v>1.485389046991046</v>
      </c>
      <c r="J39" s="41">
        <v>1.360449781356285</v>
      </c>
      <c r="K39" s="41">
        <v>0.45116957034774763</v>
      </c>
      <c r="L39" s="41">
        <v>14.989241341014784</v>
      </c>
      <c r="M39" s="41">
        <v>100.0</v>
      </c>
      <c r="N39" s="42">
        <v>19052.0</v>
      </c>
      <c r="O39" s="42">
        <v>2796.0</v>
      </c>
      <c r="P39" s="42">
        <v>1772.0</v>
      </c>
      <c r="Q39" s="42">
        <v>875.0</v>
      </c>
      <c r="R39" s="42">
        <v>24495.0</v>
      </c>
      <c r="S39" s="42">
        <v>3369.0</v>
      </c>
      <c r="T39" s="42">
        <v>428.0</v>
      </c>
      <c r="U39" s="42">
        <v>392.0</v>
      </c>
      <c r="V39" s="42">
        <v>130.0</v>
      </c>
      <c r="W39" s="42">
        <v>4319.0</v>
      </c>
      <c r="X39" s="42">
        <v>28814.0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19.795932532796556</v>
      </c>
      <c r="D41" s="20">
        <v>4.629693898799195</v>
      </c>
      <c r="E41" s="20">
        <v>0.0</v>
      </c>
      <c r="F41" s="20">
        <v>0.2533490664260429</v>
      </c>
      <c r="G41" s="21">
        <v>24.678975498021796</v>
      </c>
      <c r="H41" s="20">
        <v>2.5994308322343307</v>
      </c>
      <c r="I41" s="20">
        <v>0.8086346914694245</v>
      </c>
      <c r="J41" s="20">
        <v>0.0</v>
      </c>
      <c r="K41" s="20">
        <v>0.0034705351565211357</v>
      </c>
      <c r="L41" s="22">
        <v>3.411536058860276</v>
      </c>
      <c r="M41" s="23">
        <v>28.09051155688207</v>
      </c>
      <c r="N41" s="44">
        <v>5704.0</v>
      </c>
      <c r="O41" s="44">
        <v>1334.0</v>
      </c>
      <c r="P41" s="44">
        <v>0.0</v>
      </c>
      <c r="Q41" s="44">
        <v>73.0</v>
      </c>
      <c r="R41" s="25">
        <v>7111.0</v>
      </c>
      <c r="S41" s="44">
        <v>749.0</v>
      </c>
      <c r="T41" s="44">
        <v>233.0</v>
      </c>
      <c r="U41" s="44">
        <v>0.0</v>
      </c>
      <c r="V41" s="44">
        <v>1.0</v>
      </c>
      <c r="W41" s="26">
        <v>983.0</v>
      </c>
      <c r="X41" s="27">
        <v>8094.0</v>
      </c>
    </row>
    <row r="42">
      <c r="A42" s="8"/>
      <c r="B42" s="18" t="s">
        <v>17</v>
      </c>
      <c r="C42" s="20">
        <v>12.872214895536892</v>
      </c>
      <c r="D42" s="20">
        <v>2.731311168182134</v>
      </c>
      <c r="E42" s="20">
        <v>0.0</v>
      </c>
      <c r="F42" s="20">
        <v>0.013882140626084543</v>
      </c>
      <c r="G42" s="21">
        <v>15.617408204345109</v>
      </c>
      <c r="H42" s="20">
        <v>1.8949121954605401</v>
      </c>
      <c r="I42" s="20">
        <v>0.5552856250433817</v>
      </c>
      <c r="J42" s="20">
        <v>0.0</v>
      </c>
      <c r="K42" s="20">
        <v>0.0</v>
      </c>
      <c r="L42" s="22">
        <v>2.4501978205039214</v>
      </c>
      <c r="M42" s="23">
        <v>18.06760602484903</v>
      </c>
      <c r="N42" s="44">
        <v>3709.0</v>
      </c>
      <c r="O42" s="44">
        <v>787.0</v>
      </c>
      <c r="P42" s="44">
        <v>0.0</v>
      </c>
      <c r="Q42" s="44">
        <v>4.0</v>
      </c>
      <c r="R42" s="25">
        <v>4500.0</v>
      </c>
      <c r="S42" s="44">
        <v>546.0</v>
      </c>
      <c r="T42" s="44">
        <v>160.0</v>
      </c>
      <c r="U42" s="44">
        <v>0.0</v>
      </c>
      <c r="V42" s="44">
        <v>0.0</v>
      </c>
      <c r="W42" s="26">
        <v>706.0</v>
      </c>
      <c r="X42" s="27">
        <v>5206.0</v>
      </c>
    </row>
    <row r="43">
      <c r="A43" s="8"/>
      <c r="B43" s="18" t="s">
        <v>18</v>
      </c>
      <c r="C43" s="20">
        <v>2.4953147775386966</v>
      </c>
      <c r="D43" s="20">
        <v>0.0</v>
      </c>
      <c r="E43" s="20">
        <v>1.0828069688345943</v>
      </c>
      <c r="F43" s="20">
        <v>0.0</v>
      </c>
      <c r="G43" s="21">
        <v>3.578121746373291</v>
      </c>
      <c r="H43" s="20">
        <v>0.6038731172346776</v>
      </c>
      <c r="I43" s="20">
        <v>0.0</v>
      </c>
      <c r="J43" s="20">
        <v>0.21170264454778925</v>
      </c>
      <c r="K43" s="20">
        <v>0.0034705351565211357</v>
      </c>
      <c r="L43" s="22">
        <v>0.819046296938988</v>
      </c>
      <c r="M43" s="23">
        <v>4.397168043312279</v>
      </c>
      <c r="N43" s="44">
        <v>719.0</v>
      </c>
      <c r="O43" s="44">
        <v>0.0</v>
      </c>
      <c r="P43" s="44">
        <v>312.0</v>
      </c>
      <c r="Q43" s="44">
        <v>0.0</v>
      </c>
      <c r="R43" s="25">
        <v>1031.0</v>
      </c>
      <c r="S43" s="44">
        <v>174.0</v>
      </c>
      <c r="T43" s="44">
        <v>0.0</v>
      </c>
      <c r="U43" s="44">
        <v>61.0</v>
      </c>
      <c r="V43" s="44">
        <v>1.0</v>
      </c>
      <c r="W43" s="26">
        <v>236.0</v>
      </c>
      <c r="X43" s="27">
        <v>1267.0</v>
      </c>
    </row>
    <row r="44">
      <c r="A44" s="8"/>
      <c r="B44" s="18" t="s">
        <v>19</v>
      </c>
      <c r="C44" s="20">
        <v>28.930381064760187</v>
      </c>
      <c r="D44" s="20">
        <v>0.17005622266953563</v>
      </c>
      <c r="E44" s="20">
        <v>5.060040258207816</v>
      </c>
      <c r="F44" s="20">
        <v>2.686194211147359</v>
      </c>
      <c r="G44" s="21">
        <v>36.8466717567849</v>
      </c>
      <c r="H44" s="20">
        <v>5.875616019990282</v>
      </c>
      <c r="I44" s="20">
        <v>0.031234816408690223</v>
      </c>
      <c r="J44" s="20">
        <v>1.1418060664954537</v>
      </c>
      <c r="K44" s="20">
        <v>0.333171375026029</v>
      </c>
      <c r="L44" s="22">
        <v>7.381828277920455</v>
      </c>
      <c r="M44" s="23">
        <v>44.228500034705355</v>
      </c>
      <c r="N44" s="44">
        <v>8336.0</v>
      </c>
      <c r="O44" s="44">
        <v>49.0</v>
      </c>
      <c r="P44" s="44">
        <v>1458.0</v>
      </c>
      <c r="Q44" s="44">
        <v>774.0</v>
      </c>
      <c r="R44" s="25">
        <v>10617.0</v>
      </c>
      <c r="S44" s="44">
        <v>1693.0</v>
      </c>
      <c r="T44" s="44">
        <v>9.0</v>
      </c>
      <c r="U44" s="44">
        <v>329.0</v>
      </c>
      <c r="V44" s="44">
        <v>96.0</v>
      </c>
      <c r="W44" s="26">
        <v>2127.0</v>
      </c>
      <c r="X44" s="27">
        <v>12744.0</v>
      </c>
    </row>
    <row r="45">
      <c r="A45" s="8"/>
      <c r="B45" s="18" t="s">
        <v>20</v>
      </c>
      <c r="C45" s="20">
        <v>1.641563129034497</v>
      </c>
      <c r="D45" s="20">
        <v>1.5547997501214688</v>
      </c>
      <c r="E45" s="20">
        <v>0.0</v>
      </c>
      <c r="F45" s="20">
        <v>0.05552856250433817</v>
      </c>
      <c r="G45" s="21">
        <v>3.251891441660304</v>
      </c>
      <c r="H45" s="20">
        <v>0.409523148469494</v>
      </c>
      <c r="I45" s="20">
        <v>0.06594016797390158</v>
      </c>
      <c r="J45" s="20">
        <v>0.0</v>
      </c>
      <c r="K45" s="20">
        <v>0.06594016797390158</v>
      </c>
      <c r="L45" s="22">
        <v>0.5414034844172971</v>
      </c>
      <c r="M45" s="23">
        <v>3.793294926077601</v>
      </c>
      <c r="N45" s="44">
        <v>473.0</v>
      </c>
      <c r="O45" s="44">
        <v>448.0</v>
      </c>
      <c r="P45" s="44">
        <v>0.0</v>
      </c>
      <c r="Q45" s="44">
        <v>16.0</v>
      </c>
      <c r="R45" s="25">
        <v>937.0</v>
      </c>
      <c r="S45" s="44">
        <v>118.0</v>
      </c>
      <c r="T45" s="44">
        <v>19.0</v>
      </c>
      <c r="U45" s="44">
        <v>0.0</v>
      </c>
      <c r="V45" s="44">
        <v>19.0</v>
      </c>
      <c r="W45" s="26">
        <v>156.0</v>
      </c>
      <c r="X45" s="27">
        <v>1093.0</v>
      </c>
    </row>
    <row r="46">
      <c r="A46" s="8"/>
      <c r="B46" s="18" t="s">
        <v>21</v>
      </c>
      <c r="C46" s="20">
        <v>0.38522940237384606</v>
      </c>
      <c r="D46" s="20">
        <v>0.5587561601999028</v>
      </c>
      <c r="E46" s="20">
        <v>0.0</v>
      </c>
      <c r="F46" s="20">
        <v>0.020823210939126813</v>
      </c>
      <c r="G46" s="21">
        <v>0.9648087735128756</v>
      </c>
      <c r="H46" s="20">
        <v>0.30887762893038107</v>
      </c>
      <c r="I46" s="20">
        <v>0.02429374609564795</v>
      </c>
      <c r="J46" s="20">
        <v>0.0069410703130422715</v>
      </c>
      <c r="K46" s="20">
        <v>0.04511695703477476</v>
      </c>
      <c r="L46" s="22">
        <v>0.38522940237384606</v>
      </c>
      <c r="M46" s="23">
        <v>1.3500381758867217</v>
      </c>
      <c r="N46" s="44">
        <v>111.0</v>
      </c>
      <c r="O46" s="44">
        <v>161.0</v>
      </c>
      <c r="P46" s="44">
        <v>0.0</v>
      </c>
      <c r="Q46" s="44">
        <v>6.0</v>
      </c>
      <c r="R46" s="25">
        <v>278.0</v>
      </c>
      <c r="S46" s="44">
        <v>89.0</v>
      </c>
      <c r="T46" s="44">
        <v>7.0</v>
      </c>
      <c r="U46" s="44">
        <v>2.0</v>
      </c>
      <c r="V46" s="44">
        <v>13.0</v>
      </c>
      <c r="W46" s="26">
        <v>111.0</v>
      </c>
      <c r="X46" s="27">
        <v>389.0</v>
      </c>
    </row>
    <row r="47">
      <c r="A47" s="8"/>
      <c r="B47" s="18" t="s">
        <v>22</v>
      </c>
      <c r="C47" s="28">
        <v>0.0</v>
      </c>
      <c r="D47" s="28">
        <v>0.058999097660859305</v>
      </c>
      <c r="E47" s="28">
        <v>0.0069410703130422715</v>
      </c>
      <c r="F47" s="28">
        <v>0.0069410703130422715</v>
      </c>
      <c r="G47" s="29">
        <v>0.07288123828694384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0.07288123828694384</v>
      </c>
      <c r="N47" s="45">
        <v>0.0</v>
      </c>
      <c r="O47" s="45">
        <v>17.0</v>
      </c>
      <c r="P47" s="45">
        <v>2.0</v>
      </c>
      <c r="Q47" s="45">
        <v>2.0</v>
      </c>
      <c r="R47" s="33">
        <v>21.0</v>
      </c>
      <c r="S47" s="45">
        <v>0.0</v>
      </c>
      <c r="T47" s="45">
        <v>0.0</v>
      </c>
      <c r="U47" s="45">
        <v>0.0</v>
      </c>
      <c r="V47" s="45">
        <v>0.0</v>
      </c>
      <c r="W47" s="34">
        <v>0.0</v>
      </c>
      <c r="X47" s="35">
        <v>21.0</v>
      </c>
    </row>
    <row r="48">
      <c r="A48" s="8"/>
      <c r="B48" s="46" t="s">
        <v>23</v>
      </c>
      <c r="C48" s="41">
        <v>66.12063580204067</v>
      </c>
      <c r="D48" s="41">
        <v>9.703616297633095</v>
      </c>
      <c r="E48" s="41">
        <v>6.149788297355452</v>
      </c>
      <c r="F48" s="41">
        <v>3.036718261955994</v>
      </c>
      <c r="G48" s="41">
        <v>85.01075865898522</v>
      </c>
      <c r="H48" s="41">
        <v>11.692232942319706</v>
      </c>
      <c r="I48" s="41">
        <v>1.485389046991046</v>
      </c>
      <c r="J48" s="41">
        <v>1.360449781356285</v>
      </c>
      <c r="K48" s="41">
        <v>0.45116957034774763</v>
      </c>
      <c r="L48" s="41">
        <v>14.989241341014784</v>
      </c>
      <c r="M48" s="41">
        <v>100.0</v>
      </c>
      <c r="N48" s="42">
        <v>19052.0</v>
      </c>
      <c r="O48" s="42">
        <v>2796.0</v>
      </c>
      <c r="P48" s="42">
        <v>1772.0</v>
      </c>
      <c r="Q48" s="42">
        <v>875.0</v>
      </c>
      <c r="R48" s="42">
        <v>24495.0</v>
      </c>
      <c r="S48" s="42">
        <v>3369.0</v>
      </c>
      <c r="T48" s="42">
        <v>428.0</v>
      </c>
      <c r="U48" s="42">
        <v>392.0</v>
      </c>
      <c r="V48" s="42">
        <v>130.0</v>
      </c>
      <c r="W48" s="42">
        <v>4319.0</v>
      </c>
      <c r="X48" s="42">
        <v>28814.0</v>
      </c>
    </row>
  </sheetData>
  <mergeCells count="13">
    <mergeCell ref="H6:K6"/>
    <mergeCell ref="N6:Q6"/>
    <mergeCell ref="R6:R7"/>
    <mergeCell ref="S6:V6"/>
    <mergeCell ref="W6:W7"/>
    <mergeCell ref="X6:X7"/>
    <mergeCell ref="K1:O1"/>
    <mergeCell ref="C5:M5"/>
    <mergeCell ref="N5:X5"/>
    <mergeCell ref="C6:F6"/>
    <mergeCell ref="G6:G7"/>
    <mergeCell ref="L6:L7"/>
    <mergeCell ref="M6:M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38"/>
    <col customWidth="1" min="3" max="24" width="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52" t="s">
        <v>43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/>
      <c r="C2" s="1"/>
      <c r="D2" s="1"/>
      <c r="E2" s="1"/>
      <c r="F2" s="1"/>
      <c r="G2" s="1"/>
      <c r="H2" s="1"/>
      <c r="I2" s="1"/>
      <c r="J2" s="51" t="s">
        <v>44</v>
      </c>
      <c r="Q2" s="1"/>
      <c r="R2" s="1"/>
      <c r="S2" s="1"/>
      <c r="T2" s="1"/>
      <c r="U2" s="1"/>
      <c r="V2" s="1"/>
      <c r="W2" s="1"/>
      <c r="X2" s="1"/>
    </row>
    <row r="3">
      <c r="A3" s="4" t="s">
        <v>2</v>
      </c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4" t="s">
        <v>3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>
      <c r="A5" s="1"/>
      <c r="B5" s="8"/>
      <c r="C5" s="47" t="s">
        <v>4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47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4"/>
    </row>
    <row r="6">
      <c r="A6" s="1"/>
      <c r="B6" s="8"/>
      <c r="C6" s="12" t="s">
        <v>6</v>
      </c>
      <c r="D6" s="13"/>
      <c r="E6" s="13"/>
      <c r="F6" s="14"/>
      <c r="G6" s="15" t="s">
        <v>7</v>
      </c>
      <c r="H6" s="12" t="s">
        <v>8</v>
      </c>
      <c r="I6" s="13"/>
      <c r="J6" s="13"/>
      <c r="K6" s="14"/>
      <c r="L6" s="16" t="s">
        <v>9</v>
      </c>
      <c r="M6" s="17" t="s">
        <v>10</v>
      </c>
      <c r="N6" s="12" t="s">
        <v>6</v>
      </c>
      <c r="O6" s="13"/>
      <c r="P6" s="13"/>
      <c r="Q6" s="14"/>
      <c r="R6" s="15" t="s">
        <v>7</v>
      </c>
      <c r="S6" s="12" t="s">
        <v>8</v>
      </c>
      <c r="T6" s="13"/>
      <c r="U6" s="13"/>
      <c r="V6" s="14"/>
      <c r="W6" s="16" t="s">
        <v>9</v>
      </c>
      <c r="X6" s="17" t="s">
        <v>10</v>
      </c>
    </row>
    <row r="7">
      <c r="A7" s="1"/>
      <c r="B7" s="18"/>
      <c r="C7" s="19" t="s">
        <v>11</v>
      </c>
      <c r="D7" s="19" t="s">
        <v>12</v>
      </c>
      <c r="E7" s="19" t="s">
        <v>13</v>
      </c>
      <c r="F7" s="19" t="s">
        <v>14</v>
      </c>
      <c r="G7" s="14"/>
      <c r="H7" s="19" t="s">
        <v>11</v>
      </c>
      <c r="I7" s="19" t="s">
        <v>12</v>
      </c>
      <c r="J7" s="19" t="s">
        <v>13</v>
      </c>
      <c r="K7" s="19" t="s">
        <v>14</v>
      </c>
      <c r="L7" s="14"/>
      <c r="M7" s="14"/>
      <c r="N7" s="19" t="s">
        <v>11</v>
      </c>
      <c r="O7" s="19" t="s">
        <v>12</v>
      </c>
      <c r="P7" s="19" t="s">
        <v>13</v>
      </c>
      <c r="Q7" s="19" t="s">
        <v>14</v>
      </c>
      <c r="R7" s="14"/>
      <c r="S7" s="19" t="s">
        <v>11</v>
      </c>
      <c r="T7" s="19" t="s">
        <v>12</v>
      </c>
      <c r="U7" s="19" t="s">
        <v>13</v>
      </c>
      <c r="V7" s="19" t="s">
        <v>14</v>
      </c>
      <c r="W7" s="14"/>
      <c r="X7" s="14"/>
    </row>
    <row r="8">
      <c r="A8" s="8" t="s">
        <v>15</v>
      </c>
      <c r="B8" s="18" t="s">
        <v>16</v>
      </c>
      <c r="C8" s="20">
        <v>5.165114309906858</v>
      </c>
      <c r="D8" s="20">
        <v>1.264061932986573</v>
      </c>
      <c r="E8" s="20">
        <v>0.0</v>
      </c>
      <c r="F8" s="20">
        <v>0.0362888593201887</v>
      </c>
      <c r="G8" s="21">
        <v>6.465465102213621</v>
      </c>
      <c r="H8" s="20">
        <v>0.7439216160638684</v>
      </c>
      <c r="I8" s="20">
        <v>0.1572517237208177</v>
      </c>
      <c r="J8" s="20">
        <v>0.0</v>
      </c>
      <c r="K8" s="20">
        <v>0.0</v>
      </c>
      <c r="L8" s="22">
        <v>0.9011733397846861</v>
      </c>
      <c r="M8" s="23">
        <v>7.366638441998306</v>
      </c>
      <c r="N8" s="44">
        <v>854.0</v>
      </c>
      <c r="O8" s="44">
        <v>209.0</v>
      </c>
      <c r="P8" s="44">
        <v>0.0</v>
      </c>
      <c r="Q8" s="44">
        <v>6.0</v>
      </c>
      <c r="R8" s="25">
        <f t="shared" ref="R8:R38" si="1">sum(N8:Q8)</f>
        <v>1069</v>
      </c>
      <c r="S8" s="44">
        <v>123.0</v>
      </c>
      <c r="T8" s="44">
        <v>26.0</v>
      </c>
      <c r="U8" s="44">
        <v>0.0</v>
      </c>
      <c r="V8" s="44">
        <v>0.0</v>
      </c>
      <c r="W8" s="26">
        <f t="shared" ref="W8:W38" si="2">sum(S8:V8)</f>
        <v>149</v>
      </c>
      <c r="X8" s="27">
        <f t="shared" ref="X8:X38" si="3">sum(R8,W8)</f>
        <v>1218</v>
      </c>
    </row>
    <row r="9">
      <c r="A9" s="8"/>
      <c r="B9" s="18" t="s">
        <v>17</v>
      </c>
      <c r="C9" s="20">
        <v>12.277730736663845</v>
      </c>
      <c r="D9" s="20">
        <v>2.969638321035442</v>
      </c>
      <c r="E9" s="20">
        <v>0.0</v>
      </c>
      <c r="F9" s="20">
        <v>0.0241925728801258</v>
      </c>
      <c r="G9" s="21">
        <v>15.271561630579411</v>
      </c>
      <c r="H9" s="20">
        <v>1.7539615338091206</v>
      </c>
      <c r="I9" s="20">
        <v>0.6290068948832708</v>
      </c>
      <c r="J9" s="20">
        <v>0.0</v>
      </c>
      <c r="K9" s="20">
        <v>0.0</v>
      </c>
      <c r="L9" s="22">
        <v>2.3829684286923913</v>
      </c>
      <c r="M9" s="23">
        <v>17.654530059271803</v>
      </c>
      <c r="N9" s="44">
        <v>2030.0</v>
      </c>
      <c r="O9" s="44">
        <v>491.0</v>
      </c>
      <c r="P9" s="44">
        <v>0.0</v>
      </c>
      <c r="Q9" s="44">
        <v>4.0</v>
      </c>
      <c r="R9" s="25">
        <f t="shared" si="1"/>
        <v>2525</v>
      </c>
      <c r="S9" s="44">
        <v>290.0</v>
      </c>
      <c r="T9" s="44">
        <v>104.0</v>
      </c>
      <c r="U9" s="44">
        <v>0.0</v>
      </c>
      <c r="V9" s="44">
        <v>0.0</v>
      </c>
      <c r="W9" s="26">
        <f t="shared" si="2"/>
        <v>394</v>
      </c>
      <c r="X9" s="27">
        <f t="shared" si="3"/>
        <v>2919</v>
      </c>
    </row>
    <row r="10">
      <c r="A10" s="8"/>
      <c r="B10" s="18" t="s">
        <v>18</v>
      </c>
      <c r="C10" s="20">
        <v>1.6088060965283657</v>
      </c>
      <c r="D10" s="20">
        <v>0.0</v>
      </c>
      <c r="E10" s="20">
        <v>0.6894883270835853</v>
      </c>
      <c r="F10" s="20">
        <v>0.0</v>
      </c>
      <c r="G10" s="21">
        <v>2.298294423611951</v>
      </c>
      <c r="H10" s="20">
        <v>0.41127373896213865</v>
      </c>
      <c r="I10" s="20">
        <v>0.0</v>
      </c>
      <c r="J10" s="20">
        <v>0.18749243982097497</v>
      </c>
      <c r="K10" s="20">
        <v>0.0</v>
      </c>
      <c r="L10" s="22">
        <v>0.5987661787831136</v>
      </c>
      <c r="M10" s="23">
        <v>2.8970606023950647</v>
      </c>
      <c r="N10" s="44">
        <v>266.0</v>
      </c>
      <c r="O10" s="44">
        <v>0.0</v>
      </c>
      <c r="P10" s="44">
        <v>114.0</v>
      </c>
      <c r="Q10" s="44">
        <v>0.0</v>
      </c>
      <c r="R10" s="25">
        <f t="shared" si="1"/>
        <v>380</v>
      </c>
      <c r="S10" s="44">
        <v>68.0</v>
      </c>
      <c r="T10" s="44">
        <v>0.0</v>
      </c>
      <c r="U10" s="44">
        <v>31.0</v>
      </c>
      <c r="V10" s="44">
        <v>0.0</v>
      </c>
      <c r="W10" s="26">
        <f t="shared" si="2"/>
        <v>99</v>
      </c>
      <c r="X10" s="27">
        <f t="shared" si="3"/>
        <v>479</v>
      </c>
    </row>
    <row r="11">
      <c r="A11" s="8"/>
      <c r="B11" s="18" t="s">
        <v>19</v>
      </c>
      <c r="C11" s="20">
        <v>17.067860166928753</v>
      </c>
      <c r="D11" s="20">
        <v>0.01814442966009435</v>
      </c>
      <c r="E11" s="20">
        <v>2.6188460142736183</v>
      </c>
      <c r="F11" s="20">
        <v>1.5241320914479255</v>
      </c>
      <c r="G11" s="21">
        <v>21.22898270231039</v>
      </c>
      <c r="H11" s="20">
        <v>3.8889560904802223</v>
      </c>
      <c r="I11" s="20">
        <v>0.0</v>
      </c>
      <c r="J11" s="20">
        <v>0.6531994677633967</v>
      </c>
      <c r="K11" s="20">
        <v>0.2540220152413209</v>
      </c>
      <c r="L11" s="22">
        <v>4.796177573484941</v>
      </c>
      <c r="M11" s="23">
        <v>26.02516027579533</v>
      </c>
      <c r="N11" s="44">
        <v>2822.0</v>
      </c>
      <c r="O11" s="44">
        <v>3.0</v>
      </c>
      <c r="P11" s="44">
        <v>433.0</v>
      </c>
      <c r="Q11" s="44">
        <v>252.0</v>
      </c>
      <c r="R11" s="25">
        <f t="shared" si="1"/>
        <v>3510</v>
      </c>
      <c r="S11" s="44">
        <v>643.0</v>
      </c>
      <c r="T11" s="44">
        <v>0.0</v>
      </c>
      <c r="U11" s="44">
        <v>108.0</v>
      </c>
      <c r="V11" s="44">
        <v>42.0</v>
      </c>
      <c r="W11" s="26">
        <f t="shared" si="2"/>
        <v>793</v>
      </c>
      <c r="X11" s="27">
        <f t="shared" si="3"/>
        <v>4303</v>
      </c>
    </row>
    <row r="12">
      <c r="A12" s="8"/>
      <c r="B12" s="18" t="s">
        <v>20</v>
      </c>
      <c r="C12" s="20">
        <v>0.6290068948832708</v>
      </c>
      <c r="D12" s="20">
        <v>0.6108624652231766</v>
      </c>
      <c r="E12" s="20">
        <v>0.0</v>
      </c>
      <c r="F12" s="20">
        <v>0.01814442966009435</v>
      </c>
      <c r="G12" s="21">
        <v>1.2580137897665415</v>
      </c>
      <c r="H12" s="20">
        <v>0.21168501270110077</v>
      </c>
      <c r="I12" s="20">
        <v>0.0241925728801258</v>
      </c>
      <c r="J12" s="20">
        <v>0.0</v>
      </c>
      <c r="K12" s="20">
        <v>0.0</v>
      </c>
      <c r="L12" s="22">
        <v>0.23587758558122657</v>
      </c>
      <c r="M12" s="23">
        <v>1.4938913753477683</v>
      </c>
      <c r="N12" s="44">
        <v>104.0</v>
      </c>
      <c r="O12" s="44">
        <v>101.0</v>
      </c>
      <c r="P12" s="44">
        <v>0.0</v>
      </c>
      <c r="Q12" s="44">
        <v>3.0</v>
      </c>
      <c r="R12" s="25">
        <f t="shared" si="1"/>
        <v>208</v>
      </c>
      <c r="S12" s="44">
        <v>35.0</v>
      </c>
      <c r="T12" s="44">
        <v>4.0</v>
      </c>
      <c r="U12" s="44">
        <v>0.0</v>
      </c>
      <c r="V12" s="44">
        <v>0.0</v>
      </c>
      <c r="W12" s="26">
        <f t="shared" si="2"/>
        <v>39</v>
      </c>
      <c r="X12" s="27">
        <f t="shared" si="3"/>
        <v>247</v>
      </c>
    </row>
    <row r="13">
      <c r="A13" s="8"/>
      <c r="B13" s="18" t="s">
        <v>21</v>
      </c>
      <c r="C13" s="20">
        <v>0.39917745252207576</v>
      </c>
      <c r="D13" s="20">
        <v>0.6108624652231766</v>
      </c>
      <c r="E13" s="20">
        <v>0.0</v>
      </c>
      <c r="F13" s="20">
        <v>0.0241925728801258</v>
      </c>
      <c r="G13" s="21">
        <v>1.034232490625378</v>
      </c>
      <c r="H13" s="20">
        <v>0.39312930930204426</v>
      </c>
      <c r="I13" s="20">
        <v>0.0241925728801258</v>
      </c>
      <c r="J13" s="20">
        <v>0.00604814322003145</v>
      </c>
      <c r="K13" s="20">
        <v>0.03024071610015725</v>
      </c>
      <c r="L13" s="22">
        <v>0.45361074150235875</v>
      </c>
      <c r="M13" s="23">
        <v>1.4878432321277368</v>
      </c>
      <c r="N13" s="44">
        <v>66.0</v>
      </c>
      <c r="O13" s="44">
        <v>101.0</v>
      </c>
      <c r="P13" s="44">
        <v>0.0</v>
      </c>
      <c r="Q13" s="44">
        <v>4.0</v>
      </c>
      <c r="R13" s="25">
        <f t="shared" si="1"/>
        <v>171</v>
      </c>
      <c r="S13" s="44">
        <v>65.0</v>
      </c>
      <c r="T13" s="44">
        <v>4.0</v>
      </c>
      <c r="U13" s="44">
        <v>1.0</v>
      </c>
      <c r="V13" s="44">
        <v>5.0</v>
      </c>
      <c r="W13" s="26">
        <f t="shared" si="2"/>
        <v>75</v>
      </c>
      <c r="X13" s="27">
        <f t="shared" si="3"/>
        <v>246</v>
      </c>
    </row>
    <row r="14">
      <c r="A14" s="8"/>
      <c r="B14" s="18" t="s">
        <v>22</v>
      </c>
      <c r="C14" s="28">
        <v>0.0</v>
      </c>
      <c r="D14" s="28">
        <v>0.07862586186040885</v>
      </c>
      <c r="E14" s="28">
        <v>0.00604814322003145</v>
      </c>
      <c r="F14" s="28">
        <v>0.0120962864400629</v>
      </c>
      <c r="G14" s="29">
        <v>0.0967702915205032</v>
      </c>
      <c r="H14" s="28">
        <v>0.0</v>
      </c>
      <c r="I14" s="28">
        <v>0.0</v>
      </c>
      <c r="J14" s="28">
        <v>0.0</v>
      </c>
      <c r="K14" s="28">
        <v>0.0</v>
      </c>
      <c r="L14" s="30">
        <v>0.0</v>
      </c>
      <c r="M14" s="31">
        <v>0.0967702915205032</v>
      </c>
      <c r="N14" s="45">
        <v>0.0</v>
      </c>
      <c r="O14" s="45">
        <v>13.0</v>
      </c>
      <c r="P14" s="45">
        <v>1.0</v>
      </c>
      <c r="Q14" s="45">
        <v>2.0</v>
      </c>
      <c r="R14" s="33">
        <f t="shared" si="1"/>
        <v>16</v>
      </c>
      <c r="S14" s="45">
        <v>0.0</v>
      </c>
      <c r="T14" s="45">
        <v>0.0</v>
      </c>
      <c r="U14" s="45">
        <v>0.0</v>
      </c>
      <c r="V14" s="45">
        <v>0.0</v>
      </c>
      <c r="W14" s="34">
        <f t="shared" si="2"/>
        <v>0</v>
      </c>
      <c r="X14" s="35">
        <f t="shared" si="3"/>
        <v>16</v>
      </c>
    </row>
    <row r="15">
      <c r="A15" s="8"/>
      <c r="B15" s="36" t="s">
        <v>23</v>
      </c>
      <c r="C15" s="37">
        <v>37.14769565743317</v>
      </c>
      <c r="D15" s="37">
        <v>5.552195475988872</v>
      </c>
      <c r="E15" s="37">
        <v>3.314382484577235</v>
      </c>
      <c r="F15" s="37">
        <v>1.6390468126285231</v>
      </c>
      <c r="G15" s="29">
        <v>47.6533204306278</v>
      </c>
      <c r="H15" s="37">
        <v>7.402927301318495</v>
      </c>
      <c r="I15" s="37">
        <v>0.8346437643643401</v>
      </c>
      <c r="J15" s="37">
        <v>0.8467400508044031</v>
      </c>
      <c r="K15" s="37">
        <v>0.28426273134147817</v>
      </c>
      <c r="L15" s="30">
        <v>9.368573847828717</v>
      </c>
      <c r="M15" s="31">
        <v>57.02189427845651</v>
      </c>
      <c r="N15" s="38">
        <f t="shared" ref="N15:Q15" si="4">sum(N8:N14)</f>
        <v>6142</v>
      </c>
      <c r="O15" s="38">
        <f t="shared" si="4"/>
        <v>918</v>
      </c>
      <c r="P15" s="38">
        <f t="shared" si="4"/>
        <v>548</v>
      </c>
      <c r="Q15" s="38">
        <f t="shared" si="4"/>
        <v>271</v>
      </c>
      <c r="R15" s="33">
        <f t="shared" si="1"/>
        <v>7879</v>
      </c>
      <c r="S15" s="38">
        <f t="shared" ref="S15:V15" si="5">sum(S8:S14)</f>
        <v>1224</v>
      </c>
      <c r="T15" s="38">
        <f t="shared" si="5"/>
        <v>138</v>
      </c>
      <c r="U15" s="38">
        <f t="shared" si="5"/>
        <v>140</v>
      </c>
      <c r="V15" s="38">
        <f t="shared" si="5"/>
        <v>47</v>
      </c>
      <c r="W15" s="34">
        <f t="shared" si="2"/>
        <v>1549</v>
      </c>
      <c r="X15" s="35">
        <f t="shared" si="3"/>
        <v>9428</v>
      </c>
    </row>
    <row r="16">
      <c r="A16" s="8" t="s">
        <v>24</v>
      </c>
      <c r="B16" s="18" t="s">
        <v>16</v>
      </c>
      <c r="C16" s="20">
        <v>1.1430990685859441</v>
      </c>
      <c r="D16" s="20">
        <v>0.3568404499818556</v>
      </c>
      <c r="E16" s="20">
        <v>0.0</v>
      </c>
      <c r="F16" s="20">
        <v>0.0</v>
      </c>
      <c r="G16" s="21">
        <v>1.4999395185677997</v>
      </c>
      <c r="H16" s="20">
        <v>0.15120358050078625</v>
      </c>
      <c r="I16" s="20">
        <v>0.0120962864400629</v>
      </c>
      <c r="J16" s="20">
        <v>0.0</v>
      </c>
      <c r="K16" s="20">
        <v>0.0</v>
      </c>
      <c r="L16" s="22">
        <v>0.16329986694084916</v>
      </c>
      <c r="M16" s="23">
        <v>1.663239385508649</v>
      </c>
      <c r="N16" s="44">
        <v>189.0</v>
      </c>
      <c r="O16" s="44">
        <v>59.0</v>
      </c>
      <c r="P16" s="44">
        <v>0.0</v>
      </c>
      <c r="Q16" s="44">
        <v>0.0</v>
      </c>
      <c r="R16" s="25">
        <f t="shared" si="1"/>
        <v>248</v>
      </c>
      <c r="S16" s="44">
        <v>25.0</v>
      </c>
      <c r="T16" s="44">
        <v>2.0</v>
      </c>
      <c r="U16" s="44">
        <v>0.0</v>
      </c>
      <c r="V16" s="44">
        <v>0.0</v>
      </c>
      <c r="W16" s="26">
        <f t="shared" si="2"/>
        <v>27</v>
      </c>
      <c r="X16" s="27">
        <f t="shared" si="3"/>
        <v>275</v>
      </c>
    </row>
    <row r="17">
      <c r="A17" s="8"/>
      <c r="B17" s="18" t="s">
        <v>19</v>
      </c>
      <c r="C17" s="20">
        <v>2.4494980041127374</v>
      </c>
      <c r="D17" s="20">
        <v>0.1572517237208177</v>
      </c>
      <c r="E17" s="20">
        <v>0.3810330228619814</v>
      </c>
      <c r="F17" s="20">
        <v>0.10281843474053466</v>
      </c>
      <c r="G17" s="21">
        <v>3.0906011854360713</v>
      </c>
      <c r="H17" s="20">
        <v>0.39917745252207576</v>
      </c>
      <c r="I17" s="20">
        <v>0.0</v>
      </c>
      <c r="J17" s="20">
        <v>0.11491472118059756</v>
      </c>
      <c r="K17" s="20">
        <v>0.0120962864400629</v>
      </c>
      <c r="L17" s="22">
        <v>0.5261884601427361</v>
      </c>
      <c r="M17" s="23">
        <v>3.616789645578807</v>
      </c>
      <c r="N17" s="44">
        <v>405.0</v>
      </c>
      <c r="O17" s="44">
        <v>26.0</v>
      </c>
      <c r="P17" s="44">
        <v>63.0</v>
      </c>
      <c r="Q17" s="44">
        <v>17.0</v>
      </c>
      <c r="R17" s="25">
        <f t="shared" si="1"/>
        <v>511</v>
      </c>
      <c r="S17" s="44">
        <v>66.0</v>
      </c>
      <c r="T17" s="44">
        <v>0.0</v>
      </c>
      <c r="U17" s="44">
        <v>19.0</v>
      </c>
      <c r="V17" s="44">
        <v>2.0</v>
      </c>
      <c r="W17" s="26">
        <f t="shared" si="2"/>
        <v>87</v>
      </c>
      <c r="X17" s="27">
        <f t="shared" si="3"/>
        <v>598</v>
      </c>
    </row>
    <row r="18">
      <c r="A18" s="8"/>
      <c r="B18" s="18" t="s">
        <v>20</v>
      </c>
      <c r="C18" s="28">
        <v>0.0604814322003145</v>
      </c>
      <c r="D18" s="28">
        <v>0.0</v>
      </c>
      <c r="E18" s="28">
        <v>0.0</v>
      </c>
      <c r="F18" s="28">
        <v>0.0</v>
      </c>
      <c r="G18" s="29">
        <v>0.0604814322003145</v>
      </c>
      <c r="H18" s="28">
        <v>0.04233700254022015</v>
      </c>
      <c r="I18" s="28">
        <v>0.0</v>
      </c>
      <c r="J18" s="28">
        <v>0.0</v>
      </c>
      <c r="K18" s="28">
        <v>0.0</v>
      </c>
      <c r="L18" s="30">
        <v>0.04233700254022015</v>
      </c>
      <c r="M18" s="31">
        <v>0.10281843474053466</v>
      </c>
      <c r="N18" s="45">
        <v>10.0</v>
      </c>
      <c r="O18" s="45">
        <v>0.0</v>
      </c>
      <c r="P18" s="45">
        <v>0.0</v>
      </c>
      <c r="Q18" s="45">
        <v>0.0</v>
      </c>
      <c r="R18" s="33">
        <f t="shared" si="1"/>
        <v>10</v>
      </c>
      <c r="S18" s="45">
        <v>7.0</v>
      </c>
      <c r="T18" s="45">
        <v>0.0</v>
      </c>
      <c r="U18" s="45">
        <v>0.0</v>
      </c>
      <c r="V18" s="45">
        <v>0.0</v>
      </c>
      <c r="W18" s="34">
        <f t="shared" si="2"/>
        <v>7</v>
      </c>
      <c r="X18" s="35">
        <f t="shared" si="3"/>
        <v>17</v>
      </c>
    </row>
    <row r="19">
      <c r="A19" s="8"/>
      <c r="B19" s="36" t="s">
        <v>23</v>
      </c>
      <c r="C19" s="37">
        <v>3.653078504898996</v>
      </c>
      <c r="D19" s="37">
        <v>0.5140921737026732</v>
      </c>
      <c r="E19" s="37">
        <v>0.3810330228619814</v>
      </c>
      <c r="F19" s="37">
        <v>0.10281843474053466</v>
      </c>
      <c r="G19" s="29">
        <v>4.651022136204185</v>
      </c>
      <c r="H19" s="37">
        <v>0.5927180355630821</v>
      </c>
      <c r="I19" s="37">
        <v>0.0120962864400629</v>
      </c>
      <c r="J19" s="37">
        <v>0.11491472118059756</v>
      </c>
      <c r="K19" s="37">
        <v>0.0120962864400629</v>
      </c>
      <c r="L19" s="30">
        <v>0.7318253296238055</v>
      </c>
      <c r="M19" s="31">
        <v>5.382847465827991</v>
      </c>
      <c r="N19" s="38">
        <f t="shared" ref="N19:Q19" si="6">sum(N16:N18)</f>
        <v>604</v>
      </c>
      <c r="O19" s="38">
        <f t="shared" si="6"/>
        <v>85</v>
      </c>
      <c r="P19" s="38">
        <f t="shared" si="6"/>
        <v>63</v>
      </c>
      <c r="Q19" s="38">
        <f t="shared" si="6"/>
        <v>17</v>
      </c>
      <c r="R19" s="33">
        <f t="shared" si="1"/>
        <v>769</v>
      </c>
      <c r="S19" s="38">
        <f t="shared" ref="S19:V19" si="7">sum(S16:S18)</f>
        <v>98</v>
      </c>
      <c r="T19" s="38">
        <f t="shared" si="7"/>
        <v>2</v>
      </c>
      <c r="U19" s="38">
        <f t="shared" si="7"/>
        <v>19</v>
      </c>
      <c r="V19" s="38">
        <f t="shared" si="7"/>
        <v>2</v>
      </c>
      <c r="W19" s="34">
        <f t="shared" si="2"/>
        <v>121</v>
      </c>
      <c r="X19" s="35">
        <f t="shared" si="3"/>
        <v>890</v>
      </c>
    </row>
    <row r="20">
      <c r="A20" s="8" t="s">
        <v>25</v>
      </c>
      <c r="B20" s="18" t="s">
        <v>16</v>
      </c>
      <c r="C20" s="20">
        <v>0.5745736059029878</v>
      </c>
      <c r="D20" s="20">
        <v>0.2540220152413209</v>
      </c>
      <c r="E20" s="20">
        <v>0.0</v>
      </c>
      <c r="F20" s="20">
        <v>0.0</v>
      </c>
      <c r="G20" s="21">
        <v>0.8285956211443087</v>
      </c>
      <c r="H20" s="20">
        <v>0.0483851457602516</v>
      </c>
      <c r="I20" s="20">
        <v>0.00604814322003145</v>
      </c>
      <c r="J20" s="20">
        <v>0.0</v>
      </c>
      <c r="K20" s="20">
        <v>0.0</v>
      </c>
      <c r="L20" s="22">
        <v>0.05443328898028305</v>
      </c>
      <c r="M20" s="23">
        <v>0.8830289101245917</v>
      </c>
      <c r="N20" s="44">
        <v>95.0</v>
      </c>
      <c r="O20" s="44">
        <v>42.0</v>
      </c>
      <c r="P20" s="44">
        <v>0.0</v>
      </c>
      <c r="Q20" s="44">
        <v>0.0</v>
      </c>
      <c r="R20" s="25">
        <f t="shared" si="1"/>
        <v>137</v>
      </c>
      <c r="S20" s="44">
        <v>8.0</v>
      </c>
      <c r="T20" s="44">
        <v>1.0</v>
      </c>
      <c r="U20" s="44">
        <v>0.0</v>
      </c>
      <c r="V20" s="44">
        <v>0.0</v>
      </c>
      <c r="W20" s="26">
        <f t="shared" si="2"/>
        <v>9</v>
      </c>
      <c r="X20" s="27">
        <f t="shared" si="3"/>
        <v>146</v>
      </c>
    </row>
    <row r="21">
      <c r="A21" s="8"/>
      <c r="B21" s="18" t="s">
        <v>18</v>
      </c>
      <c r="C21" s="20">
        <v>0.0</v>
      </c>
      <c r="D21" s="20">
        <v>0.0</v>
      </c>
      <c r="E21" s="20">
        <v>0.00604814322003145</v>
      </c>
      <c r="F21" s="20">
        <v>0.0</v>
      </c>
      <c r="G21" s="21">
        <v>0.00604814322003145</v>
      </c>
      <c r="H21" s="20">
        <v>0.0</v>
      </c>
      <c r="I21" s="20">
        <v>0.0</v>
      </c>
      <c r="J21" s="20">
        <v>0.0</v>
      </c>
      <c r="K21" s="20">
        <v>0.0</v>
      </c>
      <c r="L21" s="22">
        <v>0.0</v>
      </c>
      <c r="M21" s="23">
        <v>0.00604814322003145</v>
      </c>
      <c r="N21" s="44">
        <v>0.0</v>
      </c>
      <c r="O21" s="44">
        <v>0.0</v>
      </c>
      <c r="P21" s="44">
        <v>1.0</v>
      </c>
      <c r="Q21" s="44">
        <v>0.0</v>
      </c>
      <c r="R21" s="25">
        <f t="shared" si="1"/>
        <v>1</v>
      </c>
      <c r="S21" s="44">
        <v>0.0</v>
      </c>
      <c r="T21" s="44">
        <v>0.0</v>
      </c>
      <c r="U21" s="44">
        <v>0.0</v>
      </c>
      <c r="V21" s="44">
        <v>0.0</v>
      </c>
      <c r="W21" s="26">
        <f t="shared" si="2"/>
        <v>0</v>
      </c>
      <c r="X21" s="27">
        <f t="shared" si="3"/>
        <v>1</v>
      </c>
    </row>
    <row r="22">
      <c r="A22" s="8"/>
      <c r="B22" s="18" t="s">
        <v>19</v>
      </c>
      <c r="C22" s="20">
        <v>1.2277730736663843</v>
      </c>
      <c r="D22" s="20">
        <v>0.0</v>
      </c>
      <c r="E22" s="20">
        <v>0.42337002540220153</v>
      </c>
      <c r="F22" s="20">
        <v>0.07862586186040885</v>
      </c>
      <c r="G22" s="21">
        <v>1.7297689609289946</v>
      </c>
      <c r="H22" s="20">
        <v>0.20563686948106932</v>
      </c>
      <c r="I22" s="20">
        <v>0.0</v>
      </c>
      <c r="J22" s="20">
        <v>0.04233700254022015</v>
      </c>
      <c r="K22" s="20">
        <v>0.00604814322003145</v>
      </c>
      <c r="L22" s="22">
        <v>0.2540220152413209</v>
      </c>
      <c r="M22" s="23">
        <v>1.9837909761703156</v>
      </c>
      <c r="N22" s="44">
        <v>203.0</v>
      </c>
      <c r="O22" s="44">
        <v>0.0</v>
      </c>
      <c r="P22" s="44">
        <v>70.0</v>
      </c>
      <c r="Q22" s="44">
        <v>13.0</v>
      </c>
      <c r="R22" s="25">
        <f t="shared" si="1"/>
        <v>286</v>
      </c>
      <c r="S22" s="44">
        <v>34.0</v>
      </c>
      <c r="T22" s="44">
        <v>0.0</v>
      </c>
      <c r="U22" s="44">
        <v>7.0</v>
      </c>
      <c r="V22" s="44">
        <v>1.0</v>
      </c>
      <c r="W22" s="26">
        <f t="shared" si="2"/>
        <v>42</v>
      </c>
      <c r="X22" s="27">
        <f t="shared" si="3"/>
        <v>328</v>
      </c>
    </row>
    <row r="23">
      <c r="A23" s="8"/>
      <c r="B23" s="18" t="s">
        <v>20</v>
      </c>
      <c r="C23" s="28">
        <v>0.04233700254022015</v>
      </c>
      <c r="D23" s="28">
        <v>0.0120962864400629</v>
      </c>
      <c r="E23" s="28">
        <v>0.0</v>
      </c>
      <c r="F23" s="28">
        <v>0.0</v>
      </c>
      <c r="G23" s="29">
        <v>0.05443328898028305</v>
      </c>
      <c r="H23" s="28">
        <v>0.0</v>
      </c>
      <c r="I23" s="28">
        <v>0.0</v>
      </c>
      <c r="J23" s="28">
        <v>0.0</v>
      </c>
      <c r="K23" s="28">
        <v>0.0</v>
      </c>
      <c r="L23" s="30">
        <v>0.0</v>
      </c>
      <c r="M23" s="31">
        <v>0.05443328898028305</v>
      </c>
      <c r="N23" s="45">
        <v>7.0</v>
      </c>
      <c r="O23" s="45">
        <v>2.0</v>
      </c>
      <c r="P23" s="45">
        <v>0.0</v>
      </c>
      <c r="Q23" s="45">
        <v>0.0</v>
      </c>
      <c r="R23" s="33">
        <f t="shared" si="1"/>
        <v>9</v>
      </c>
      <c r="S23" s="45">
        <v>0.0</v>
      </c>
      <c r="T23" s="45">
        <v>0.0</v>
      </c>
      <c r="U23" s="45">
        <v>0.0</v>
      </c>
      <c r="V23" s="45">
        <v>0.0</v>
      </c>
      <c r="W23" s="34">
        <f t="shared" si="2"/>
        <v>0</v>
      </c>
      <c r="X23" s="35">
        <f t="shared" si="3"/>
        <v>9</v>
      </c>
    </row>
    <row r="24">
      <c r="A24" s="8"/>
      <c r="B24" s="36" t="s">
        <v>23</v>
      </c>
      <c r="C24" s="37">
        <v>1.8446836821095924</v>
      </c>
      <c r="D24" s="37">
        <v>0.26611830168138384</v>
      </c>
      <c r="E24" s="37">
        <v>0.42941816862223303</v>
      </c>
      <c r="F24" s="37">
        <v>0.07862586186040885</v>
      </c>
      <c r="G24" s="29">
        <v>2.6188460142736183</v>
      </c>
      <c r="H24" s="37">
        <v>0.2540220152413209</v>
      </c>
      <c r="I24" s="37">
        <v>0.00604814322003145</v>
      </c>
      <c r="J24" s="37">
        <v>0.04233700254022015</v>
      </c>
      <c r="K24" s="37">
        <v>0.00604814322003145</v>
      </c>
      <c r="L24" s="30">
        <v>0.30845530422160394</v>
      </c>
      <c r="M24" s="31">
        <v>2.927301318495222</v>
      </c>
      <c r="N24" s="38">
        <f t="shared" ref="N24:Q24" si="8">sum(N20:N23)</f>
        <v>305</v>
      </c>
      <c r="O24" s="38">
        <f t="shared" si="8"/>
        <v>44</v>
      </c>
      <c r="P24" s="38">
        <f t="shared" si="8"/>
        <v>71</v>
      </c>
      <c r="Q24" s="38">
        <f t="shared" si="8"/>
        <v>13</v>
      </c>
      <c r="R24" s="33">
        <f t="shared" si="1"/>
        <v>433</v>
      </c>
      <c r="S24" s="38">
        <f t="shared" ref="S24:V24" si="9">sum(S20:S23)</f>
        <v>42</v>
      </c>
      <c r="T24" s="38">
        <f t="shared" si="9"/>
        <v>1</v>
      </c>
      <c r="U24" s="38">
        <f t="shared" si="9"/>
        <v>7</v>
      </c>
      <c r="V24" s="38">
        <f t="shared" si="9"/>
        <v>1</v>
      </c>
      <c r="W24" s="34">
        <f t="shared" si="2"/>
        <v>51</v>
      </c>
      <c r="X24" s="35">
        <f t="shared" si="3"/>
        <v>484</v>
      </c>
    </row>
    <row r="25">
      <c r="A25" s="8" t="s">
        <v>26</v>
      </c>
      <c r="B25" s="18" t="s">
        <v>16</v>
      </c>
      <c r="C25" s="20">
        <v>1.518083948227894</v>
      </c>
      <c r="D25" s="20">
        <v>0.47175517116245314</v>
      </c>
      <c r="E25" s="20">
        <v>0.0</v>
      </c>
      <c r="F25" s="20">
        <v>0.0</v>
      </c>
      <c r="G25" s="21">
        <v>1.989839119390347</v>
      </c>
      <c r="H25" s="20">
        <v>0.2782145881214467</v>
      </c>
      <c r="I25" s="20">
        <v>0.1088665779605661</v>
      </c>
      <c r="J25" s="20">
        <v>0.0</v>
      </c>
      <c r="K25" s="20">
        <v>0.0</v>
      </c>
      <c r="L25" s="22">
        <v>0.3870811660820128</v>
      </c>
      <c r="M25" s="23">
        <v>2.37692028547236</v>
      </c>
      <c r="N25" s="44">
        <v>251.0</v>
      </c>
      <c r="O25" s="44">
        <v>78.0</v>
      </c>
      <c r="P25" s="44">
        <v>0.0</v>
      </c>
      <c r="Q25" s="44">
        <v>0.0</v>
      </c>
      <c r="R25" s="25">
        <f t="shared" si="1"/>
        <v>329</v>
      </c>
      <c r="S25" s="44">
        <v>46.0</v>
      </c>
      <c r="T25" s="44">
        <v>18.0</v>
      </c>
      <c r="U25" s="44">
        <v>0.0</v>
      </c>
      <c r="V25" s="44">
        <v>0.0</v>
      </c>
      <c r="W25" s="26">
        <f t="shared" si="2"/>
        <v>64</v>
      </c>
      <c r="X25" s="27">
        <f t="shared" si="3"/>
        <v>393</v>
      </c>
    </row>
    <row r="26">
      <c r="A26" s="8"/>
      <c r="B26" s="18" t="s">
        <v>19</v>
      </c>
      <c r="C26" s="20">
        <v>0.7983549050441515</v>
      </c>
      <c r="D26" s="20">
        <v>0.01814442966009435</v>
      </c>
      <c r="E26" s="20">
        <v>0.3568404499818556</v>
      </c>
      <c r="F26" s="20">
        <v>0.0483851457602516</v>
      </c>
      <c r="G26" s="21">
        <v>1.221724930446353</v>
      </c>
      <c r="H26" s="20">
        <v>0.2903108745615096</v>
      </c>
      <c r="I26" s="20">
        <v>0.0</v>
      </c>
      <c r="J26" s="20">
        <v>0.120962864400629</v>
      </c>
      <c r="K26" s="20">
        <v>0.0</v>
      </c>
      <c r="L26" s="22">
        <v>0.41127373896213865</v>
      </c>
      <c r="M26" s="23">
        <v>1.6329986694084915</v>
      </c>
      <c r="N26" s="44">
        <v>132.0</v>
      </c>
      <c r="O26" s="44">
        <v>3.0</v>
      </c>
      <c r="P26" s="44">
        <v>59.0</v>
      </c>
      <c r="Q26" s="44">
        <v>8.0</v>
      </c>
      <c r="R26" s="25">
        <f t="shared" si="1"/>
        <v>202</v>
      </c>
      <c r="S26" s="44">
        <v>48.0</v>
      </c>
      <c r="T26" s="44">
        <v>0.0</v>
      </c>
      <c r="U26" s="44">
        <v>20.0</v>
      </c>
      <c r="V26" s="44">
        <v>0.0</v>
      </c>
      <c r="W26" s="26">
        <f t="shared" si="2"/>
        <v>68</v>
      </c>
      <c r="X26" s="27">
        <f t="shared" si="3"/>
        <v>270</v>
      </c>
    </row>
    <row r="27">
      <c r="A27" s="8"/>
      <c r="B27" s="18" t="s">
        <v>20</v>
      </c>
      <c r="C27" s="28">
        <v>0.0483851457602516</v>
      </c>
      <c r="D27" s="28">
        <v>0.0120962864400629</v>
      </c>
      <c r="E27" s="28">
        <v>0.0</v>
      </c>
      <c r="F27" s="28">
        <v>0.0120962864400629</v>
      </c>
      <c r="G27" s="29">
        <v>0.0725777186403774</v>
      </c>
      <c r="H27" s="28">
        <v>0.0120962864400629</v>
      </c>
      <c r="I27" s="28">
        <v>0.0</v>
      </c>
      <c r="J27" s="28">
        <v>0.0</v>
      </c>
      <c r="K27" s="28">
        <v>0.0</v>
      </c>
      <c r="L27" s="30">
        <v>0.0120962864400629</v>
      </c>
      <c r="M27" s="31">
        <v>0.0846740050804403</v>
      </c>
      <c r="N27" s="45">
        <v>8.0</v>
      </c>
      <c r="O27" s="45">
        <v>2.0</v>
      </c>
      <c r="P27" s="45">
        <v>0.0</v>
      </c>
      <c r="Q27" s="45">
        <v>2.0</v>
      </c>
      <c r="R27" s="33">
        <f t="shared" si="1"/>
        <v>12</v>
      </c>
      <c r="S27" s="45">
        <v>2.0</v>
      </c>
      <c r="T27" s="45">
        <v>0.0</v>
      </c>
      <c r="U27" s="45">
        <v>0.0</v>
      </c>
      <c r="V27" s="45">
        <v>0.0</v>
      </c>
      <c r="W27" s="34">
        <f t="shared" si="2"/>
        <v>2</v>
      </c>
      <c r="X27" s="35">
        <f t="shared" si="3"/>
        <v>14</v>
      </c>
    </row>
    <row r="28">
      <c r="A28" s="8"/>
      <c r="B28" s="36" t="s">
        <v>23</v>
      </c>
      <c r="C28" s="37">
        <v>2.3648239990322972</v>
      </c>
      <c r="D28" s="37">
        <v>0.5019958872626104</v>
      </c>
      <c r="E28" s="37">
        <v>0.3568404499818556</v>
      </c>
      <c r="F28" s="37">
        <v>0.0604814322003145</v>
      </c>
      <c r="G28" s="29">
        <v>3.284141768477077</v>
      </c>
      <c r="H28" s="37">
        <v>0.5806217491230192</v>
      </c>
      <c r="I28" s="37">
        <v>0.1088665779605661</v>
      </c>
      <c r="J28" s="37">
        <v>0.120962864400629</v>
      </c>
      <c r="K28" s="37">
        <v>0.0</v>
      </c>
      <c r="L28" s="30">
        <v>0.8104511914842143</v>
      </c>
      <c r="M28" s="31">
        <v>4.094592959961292</v>
      </c>
      <c r="N28" s="38">
        <f t="shared" ref="N28:Q28" si="10">sum(N25:N27)</f>
        <v>391</v>
      </c>
      <c r="O28" s="38">
        <f t="shared" si="10"/>
        <v>83</v>
      </c>
      <c r="P28" s="38">
        <f t="shared" si="10"/>
        <v>59</v>
      </c>
      <c r="Q28" s="38">
        <f t="shared" si="10"/>
        <v>10</v>
      </c>
      <c r="R28" s="33">
        <f t="shared" si="1"/>
        <v>543</v>
      </c>
      <c r="S28" s="38">
        <f t="shared" ref="S28:V28" si="11">sum(S25:S27)</f>
        <v>96</v>
      </c>
      <c r="T28" s="38">
        <f t="shared" si="11"/>
        <v>18</v>
      </c>
      <c r="U28" s="38">
        <f t="shared" si="11"/>
        <v>20</v>
      </c>
      <c r="V28" s="38">
        <f t="shared" si="11"/>
        <v>0</v>
      </c>
      <c r="W28" s="34">
        <f t="shared" si="2"/>
        <v>134</v>
      </c>
      <c r="X28" s="35">
        <f t="shared" si="3"/>
        <v>677</v>
      </c>
    </row>
    <row r="29">
      <c r="A29" s="8" t="s">
        <v>27</v>
      </c>
      <c r="B29" s="18" t="s">
        <v>16</v>
      </c>
      <c r="C29" s="20">
        <v>2.4494980041127374</v>
      </c>
      <c r="D29" s="20">
        <v>0.42941816862223303</v>
      </c>
      <c r="E29" s="20">
        <v>0.0</v>
      </c>
      <c r="F29" s="20">
        <v>0.00604814322003145</v>
      </c>
      <c r="G29" s="21">
        <v>2.884964315955002</v>
      </c>
      <c r="H29" s="20">
        <v>0.4898996008225475</v>
      </c>
      <c r="I29" s="20">
        <v>0.0604814322003145</v>
      </c>
      <c r="J29" s="20">
        <v>0.0</v>
      </c>
      <c r="K29" s="20">
        <v>0.0</v>
      </c>
      <c r="L29" s="22">
        <v>0.550381033022862</v>
      </c>
      <c r="M29" s="23">
        <v>3.4353453489778643</v>
      </c>
      <c r="N29" s="44">
        <v>405.0</v>
      </c>
      <c r="O29" s="44">
        <v>71.0</v>
      </c>
      <c r="P29" s="44">
        <v>0.0</v>
      </c>
      <c r="Q29" s="44">
        <v>1.0</v>
      </c>
      <c r="R29" s="25">
        <f t="shared" si="1"/>
        <v>477</v>
      </c>
      <c r="S29" s="44">
        <v>81.0</v>
      </c>
      <c r="T29" s="44">
        <v>10.0</v>
      </c>
      <c r="U29" s="44">
        <v>0.0</v>
      </c>
      <c r="V29" s="44">
        <v>0.0</v>
      </c>
      <c r="W29" s="26">
        <f t="shared" si="2"/>
        <v>91</v>
      </c>
      <c r="X29" s="27">
        <f t="shared" si="3"/>
        <v>568</v>
      </c>
    </row>
    <row r="30">
      <c r="A30" s="8"/>
      <c r="B30" s="18" t="s">
        <v>18</v>
      </c>
      <c r="C30" s="20">
        <v>0.659247610983428</v>
      </c>
      <c r="D30" s="20">
        <v>0.0</v>
      </c>
      <c r="E30" s="20">
        <v>0.35079230676182416</v>
      </c>
      <c r="F30" s="20">
        <v>0.0</v>
      </c>
      <c r="G30" s="21">
        <v>1.0100399177452524</v>
      </c>
      <c r="H30" s="20">
        <v>0.13910729406072336</v>
      </c>
      <c r="I30" s="20">
        <v>0.0</v>
      </c>
      <c r="J30" s="20">
        <v>0.0483851457602516</v>
      </c>
      <c r="K30" s="20">
        <v>0.00604814322003145</v>
      </c>
      <c r="L30" s="22">
        <v>0.1935405830410064</v>
      </c>
      <c r="M30" s="23">
        <v>1.2035805007862586</v>
      </c>
      <c r="N30" s="44">
        <v>109.0</v>
      </c>
      <c r="O30" s="44">
        <v>0.0</v>
      </c>
      <c r="P30" s="44">
        <v>58.0</v>
      </c>
      <c r="Q30" s="44">
        <v>0.0</v>
      </c>
      <c r="R30" s="25">
        <f t="shared" si="1"/>
        <v>167</v>
      </c>
      <c r="S30" s="44">
        <v>23.0</v>
      </c>
      <c r="T30" s="44">
        <v>0.0</v>
      </c>
      <c r="U30" s="44">
        <v>8.0</v>
      </c>
      <c r="V30" s="44">
        <v>1.0</v>
      </c>
      <c r="W30" s="26">
        <f t="shared" si="2"/>
        <v>32</v>
      </c>
      <c r="X30" s="27">
        <f t="shared" si="3"/>
        <v>199</v>
      </c>
    </row>
    <row r="31">
      <c r="A31" s="8"/>
      <c r="B31" s="18" t="s">
        <v>19</v>
      </c>
      <c r="C31" s="20">
        <v>2.04427240837063</v>
      </c>
      <c r="D31" s="20">
        <v>0.00604814322003145</v>
      </c>
      <c r="E31" s="20">
        <v>0.5685254626829563</v>
      </c>
      <c r="F31" s="20">
        <v>0.28426273134147817</v>
      </c>
      <c r="G31" s="21">
        <v>2.9031087456150964</v>
      </c>
      <c r="H31" s="20">
        <v>0.4475625982823273</v>
      </c>
      <c r="I31" s="20">
        <v>0.03024071610015725</v>
      </c>
      <c r="J31" s="20">
        <v>0.13305915084069192</v>
      </c>
      <c r="K31" s="20">
        <v>0.06652957542034596</v>
      </c>
      <c r="L31" s="22">
        <v>0.6773920406435224</v>
      </c>
      <c r="M31" s="23">
        <v>3.5805007862586185</v>
      </c>
      <c r="N31" s="44">
        <v>338.0</v>
      </c>
      <c r="O31" s="44">
        <v>1.0</v>
      </c>
      <c r="P31" s="44">
        <v>94.0</v>
      </c>
      <c r="Q31" s="44">
        <v>47.0</v>
      </c>
      <c r="R31" s="25">
        <f t="shared" si="1"/>
        <v>480</v>
      </c>
      <c r="S31" s="44">
        <v>74.0</v>
      </c>
      <c r="T31" s="44">
        <v>5.0</v>
      </c>
      <c r="U31" s="44">
        <v>22.0</v>
      </c>
      <c r="V31" s="44">
        <v>11.0</v>
      </c>
      <c r="W31" s="26">
        <f t="shared" si="2"/>
        <v>112</v>
      </c>
      <c r="X31" s="27">
        <f t="shared" si="3"/>
        <v>592</v>
      </c>
    </row>
    <row r="32">
      <c r="A32" s="8"/>
      <c r="B32" s="18" t="s">
        <v>20</v>
      </c>
      <c r="C32" s="28">
        <v>0.04233700254022015</v>
      </c>
      <c r="D32" s="28">
        <v>0.120962864400629</v>
      </c>
      <c r="E32" s="28">
        <v>0.0</v>
      </c>
      <c r="F32" s="28">
        <v>0.00604814322003145</v>
      </c>
      <c r="G32" s="29">
        <v>0.1693480101608806</v>
      </c>
      <c r="H32" s="28">
        <v>0.0725777186403774</v>
      </c>
      <c r="I32" s="28">
        <v>0.0</v>
      </c>
      <c r="J32" s="28">
        <v>0.0</v>
      </c>
      <c r="K32" s="28">
        <v>0.0</v>
      </c>
      <c r="L32" s="30">
        <v>0.0725777186403774</v>
      </c>
      <c r="M32" s="31">
        <v>0.241925728801258</v>
      </c>
      <c r="N32" s="45">
        <v>7.0</v>
      </c>
      <c r="O32" s="45">
        <v>20.0</v>
      </c>
      <c r="P32" s="45">
        <v>0.0</v>
      </c>
      <c r="Q32" s="45">
        <v>1.0</v>
      </c>
      <c r="R32" s="33">
        <f t="shared" si="1"/>
        <v>28</v>
      </c>
      <c r="S32" s="45">
        <v>12.0</v>
      </c>
      <c r="T32" s="45">
        <v>0.0</v>
      </c>
      <c r="U32" s="45">
        <v>0.0</v>
      </c>
      <c r="V32" s="45">
        <v>0.0</v>
      </c>
      <c r="W32" s="34">
        <f t="shared" si="2"/>
        <v>12</v>
      </c>
      <c r="X32" s="35">
        <f t="shared" si="3"/>
        <v>40</v>
      </c>
    </row>
    <row r="33">
      <c r="A33" s="8"/>
      <c r="B33" s="36" t="s">
        <v>23</v>
      </c>
      <c r="C33" s="37">
        <v>5.195355026007016</v>
      </c>
      <c r="D33" s="37">
        <v>0.5564291762428935</v>
      </c>
      <c r="E33" s="37">
        <v>0.9193177694447805</v>
      </c>
      <c r="F33" s="37">
        <v>0.29635901778154106</v>
      </c>
      <c r="G33" s="29">
        <v>6.967460989476231</v>
      </c>
      <c r="H33" s="37">
        <v>1.1491472118059756</v>
      </c>
      <c r="I33" s="37">
        <v>0.09072214830047176</v>
      </c>
      <c r="J33" s="37">
        <v>0.18144429660094352</v>
      </c>
      <c r="K33" s="37">
        <v>0.0725777186403774</v>
      </c>
      <c r="L33" s="30">
        <v>1.4938913753477683</v>
      </c>
      <c r="M33" s="31">
        <v>8.461352364823998</v>
      </c>
      <c r="N33" s="38">
        <f t="shared" ref="N33:Q33" si="12">sum(N29:N32)</f>
        <v>859</v>
      </c>
      <c r="O33" s="38">
        <f t="shared" si="12"/>
        <v>92</v>
      </c>
      <c r="P33" s="38">
        <f t="shared" si="12"/>
        <v>152</v>
      </c>
      <c r="Q33" s="38">
        <f t="shared" si="12"/>
        <v>49</v>
      </c>
      <c r="R33" s="33">
        <f t="shared" si="1"/>
        <v>1152</v>
      </c>
      <c r="S33" s="38">
        <f t="shared" ref="S33:V33" si="13">sum(S29:S32)</f>
        <v>190</v>
      </c>
      <c r="T33" s="38">
        <f t="shared" si="13"/>
        <v>15</v>
      </c>
      <c r="U33" s="38">
        <f t="shared" si="13"/>
        <v>30</v>
      </c>
      <c r="V33" s="38">
        <f t="shared" si="13"/>
        <v>12</v>
      </c>
      <c r="W33" s="34">
        <f t="shared" si="2"/>
        <v>247</v>
      </c>
      <c r="X33" s="35">
        <f t="shared" si="3"/>
        <v>1399</v>
      </c>
    </row>
    <row r="34">
      <c r="A34" s="8" t="s">
        <v>28</v>
      </c>
      <c r="B34" s="18" t="s">
        <v>16</v>
      </c>
      <c r="C34" s="20">
        <v>7.790008467400508</v>
      </c>
      <c r="D34" s="20">
        <v>1.856779968549655</v>
      </c>
      <c r="E34" s="20">
        <v>0.0</v>
      </c>
      <c r="F34" s="20">
        <v>0.17539615338091208</v>
      </c>
      <c r="G34" s="21">
        <v>9.822184589331075</v>
      </c>
      <c r="H34" s="20">
        <v>0.9616547719850006</v>
      </c>
      <c r="I34" s="20">
        <v>0.4778033143824845</v>
      </c>
      <c r="J34" s="20">
        <v>0.0</v>
      </c>
      <c r="K34" s="20">
        <v>0.0</v>
      </c>
      <c r="L34" s="22">
        <v>1.439458086367485</v>
      </c>
      <c r="M34" s="23">
        <v>11.26164267569856</v>
      </c>
      <c r="N34" s="44">
        <v>1288.0</v>
      </c>
      <c r="O34" s="44">
        <v>307.0</v>
      </c>
      <c r="P34" s="44">
        <v>0.0</v>
      </c>
      <c r="Q34" s="44">
        <v>29.0</v>
      </c>
      <c r="R34" s="25">
        <f t="shared" si="1"/>
        <v>1624</v>
      </c>
      <c r="S34" s="44">
        <v>159.0</v>
      </c>
      <c r="T34" s="44">
        <v>79.0</v>
      </c>
      <c r="U34" s="44">
        <v>0.0</v>
      </c>
      <c r="V34" s="44">
        <v>0.0</v>
      </c>
      <c r="W34" s="26">
        <f t="shared" si="2"/>
        <v>238</v>
      </c>
      <c r="X34" s="27">
        <f t="shared" si="3"/>
        <v>1862</v>
      </c>
    </row>
    <row r="35">
      <c r="A35" s="8"/>
      <c r="B35" s="18" t="s">
        <v>18</v>
      </c>
      <c r="C35" s="20">
        <v>0.2177331559211322</v>
      </c>
      <c r="D35" s="20">
        <v>0.0</v>
      </c>
      <c r="E35" s="20">
        <v>0.09072214830047176</v>
      </c>
      <c r="F35" s="20">
        <v>0.0</v>
      </c>
      <c r="G35" s="21">
        <v>0.30845530422160394</v>
      </c>
      <c r="H35" s="20">
        <v>0.0120962864400629</v>
      </c>
      <c r="I35" s="20">
        <v>0.0</v>
      </c>
      <c r="J35" s="20">
        <v>0.0</v>
      </c>
      <c r="K35" s="20">
        <v>0.0</v>
      </c>
      <c r="L35" s="22">
        <v>0.0120962864400629</v>
      </c>
      <c r="M35" s="23">
        <v>0.3205515906616669</v>
      </c>
      <c r="N35" s="44">
        <v>36.0</v>
      </c>
      <c r="O35" s="44">
        <v>0.0</v>
      </c>
      <c r="P35" s="44">
        <v>15.0</v>
      </c>
      <c r="Q35" s="44">
        <v>0.0</v>
      </c>
      <c r="R35" s="25">
        <f t="shared" si="1"/>
        <v>51</v>
      </c>
      <c r="S35" s="44">
        <v>2.0</v>
      </c>
      <c r="T35" s="44">
        <v>0.0</v>
      </c>
      <c r="U35" s="44">
        <v>0.0</v>
      </c>
      <c r="V35" s="44">
        <v>0.0</v>
      </c>
      <c r="W35" s="26">
        <f t="shared" si="2"/>
        <v>2</v>
      </c>
      <c r="X35" s="27">
        <f t="shared" si="3"/>
        <v>53</v>
      </c>
    </row>
    <row r="36">
      <c r="A36" s="8"/>
      <c r="B36" s="18" t="s">
        <v>19</v>
      </c>
      <c r="C36" s="20">
        <v>5.6731583403895005</v>
      </c>
      <c r="D36" s="20">
        <v>0.0</v>
      </c>
      <c r="E36" s="20">
        <v>0.9314140558848433</v>
      </c>
      <c r="F36" s="20">
        <v>1.022136204185315</v>
      </c>
      <c r="G36" s="21">
        <v>7.626708600459659</v>
      </c>
      <c r="H36" s="20">
        <v>0.6169106084432079</v>
      </c>
      <c r="I36" s="20">
        <v>0.0</v>
      </c>
      <c r="J36" s="20">
        <v>0.16329986694084916</v>
      </c>
      <c r="K36" s="20">
        <v>0.05443328898028305</v>
      </c>
      <c r="L36" s="22">
        <v>0.8346437643643401</v>
      </c>
      <c r="M36" s="23">
        <v>8.461352364823998</v>
      </c>
      <c r="N36" s="44">
        <v>938.0</v>
      </c>
      <c r="O36" s="44">
        <v>0.0</v>
      </c>
      <c r="P36" s="44">
        <v>154.0</v>
      </c>
      <c r="Q36" s="44">
        <v>169.0</v>
      </c>
      <c r="R36" s="25">
        <f t="shared" si="1"/>
        <v>1261</v>
      </c>
      <c r="S36" s="44">
        <v>102.0</v>
      </c>
      <c r="T36" s="44">
        <v>0.0</v>
      </c>
      <c r="U36" s="44">
        <v>27.0</v>
      </c>
      <c r="V36" s="44">
        <v>9.0</v>
      </c>
      <c r="W36" s="26">
        <f t="shared" si="2"/>
        <v>138</v>
      </c>
      <c r="X36" s="27">
        <f t="shared" si="3"/>
        <v>1399</v>
      </c>
    </row>
    <row r="37">
      <c r="A37" s="8"/>
      <c r="B37" s="18" t="s">
        <v>20</v>
      </c>
      <c r="C37" s="28">
        <v>0.913269626224749</v>
      </c>
      <c r="D37" s="28">
        <v>0.8588363372444661</v>
      </c>
      <c r="E37" s="28">
        <v>0.0</v>
      </c>
      <c r="F37" s="28">
        <v>0.03024071610015725</v>
      </c>
      <c r="G37" s="29">
        <v>1.8023466795693721</v>
      </c>
      <c r="H37" s="28">
        <v>0.18144429660094352</v>
      </c>
      <c r="I37" s="28">
        <v>0.03024071610015725</v>
      </c>
      <c r="J37" s="28">
        <v>0.0</v>
      </c>
      <c r="K37" s="28">
        <v>0.05443328898028305</v>
      </c>
      <c r="L37" s="30">
        <v>0.26611830168138384</v>
      </c>
      <c r="M37" s="31">
        <v>2.068464981250756</v>
      </c>
      <c r="N37" s="45">
        <v>151.0</v>
      </c>
      <c r="O37" s="45">
        <v>142.0</v>
      </c>
      <c r="P37" s="45">
        <v>0.0</v>
      </c>
      <c r="Q37" s="45">
        <v>5.0</v>
      </c>
      <c r="R37" s="33">
        <f t="shared" si="1"/>
        <v>298</v>
      </c>
      <c r="S37" s="45">
        <v>30.0</v>
      </c>
      <c r="T37" s="45">
        <v>5.0</v>
      </c>
      <c r="U37" s="45">
        <v>0.0</v>
      </c>
      <c r="V37" s="45">
        <v>9.0</v>
      </c>
      <c r="W37" s="34">
        <f t="shared" si="2"/>
        <v>44</v>
      </c>
      <c r="X37" s="35">
        <f t="shared" si="3"/>
        <v>342</v>
      </c>
    </row>
    <row r="38">
      <c r="A38" s="8"/>
      <c r="B38" s="36" t="s">
        <v>23</v>
      </c>
      <c r="C38" s="37">
        <v>14.594169589935891</v>
      </c>
      <c r="D38" s="37">
        <v>2.715616305794121</v>
      </c>
      <c r="E38" s="37">
        <v>1.022136204185315</v>
      </c>
      <c r="F38" s="37">
        <v>1.2277730736663843</v>
      </c>
      <c r="G38" s="29">
        <v>19.55969517358171</v>
      </c>
      <c r="H38" s="37">
        <v>1.7721059634692151</v>
      </c>
      <c r="I38" s="37">
        <v>0.5080440304826418</v>
      </c>
      <c r="J38" s="37">
        <v>0.16329986694084916</v>
      </c>
      <c r="K38" s="37">
        <v>0.1088665779605661</v>
      </c>
      <c r="L38" s="30">
        <v>2.552316438853272</v>
      </c>
      <c r="M38" s="31">
        <v>22.11201161243498</v>
      </c>
      <c r="N38" s="38">
        <f t="shared" ref="N38:Q38" si="14">sum(N34:N37)</f>
        <v>2413</v>
      </c>
      <c r="O38" s="38">
        <f t="shared" si="14"/>
        <v>449</v>
      </c>
      <c r="P38" s="38">
        <f t="shared" si="14"/>
        <v>169</v>
      </c>
      <c r="Q38" s="38">
        <f t="shared" si="14"/>
        <v>203</v>
      </c>
      <c r="R38" s="33">
        <f t="shared" si="1"/>
        <v>3234</v>
      </c>
      <c r="S38" s="38">
        <f t="shared" ref="S38:V38" si="15">sum(S34:S37)</f>
        <v>293</v>
      </c>
      <c r="T38" s="38">
        <f t="shared" si="15"/>
        <v>84</v>
      </c>
      <c r="U38" s="38">
        <f t="shared" si="15"/>
        <v>27</v>
      </c>
      <c r="V38" s="38">
        <f t="shared" si="15"/>
        <v>18</v>
      </c>
      <c r="W38" s="34">
        <f t="shared" si="2"/>
        <v>422</v>
      </c>
      <c r="X38" s="35">
        <f t="shared" si="3"/>
        <v>3656</v>
      </c>
    </row>
    <row r="39">
      <c r="A39" s="8"/>
      <c r="B39" s="40" t="s">
        <v>29</v>
      </c>
      <c r="C39" s="41">
        <v>64.79980645941697</v>
      </c>
      <c r="D39" s="41">
        <v>10.106447320672554</v>
      </c>
      <c r="E39" s="41">
        <v>6.4231280996734</v>
      </c>
      <c r="F39" s="41">
        <v>3.4051046328777064</v>
      </c>
      <c r="G39" s="41">
        <v>84.73448651264061</v>
      </c>
      <c r="H39" s="41">
        <v>11.751542276521109</v>
      </c>
      <c r="I39" s="41">
        <v>1.5604209507681144</v>
      </c>
      <c r="J39" s="41">
        <v>1.4696988024676423</v>
      </c>
      <c r="K39" s="41">
        <v>0.483851457602516</v>
      </c>
      <c r="L39" s="41">
        <v>15.26551348735938</v>
      </c>
      <c r="M39" s="41">
        <v>100.0</v>
      </c>
      <c r="N39" s="42">
        <f t="shared" ref="N39:X39" si="16">sum(N15,N19,N24,N28,N33,N38)</f>
        <v>10714</v>
      </c>
      <c r="O39" s="42">
        <f t="shared" si="16"/>
        <v>1671</v>
      </c>
      <c r="P39" s="42">
        <f t="shared" si="16"/>
        <v>1062</v>
      </c>
      <c r="Q39" s="42">
        <f t="shared" si="16"/>
        <v>563</v>
      </c>
      <c r="R39" s="42">
        <f t="shared" si="16"/>
        <v>14010</v>
      </c>
      <c r="S39" s="42">
        <f t="shared" si="16"/>
        <v>1943</v>
      </c>
      <c r="T39" s="42">
        <f t="shared" si="16"/>
        <v>258</v>
      </c>
      <c r="U39" s="42">
        <f t="shared" si="16"/>
        <v>243</v>
      </c>
      <c r="V39" s="42">
        <f t="shared" si="16"/>
        <v>80</v>
      </c>
      <c r="W39" s="42">
        <f t="shared" si="16"/>
        <v>2524</v>
      </c>
      <c r="X39" s="42">
        <f t="shared" si="16"/>
        <v>16534</v>
      </c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43" t="s">
        <v>30</v>
      </c>
      <c r="B41" s="18" t="s">
        <v>16</v>
      </c>
      <c r="C41" s="20">
        <v>18.640377404136927</v>
      </c>
      <c r="D41" s="20">
        <v>4.632877706544091</v>
      </c>
      <c r="E41" s="20">
        <v>0.0</v>
      </c>
      <c r="F41" s="20">
        <v>0.2177331559211322</v>
      </c>
      <c r="G41" s="21">
        <v>23.49098826660215</v>
      </c>
      <c r="H41" s="20">
        <v>2.673279303253901</v>
      </c>
      <c r="I41" s="20">
        <v>0.8225474779242773</v>
      </c>
      <c r="J41" s="20">
        <v>0.0</v>
      </c>
      <c r="K41" s="20">
        <v>0.0</v>
      </c>
      <c r="L41" s="22">
        <v>3.4958267811781782</v>
      </c>
      <c r="M41" s="23">
        <v>26.986815047780333</v>
      </c>
      <c r="N41" s="44">
        <f t="shared" ref="N41:X41" si="17">sum(N8,N16,N20,N25,N29,N34)</f>
        <v>3082</v>
      </c>
      <c r="O41" s="44">
        <f t="shared" si="17"/>
        <v>766</v>
      </c>
      <c r="P41" s="44">
        <f t="shared" si="17"/>
        <v>0</v>
      </c>
      <c r="Q41" s="44">
        <f t="shared" si="17"/>
        <v>36</v>
      </c>
      <c r="R41" s="25">
        <f t="shared" si="17"/>
        <v>3884</v>
      </c>
      <c r="S41" s="44">
        <f t="shared" si="17"/>
        <v>442</v>
      </c>
      <c r="T41" s="44">
        <f t="shared" si="17"/>
        <v>136</v>
      </c>
      <c r="U41" s="44">
        <f t="shared" si="17"/>
        <v>0</v>
      </c>
      <c r="V41" s="44">
        <f t="shared" si="17"/>
        <v>0</v>
      </c>
      <c r="W41" s="26">
        <f t="shared" si="17"/>
        <v>578</v>
      </c>
      <c r="X41" s="27">
        <f t="shared" si="17"/>
        <v>4462</v>
      </c>
    </row>
    <row r="42">
      <c r="A42" s="8"/>
      <c r="B42" s="18" t="s">
        <v>17</v>
      </c>
      <c r="C42" s="20">
        <v>12.277730736663845</v>
      </c>
      <c r="D42" s="20">
        <v>2.969638321035442</v>
      </c>
      <c r="E42" s="20">
        <v>0.0</v>
      </c>
      <c r="F42" s="20">
        <v>0.0241925728801258</v>
      </c>
      <c r="G42" s="21">
        <v>15.271561630579411</v>
      </c>
      <c r="H42" s="20">
        <v>1.7539615338091206</v>
      </c>
      <c r="I42" s="20">
        <v>0.6290068948832708</v>
      </c>
      <c r="J42" s="20">
        <v>0.0</v>
      </c>
      <c r="K42" s="20">
        <v>0.0</v>
      </c>
      <c r="L42" s="22">
        <v>2.3829684286923913</v>
      </c>
      <c r="M42" s="23">
        <v>17.654530059271803</v>
      </c>
      <c r="N42" s="44">
        <f t="shared" ref="N42:X42" si="18">sum(N9)</f>
        <v>2030</v>
      </c>
      <c r="O42" s="44">
        <f t="shared" si="18"/>
        <v>491</v>
      </c>
      <c r="P42" s="44">
        <f t="shared" si="18"/>
        <v>0</v>
      </c>
      <c r="Q42" s="44">
        <f t="shared" si="18"/>
        <v>4</v>
      </c>
      <c r="R42" s="25">
        <f t="shared" si="18"/>
        <v>2525</v>
      </c>
      <c r="S42" s="44">
        <f t="shared" si="18"/>
        <v>290</v>
      </c>
      <c r="T42" s="44">
        <f t="shared" si="18"/>
        <v>104</v>
      </c>
      <c r="U42" s="44">
        <f t="shared" si="18"/>
        <v>0</v>
      </c>
      <c r="V42" s="44">
        <f t="shared" si="18"/>
        <v>0</v>
      </c>
      <c r="W42" s="26">
        <f t="shared" si="18"/>
        <v>394</v>
      </c>
      <c r="X42" s="27">
        <f t="shared" si="18"/>
        <v>2919</v>
      </c>
    </row>
    <row r="43">
      <c r="A43" s="8"/>
      <c r="B43" s="18" t="s">
        <v>18</v>
      </c>
      <c r="C43" s="20">
        <v>2.485786863432926</v>
      </c>
      <c r="D43" s="20">
        <v>0.0</v>
      </c>
      <c r="E43" s="20">
        <v>1.1370509253659127</v>
      </c>
      <c r="F43" s="20">
        <v>0.0</v>
      </c>
      <c r="G43" s="21">
        <v>3.622837788798839</v>
      </c>
      <c r="H43" s="20">
        <v>0.5624773194629249</v>
      </c>
      <c r="I43" s="20">
        <v>0.0</v>
      </c>
      <c r="J43" s="20">
        <v>0.23587758558122657</v>
      </c>
      <c r="K43" s="20">
        <v>0.00604814322003145</v>
      </c>
      <c r="L43" s="22">
        <v>0.8044030482641829</v>
      </c>
      <c r="M43" s="23">
        <v>4.427240837063021</v>
      </c>
      <c r="N43" s="44">
        <f t="shared" ref="N43:X43" si="19">sum(N10,N21,N30,N35)</f>
        <v>411</v>
      </c>
      <c r="O43" s="44">
        <f t="shared" si="19"/>
        <v>0</v>
      </c>
      <c r="P43" s="44">
        <f t="shared" si="19"/>
        <v>188</v>
      </c>
      <c r="Q43" s="44">
        <f t="shared" si="19"/>
        <v>0</v>
      </c>
      <c r="R43" s="25">
        <f t="shared" si="19"/>
        <v>599</v>
      </c>
      <c r="S43" s="44">
        <f t="shared" si="19"/>
        <v>93</v>
      </c>
      <c r="T43" s="44">
        <f t="shared" si="19"/>
        <v>0</v>
      </c>
      <c r="U43" s="44">
        <f t="shared" si="19"/>
        <v>39</v>
      </c>
      <c r="V43" s="44">
        <f t="shared" si="19"/>
        <v>1</v>
      </c>
      <c r="W43" s="26">
        <f t="shared" si="19"/>
        <v>133</v>
      </c>
      <c r="X43" s="27">
        <f t="shared" si="19"/>
        <v>732</v>
      </c>
    </row>
    <row r="44">
      <c r="A44" s="8"/>
      <c r="B44" s="18" t="s">
        <v>19</v>
      </c>
      <c r="C44" s="20">
        <v>29.260916898512157</v>
      </c>
      <c r="D44" s="20">
        <v>0.19958872626103788</v>
      </c>
      <c r="E44" s="20">
        <v>5.280029031087456</v>
      </c>
      <c r="F44" s="20">
        <v>3.060360469335914</v>
      </c>
      <c r="G44" s="21">
        <v>37.80089512519657</v>
      </c>
      <c r="H44" s="20">
        <v>5.848554493770412</v>
      </c>
      <c r="I44" s="20">
        <v>0.03024071610015725</v>
      </c>
      <c r="J44" s="20">
        <v>1.2277730736663843</v>
      </c>
      <c r="K44" s="20">
        <v>0.39312930930204426</v>
      </c>
      <c r="L44" s="22">
        <v>7.499697592838999</v>
      </c>
      <c r="M44" s="23">
        <v>45.30059271803557</v>
      </c>
      <c r="N44" s="44">
        <f t="shared" ref="N44:X44" si="20">sum(N11,N17,N22,N26,N31,N36)</f>
        <v>4838</v>
      </c>
      <c r="O44" s="44">
        <f t="shared" si="20"/>
        <v>33</v>
      </c>
      <c r="P44" s="44">
        <f t="shared" si="20"/>
        <v>873</v>
      </c>
      <c r="Q44" s="44">
        <f t="shared" si="20"/>
        <v>506</v>
      </c>
      <c r="R44" s="25">
        <f t="shared" si="20"/>
        <v>6250</v>
      </c>
      <c r="S44" s="44">
        <f t="shared" si="20"/>
        <v>967</v>
      </c>
      <c r="T44" s="44">
        <f t="shared" si="20"/>
        <v>5</v>
      </c>
      <c r="U44" s="44">
        <f t="shared" si="20"/>
        <v>203</v>
      </c>
      <c r="V44" s="44">
        <f t="shared" si="20"/>
        <v>65</v>
      </c>
      <c r="W44" s="26">
        <f t="shared" si="20"/>
        <v>1240</v>
      </c>
      <c r="X44" s="27">
        <f t="shared" si="20"/>
        <v>7490</v>
      </c>
    </row>
    <row r="45">
      <c r="A45" s="8"/>
      <c r="B45" s="18" t="s">
        <v>20</v>
      </c>
      <c r="C45" s="20">
        <v>1.7358171041490262</v>
      </c>
      <c r="D45" s="20">
        <v>1.6148542397483971</v>
      </c>
      <c r="E45" s="20">
        <v>0.0</v>
      </c>
      <c r="F45" s="20">
        <v>0.06652957542034596</v>
      </c>
      <c r="G45" s="21">
        <v>3.4172009193177693</v>
      </c>
      <c r="H45" s="20">
        <v>0.5201403169227048</v>
      </c>
      <c r="I45" s="20">
        <v>0.05443328898028305</v>
      </c>
      <c r="J45" s="20">
        <v>0.0</v>
      </c>
      <c r="K45" s="20">
        <v>0.05443328898028305</v>
      </c>
      <c r="L45" s="22">
        <v>0.6290068948832708</v>
      </c>
      <c r="M45" s="23">
        <v>4.04620781420104</v>
      </c>
      <c r="N45" s="44">
        <f t="shared" ref="N45:X45" si="21">sum(N12,N18,N23,N27,N32,N37)</f>
        <v>287</v>
      </c>
      <c r="O45" s="44">
        <f t="shared" si="21"/>
        <v>267</v>
      </c>
      <c r="P45" s="44">
        <f t="shared" si="21"/>
        <v>0</v>
      </c>
      <c r="Q45" s="44">
        <f t="shared" si="21"/>
        <v>11</v>
      </c>
      <c r="R45" s="25">
        <f t="shared" si="21"/>
        <v>565</v>
      </c>
      <c r="S45" s="44">
        <f t="shared" si="21"/>
        <v>86</v>
      </c>
      <c r="T45" s="44">
        <f t="shared" si="21"/>
        <v>9</v>
      </c>
      <c r="U45" s="44">
        <f t="shared" si="21"/>
        <v>0</v>
      </c>
      <c r="V45" s="44">
        <f t="shared" si="21"/>
        <v>9</v>
      </c>
      <c r="W45" s="26">
        <f t="shared" si="21"/>
        <v>104</v>
      </c>
      <c r="X45" s="27">
        <f t="shared" si="21"/>
        <v>669</v>
      </c>
    </row>
    <row r="46">
      <c r="A46" s="8"/>
      <c r="B46" s="18" t="s">
        <v>21</v>
      </c>
      <c r="C46" s="20">
        <v>0.39917745252207576</v>
      </c>
      <c r="D46" s="20">
        <v>0.6108624652231766</v>
      </c>
      <c r="E46" s="20">
        <v>0.0</v>
      </c>
      <c r="F46" s="20">
        <v>0.0241925728801258</v>
      </c>
      <c r="G46" s="21">
        <v>1.034232490625378</v>
      </c>
      <c r="H46" s="20">
        <v>0.39312930930204426</v>
      </c>
      <c r="I46" s="20">
        <v>0.0241925728801258</v>
      </c>
      <c r="J46" s="20">
        <v>0.00604814322003145</v>
      </c>
      <c r="K46" s="20">
        <v>0.03024071610015725</v>
      </c>
      <c r="L46" s="22">
        <v>0.45361074150235875</v>
      </c>
      <c r="M46" s="23">
        <v>1.4878432321277368</v>
      </c>
      <c r="N46" s="44">
        <f t="shared" ref="N46:X46" si="22">sum(N13)</f>
        <v>66</v>
      </c>
      <c r="O46" s="44">
        <f t="shared" si="22"/>
        <v>101</v>
      </c>
      <c r="P46" s="44">
        <f t="shared" si="22"/>
        <v>0</v>
      </c>
      <c r="Q46" s="44">
        <f t="shared" si="22"/>
        <v>4</v>
      </c>
      <c r="R46" s="25">
        <f t="shared" si="22"/>
        <v>171</v>
      </c>
      <c r="S46" s="44">
        <f t="shared" si="22"/>
        <v>65</v>
      </c>
      <c r="T46" s="44">
        <f t="shared" si="22"/>
        <v>4</v>
      </c>
      <c r="U46" s="44">
        <f t="shared" si="22"/>
        <v>1</v>
      </c>
      <c r="V46" s="44">
        <f t="shared" si="22"/>
        <v>5</v>
      </c>
      <c r="W46" s="26">
        <f t="shared" si="22"/>
        <v>75</v>
      </c>
      <c r="X46" s="27">
        <f t="shared" si="22"/>
        <v>246</v>
      </c>
    </row>
    <row r="47">
      <c r="A47" s="8"/>
      <c r="B47" s="18" t="s">
        <v>22</v>
      </c>
      <c r="C47" s="28">
        <v>0.0</v>
      </c>
      <c r="D47" s="28">
        <v>0.07862586186040885</v>
      </c>
      <c r="E47" s="28">
        <v>0.00604814322003145</v>
      </c>
      <c r="F47" s="28">
        <v>0.0120962864400629</v>
      </c>
      <c r="G47" s="29">
        <v>0.0967702915205032</v>
      </c>
      <c r="H47" s="28">
        <v>0.0</v>
      </c>
      <c r="I47" s="28">
        <v>0.0</v>
      </c>
      <c r="J47" s="28">
        <v>0.0</v>
      </c>
      <c r="K47" s="28">
        <v>0.0</v>
      </c>
      <c r="L47" s="30">
        <v>0.0</v>
      </c>
      <c r="M47" s="31">
        <v>0.0967702915205032</v>
      </c>
      <c r="N47" s="45">
        <v>0.0</v>
      </c>
      <c r="O47" s="45">
        <f t="shared" ref="O47:X47" si="23">sum(O14)</f>
        <v>13</v>
      </c>
      <c r="P47" s="45">
        <f t="shared" si="23"/>
        <v>1</v>
      </c>
      <c r="Q47" s="45">
        <f t="shared" si="23"/>
        <v>2</v>
      </c>
      <c r="R47" s="33">
        <f t="shared" si="23"/>
        <v>16</v>
      </c>
      <c r="S47" s="45">
        <f t="shared" si="23"/>
        <v>0</v>
      </c>
      <c r="T47" s="45">
        <f t="shared" si="23"/>
        <v>0</v>
      </c>
      <c r="U47" s="45">
        <f t="shared" si="23"/>
        <v>0</v>
      </c>
      <c r="V47" s="45">
        <f t="shared" si="23"/>
        <v>0</v>
      </c>
      <c r="W47" s="34">
        <f t="shared" si="23"/>
        <v>0</v>
      </c>
      <c r="X47" s="35">
        <f t="shared" si="23"/>
        <v>16</v>
      </c>
    </row>
    <row r="48">
      <c r="A48" s="8"/>
      <c r="B48" s="46" t="s">
        <v>23</v>
      </c>
      <c r="C48" s="41">
        <v>64.79980645941697</v>
      </c>
      <c r="D48" s="41">
        <v>10.106447320672554</v>
      </c>
      <c r="E48" s="41">
        <v>6.4231280996734</v>
      </c>
      <c r="F48" s="41">
        <v>3.4051046328777064</v>
      </c>
      <c r="G48" s="41">
        <v>84.73448651264061</v>
      </c>
      <c r="H48" s="41">
        <v>11.751542276521109</v>
      </c>
      <c r="I48" s="41">
        <v>1.5604209507681144</v>
      </c>
      <c r="J48" s="41">
        <v>1.4696988024676423</v>
      </c>
      <c r="K48" s="41">
        <v>0.483851457602516</v>
      </c>
      <c r="L48" s="41">
        <v>15.26551348735938</v>
      </c>
      <c r="M48" s="41">
        <v>100.0</v>
      </c>
      <c r="N48" s="42">
        <f t="shared" ref="N48:X48" si="24">sum(N41:N47)</f>
        <v>10714</v>
      </c>
      <c r="O48" s="42">
        <f t="shared" si="24"/>
        <v>1671</v>
      </c>
      <c r="P48" s="42">
        <f t="shared" si="24"/>
        <v>1062</v>
      </c>
      <c r="Q48" s="42">
        <f t="shared" si="24"/>
        <v>563</v>
      </c>
      <c r="R48" s="42">
        <f t="shared" si="24"/>
        <v>14010</v>
      </c>
      <c r="S48" s="42">
        <f t="shared" si="24"/>
        <v>1943</v>
      </c>
      <c r="T48" s="42">
        <f t="shared" si="24"/>
        <v>258</v>
      </c>
      <c r="U48" s="42">
        <f t="shared" si="24"/>
        <v>243</v>
      </c>
      <c r="V48" s="42">
        <f t="shared" si="24"/>
        <v>80</v>
      </c>
      <c r="W48" s="42">
        <f t="shared" si="24"/>
        <v>2524</v>
      </c>
      <c r="X48" s="42">
        <f t="shared" si="24"/>
        <v>16534</v>
      </c>
    </row>
  </sheetData>
  <mergeCells count="14">
    <mergeCell ref="L6:L7"/>
    <mergeCell ref="M6:M7"/>
    <mergeCell ref="N6:Q6"/>
    <mergeCell ref="R6:R7"/>
    <mergeCell ref="S6:V6"/>
    <mergeCell ref="W6:W7"/>
    <mergeCell ref="K1:O1"/>
    <mergeCell ref="J2:P2"/>
    <mergeCell ref="C5:M5"/>
    <mergeCell ref="N5:X5"/>
    <mergeCell ref="C6:F6"/>
    <mergeCell ref="G6:G7"/>
    <mergeCell ref="H6:K6"/>
    <mergeCell ref="X6:X7"/>
  </mergeCells>
  <drawing r:id="rId1"/>
</worksheet>
</file>