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3d9903a6c388871/Documents/ACO 100/"/>
    </mc:Choice>
  </mc:AlternateContent>
  <xr:revisionPtr revIDLastSave="1" documentId="8_{57AE71C9-C95D-4AEB-866D-AA6CEADF597D}" xr6:coauthVersionLast="47" xr6:coauthVersionMax="47" xr10:uidLastSave="{3D427572-328F-48FC-BBED-C9CD7A595E56}"/>
  <bookViews>
    <workbookView xWindow="1718" yWindow="1718" windowWidth="20377" windowHeight="10522" xr2:uid="{00000000-000D-0000-FFFF-FFFF00000000}"/>
  </bookViews>
  <sheets>
    <sheet name="Training" sheetId="11" r:id="rId1"/>
    <sheet name="Continuing Education" sheetId="12" r:id="rId2"/>
    <sheet name="All Courses" sheetId="13" r:id="rId3"/>
    <sheet name="Course Details" sheetId="15" r:id="rId4"/>
  </sheets>
  <definedNames>
    <definedName name="_xlnm._FilterDatabase" localSheetId="0" hidden="1">Training!$A$3:$G$43</definedName>
    <definedName name="_xlnm.Criteria" localSheetId="0">Training!$I$3:$I$4</definedName>
    <definedName name="_xlnm.Extract" localSheetId="0">Training!$I$6:$O$6</definedName>
    <definedName name="_xlnm.Print_Titles" localSheetId="2">'All Courses'!$6:$6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15" l="1"/>
  <c r="E14" i="15"/>
  <c r="J4" i="12"/>
  <c r="B29" i="12"/>
  <c r="H10" i="12"/>
  <c r="H8" i="12"/>
  <c r="H9" i="12"/>
  <c r="H14" i="12"/>
  <c r="H17" i="12"/>
  <c r="H12" i="12"/>
  <c r="H13" i="12"/>
  <c r="H26" i="12"/>
  <c r="H15" i="12"/>
  <c r="H11" i="12"/>
  <c r="H7" i="12"/>
  <c r="H18" i="12"/>
  <c r="H19" i="12"/>
  <c r="H20" i="12"/>
  <c r="H21" i="12"/>
  <c r="H16" i="12"/>
  <c r="H23" i="12"/>
  <c r="H22" i="12"/>
  <c r="H25" i="12"/>
  <c r="H27" i="12"/>
  <c r="H24" i="12"/>
  <c r="H28" i="12"/>
  <c r="G16" i="12"/>
  <c r="G11" i="12"/>
  <c r="G19" i="12"/>
  <c r="G22" i="12"/>
  <c r="G14" i="12"/>
  <c r="G27" i="12"/>
  <c r="G20" i="12"/>
  <c r="G21" i="12"/>
  <c r="G7" i="12"/>
  <c r="G24" i="12"/>
  <c r="G10" i="12"/>
  <c r="G17" i="12"/>
  <c r="G26" i="12"/>
  <c r="G28" i="12"/>
  <c r="G9" i="12"/>
  <c r="G12" i="12"/>
  <c r="G18" i="12"/>
  <c r="G8" i="12"/>
  <c r="G13" i="12"/>
  <c r="G23" i="12"/>
  <c r="G25" i="12"/>
  <c r="G15" i="12"/>
  <c r="L4" i="12" l="1"/>
  <c r="H29" i="12"/>
  <c r="K4" i="12"/>
</calcChain>
</file>

<file path=xl/sharedStrings.xml><?xml version="1.0" encoding="utf-8"?>
<sst xmlns="http://schemas.openxmlformats.org/spreadsheetml/2006/main" count="353" uniqueCount="136">
  <si>
    <t>Employee ID</t>
  </si>
  <si>
    <t>Department</t>
  </si>
  <si>
    <t>Course</t>
  </si>
  <si>
    <t>Session</t>
  </si>
  <si>
    <t>Hours</t>
  </si>
  <si>
    <t>Approved</t>
  </si>
  <si>
    <t>Employee Name</t>
  </si>
  <si>
    <t>Carol Ferrin</t>
  </si>
  <si>
    <t>Nursing</t>
  </si>
  <si>
    <t>Financial</t>
  </si>
  <si>
    <t>Medical surgical</t>
  </si>
  <si>
    <t>Medical nonsurgical</t>
  </si>
  <si>
    <t>Operations</t>
  </si>
  <si>
    <t>Human resources</t>
  </si>
  <si>
    <t>Project Management</t>
  </si>
  <si>
    <t>Business Writing</t>
  </si>
  <si>
    <t>Conflict Communication</t>
  </si>
  <si>
    <t>Interpersonal Effectiveness</t>
  </si>
  <si>
    <t>Time Management</t>
  </si>
  <si>
    <t>Medical Terminology</t>
  </si>
  <si>
    <t>Yes</t>
  </si>
  <si>
    <t>Robert Beyler</t>
  </si>
  <si>
    <t>Dale Hasse</t>
  </si>
  <si>
    <t>No</t>
  </si>
  <si>
    <t>Anna Huang</t>
  </si>
  <si>
    <t>Stefan Sayavong</t>
  </si>
  <si>
    <t>Kara Polenz</t>
  </si>
  <si>
    <t>John Martelli</t>
  </si>
  <si>
    <t>Lakisha Newens</t>
  </si>
  <si>
    <t>Kim Maramoto</t>
  </si>
  <si>
    <t>Clifford Gates</t>
  </si>
  <si>
    <t>Tina Hernandez</t>
  </si>
  <si>
    <t>Oscar Jackson</t>
  </si>
  <si>
    <t>Abe Khan</t>
  </si>
  <si>
    <t>Melissa Rendall</t>
  </si>
  <si>
    <t>Anita Mora</t>
  </si>
  <si>
    <t>Sarah Sanchez</t>
  </si>
  <si>
    <t>Arden Kellor</t>
  </si>
  <si>
    <t>Nicole Singh</t>
  </si>
  <si>
    <t>Tyrell Fisher</t>
  </si>
  <si>
    <t>Javier Guadalupe</t>
  </si>
  <si>
    <t>Mason Ramos</t>
  </si>
  <si>
    <t>Kendall Briggs</t>
  </si>
  <si>
    <t>Ming-Li Chang</t>
  </si>
  <si>
    <t>Amanda Atalla</t>
  </si>
  <si>
    <t>Jennifer Scott</t>
  </si>
  <si>
    <t>Mike Graf</t>
  </si>
  <si>
    <t>Rosa Linder</t>
  </si>
  <si>
    <t>Ben McCord</t>
  </si>
  <si>
    <t>Tamila Patel</t>
  </si>
  <si>
    <t>Kerry Terrian</t>
  </si>
  <si>
    <t>Julie Seefield</t>
  </si>
  <si>
    <t>Hans Snyder</t>
  </si>
  <si>
    <t>Marina Vander</t>
  </si>
  <si>
    <t>Bryan Weishof</t>
  </si>
  <si>
    <t>Abby Grazia</t>
  </si>
  <si>
    <t>Troy Dunbar</t>
  </si>
  <si>
    <t>Russell Hilbo</t>
  </si>
  <si>
    <t>Betty Thao</t>
  </si>
  <si>
    <t>Charlotte Larrue</t>
  </si>
  <si>
    <t>Training Courses - Spring</t>
  </si>
  <si>
    <t>Continuing Education - Spring</t>
  </si>
  <si>
    <t>Course ID</t>
  </si>
  <si>
    <t>Course Name</t>
  </si>
  <si>
    <t>Price</t>
  </si>
  <si>
    <t>Capacity</t>
  </si>
  <si>
    <t>Enrolled</t>
  </si>
  <si>
    <t>Number Enrolled</t>
  </si>
  <si>
    <t>Total Cost</t>
  </si>
  <si>
    <t>Open Courses</t>
  </si>
  <si>
    <t>Bedside Best Practices</t>
  </si>
  <si>
    <t>Oncology Review</t>
  </si>
  <si>
    <t>Open Seats</t>
  </si>
  <si>
    <t>&gt;0</t>
  </si>
  <si>
    <t>Emergency Care</t>
  </si>
  <si>
    <t>Internal Medicine News</t>
  </si>
  <si>
    <t>Cardio Symposium</t>
  </si>
  <si>
    <t>IV Therapy for LPNs</t>
  </si>
  <si>
    <t>Ethics for RNs</t>
  </si>
  <si>
    <t>Acute Care Review</t>
  </si>
  <si>
    <t>Holistic Nursing</t>
  </si>
  <si>
    <t>Location</t>
  </si>
  <si>
    <t>Equipment?</t>
  </si>
  <si>
    <t>Clarke 204</t>
  </si>
  <si>
    <t>Y</t>
  </si>
  <si>
    <t>Baldwin 100</t>
  </si>
  <si>
    <t>N</t>
  </si>
  <si>
    <t>Baldwin 121</t>
  </si>
  <si>
    <t>Hart 220</t>
  </si>
  <si>
    <t>Hart 252</t>
  </si>
  <si>
    <t>All Courses</t>
  </si>
  <si>
    <t>Sessions</t>
  </si>
  <si>
    <t>Contact</t>
  </si>
  <si>
    <t>Jose Guido</t>
  </si>
  <si>
    <t>Mary Brooks</t>
  </si>
  <si>
    <t>Karla Ming</t>
  </si>
  <si>
    <t>Toua Vang</t>
  </si>
  <si>
    <t>Melanie Ash</t>
  </si>
  <si>
    <t>Ahmad Repke</t>
  </si>
  <si>
    <t>Gwen Keller</t>
  </si>
  <si>
    <t>Jim Haney</t>
  </si>
  <si>
    <t>Shawn Briggs</t>
  </si>
  <si>
    <t>Lakisha Cass</t>
  </si>
  <si>
    <t>K.D. Bruno</t>
  </si>
  <si>
    <t>Emma Haviland</t>
  </si>
  <si>
    <t>Jason Khatri</t>
  </si>
  <si>
    <t>Kwai Li</t>
  </si>
  <si>
    <t>Ned Pascowitz</t>
  </si>
  <si>
    <t>Rene Ballesta</t>
  </si>
  <si>
    <t>Dawn Francis</t>
  </si>
  <si>
    <t>Jen Lazlo</t>
  </si>
  <si>
    <t>Ann Steinborn</t>
  </si>
  <si>
    <t>ER Care</t>
  </si>
  <si>
    <t>ER Protocols</t>
  </si>
  <si>
    <t>Course Details</t>
  </si>
  <si>
    <t>Classroom Locations</t>
  </si>
  <si>
    <t>Evaluations: Average Scores</t>
  </si>
  <si>
    <t>Instructor</t>
  </si>
  <si>
    <t>Barca</t>
  </si>
  <si>
    <t>Egan</t>
  </si>
  <si>
    <t>Gomez</t>
  </si>
  <si>
    <t>Bedside Best</t>
  </si>
  <si>
    <t>Sheldon 102</t>
  </si>
  <si>
    <t>IV Therapy</t>
  </si>
  <si>
    <t>Score</t>
  </si>
  <si>
    <t>Rank</t>
  </si>
  <si>
    <t>Tham</t>
  </si>
  <si>
    <t>Amy Fuller</t>
  </si>
  <si>
    <t>Total Charged</t>
  </si>
  <si>
    <t>Total</t>
  </si>
  <si>
    <t>Online Course</t>
  </si>
  <si>
    <t>Credits</t>
  </si>
  <si>
    <t>Certification?</t>
  </si>
  <si>
    <t>Preventing Falls</t>
  </si>
  <si>
    <t>Diabetes Care</t>
  </si>
  <si>
    <t>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</si>
</sst>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&quot;$&quot;* #,##0.000_);_(&quot;$&quot;* \(#,##0.000\);_(&quot;$&quot;* &quot;-&quot;??_);_(@_)"/>
  </numFmts>
  <fonts count="11" x14ac:knownFonts="1">
    <font>
      <sz val="11"/>
      <color theme="1"/>
      <name val="Franklin Gothic Book"/>
      <family val="2"/>
      <scheme val="minor"/>
    </font>
    <font>
      <sz val="10"/>
      <name val="Arial"/>
      <family val="2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1"/>
      <color theme="1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b/>
      <sz val="11"/>
      <color theme="0"/>
      <name val="Franklin Gothic Book"/>
      <family val="2"/>
      <scheme val="minor"/>
    </font>
    <font>
      <b/>
      <sz val="12"/>
      <color theme="3"/>
      <name val="Franklin Gothic Book"/>
      <family val="2"/>
      <scheme val="minor"/>
    </font>
    <font>
      <sz val="11"/>
      <color theme="1"/>
      <name val="Franklin Gothic Book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/>
      <bottom style="medium">
        <color theme="5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1">
    <xf numFmtId="0" fontId="0" fillId="0" borderId="0"/>
    <xf numFmtId="0" fontId="1" fillId="0" borderId="0"/>
    <xf numFmtId="0" fontId="2" fillId="0" borderId="1" applyNumberFormat="0" applyFill="0" applyAlignment="0" applyProtection="0"/>
    <xf numFmtId="0" fontId="1" fillId="0" borderId="0"/>
    <xf numFmtId="0" fontId="4" fillId="2" borderId="0">
      <alignment vertical="top" wrapText="1"/>
    </xf>
    <xf numFmtId="0" fontId="5" fillId="2" borderId="0">
      <alignment vertical="top" wrapText="1"/>
    </xf>
    <xf numFmtId="0" fontId="4" fillId="2" borderId="0">
      <alignment vertical="top" wrapText="1"/>
    </xf>
    <xf numFmtId="0" fontId="3" fillId="3" borderId="0" applyNumberFormat="0" applyBorder="0" applyAlignment="0" applyProtection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3" borderId="2" xfId="7" applyBorder="1"/>
    <xf numFmtId="164" fontId="0" fillId="0" borderId="0" xfId="8" applyNumberFormat="1" applyFont="1"/>
    <xf numFmtId="0" fontId="0" fillId="4" borderId="0" xfId="10" applyFont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0" xfId="7" applyAlignment="1">
      <alignment horizontal="center"/>
    </xf>
    <xf numFmtId="0" fontId="6" fillId="4" borderId="0" xfId="10" applyAlignment="1">
      <alignment horizontal="center"/>
    </xf>
    <xf numFmtId="164" fontId="6" fillId="4" borderId="0" xfId="8" applyNumberFormat="1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3" xfId="0" applyBorder="1"/>
    <xf numFmtId="0" fontId="8" fillId="5" borderId="0" xfId="7" applyFont="1" applyFill="1" applyBorder="1"/>
    <xf numFmtId="0" fontId="8" fillId="5" borderId="0" xfId="7" applyFont="1" applyFill="1" applyBorder="1" applyAlignment="1">
      <alignment horizontal="center"/>
    </xf>
    <xf numFmtId="0" fontId="3" fillId="3" borderId="2" xfId="7" applyBorder="1" applyAlignment="1">
      <alignment horizontal="center"/>
    </xf>
    <xf numFmtId="0" fontId="7" fillId="0" borderId="0" xfId="9" applyAlignment="1">
      <alignment vertical="center"/>
    </xf>
    <xf numFmtId="0" fontId="8" fillId="6" borderId="6" xfId="0" applyFont="1" applyFill="1" applyBorder="1"/>
    <xf numFmtId="0" fontId="8" fillId="6" borderId="7" xfId="0" applyFont="1" applyFill="1" applyBorder="1"/>
    <xf numFmtId="0" fontId="2" fillId="0" borderId="7" xfId="0" applyFont="1" applyBorder="1"/>
    <xf numFmtId="0" fontId="8" fillId="5" borderId="9" xfId="0" applyFont="1" applyFill="1" applyBorder="1"/>
    <xf numFmtId="0" fontId="8" fillId="5" borderId="8" xfId="0" applyFont="1" applyFill="1" applyBorder="1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0" fillId="0" borderId="0" xfId="0" applyFont="1"/>
    <xf numFmtId="0" fontId="8" fillId="5" borderId="10" xfId="0" applyFont="1" applyFill="1" applyBorder="1"/>
    <xf numFmtId="0" fontId="7" fillId="0" borderId="0" xfId="9" applyAlignment="1">
      <alignment horizontal="center" vertical="center"/>
    </xf>
    <xf numFmtId="0" fontId="9" fillId="0" borderId="0" xfId="0" applyFont="1" applyAlignment="1">
      <alignment horizontal="center"/>
    </xf>
  </cellXfs>
  <cellStyles count="11">
    <cellStyle name="40% - Accent1" xfId="10" builtinId="31"/>
    <cellStyle name="Accent1" xfId="7" builtinId="29"/>
    <cellStyle name="Currency" xfId="8" builtinId="4"/>
    <cellStyle name="Normal" xfId="0" builtinId="0"/>
    <cellStyle name="Normal 2" xfId="1" xr:uid="{00000000-0005-0000-0000-000004000000}"/>
    <cellStyle name="Normal 2 2" xfId="3" xr:uid="{00000000-0005-0000-0000-000005000000}"/>
    <cellStyle name="Project Header" xfId="4" xr:uid="{00000000-0005-0000-0000-000006000000}"/>
    <cellStyle name="Student Name" xfId="5" xr:uid="{00000000-0005-0000-0000-000007000000}"/>
    <cellStyle name="Submission" xfId="6" xr:uid="{00000000-0005-0000-0000-000008000000}"/>
    <cellStyle name="Title" xfId="9" builtinId="15"/>
    <cellStyle name="Total" xfId="2" builtinId="25" customBuiltin="1"/>
  </cellStyles>
  <dxfs count="47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Book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fill>
        <patternFill patternType="none">
          <bgColor auto="1"/>
        </patternFill>
      </fill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Book"/>
        <scheme val="minor"/>
      </font>
      <fill>
        <patternFill patternType="solid">
          <fgColor indexed="64"/>
          <bgColor theme="4"/>
        </patternFill>
      </fill>
    </dxf>
    <dxf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164" formatCode="_(&quot;$&quot;* #,##0_);_(&quot;$&quot;* \(#,##0\);_(&quot;$&quot;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</dxf>
    <dxf>
      <font>
        <b/>
        <i val="0"/>
      </font>
    </dxf>
  </dxfs>
  <tableStyles count="1" defaultTableStyle="TableStyleMedium2" defaultPivotStyle="PivotStyleLight16">
    <tableStyle name="Table Style 1" pivot="0" count="1" xr9:uid="{B973F5A6-1EC0-436A-B54E-1CDEC87FC6DA}">
      <tableStyleElement type="firstColumn" dxfId="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8208</xdr:colOff>
      <xdr:row>0</xdr:row>
      <xdr:rowOff>9525</xdr:rowOff>
    </xdr:from>
    <xdr:to>
      <xdr:col>1</xdr:col>
      <xdr:colOff>458517</xdr:colOff>
      <xdr:row>1</xdr:row>
      <xdr:rowOff>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8" y="9525"/>
          <a:ext cx="1431384" cy="8066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624934</xdr:colOff>
      <xdr:row>4</xdr:row>
      <xdr:rowOff>161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4559" cy="8002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593184</xdr:colOff>
      <xdr:row>4</xdr:row>
      <xdr:rowOff>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4559" cy="7939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231234</xdr:colOff>
      <xdr:row>1</xdr:row>
      <xdr:rowOff>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1384" cy="90503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1B252-278D-4470-8457-DF72AA04EB0A}" name="Table1" displayName="Table1" ref="A3:G43" totalsRowShown="0" headerRowDxfId="45" dataDxfId="43" headerRowBorderDxfId="44" tableBorderDxfId="42" totalsRowBorderDxfId="41">
  <sortState xmlns:xlrd2="http://schemas.microsoft.com/office/spreadsheetml/2017/richdata2" ref="A4:G43">
    <sortCondition ref="A4:A43"/>
  </sortState>
  <tableColumns count="7">
    <tableColumn id="1" xr3:uid="{38C5D6F8-CA01-4AD7-84AB-04DBABE22BF2}" name="Employee ID" dataDxfId="40"/>
    <tableColumn id="2" xr3:uid="{EF829742-68CF-4771-A47A-B7640044D233}" name="Employee Name" dataDxfId="39"/>
    <tableColumn id="3" xr3:uid="{5F031A3E-0E80-46F1-905E-52F66F06CC34}" name="Department" dataDxfId="38"/>
    <tableColumn id="4" xr3:uid="{450964EB-E9BC-4DAC-8D47-EFDB04F96921}" name="Course" dataDxfId="37"/>
    <tableColumn id="5" xr3:uid="{E53AEA99-EE90-47A1-BDEC-B786B1919B6B}" name="Session" dataDxfId="36"/>
    <tableColumn id="6" xr3:uid="{0A7FDC72-A5E9-492D-93DA-5A7DBB0BC070}" name="Hours" dataDxfId="35"/>
    <tableColumn id="7" xr3:uid="{79E75501-8E68-42AB-9E24-D57E26EFF339}" name="Approved" dataDxfId="34"/>
  </tableColumns>
  <tableStyleInfo name="TableStyleLight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ourses" displayName="Courses" ref="A6:H29" totalsRowCount="1" dataDxfId="33">
  <autoFilter ref="A6:H28" xr:uid="{00000000-0009-0000-0100-000002000000}">
    <filterColumn colId="3">
      <customFilters>
        <customFilter operator="greaterThan" val="500"/>
      </customFilters>
    </filterColumn>
  </autoFilter>
  <sortState xmlns:xlrd2="http://schemas.microsoft.com/office/spreadsheetml/2017/richdata2" ref="A7:H27">
    <sortCondition ref="C7:C28"/>
    <sortCondition ref="D7:D28"/>
  </sortState>
  <tableColumns count="8">
    <tableColumn id="1" xr3:uid="{00000000-0010-0000-0000-000001000000}" name="Course ID" totalsRowLabel="Total" dataDxfId="32" totalsRowDxfId="31"/>
    <tableColumn id="2" xr3:uid="{00000000-0010-0000-0000-000002000000}" name="Course Name" totalsRowFunction="count"/>
    <tableColumn id="3" xr3:uid="{00000000-0010-0000-0000-000003000000}" name="Session" dataDxfId="30" totalsRowDxfId="29"/>
    <tableColumn id="4" xr3:uid="{00000000-0010-0000-0000-000004000000}" name="Price" dataDxfId="28" totalsRowDxfId="27" dataCellStyle="Currency"/>
    <tableColumn id="5" xr3:uid="{00000000-0010-0000-0000-000005000000}" name="Capacity" dataDxfId="26" totalsRowDxfId="25"/>
    <tableColumn id="6" xr3:uid="{00000000-0010-0000-0000-000006000000}" name="Enrolled" dataDxfId="24" totalsRowDxfId="23"/>
    <tableColumn id="7" xr3:uid="{00000000-0010-0000-0000-000007000000}" name="Open Seats" dataDxfId="22" totalsRowDxfId="21">
      <calculatedColumnFormula>E7-F7</calculatedColumnFormula>
    </tableColumn>
    <tableColumn id="9" xr3:uid="{5D6DF558-640C-4D60-9057-F95EA9FED2E4}" name="Total Charged" totalsRowFunction="sum" dataDxfId="20" totalsRowDxfId="19">
      <calculatedColumnFormula>(Courses[[#This Row],[Price]]*Courses[[#This Row],[Enrolled]])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All_Courses" displayName="All_Courses" ref="A6:D34" totalsRowShown="0" headerRowDxfId="18" dataDxfId="16" headerRowBorderDxfId="17" tableBorderDxfId="15">
  <autoFilter ref="A6:D34" xr:uid="{00000000-0009-0000-0100-000003000000}">
    <filterColumn colId="1">
      <customFilters>
        <customFilter val="ER*"/>
      </customFilters>
    </filterColumn>
  </autoFilter>
  <tableColumns count="4">
    <tableColumn id="1" xr3:uid="{00000000-0010-0000-0100-000001000000}" name="Course ID" dataDxfId="14"/>
    <tableColumn id="2" xr3:uid="{00000000-0010-0000-0100-000002000000}" name="Course Name" dataDxfId="13"/>
    <tableColumn id="3" xr3:uid="{00000000-0010-0000-0100-000003000000}" name="Sessions" dataDxfId="12"/>
    <tableColumn id="4" xr3:uid="{00000000-0010-0000-0100-000004000000}" name="Contact" dataDxfId="11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Evaluations" displayName="Evaluations" ref="E3:I9" totalsRowShown="0" headerRowDxfId="10" dataDxfId="9" tableBorderDxfId="8" headerRowCellStyle="Accent1">
  <autoFilter ref="E3:I9" xr:uid="{00000000-0009-0000-0100-000005000000}"/>
  <tableColumns count="5">
    <tableColumn id="1" xr3:uid="{00000000-0010-0000-0300-000001000000}" name="Instructor" dataDxfId="7"/>
    <tableColumn id="2" xr3:uid="{00000000-0010-0000-0300-000002000000}" name="Barca" dataDxfId="6"/>
    <tableColumn id="3" xr3:uid="{00000000-0010-0000-0300-000003000000}" name="Egan" dataDxfId="5"/>
    <tableColumn id="4" xr3:uid="{00000000-0010-0000-0300-000004000000}" name="Gomez" dataDxfId="4"/>
    <tableColumn id="5" xr3:uid="{00000000-0010-0000-0300-000005000000}" name="Tham" dataDxfId="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9EEAA1-4CE1-4B50-8C42-88A5C6648FB2}" name="Table4" displayName="Table4" ref="A11:C14" totalsRowShown="0">
  <autoFilter ref="A11:C14" xr:uid="{769EEAA1-4CE1-4B50-8C42-88A5C6648FB2}"/>
  <tableColumns count="3">
    <tableColumn id="1" xr3:uid="{BC603E72-0684-45B0-AAC5-62B0EEECD0F9}" name="Online Course" dataDxfId="2"/>
    <tableColumn id="2" xr3:uid="{2FDA5F5C-3ED6-4B78-A285-954E0DC0CF6C}" name="Credits" dataDxfId="1"/>
    <tableColumn id="3" xr3:uid="{8191087B-4925-4C20-BF09-1BC6D5BB5BFB}" name="Certification?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O43"/>
  <sheetViews>
    <sheetView showGridLines="0" tabSelected="1" zoomScale="120" zoomScaleNormal="120" workbookViewId="0">
      <selection activeCell="Q1" sqref="Q1"/>
    </sheetView>
  </sheetViews>
  <sheetFormatPr defaultRowHeight="14.65" x14ac:dyDescent="0.5"/>
  <cols>
    <col min="1" max="1" width="11.46875" customWidth="1"/>
    <col min="2" max="2" width="14.29296875" customWidth="1"/>
    <col min="3" max="3" width="15.05859375" bestFit="1" customWidth="1"/>
    <col min="4" max="4" width="20.64453125" bestFit="1" customWidth="1"/>
    <col min="5" max="5" width="7.87890625" customWidth="1"/>
    <col min="6" max="6" width="6.41015625" customWidth="1"/>
    <col min="7" max="7" width="9.17578125" customWidth="1"/>
    <col min="8" max="8" width="4.8203125" customWidth="1"/>
    <col min="9" max="9" width="10.3515625" bestFit="1" customWidth="1"/>
    <col min="10" max="10" width="13.46875" bestFit="1" customWidth="1"/>
    <col min="11" max="11" width="15.3515625" bestFit="1" customWidth="1"/>
    <col min="12" max="12" width="20.64453125" bestFit="1" customWidth="1"/>
    <col min="13" max="13" width="6.8203125" bestFit="1" customWidth="1"/>
    <col min="14" max="14" width="5.3515625" bestFit="1" customWidth="1"/>
    <col min="15" max="15" width="8" bestFit="1" customWidth="1"/>
  </cols>
  <sheetData>
    <row r="1" spans="1:15" ht="63.75" customHeight="1" x14ac:dyDescent="0.5">
      <c r="A1" s="28" t="s">
        <v>60</v>
      </c>
      <c r="B1" s="28"/>
      <c r="C1" s="28"/>
      <c r="D1" s="28"/>
      <c r="E1" s="28"/>
      <c r="F1" s="28"/>
      <c r="G1" s="28"/>
    </row>
    <row r="3" spans="1:15" x14ac:dyDescent="0.5">
      <c r="A3" s="21" t="s">
        <v>0</v>
      </c>
      <c r="B3" s="21" t="s">
        <v>6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5</v>
      </c>
      <c r="I3" s="8" t="s">
        <v>5</v>
      </c>
    </row>
    <row r="4" spans="1:15" x14ac:dyDescent="0.5">
      <c r="A4" s="6">
        <v>2002</v>
      </c>
      <c r="B4" s="5" t="s">
        <v>7</v>
      </c>
      <c r="C4" s="5" t="s">
        <v>8</v>
      </c>
      <c r="D4" s="5" t="s">
        <v>15</v>
      </c>
      <c r="E4" s="6">
        <v>1</v>
      </c>
      <c r="F4" s="6">
        <v>3</v>
      </c>
      <c r="G4" s="6" t="s">
        <v>20</v>
      </c>
      <c r="I4" s="1" t="s">
        <v>23</v>
      </c>
    </row>
    <row r="5" spans="1:15" x14ac:dyDescent="0.5">
      <c r="A5" s="6">
        <v>2009</v>
      </c>
      <c r="B5" s="5" t="s">
        <v>21</v>
      </c>
      <c r="C5" s="5" t="s">
        <v>12</v>
      </c>
      <c r="D5" s="5" t="s">
        <v>14</v>
      </c>
      <c r="E5" s="6">
        <v>2</v>
      </c>
      <c r="F5" s="6">
        <v>4</v>
      </c>
      <c r="G5" s="6" t="s">
        <v>20</v>
      </c>
    </row>
    <row r="6" spans="1:15" x14ac:dyDescent="0.5">
      <c r="A6" s="6">
        <v>2011</v>
      </c>
      <c r="B6" s="5" t="s">
        <v>22</v>
      </c>
      <c r="C6" s="5" t="s">
        <v>9</v>
      </c>
      <c r="D6" s="5" t="s">
        <v>18</v>
      </c>
      <c r="E6" s="6">
        <v>1</v>
      </c>
      <c r="F6" s="6">
        <v>2</v>
      </c>
      <c r="G6" s="6" t="s">
        <v>23</v>
      </c>
      <c r="I6" s="21" t="s">
        <v>0</v>
      </c>
      <c r="J6" s="21" t="s">
        <v>6</v>
      </c>
      <c r="K6" s="21" t="s">
        <v>1</v>
      </c>
      <c r="L6" s="21" t="s">
        <v>2</v>
      </c>
      <c r="M6" s="21" t="s">
        <v>3</v>
      </c>
      <c r="N6" s="21" t="s">
        <v>4</v>
      </c>
      <c r="O6" s="21" t="s">
        <v>5</v>
      </c>
    </row>
    <row r="7" spans="1:15" x14ac:dyDescent="0.5">
      <c r="A7" s="6">
        <v>2017</v>
      </c>
      <c r="B7" s="5" t="s">
        <v>24</v>
      </c>
      <c r="C7" s="5" t="s">
        <v>10</v>
      </c>
      <c r="D7" s="5" t="s">
        <v>18</v>
      </c>
      <c r="E7" s="6">
        <v>1</v>
      </c>
      <c r="F7" s="6">
        <v>2</v>
      </c>
      <c r="G7" s="6" t="s">
        <v>20</v>
      </c>
      <c r="I7" s="6">
        <v>2011</v>
      </c>
      <c r="J7" s="5" t="s">
        <v>22</v>
      </c>
      <c r="K7" s="5" t="s">
        <v>9</v>
      </c>
      <c r="L7" s="5" t="s">
        <v>18</v>
      </c>
      <c r="M7" s="6">
        <v>1</v>
      </c>
      <c r="N7" s="6">
        <v>2</v>
      </c>
      <c r="O7" s="6" t="s">
        <v>23</v>
      </c>
    </row>
    <row r="8" spans="1:15" x14ac:dyDescent="0.5">
      <c r="A8" s="6">
        <v>2018</v>
      </c>
      <c r="B8" s="5" t="s">
        <v>25</v>
      </c>
      <c r="C8" s="5" t="s">
        <v>11</v>
      </c>
      <c r="D8" s="5" t="s">
        <v>16</v>
      </c>
      <c r="E8" s="6">
        <v>2</v>
      </c>
      <c r="F8" s="6">
        <v>4</v>
      </c>
      <c r="G8" s="6" t="s">
        <v>23</v>
      </c>
      <c r="I8" s="6">
        <v>2018</v>
      </c>
      <c r="J8" s="5" t="s">
        <v>25</v>
      </c>
      <c r="K8" s="5" t="s">
        <v>11</v>
      </c>
      <c r="L8" s="5" t="s">
        <v>16</v>
      </c>
      <c r="M8" s="6">
        <v>2</v>
      </c>
      <c r="N8" s="6">
        <v>4</v>
      </c>
      <c r="O8" s="6" t="s">
        <v>23</v>
      </c>
    </row>
    <row r="9" spans="1:15" x14ac:dyDescent="0.5">
      <c r="A9" s="6">
        <v>2025</v>
      </c>
      <c r="B9" s="5" t="s">
        <v>26</v>
      </c>
      <c r="C9" s="5" t="s">
        <v>9</v>
      </c>
      <c r="D9" s="5" t="s">
        <v>15</v>
      </c>
      <c r="E9" s="6">
        <v>2</v>
      </c>
      <c r="F9" s="6">
        <v>3</v>
      </c>
      <c r="G9" s="6" t="s">
        <v>20</v>
      </c>
      <c r="I9" s="6">
        <v>2030</v>
      </c>
      <c r="J9" s="5" t="s">
        <v>28</v>
      </c>
      <c r="K9" s="5" t="s">
        <v>9</v>
      </c>
      <c r="L9" s="5" t="s">
        <v>19</v>
      </c>
      <c r="M9" s="6">
        <v>1</v>
      </c>
      <c r="N9" s="6">
        <v>8</v>
      </c>
      <c r="O9" s="6" t="s">
        <v>23</v>
      </c>
    </row>
    <row r="10" spans="1:15" x14ac:dyDescent="0.5">
      <c r="A10" s="6">
        <v>2029</v>
      </c>
      <c r="B10" s="5" t="s">
        <v>27</v>
      </c>
      <c r="C10" s="5" t="s">
        <v>13</v>
      </c>
      <c r="D10" s="5" t="s">
        <v>17</v>
      </c>
      <c r="E10" s="6">
        <v>1</v>
      </c>
      <c r="F10" s="6">
        <v>3</v>
      </c>
      <c r="G10" s="6" t="s">
        <v>20</v>
      </c>
      <c r="I10" s="6">
        <v>2048</v>
      </c>
      <c r="J10" s="5" t="s">
        <v>33</v>
      </c>
      <c r="K10" s="5" t="s">
        <v>12</v>
      </c>
      <c r="L10" s="5" t="s">
        <v>19</v>
      </c>
      <c r="M10" s="6">
        <v>1</v>
      </c>
      <c r="N10" s="6">
        <v>8</v>
      </c>
      <c r="O10" s="6" t="s">
        <v>23</v>
      </c>
    </row>
    <row r="11" spans="1:15" x14ac:dyDescent="0.5">
      <c r="A11" s="6">
        <v>2030</v>
      </c>
      <c r="B11" s="5" t="s">
        <v>28</v>
      </c>
      <c r="C11" s="5" t="s">
        <v>9</v>
      </c>
      <c r="D11" s="5" t="s">
        <v>19</v>
      </c>
      <c r="E11" s="6">
        <v>1</v>
      </c>
      <c r="F11" s="6">
        <v>8</v>
      </c>
      <c r="G11" s="6" t="s">
        <v>23</v>
      </c>
      <c r="I11" s="6">
        <v>2068</v>
      </c>
      <c r="J11" s="5" t="s">
        <v>39</v>
      </c>
      <c r="K11" s="5" t="s">
        <v>12</v>
      </c>
      <c r="L11" s="5" t="s">
        <v>14</v>
      </c>
      <c r="M11" s="6">
        <v>1</v>
      </c>
      <c r="N11" s="6">
        <v>4</v>
      </c>
      <c r="O11" s="6" t="s">
        <v>23</v>
      </c>
    </row>
    <row r="12" spans="1:15" x14ac:dyDescent="0.5">
      <c r="A12" s="6">
        <v>2033</v>
      </c>
      <c r="B12" s="5" t="s">
        <v>29</v>
      </c>
      <c r="C12" s="5" t="s">
        <v>11</v>
      </c>
      <c r="D12" s="5" t="s">
        <v>14</v>
      </c>
      <c r="E12" s="6">
        <v>1</v>
      </c>
      <c r="F12" s="6">
        <v>4</v>
      </c>
      <c r="G12" s="6" t="s">
        <v>20</v>
      </c>
      <c r="I12" s="6">
        <v>2073</v>
      </c>
      <c r="J12" s="5" t="s">
        <v>40</v>
      </c>
      <c r="K12" s="5" t="s">
        <v>8</v>
      </c>
      <c r="L12" s="5" t="s">
        <v>17</v>
      </c>
      <c r="M12" s="6">
        <v>1</v>
      </c>
      <c r="N12" s="6">
        <v>3</v>
      </c>
      <c r="O12" s="6" t="s">
        <v>23</v>
      </c>
    </row>
    <row r="13" spans="1:15" x14ac:dyDescent="0.5">
      <c r="A13" s="6">
        <v>2037</v>
      </c>
      <c r="B13" s="5" t="s">
        <v>30</v>
      </c>
      <c r="C13" s="5" t="s">
        <v>8</v>
      </c>
      <c r="D13" s="5" t="s">
        <v>16</v>
      </c>
      <c r="E13" s="6">
        <v>1</v>
      </c>
      <c r="F13" s="6">
        <v>4</v>
      </c>
      <c r="G13" s="6" t="s">
        <v>20</v>
      </c>
      <c r="I13" s="6">
        <v>2106</v>
      </c>
      <c r="J13" s="5" t="s">
        <v>47</v>
      </c>
      <c r="K13" s="5" t="s">
        <v>9</v>
      </c>
      <c r="L13" s="5" t="s">
        <v>15</v>
      </c>
      <c r="M13" s="6">
        <v>2</v>
      </c>
      <c r="N13" s="6">
        <v>3</v>
      </c>
      <c r="O13" s="6" t="s">
        <v>23</v>
      </c>
    </row>
    <row r="14" spans="1:15" x14ac:dyDescent="0.5">
      <c r="A14" s="6">
        <v>2042</v>
      </c>
      <c r="B14" s="5" t="s">
        <v>31</v>
      </c>
      <c r="C14" s="5" t="s">
        <v>13</v>
      </c>
      <c r="D14" s="5" t="s">
        <v>17</v>
      </c>
      <c r="E14" s="6">
        <v>2</v>
      </c>
      <c r="F14" s="6">
        <v>3</v>
      </c>
      <c r="G14" s="6" t="s">
        <v>20</v>
      </c>
      <c r="I14" s="6">
        <v>2200</v>
      </c>
      <c r="J14" s="5" t="s">
        <v>127</v>
      </c>
      <c r="K14" s="5" t="s">
        <v>8</v>
      </c>
      <c r="L14" s="5" t="s">
        <v>15</v>
      </c>
      <c r="M14" s="6">
        <v>2</v>
      </c>
      <c r="N14" s="6">
        <v>3</v>
      </c>
      <c r="O14" s="6" t="s">
        <v>23</v>
      </c>
    </row>
    <row r="15" spans="1:15" x14ac:dyDescent="0.5">
      <c r="A15" s="6">
        <v>2044</v>
      </c>
      <c r="B15" s="5" t="s">
        <v>32</v>
      </c>
      <c r="C15" s="5" t="s">
        <v>10</v>
      </c>
      <c r="D15" s="5" t="s">
        <v>16</v>
      </c>
      <c r="E15" s="6">
        <v>2</v>
      </c>
      <c r="F15" s="6">
        <v>4</v>
      </c>
      <c r="G15" s="6" t="s">
        <v>20</v>
      </c>
    </row>
    <row r="16" spans="1:15" x14ac:dyDescent="0.5">
      <c r="A16" s="6">
        <v>2048</v>
      </c>
      <c r="B16" s="5" t="s">
        <v>33</v>
      </c>
      <c r="C16" s="5" t="s">
        <v>12</v>
      </c>
      <c r="D16" s="5" t="s">
        <v>19</v>
      </c>
      <c r="E16" s="6">
        <v>1</v>
      </c>
      <c r="F16" s="6">
        <v>8</v>
      </c>
      <c r="G16" s="6" t="s">
        <v>23</v>
      </c>
    </row>
    <row r="17" spans="1:7" x14ac:dyDescent="0.5">
      <c r="A17" s="6">
        <v>2051</v>
      </c>
      <c r="B17" s="5" t="s">
        <v>34</v>
      </c>
      <c r="C17" s="5" t="s">
        <v>13</v>
      </c>
      <c r="D17" s="5" t="s">
        <v>15</v>
      </c>
      <c r="E17" s="6">
        <v>1</v>
      </c>
      <c r="F17" s="6">
        <v>3</v>
      </c>
      <c r="G17" s="6" t="s">
        <v>20</v>
      </c>
    </row>
    <row r="18" spans="1:7" x14ac:dyDescent="0.5">
      <c r="A18" s="6">
        <v>2052</v>
      </c>
      <c r="B18" s="5" t="s">
        <v>35</v>
      </c>
      <c r="C18" s="5" t="s">
        <v>8</v>
      </c>
      <c r="D18" s="5" t="s">
        <v>18</v>
      </c>
      <c r="E18" s="6">
        <v>2</v>
      </c>
      <c r="F18" s="6">
        <v>2</v>
      </c>
      <c r="G18" s="6" t="s">
        <v>20</v>
      </c>
    </row>
    <row r="19" spans="1:7" x14ac:dyDescent="0.5">
      <c r="A19" s="6">
        <v>2056</v>
      </c>
      <c r="B19" s="5" t="s">
        <v>36</v>
      </c>
      <c r="C19" s="5" t="s">
        <v>8</v>
      </c>
      <c r="D19" s="5" t="s">
        <v>18</v>
      </c>
      <c r="E19" s="6">
        <v>2</v>
      </c>
      <c r="F19" s="6">
        <v>2</v>
      </c>
      <c r="G19" s="6" t="s">
        <v>20</v>
      </c>
    </row>
    <row r="20" spans="1:7" x14ac:dyDescent="0.5">
      <c r="A20" s="6">
        <v>2059</v>
      </c>
      <c r="B20" s="5" t="s">
        <v>37</v>
      </c>
      <c r="C20" s="5" t="s">
        <v>9</v>
      </c>
      <c r="D20" s="5" t="s">
        <v>17</v>
      </c>
      <c r="E20" s="6">
        <v>1</v>
      </c>
      <c r="F20" s="6">
        <v>3</v>
      </c>
      <c r="G20" s="6" t="s">
        <v>20</v>
      </c>
    </row>
    <row r="21" spans="1:7" x14ac:dyDescent="0.5">
      <c r="A21" s="6">
        <v>2062</v>
      </c>
      <c r="B21" s="5" t="s">
        <v>38</v>
      </c>
      <c r="C21" s="5" t="s">
        <v>11</v>
      </c>
      <c r="D21" s="5" t="s">
        <v>16</v>
      </c>
      <c r="E21" s="6">
        <v>2</v>
      </c>
      <c r="F21" s="6">
        <v>4</v>
      </c>
      <c r="G21" s="6" t="s">
        <v>20</v>
      </c>
    </row>
    <row r="22" spans="1:7" x14ac:dyDescent="0.5">
      <c r="A22" s="6">
        <v>2068</v>
      </c>
      <c r="B22" s="5" t="s">
        <v>39</v>
      </c>
      <c r="C22" s="5" t="s">
        <v>12</v>
      </c>
      <c r="D22" s="5" t="s">
        <v>14</v>
      </c>
      <c r="E22" s="6">
        <v>1</v>
      </c>
      <c r="F22" s="6">
        <v>4</v>
      </c>
      <c r="G22" s="6" t="s">
        <v>23</v>
      </c>
    </row>
    <row r="23" spans="1:7" x14ac:dyDescent="0.5">
      <c r="A23" s="6">
        <v>2073</v>
      </c>
      <c r="B23" s="5" t="s">
        <v>40</v>
      </c>
      <c r="C23" s="5" t="s">
        <v>8</v>
      </c>
      <c r="D23" s="5" t="s">
        <v>17</v>
      </c>
      <c r="E23" s="6">
        <v>1</v>
      </c>
      <c r="F23" s="6">
        <v>3</v>
      </c>
      <c r="G23" s="6" t="s">
        <v>23</v>
      </c>
    </row>
    <row r="24" spans="1:7" x14ac:dyDescent="0.5">
      <c r="A24" s="6">
        <v>2075</v>
      </c>
      <c r="B24" s="5" t="s">
        <v>41</v>
      </c>
      <c r="C24" s="5" t="s">
        <v>8</v>
      </c>
      <c r="D24" s="5" t="s">
        <v>17</v>
      </c>
      <c r="E24" s="6">
        <v>1</v>
      </c>
      <c r="F24" s="6">
        <v>3</v>
      </c>
      <c r="G24" s="6" t="s">
        <v>20</v>
      </c>
    </row>
    <row r="25" spans="1:7" x14ac:dyDescent="0.5">
      <c r="A25" s="6">
        <v>2080</v>
      </c>
      <c r="B25" s="5" t="s">
        <v>42</v>
      </c>
      <c r="C25" s="5" t="s">
        <v>8</v>
      </c>
      <c r="D25" s="5" t="s">
        <v>16</v>
      </c>
      <c r="E25" s="6">
        <v>2</v>
      </c>
      <c r="F25" s="6">
        <v>4</v>
      </c>
      <c r="G25" s="6" t="s">
        <v>20</v>
      </c>
    </row>
    <row r="26" spans="1:7" x14ac:dyDescent="0.5">
      <c r="A26" s="6">
        <v>2087</v>
      </c>
      <c r="B26" s="5" t="s">
        <v>43</v>
      </c>
      <c r="C26" s="5" t="s">
        <v>13</v>
      </c>
      <c r="D26" s="5" t="s">
        <v>19</v>
      </c>
      <c r="E26" s="6">
        <v>1</v>
      </c>
      <c r="F26" s="6">
        <v>8</v>
      </c>
      <c r="G26" s="6" t="s">
        <v>20</v>
      </c>
    </row>
    <row r="27" spans="1:7" x14ac:dyDescent="0.5">
      <c r="A27" s="6">
        <v>2089</v>
      </c>
      <c r="B27" s="5" t="s">
        <v>44</v>
      </c>
      <c r="C27" s="5" t="s">
        <v>11</v>
      </c>
      <c r="D27" s="5" t="s">
        <v>15</v>
      </c>
      <c r="E27" s="6">
        <v>2</v>
      </c>
      <c r="F27" s="6">
        <v>3</v>
      </c>
      <c r="G27" s="6" t="s">
        <v>20</v>
      </c>
    </row>
    <row r="28" spans="1:7" x14ac:dyDescent="0.5">
      <c r="A28" s="6">
        <v>2095</v>
      </c>
      <c r="B28" s="5" t="s">
        <v>45</v>
      </c>
      <c r="C28" s="5" t="s">
        <v>8</v>
      </c>
      <c r="D28" s="5" t="s">
        <v>14</v>
      </c>
      <c r="E28" s="6">
        <v>1</v>
      </c>
      <c r="F28" s="6">
        <v>4</v>
      </c>
      <c r="G28" s="6" t="s">
        <v>20</v>
      </c>
    </row>
    <row r="29" spans="1:7" x14ac:dyDescent="0.5">
      <c r="A29" s="6">
        <v>2100</v>
      </c>
      <c r="B29" s="5" t="s">
        <v>46</v>
      </c>
      <c r="C29" s="5" t="s">
        <v>12</v>
      </c>
      <c r="D29" s="5" t="s">
        <v>18</v>
      </c>
      <c r="E29" s="6">
        <v>2</v>
      </c>
      <c r="F29" s="6">
        <v>2</v>
      </c>
      <c r="G29" s="6" t="s">
        <v>20</v>
      </c>
    </row>
    <row r="30" spans="1:7" x14ac:dyDescent="0.5">
      <c r="A30" s="6">
        <v>2106</v>
      </c>
      <c r="B30" s="5" t="s">
        <v>47</v>
      </c>
      <c r="C30" s="5" t="s">
        <v>9</v>
      </c>
      <c r="D30" s="5" t="s">
        <v>15</v>
      </c>
      <c r="E30" s="6">
        <v>2</v>
      </c>
      <c r="F30" s="6">
        <v>3</v>
      </c>
      <c r="G30" s="6" t="s">
        <v>23</v>
      </c>
    </row>
    <row r="31" spans="1:7" x14ac:dyDescent="0.5">
      <c r="A31" s="6">
        <v>2110</v>
      </c>
      <c r="B31" s="5" t="s">
        <v>48</v>
      </c>
      <c r="C31" s="5" t="s">
        <v>8</v>
      </c>
      <c r="D31" s="5" t="s">
        <v>17</v>
      </c>
      <c r="E31" s="6">
        <v>1</v>
      </c>
      <c r="F31" s="6">
        <v>3</v>
      </c>
      <c r="G31" s="6" t="s">
        <v>20</v>
      </c>
    </row>
    <row r="32" spans="1:7" x14ac:dyDescent="0.5">
      <c r="A32" s="6">
        <v>2118</v>
      </c>
      <c r="B32" s="5" t="s">
        <v>49</v>
      </c>
      <c r="C32" s="5" t="s">
        <v>9</v>
      </c>
      <c r="D32" s="5" t="s">
        <v>15</v>
      </c>
      <c r="E32" s="6">
        <v>2</v>
      </c>
      <c r="F32" s="6">
        <v>3</v>
      </c>
      <c r="G32" s="6" t="s">
        <v>20</v>
      </c>
    </row>
    <row r="33" spans="1:7" x14ac:dyDescent="0.5">
      <c r="A33" s="6">
        <v>2122</v>
      </c>
      <c r="B33" s="5" t="s">
        <v>50</v>
      </c>
      <c r="C33" s="5" t="s">
        <v>10</v>
      </c>
      <c r="D33" s="5" t="s">
        <v>16</v>
      </c>
      <c r="E33" s="6">
        <v>2</v>
      </c>
      <c r="F33" s="6">
        <v>4</v>
      </c>
      <c r="G33" s="6" t="s">
        <v>20</v>
      </c>
    </row>
    <row r="34" spans="1:7" x14ac:dyDescent="0.5">
      <c r="A34" s="6">
        <v>2128</v>
      </c>
      <c r="B34" s="5" t="s">
        <v>51</v>
      </c>
      <c r="C34" s="5" t="s">
        <v>8</v>
      </c>
      <c r="D34" s="5" t="s">
        <v>16</v>
      </c>
      <c r="E34" s="6">
        <v>2</v>
      </c>
      <c r="F34" s="6">
        <v>4</v>
      </c>
      <c r="G34" s="6" t="s">
        <v>20</v>
      </c>
    </row>
    <row r="35" spans="1:7" x14ac:dyDescent="0.5">
      <c r="A35" s="6">
        <v>2133</v>
      </c>
      <c r="B35" s="5" t="s">
        <v>52</v>
      </c>
      <c r="C35" s="5" t="s">
        <v>12</v>
      </c>
      <c r="D35" s="5" t="s">
        <v>14</v>
      </c>
      <c r="E35" s="6">
        <v>2</v>
      </c>
      <c r="F35" s="6">
        <v>4</v>
      </c>
      <c r="G35" s="6" t="s">
        <v>20</v>
      </c>
    </row>
    <row r="36" spans="1:7" x14ac:dyDescent="0.5">
      <c r="A36" s="6">
        <v>2139</v>
      </c>
      <c r="B36" s="5" t="s">
        <v>53</v>
      </c>
      <c r="C36" s="5" t="s">
        <v>13</v>
      </c>
      <c r="D36" s="5" t="s">
        <v>15</v>
      </c>
      <c r="E36" s="6">
        <v>2</v>
      </c>
      <c r="F36" s="6">
        <v>3</v>
      </c>
      <c r="G36" s="6" t="s">
        <v>20</v>
      </c>
    </row>
    <row r="37" spans="1:7" x14ac:dyDescent="0.5">
      <c r="A37" s="6">
        <v>2143</v>
      </c>
      <c r="B37" s="5" t="s">
        <v>54</v>
      </c>
      <c r="C37" s="5" t="s">
        <v>8</v>
      </c>
      <c r="D37" s="5" t="s">
        <v>17</v>
      </c>
      <c r="E37" s="6">
        <v>1</v>
      </c>
      <c r="F37" s="6">
        <v>3</v>
      </c>
      <c r="G37" s="6" t="s">
        <v>20</v>
      </c>
    </row>
    <row r="38" spans="1:7" x14ac:dyDescent="0.5">
      <c r="A38" s="6">
        <v>2154</v>
      </c>
      <c r="B38" s="5" t="s">
        <v>55</v>
      </c>
      <c r="C38" s="5" t="s">
        <v>13</v>
      </c>
      <c r="D38" s="5" t="s">
        <v>19</v>
      </c>
      <c r="E38" s="6">
        <v>1</v>
      </c>
      <c r="F38" s="6">
        <v>8</v>
      </c>
      <c r="G38" s="6" t="s">
        <v>20</v>
      </c>
    </row>
    <row r="39" spans="1:7" x14ac:dyDescent="0.5">
      <c r="A39" s="6">
        <v>2157</v>
      </c>
      <c r="B39" s="5" t="s">
        <v>56</v>
      </c>
      <c r="C39" s="5" t="s">
        <v>11</v>
      </c>
      <c r="D39" s="5" t="s">
        <v>14</v>
      </c>
      <c r="E39" s="6">
        <v>2</v>
      </c>
      <c r="F39" s="6">
        <v>4</v>
      </c>
      <c r="G39" s="6" t="s">
        <v>20</v>
      </c>
    </row>
    <row r="40" spans="1:7" x14ac:dyDescent="0.5">
      <c r="A40" s="6">
        <v>2168</v>
      </c>
      <c r="B40" s="5" t="s">
        <v>57</v>
      </c>
      <c r="C40" s="5" t="s">
        <v>8</v>
      </c>
      <c r="D40" s="5" t="s">
        <v>16</v>
      </c>
      <c r="E40" s="6">
        <v>2</v>
      </c>
      <c r="F40" s="6">
        <v>4</v>
      </c>
      <c r="G40" s="6" t="s">
        <v>20</v>
      </c>
    </row>
    <row r="41" spans="1:7" x14ac:dyDescent="0.5">
      <c r="A41" s="6">
        <v>2174</v>
      </c>
      <c r="B41" s="5" t="s">
        <v>59</v>
      </c>
      <c r="C41" s="5" t="s">
        <v>8</v>
      </c>
      <c r="D41" s="5" t="s">
        <v>17</v>
      </c>
      <c r="E41" s="6">
        <v>1</v>
      </c>
      <c r="F41" s="6">
        <v>3</v>
      </c>
      <c r="G41" s="6" t="s">
        <v>20</v>
      </c>
    </row>
    <row r="42" spans="1:7" x14ac:dyDescent="0.5">
      <c r="A42" s="6">
        <v>2181</v>
      </c>
      <c r="B42" s="5" t="s">
        <v>58</v>
      </c>
      <c r="C42" s="5" t="s">
        <v>9</v>
      </c>
      <c r="D42" s="5" t="s">
        <v>18</v>
      </c>
      <c r="E42" s="6">
        <v>2</v>
      </c>
      <c r="F42" s="6">
        <v>2</v>
      </c>
      <c r="G42" s="6" t="s">
        <v>20</v>
      </c>
    </row>
    <row r="43" spans="1:7" x14ac:dyDescent="0.5">
      <c r="A43" s="6">
        <v>2200</v>
      </c>
      <c r="B43" s="5" t="s">
        <v>127</v>
      </c>
      <c r="C43" s="5" t="s">
        <v>8</v>
      </c>
      <c r="D43" s="5" t="s">
        <v>15</v>
      </c>
      <c r="E43" s="6">
        <v>2</v>
      </c>
      <c r="F43" s="6">
        <v>3</v>
      </c>
      <c r="G43" s="6" t="s">
        <v>23</v>
      </c>
    </row>
  </sheetData>
  <sortState xmlns:xlrd2="http://schemas.microsoft.com/office/spreadsheetml/2017/richdata2" ref="A4:G42">
    <sortCondition ref="D4"/>
  </sortState>
  <mergeCells count="1">
    <mergeCell ref="A1:G1"/>
  </mergeCells>
  <dataValidations count="1">
    <dataValidation type="whole" allowBlank="1" showInputMessage="1" showErrorMessage="1" errorTitle="Number of sessions" error="Enter 1 or 2" promptTitle="Sessions" prompt="Enter the number of sessions." sqref="E3 M6" xr:uid="{5D94C1E4-091A-48DE-84B2-AF339516267E}">
      <formula1>1</formula1>
      <formula2>2</formula2>
    </dataValidation>
  </dataValidations>
  <pageMargins left="0.7" right="0.7" top="0.75" bottom="0.75" header="0.3" footer="0.3"/>
  <pageSetup orientation="landscape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"/>
  <sheetViews>
    <sheetView showGridLines="0" workbookViewId="0">
      <selection activeCell="D33" sqref="D33"/>
    </sheetView>
  </sheetViews>
  <sheetFormatPr defaultRowHeight="14.65" x14ac:dyDescent="0.5"/>
  <cols>
    <col min="1" max="1" width="9.46875" customWidth="1"/>
    <col min="2" max="2" width="17.46875" bestFit="1" customWidth="1"/>
    <col min="7" max="7" width="10.64453125" customWidth="1"/>
    <col min="8" max="8" width="12.8203125" customWidth="1"/>
    <col min="9" max="9" width="15.234375" customWidth="1"/>
    <col min="10" max="10" width="14.3515625" customWidth="1"/>
    <col min="11" max="11" width="8.46875" customWidth="1"/>
    <col min="12" max="12" width="10.87890625" bestFit="1" customWidth="1"/>
  </cols>
  <sheetData>
    <row r="1" spans="1:12" ht="15.75" customHeight="1" thickBot="1" x14ac:dyDescent="0.55000000000000004">
      <c r="A1" s="28" t="s">
        <v>61</v>
      </c>
      <c r="B1" s="28"/>
      <c r="C1" s="28"/>
      <c r="D1" s="28"/>
      <c r="E1" s="28"/>
      <c r="F1" s="28"/>
      <c r="G1" s="28"/>
      <c r="H1" s="28"/>
      <c r="J1" s="2" t="s">
        <v>62</v>
      </c>
      <c r="K1" s="2" t="s">
        <v>3</v>
      </c>
      <c r="L1" s="2" t="s">
        <v>72</v>
      </c>
    </row>
    <row r="2" spans="1:12" ht="15.75" customHeight="1" x14ac:dyDescent="0.5">
      <c r="A2" s="28"/>
      <c r="B2" s="28"/>
      <c r="C2" s="28"/>
      <c r="D2" s="28"/>
      <c r="E2" s="28"/>
      <c r="F2" s="28"/>
      <c r="G2" s="28"/>
      <c r="H2" s="28"/>
      <c r="J2" s="9">
        <v>6120</v>
      </c>
      <c r="K2" s="9">
        <v>3</v>
      </c>
      <c r="L2" s="4" t="s">
        <v>73</v>
      </c>
    </row>
    <row r="3" spans="1:12" ht="15.75" customHeight="1" thickBot="1" x14ac:dyDescent="0.55000000000000004">
      <c r="A3" s="28"/>
      <c r="B3" s="28"/>
      <c r="C3" s="28"/>
      <c r="D3" s="28"/>
      <c r="E3" s="28"/>
      <c r="F3" s="28"/>
      <c r="G3" s="28"/>
      <c r="H3" s="28"/>
      <c r="J3" s="2" t="s">
        <v>67</v>
      </c>
      <c r="K3" s="2" t="s">
        <v>68</v>
      </c>
      <c r="L3" s="2" t="s">
        <v>69</v>
      </c>
    </row>
    <row r="4" spans="1:12" ht="15.75" customHeight="1" x14ac:dyDescent="0.5">
      <c r="A4" s="28"/>
      <c r="B4" s="28"/>
      <c r="C4" s="28"/>
      <c r="D4" s="28"/>
      <c r="E4" s="28"/>
      <c r="F4" s="28"/>
      <c r="G4" s="28"/>
      <c r="H4" s="28"/>
      <c r="J4" s="9">
        <f>VLOOKUP(J2,Courses[],6,FALSE)</f>
        <v>21</v>
      </c>
      <c r="K4" s="10">
        <f>DSUM($A$6:$H$29,Courses[[#Headers],[Total Charged]],K1:K2)</f>
        <v>37300</v>
      </c>
      <c r="L4" s="9">
        <f>DCOUNTA($A$6:$H$29,Courses[[#Headers],[Open Seats]],L1:L2)</f>
        <v>12</v>
      </c>
    </row>
    <row r="6" spans="1:12" x14ac:dyDescent="0.5">
      <c r="A6" t="s">
        <v>62</v>
      </c>
      <c r="B6" t="s">
        <v>63</v>
      </c>
      <c r="C6" t="s">
        <v>3</v>
      </c>
      <c r="D6" t="s">
        <v>64</v>
      </c>
      <c r="E6" t="s">
        <v>65</v>
      </c>
      <c r="F6" t="s">
        <v>66</v>
      </c>
      <c r="G6" t="s">
        <v>72</v>
      </c>
      <c r="H6" s="25" t="s">
        <v>128</v>
      </c>
    </row>
    <row r="7" spans="1:12" x14ac:dyDescent="0.5">
      <c r="A7" s="1">
        <v>5765</v>
      </c>
      <c r="B7" t="s">
        <v>71</v>
      </c>
      <c r="C7" s="1">
        <v>1</v>
      </c>
      <c r="D7" s="3">
        <v>750</v>
      </c>
      <c r="E7" s="1">
        <v>10</v>
      </c>
      <c r="F7" s="1">
        <v>10</v>
      </c>
      <c r="G7" s="1">
        <f t="shared" ref="G7:G27" si="0">E7-F7</f>
        <v>0</v>
      </c>
      <c r="H7" s="24">
        <f>(Courses[[#This Row],[Price]]*Courses[[#This Row],[Enrolled]])</f>
        <v>7500</v>
      </c>
      <c r="I7" s="3"/>
    </row>
    <row r="8" spans="1:12" hidden="1" x14ac:dyDescent="0.5">
      <c r="A8" s="1">
        <v>5102</v>
      </c>
      <c r="B8" t="s">
        <v>78</v>
      </c>
      <c r="C8" s="1">
        <v>1</v>
      </c>
      <c r="D8" s="3">
        <v>250</v>
      </c>
      <c r="E8" s="1">
        <v>15</v>
      </c>
      <c r="F8" s="1">
        <v>15</v>
      </c>
      <c r="G8" s="1">
        <f t="shared" si="0"/>
        <v>0</v>
      </c>
      <c r="H8" s="24">
        <f>(Courses[[#This Row],[Price]]*Courses[[#This Row],[Enrolled]])</f>
        <v>3750</v>
      </c>
      <c r="I8" s="3"/>
    </row>
    <row r="9" spans="1:12" hidden="1" x14ac:dyDescent="0.5">
      <c r="A9" s="1">
        <v>5133</v>
      </c>
      <c r="B9" t="s">
        <v>77</v>
      </c>
      <c r="C9" s="1">
        <v>1</v>
      </c>
      <c r="D9" s="3">
        <v>225</v>
      </c>
      <c r="E9" s="1">
        <v>20</v>
      </c>
      <c r="F9" s="1">
        <v>20</v>
      </c>
      <c r="G9" s="1">
        <f t="shared" si="0"/>
        <v>0</v>
      </c>
      <c r="H9" s="24">
        <f>(Courses[[#This Row],[Price]]*Courses[[#This Row],[Enrolled]])</f>
        <v>4500</v>
      </c>
      <c r="I9" s="3"/>
    </row>
    <row r="10" spans="1:12" x14ac:dyDescent="0.5">
      <c r="A10" s="1">
        <v>5074</v>
      </c>
      <c r="B10" t="s">
        <v>74</v>
      </c>
      <c r="C10" s="1">
        <v>1</v>
      </c>
      <c r="D10" s="3">
        <v>800</v>
      </c>
      <c r="E10" s="1">
        <v>12</v>
      </c>
      <c r="F10" s="1">
        <v>12</v>
      </c>
      <c r="G10" s="1">
        <f t="shared" si="0"/>
        <v>0</v>
      </c>
      <c r="H10" s="24">
        <f>(Courses[[#This Row],[Price]]*Courses[[#This Row],[Enrolled]])</f>
        <v>9600</v>
      </c>
      <c r="I10" s="3"/>
    </row>
    <row r="11" spans="1:12" x14ac:dyDescent="0.5">
      <c r="A11" s="1">
        <v>5708</v>
      </c>
      <c r="B11" t="s">
        <v>79</v>
      </c>
      <c r="C11" s="1">
        <v>1</v>
      </c>
      <c r="D11" s="3">
        <v>800</v>
      </c>
      <c r="E11" s="1">
        <v>12</v>
      </c>
      <c r="F11" s="1">
        <v>12</v>
      </c>
      <c r="G11" s="1">
        <f t="shared" si="0"/>
        <v>0</v>
      </c>
      <c r="H11" s="24">
        <f>(Courses[[#This Row],[Price]]*Courses[[#This Row],[Enrolled]])</f>
        <v>9600</v>
      </c>
      <c r="I11" s="3"/>
    </row>
    <row r="12" spans="1:12" hidden="1" x14ac:dyDescent="0.5">
      <c r="A12" s="1">
        <v>5482</v>
      </c>
      <c r="B12" t="s">
        <v>77</v>
      </c>
      <c r="C12" s="1">
        <v>2</v>
      </c>
      <c r="D12" s="3">
        <v>225</v>
      </c>
      <c r="E12" s="1">
        <v>20</v>
      </c>
      <c r="F12" s="1">
        <v>17</v>
      </c>
      <c r="G12" s="1">
        <f t="shared" si="0"/>
        <v>3</v>
      </c>
      <c r="H12" s="24">
        <f>(Courses[[#This Row],[Price]]*Courses[[#This Row],[Enrolled]])</f>
        <v>3825</v>
      </c>
      <c r="I12" s="3"/>
    </row>
    <row r="13" spans="1:12" hidden="1" x14ac:dyDescent="0.5">
      <c r="A13" s="1">
        <v>5522</v>
      </c>
      <c r="B13" t="s">
        <v>78</v>
      </c>
      <c r="C13" s="1">
        <v>2</v>
      </c>
      <c r="D13" s="3">
        <v>250</v>
      </c>
      <c r="E13" s="1">
        <v>15</v>
      </c>
      <c r="F13" s="1">
        <v>14</v>
      </c>
      <c r="G13" s="1">
        <f t="shared" si="0"/>
        <v>1</v>
      </c>
      <c r="H13" s="24">
        <f>(Courses[[#This Row],[Price]]*Courses[[#This Row],[Enrolled]])</f>
        <v>3500</v>
      </c>
      <c r="I13" s="3"/>
    </row>
    <row r="14" spans="1:12" x14ac:dyDescent="0.5">
      <c r="A14" s="1">
        <v>5277</v>
      </c>
      <c r="B14" t="s">
        <v>76</v>
      </c>
      <c r="C14" s="1">
        <v>1</v>
      </c>
      <c r="D14" s="3">
        <v>1000</v>
      </c>
      <c r="E14" s="1">
        <v>30</v>
      </c>
      <c r="F14" s="1">
        <v>30</v>
      </c>
      <c r="G14" s="1">
        <f t="shared" si="0"/>
        <v>0</v>
      </c>
      <c r="H14" s="24">
        <f>(Courses[[#This Row],[Price]]*Courses[[#This Row],[Enrolled]])</f>
        <v>30000</v>
      </c>
      <c r="I14" s="3"/>
    </row>
    <row r="15" spans="1:12" hidden="1" x14ac:dyDescent="0.5">
      <c r="A15" s="1">
        <v>5606</v>
      </c>
      <c r="B15" t="s">
        <v>70</v>
      </c>
      <c r="C15" s="1">
        <v>1</v>
      </c>
      <c r="D15" s="3">
        <v>225</v>
      </c>
      <c r="E15" s="1">
        <v>15</v>
      </c>
      <c r="F15" s="1">
        <v>12</v>
      </c>
      <c r="G15" s="1">
        <f t="shared" si="0"/>
        <v>3</v>
      </c>
      <c r="H15" s="24">
        <f>(Courses[[#This Row],[Price]]*Courses[[#This Row],[Enrolled]])</f>
        <v>2700</v>
      </c>
      <c r="I15" s="3"/>
    </row>
    <row r="16" spans="1:12" x14ac:dyDescent="0.5">
      <c r="A16" s="1">
        <v>6031</v>
      </c>
      <c r="B16" t="s">
        <v>71</v>
      </c>
      <c r="C16" s="1">
        <v>2</v>
      </c>
      <c r="D16" s="3">
        <v>750</v>
      </c>
      <c r="E16" s="1">
        <v>10</v>
      </c>
      <c r="F16" s="1">
        <v>10</v>
      </c>
      <c r="G16" s="1">
        <f t="shared" si="0"/>
        <v>0</v>
      </c>
      <c r="H16" s="24">
        <f>(Courses[[#This Row],[Price]]*Courses[[#This Row],[Enrolled]])</f>
        <v>7500</v>
      </c>
      <c r="I16" s="3"/>
    </row>
    <row r="17" spans="1:12" x14ac:dyDescent="0.5">
      <c r="A17" s="1">
        <v>5380</v>
      </c>
      <c r="B17" t="s">
        <v>74</v>
      </c>
      <c r="C17" s="1">
        <v>2</v>
      </c>
      <c r="D17" s="3">
        <v>800</v>
      </c>
      <c r="E17" s="1">
        <v>12</v>
      </c>
      <c r="F17" s="1">
        <v>12</v>
      </c>
      <c r="G17" s="1">
        <f t="shared" si="0"/>
        <v>0</v>
      </c>
      <c r="H17" s="24">
        <f>(Courses[[#This Row],[Price]]*Courses[[#This Row],[Enrolled]])</f>
        <v>9600</v>
      </c>
      <c r="I17" s="3"/>
    </row>
    <row r="18" spans="1:12" hidden="1" x14ac:dyDescent="0.5">
      <c r="A18" s="1">
        <v>5903</v>
      </c>
      <c r="B18" t="s">
        <v>77</v>
      </c>
      <c r="C18" s="1">
        <v>3</v>
      </c>
      <c r="D18" s="3">
        <v>225</v>
      </c>
      <c r="E18" s="1">
        <v>20</v>
      </c>
      <c r="F18" s="1">
        <v>13</v>
      </c>
      <c r="G18" s="1">
        <f t="shared" si="0"/>
        <v>7</v>
      </c>
      <c r="H18" s="24">
        <f>(Courses[[#This Row],[Price]]*Courses[[#This Row],[Enrolled]])</f>
        <v>2925</v>
      </c>
      <c r="I18" s="3"/>
    </row>
    <row r="19" spans="1:12" hidden="1" x14ac:dyDescent="0.5">
      <c r="A19" s="1">
        <v>5912</v>
      </c>
      <c r="B19" t="s">
        <v>75</v>
      </c>
      <c r="C19" s="1">
        <v>1</v>
      </c>
      <c r="D19" s="3">
        <v>350</v>
      </c>
      <c r="E19" s="1">
        <v>20</v>
      </c>
      <c r="F19" s="1">
        <v>17</v>
      </c>
      <c r="G19" s="1">
        <f t="shared" si="0"/>
        <v>3</v>
      </c>
      <c r="H19" s="24">
        <f>(Courses[[#This Row],[Price]]*Courses[[#This Row],[Enrolled]])</f>
        <v>5950</v>
      </c>
      <c r="I19" s="3"/>
    </row>
    <row r="20" spans="1:12" hidden="1" x14ac:dyDescent="0.5">
      <c r="A20" s="1">
        <v>5992</v>
      </c>
      <c r="B20" t="s">
        <v>70</v>
      </c>
      <c r="C20" s="1">
        <v>2</v>
      </c>
      <c r="D20" s="3">
        <v>225</v>
      </c>
      <c r="E20" s="1">
        <v>15</v>
      </c>
      <c r="F20" s="1">
        <v>10</v>
      </c>
      <c r="G20" s="1">
        <f t="shared" si="0"/>
        <v>5</v>
      </c>
      <c r="H20" s="24">
        <f>(Courses[[#This Row],[Price]]*Courses[[#This Row],[Enrolled]])</f>
        <v>2250</v>
      </c>
      <c r="I20" s="3"/>
    </row>
    <row r="21" spans="1:12" hidden="1" x14ac:dyDescent="0.5">
      <c r="A21" s="1">
        <v>6012</v>
      </c>
      <c r="B21" t="s">
        <v>70</v>
      </c>
      <c r="C21" s="1">
        <v>3</v>
      </c>
      <c r="D21" s="3">
        <v>225</v>
      </c>
      <c r="E21" s="1">
        <v>15</v>
      </c>
      <c r="F21" s="1">
        <v>9</v>
      </c>
      <c r="G21" s="1">
        <f t="shared" si="0"/>
        <v>6</v>
      </c>
      <c r="H21" s="24">
        <f>(Courses[[#This Row],[Price]]*Courses[[#This Row],[Enrolled]])</f>
        <v>2025</v>
      </c>
      <c r="I21" s="3"/>
    </row>
    <row r="22" spans="1:12" x14ac:dyDescent="0.5">
      <c r="A22" s="1">
        <v>6120</v>
      </c>
      <c r="B22" t="s">
        <v>76</v>
      </c>
      <c r="C22" s="1">
        <v>2</v>
      </c>
      <c r="D22" s="3">
        <v>1000</v>
      </c>
      <c r="E22" s="1">
        <v>30</v>
      </c>
      <c r="F22" s="1">
        <v>21</v>
      </c>
      <c r="G22" s="1">
        <f t="shared" si="0"/>
        <v>9</v>
      </c>
      <c r="H22" s="24">
        <f>(Courses[[#This Row],[Price]]*Courses[[#This Row],[Enrolled]])</f>
        <v>21000</v>
      </c>
      <c r="I22" s="3"/>
    </row>
    <row r="23" spans="1:12" hidden="1" x14ac:dyDescent="0.5">
      <c r="A23" s="1">
        <v>6060</v>
      </c>
      <c r="B23" t="s">
        <v>78</v>
      </c>
      <c r="C23" s="1">
        <v>3</v>
      </c>
      <c r="D23" s="3">
        <v>250</v>
      </c>
      <c r="E23" s="1">
        <v>15</v>
      </c>
      <c r="F23" s="1">
        <v>10</v>
      </c>
      <c r="G23" s="1">
        <f t="shared" si="0"/>
        <v>5</v>
      </c>
      <c r="H23" s="24">
        <f>(Courses[[#This Row],[Price]]*Courses[[#This Row],[Enrolled]])</f>
        <v>2500</v>
      </c>
      <c r="I23" s="3"/>
    </row>
    <row r="24" spans="1:12" x14ac:dyDescent="0.5">
      <c r="A24" s="1">
        <v>6539</v>
      </c>
      <c r="B24" t="s">
        <v>71</v>
      </c>
      <c r="C24" s="1">
        <v>3</v>
      </c>
      <c r="D24" s="3">
        <v>750</v>
      </c>
      <c r="E24" s="1">
        <v>10</v>
      </c>
      <c r="F24" s="1">
        <v>7</v>
      </c>
      <c r="G24" s="1">
        <f t="shared" si="0"/>
        <v>3</v>
      </c>
      <c r="H24" s="24">
        <f>(Courses[[#This Row],[Price]]*Courses[[#This Row],[Enrolled]])</f>
        <v>5250</v>
      </c>
      <c r="I24" s="3"/>
    </row>
    <row r="25" spans="1:12" hidden="1" x14ac:dyDescent="0.5">
      <c r="A25" s="1">
        <v>6233</v>
      </c>
      <c r="B25" t="s">
        <v>80</v>
      </c>
      <c r="C25" s="1">
        <v>1</v>
      </c>
      <c r="D25" s="3">
        <v>225</v>
      </c>
      <c r="E25" s="1">
        <v>15</v>
      </c>
      <c r="F25" s="1">
        <v>15</v>
      </c>
      <c r="G25" s="1">
        <f t="shared" si="0"/>
        <v>0</v>
      </c>
      <c r="H25" s="24">
        <f>(Courses[[#This Row],[Price]]*Courses[[#This Row],[Enrolled]])</f>
        <v>3375</v>
      </c>
      <c r="I25" s="3"/>
    </row>
    <row r="26" spans="1:12" x14ac:dyDescent="0.5">
      <c r="A26" s="1">
        <v>5567</v>
      </c>
      <c r="B26" t="s">
        <v>74</v>
      </c>
      <c r="C26" s="1">
        <v>3</v>
      </c>
      <c r="D26" s="3">
        <v>800</v>
      </c>
      <c r="E26" s="1">
        <v>12</v>
      </c>
      <c r="F26" s="1">
        <v>12</v>
      </c>
      <c r="G26" s="1">
        <f t="shared" si="0"/>
        <v>0</v>
      </c>
      <c r="H26" s="24">
        <f>(Courses[[#This Row],[Price]]*Courses[[#This Row],[Enrolled]])</f>
        <v>9600</v>
      </c>
      <c r="I26" s="3"/>
    </row>
    <row r="27" spans="1:12" x14ac:dyDescent="0.5">
      <c r="A27" s="1">
        <v>6485</v>
      </c>
      <c r="B27" t="s">
        <v>76</v>
      </c>
      <c r="C27" s="1">
        <v>3</v>
      </c>
      <c r="D27" s="3">
        <v>1000</v>
      </c>
      <c r="E27" s="1">
        <v>30</v>
      </c>
      <c r="F27" s="1">
        <v>15</v>
      </c>
      <c r="G27" s="1">
        <f t="shared" si="0"/>
        <v>15</v>
      </c>
      <c r="H27" s="24">
        <f>(Courses[[#This Row],[Price]]*Courses[[#This Row],[Enrolled]])</f>
        <v>15000</v>
      </c>
      <c r="I27" s="3"/>
    </row>
    <row r="28" spans="1:12" hidden="1" x14ac:dyDescent="0.5">
      <c r="A28" s="1">
        <v>6732</v>
      </c>
      <c r="B28" t="s">
        <v>75</v>
      </c>
      <c r="C28" s="1">
        <v>2</v>
      </c>
      <c r="D28" s="3">
        <v>350</v>
      </c>
      <c r="E28" s="1">
        <v>20</v>
      </c>
      <c r="F28" s="1">
        <v>13</v>
      </c>
      <c r="G28" s="1">
        <f t="shared" ref="G28" si="1">E28-F28</f>
        <v>7</v>
      </c>
      <c r="H28" s="24">
        <f>(Courses[[#This Row],[Price]]*Courses[[#This Row],[Enrolled]])</f>
        <v>4550</v>
      </c>
      <c r="I28" s="3"/>
    </row>
    <row r="29" spans="1:12" x14ac:dyDescent="0.5">
      <c r="A29" s="1" t="s">
        <v>129</v>
      </c>
      <c r="B29">
        <f>SUBTOTAL(103,Courses[Course Name])</f>
        <v>10</v>
      </c>
      <c r="C29" s="1"/>
      <c r="D29" s="26"/>
      <c r="E29" s="1"/>
      <c r="F29" s="1"/>
      <c r="G29" s="1"/>
      <c r="H29" s="24">
        <f>SUBTOTAL(109,Courses[Total Charged])</f>
        <v>124650</v>
      </c>
    </row>
    <row r="30" spans="1:12" x14ac:dyDescent="0.5">
      <c r="H30" s="3"/>
    </row>
    <row r="31" spans="1:12" x14ac:dyDescent="0.5">
      <c r="H31" s="3"/>
      <c r="K31" s="1"/>
      <c r="L31" s="1"/>
    </row>
    <row r="32" spans="1:12" x14ac:dyDescent="0.5">
      <c r="H32" s="3"/>
      <c r="K32" s="1"/>
      <c r="L32" s="1"/>
    </row>
    <row r="33" spans="8:8" x14ac:dyDescent="0.5">
      <c r="H33" s="3"/>
    </row>
    <row r="34" spans="8:8" x14ac:dyDescent="0.5">
      <c r="H34" s="3"/>
    </row>
    <row r="35" spans="8:8" x14ac:dyDescent="0.5">
      <c r="H35" s="3"/>
    </row>
    <row r="36" spans="8:8" x14ac:dyDescent="0.5">
      <c r="H36" s="3"/>
    </row>
    <row r="37" spans="8:8" x14ac:dyDescent="0.5">
      <c r="H37" s="3"/>
    </row>
    <row r="38" spans="8:8" x14ac:dyDescent="0.5">
      <c r="H38" s="3"/>
    </row>
    <row r="39" spans="8:8" x14ac:dyDescent="0.5">
      <c r="H39" s="3"/>
    </row>
    <row r="40" spans="8:8" x14ac:dyDescent="0.5">
      <c r="H40" s="3"/>
    </row>
    <row r="41" spans="8:8" x14ac:dyDescent="0.5">
      <c r="H41" s="3"/>
    </row>
    <row r="42" spans="8:8" x14ac:dyDescent="0.5">
      <c r="H42" s="3"/>
    </row>
    <row r="43" spans="8:8" x14ac:dyDescent="0.5">
      <c r="H43" s="3"/>
    </row>
    <row r="44" spans="8:8" x14ac:dyDescent="0.5">
      <c r="H44" s="3"/>
    </row>
    <row r="45" spans="8:8" x14ac:dyDescent="0.5">
      <c r="H45" s="3"/>
    </row>
    <row r="46" spans="8:8" x14ac:dyDescent="0.5">
      <c r="H46" s="3"/>
    </row>
    <row r="47" spans="8:8" x14ac:dyDescent="0.5">
      <c r="H47" s="3"/>
    </row>
    <row r="48" spans="8:8" x14ac:dyDescent="0.5">
      <c r="H48" s="3"/>
    </row>
    <row r="49" spans="8:8" x14ac:dyDescent="0.5">
      <c r="H49" s="3"/>
    </row>
    <row r="50" spans="8:8" x14ac:dyDescent="0.5">
      <c r="H50" s="3"/>
    </row>
    <row r="51" spans="8:8" x14ac:dyDescent="0.5">
      <c r="H51" s="3"/>
    </row>
    <row r="52" spans="8:8" x14ac:dyDescent="0.5">
      <c r="H52" s="3"/>
    </row>
    <row r="53" spans="8:8" x14ac:dyDescent="0.5">
      <c r="H53" s="3"/>
    </row>
    <row r="54" spans="8:8" x14ac:dyDescent="0.5">
      <c r="H54" s="3"/>
    </row>
    <row r="55" spans="8:8" x14ac:dyDescent="0.5">
      <c r="H55" s="3"/>
    </row>
    <row r="56" spans="8:8" x14ac:dyDescent="0.5">
      <c r="H56" s="3"/>
    </row>
    <row r="57" spans="8:8" x14ac:dyDescent="0.5">
      <c r="H57" s="3"/>
    </row>
    <row r="58" spans="8:8" x14ac:dyDescent="0.5">
      <c r="H58" s="3"/>
    </row>
    <row r="59" spans="8:8" x14ac:dyDescent="0.5">
      <c r="H59" s="3"/>
    </row>
    <row r="60" spans="8:8" x14ac:dyDescent="0.5">
      <c r="H60" s="3"/>
    </row>
    <row r="61" spans="8:8" x14ac:dyDescent="0.5">
      <c r="H61" s="3"/>
    </row>
    <row r="62" spans="8:8" x14ac:dyDescent="0.5">
      <c r="H62" s="3"/>
    </row>
    <row r="63" spans="8:8" x14ac:dyDescent="0.5">
      <c r="H63" s="3"/>
    </row>
    <row r="64" spans="8:8" x14ac:dyDescent="0.5">
      <c r="H64" s="3"/>
    </row>
    <row r="65" spans="8:8" x14ac:dyDescent="0.5">
      <c r="H65" s="3"/>
    </row>
    <row r="66" spans="8:8" x14ac:dyDescent="0.5">
      <c r="H66" s="3"/>
    </row>
    <row r="67" spans="8:8" x14ac:dyDescent="0.5">
      <c r="H67" s="3"/>
    </row>
    <row r="68" spans="8:8" x14ac:dyDescent="0.5">
      <c r="H68" s="3"/>
    </row>
    <row r="69" spans="8:8" x14ac:dyDescent="0.5">
      <c r="H69" s="3"/>
    </row>
    <row r="70" spans="8:8" x14ac:dyDescent="0.5">
      <c r="H70" s="3"/>
    </row>
    <row r="71" spans="8:8" x14ac:dyDescent="0.5">
      <c r="H71" s="3"/>
    </row>
    <row r="72" spans="8:8" x14ac:dyDescent="0.5">
      <c r="H72" s="3"/>
    </row>
    <row r="73" spans="8:8" x14ac:dyDescent="0.5">
      <c r="H73" s="3"/>
    </row>
    <row r="74" spans="8:8" x14ac:dyDescent="0.5">
      <c r="H74" s="3"/>
    </row>
    <row r="75" spans="8:8" x14ac:dyDescent="0.5">
      <c r="H75" s="3"/>
    </row>
    <row r="76" spans="8:8" x14ac:dyDescent="0.5">
      <c r="H76" s="3"/>
    </row>
    <row r="77" spans="8:8" x14ac:dyDescent="0.5">
      <c r="H77" s="3"/>
    </row>
    <row r="78" spans="8:8" x14ac:dyDescent="0.5">
      <c r="H78" s="3"/>
    </row>
    <row r="79" spans="8:8" x14ac:dyDescent="0.5">
      <c r="H79" s="3"/>
    </row>
    <row r="80" spans="8:8" x14ac:dyDescent="0.5">
      <c r="H80" s="3"/>
    </row>
    <row r="81" spans="8:8" x14ac:dyDescent="0.5">
      <c r="H81" s="3"/>
    </row>
    <row r="82" spans="8:8" x14ac:dyDescent="0.5">
      <c r="H82" s="3"/>
    </row>
    <row r="83" spans="8:8" x14ac:dyDescent="0.5">
      <c r="H83" s="3"/>
    </row>
    <row r="84" spans="8:8" x14ac:dyDescent="0.5">
      <c r="H84" s="3"/>
    </row>
    <row r="85" spans="8:8" x14ac:dyDescent="0.5">
      <c r="H85" s="3"/>
    </row>
    <row r="86" spans="8:8" x14ac:dyDescent="0.5">
      <c r="H86" s="3"/>
    </row>
    <row r="87" spans="8:8" x14ac:dyDescent="0.5">
      <c r="H87" s="3"/>
    </row>
    <row r="88" spans="8:8" x14ac:dyDescent="0.5">
      <c r="H88" s="3"/>
    </row>
    <row r="89" spans="8:8" x14ac:dyDescent="0.5">
      <c r="H89" s="3"/>
    </row>
    <row r="90" spans="8:8" x14ac:dyDescent="0.5">
      <c r="H90" s="3"/>
    </row>
    <row r="91" spans="8:8" x14ac:dyDescent="0.5">
      <c r="H91" s="3"/>
    </row>
    <row r="92" spans="8:8" x14ac:dyDescent="0.5">
      <c r="H92" s="3"/>
    </row>
    <row r="93" spans="8:8" x14ac:dyDescent="0.5">
      <c r="H93" s="3"/>
    </row>
    <row r="94" spans="8:8" x14ac:dyDescent="0.5">
      <c r="H94" s="3"/>
    </row>
    <row r="95" spans="8:8" x14ac:dyDescent="0.5">
      <c r="H95" s="3"/>
    </row>
    <row r="96" spans="8:8" x14ac:dyDescent="0.5">
      <c r="H96" s="3"/>
    </row>
    <row r="97" spans="8:8" x14ac:dyDescent="0.5">
      <c r="H97" s="3"/>
    </row>
    <row r="98" spans="8:8" x14ac:dyDescent="0.5">
      <c r="H98" s="3"/>
    </row>
  </sheetData>
  <mergeCells count="1">
    <mergeCell ref="A1:H4"/>
  </mergeCells>
  <dataValidations count="1">
    <dataValidation allowBlank="1" error="pavI8MeUFtEyxX2I4tky2618f51a-56c4-4d32-b642-b4fde90d50e6" sqref="A1:L5 A30:I98 I29:K29 J30:L97 A6:M28" xr:uid="{00000000-0002-0000-0200-000000000000}"/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H34"/>
  <sheetViews>
    <sheetView showGridLines="0" zoomScale="120" zoomScaleNormal="120" workbookViewId="0">
      <selection activeCell="B7" sqref="B7"/>
    </sheetView>
  </sheetViews>
  <sheetFormatPr defaultRowHeight="14.65" x14ac:dyDescent="0.5"/>
  <cols>
    <col min="1" max="1" width="9.8203125" customWidth="1"/>
    <col min="2" max="2" width="20.64453125" bestFit="1" customWidth="1"/>
    <col min="3" max="3" width="8.87890625" customWidth="1"/>
    <col min="4" max="4" width="12.17578125" bestFit="1" customWidth="1"/>
    <col min="5" max="5" width="5" customWidth="1"/>
    <col min="6" max="6" width="14" customWidth="1"/>
    <col min="8" max="8" width="12.3515625" bestFit="1" customWidth="1"/>
  </cols>
  <sheetData>
    <row r="1" spans="1:8" ht="15.75" customHeight="1" x14ac:dyDescent="0.5">
      <c r="A1" s="28" t="s">
        <v>90</v>
      </c>
      <c r="B1" s="28"/>
      <c r="C1" s="28"/>
      <c r="D1" s="28"/>
      <c r="E1" s="18"/>
      <c r="F1" s="18"/>
      <c r="G1" s="18"/>
      <c r="H1" s="18"/>
    </row>
    <row r="2" spans="1:8" ht="15.75" customHeight="1" x14ac:dyDescent="0.5">
      <c r="A2" s="28"/>
      <c r="B2" s="28"/>
      <c r="C2" s="28"/>
      <c r="D2" s="28"/>
      <c r="E2" s="18"/>
      <c r="F2" s="18"/>
      <c r="G2" s="18"/>
      <c r="H2" s="18"/>
    </row>
    <row r="3" spans="1:8" ht="15.75" customHeight="1" x14ac:dyDescent="0.5">
      <c r="A3" s="28"/>
      <c r="B3" s="28"/>
      <c r="C3" s="28"/>
      <c r="D3" s="28"/>
      <c r="E3" s="18"/>
      <c r="F3" s="18"/>
      <c r="G3" s="18"/>
      <c r="H3" s="18"/>
    </row>
    <row r="4" spans="1:8" ht="15.75" customHeight="1" x14ac:dyDescent="0.5">
      <c r="A4" s="28"/>
      <c r="B4" s="28"/>
      <c r="C4" s="28"/>
      <c r="D4" s="28"/>
      <c r="E4" s="18"/>
      <c r="F4" s="18"/>
      <c r="G4" s="18"/>
      <c r="H4" s="18"/>
    </row>
    <row r="6" spans="1:8" x14ac:dyDescent="0.5">
      <c r="A6" s="19" t="s">
        <v>62</v>
      </c>
      <c r="B6" s="20" t="s">
        <v>63</v>
      </c>
      <c r="C6" s="20" t="s">
        <v>91</v>
      </c>
      <c r="D6" s="20" t="s">
        <v>92</v>
      </c>
    </row>
    <row r="7" spans="1:8" hidden="1" x14ac:dyDescent="0.5">
      <c r="A7" s="1">
        <v>4021</v>
      </c>
      <c r="B7" t="s">
        <v>15</v>
      </c>
      <c r="C7" s="1">
        <v>2</v>
      </c>
      <c r="D7" t="s">
        <v>94</v>
      </c>
    </row>
    <row r="8" spans="1:8" hidden="1" x14ac:dyDescent="0.5">
      <c r="A8" s="1">
        <v>4107</v>
      </c>
      <c r="B8" t="s">
        <v>16</v>
      </c>
      <c r="C8" s="1">
        <v>2</v>
      </c>
      <c r="D8" t="s">
        <v>95</v>
      </c>
    </row>
    <row r="9" spans="1:8" hidden="1" x14ac:dyDescent="0.5">
      <c r="A9" s="1">
        <v>4118</v>
      </c>
      <c r="B9" t="s">
        <v>17</v>
      </c>
      <c r="C9" s="1">
        <v>2</v>
      </c>
      <c r="D9" t="s">
        <v>97</v>
      </c>
    </row>
    <row r="10" spans="1:8" hidden="1" x14ac:dyDescent="0.5">
      <c r="A10" s="1">
        <v>4200</v>
      </c>
      <c r="B10" t="s">
        <v>19</v>
      </c>
      <c r="C10" s="1">
        <v>3</v>
      </c>
      <c r="D10" t="s">
        <v>98</v>
      </c>
    </row>
    <row r="11" spans="1:8" hidden="1" x14ac:dyDescent="0.5">
      <c r="A11" s="1">
        <v>4327</v>
      </c>
      <c r="B11" t="s">
        <v>14</v>
      </c>
      <c r="C11" s="1">
        <v>3</v>
      </c>
      <c r="D11" t="s">
        <v>99</v>
      </c>
    </row>
    <row r="12" spans="1:8" hidden="1" x14ac:dyDescent="0.5">
      <c r="A12" s="1">
        <v>4330</v>
      </c>
      <c r="B12" t="s">
        <v>18</v>
      </c>
      <c r="C12" s="1">
        <v>2</v>
      </c>
      <c r="D12" t="s">
        <v>100</v>
      </c>
      <c r="G12" s="1"/>
      <c r="H12" s="1"/>
    </row>
    <row r="13" spans="1:8" x14ac:dyDescent="0.5">
      <c r="A13" s="1">
        <v>5074</v>
      </c>
      <c r="B13" t="s">
        <v>112</v>
      </c>
      <c r="C13" s="1">
        <v>2</v>
      </c>
      <c r="D13" t="s">
        <v>101</v>
      </c>
      <c r="G13" s="1"/>
      <c r="H13" s="1"/>
    </row>
    <row r="14" spans="1:8" hidden="1" x14ac:dyDescent="0.5">
      <c r="A14" s="1">
        <v>5133</v>
      </c>
      <c r="B14" t="s">
        <v>77</v>
      </c>
      <c r="C14" s="1">
        <v>1</v>
      </c>
      <c r="D14" t="s">
        <v>102</v>
      </c>
      <c r="G14" s="1"/>
      <c r="H14" s="1"/>
    </row>
    <row r="15" spans="1:8" hidden="1" x14ac:dyDescent="0.5">
      <c r="A15" s="1">
        <v>5277</v>
      </c>
      <c r="B15" t="s">
        <v>76</v>
      </c>
      <c r="C15" s="1">
        <v>2</v>
      </c>
      <c r="D15" t="s">
        <v>96</v>
      </c>
      <c r="G15" s="1"/>
      <c r="H15" s="1"/>
    </row>
    <row r="16" spans="1:8" x14ac:dyDescent="0.5">
      <c r="A16" s="1">
        <v>5380</v>
      </c>
      <c r="B16" t="s">
        <v>112</v>
      </c>
      <c r="C16" s="1">
        <v>1</v>
      </c>
      <c r="D16" t="s">
        <v>103</v>
      </c>
      <c r="G16" s="1"/>
      <c r="H16" s="1"/>
    </row>
    <row r="17" spans="1:8" hidden="1" x14ac:dyDescent="0.5">
      <c r="A17" s="1">
        <v>5482</v>
      </c>
      <c r="B17" t="s">
        <v>77</v>
      </c>
      <c r="C17" s="1">
        <v>1</v>
      </c>
      <c r="D17" t="s">
        <v>104</v>
      </c>
      <c r="G17" s="1"/>
      <c r="H17" s="1"/>
    </row>
    <row r="18" spans="1:8" hidden="1" x14ac:dyDescent="0.5">
      <c r="A18" s="1">
        <v>5522</v>
      </c>
      <c r="B18" t="s">
        <v>78</v>
      </c>
      <c r="C18" s="1">
        <v>1</v>
      </c>
      <c r="D18" t="s">
        <v>105</v>
      </c>
      <c r="G18" s="1"/>
      <c r="H18" s="1"/>
    </row>
    <row r="19" spans="1:8" x14ac:dyDescent="0.5">
      <c r="A19" s="1">
        <v>5567</v>
      </c>
      <c r="B19" t="s">
        <v>112</v>
      </c>
      <c r="C19" s="1">
        <v>1</v>
      </c>
      <c r="D19" t="s">
        <v>101</v>
      </c>
      <c r="G19" s="1"/>
      <c r="H19" s="1"/>
    </row>
    <row r="20" spans="1:8" hidden="1" x14ac:dyDescent="0.5">
      <c r="A20" s="1">
        <v>5606</v>
      </c>
      <c r="B20" t="s">
        <v>70</v>
      </c>
      <c r="C20" s="1">
        <v>1</v>
      </c>
      <c r="D20" t="s">
        <v>108</v>
      </c>
      <c r="G20" s="1"/>
      <c r="H20" s="1"/>
    </row>
    <row r="21" spans="1:8" hidden="1" x14ac:dyDescent="0.5">
      <c r="A21" s="1">
        <v>5708</v>
      </c>
      <c r="B21" t="s">
        <v>79</v>
      </c>
      <c r="C21" s="1">
        <v>1</v>
      </c>
      <c r="D21" t="s">
        <v>109</v>
      </c>
      <c r="G21" s="1"/>
      <c r="H21" s="1"/>
    </row>
    <row r="22" spans="1:8" x14ac:dyDescent="0.5">
      <c r="A22" s="1">
        <v>5765</v>
      </c>
      <c r="B22" t="s">
        <v>113</v>
      </c>
      <c r="C22" s="1">
        <v>1</v>
      </c>
      <c r="D22" t="s">
        <v>106</v>
      </c>
      <c r="G22" s="1"/>
      <c r="H22" s="1"/>
    </row>
    <row r="23" spans="1:8" hidden="1" x14ac:dyDescent="0.5">
      <c r="A23" s="1">
        <v>5903</v>
      </c>
      <c r="B23" t="s">
        <v>77</v>
      </c>
      <c r="C23" s="1">
        <v>1</v>
      </c>
      <c r="D23" t="s">
        <v>102</v>
      </c>
      <c r="G23" s="1"/>
      <c r="H23" s="1"/>
    </row>
    <row r="24" spans="1:8" hidden="1" x14ac:dyDescent="0.5">
      <c r="A24" s="1">
        <v>5912</v>
      </c>
      <c r="B24" t="s">
        <v>75</v>
      </c>
      <c r="C24" s="1">
        <v>1</v>
      </c>
      <c r="D24" t="s">
        <v>110</v>
      </c>
      <c r="G24" s="1"/>
      <c r="H24" s="1"/>
    </row>
    <row r="25" spans="1:8" hidden="1" x14ac:dyDescent="0.5">
      <c r="A25" s="1">
        <v>5992</v>
      </c>
      <c r="B25" t="s">
        <v>70</v>
      </c>
      <c r="C25" s="1">
        <v>1</v>
      </c>
      <c r="D25" t="s">
        <v>107</v>
      </c>
      <c r="G25" s="1"/>
      <c r="H25" s="1"/>
    </row>
    <row r="26" spans="1:8" hidden="1" x14ac:dyDescent="0.5">
      <c r="A26" s="1">
        <v>6012</v>
      </c>
      <c r="B26" t="s">
        <v>70</v>
      </c>
      <c r="C26" s="1">
        <v>1</v>
      </c>
      <c r="D26" t="s">
        <v>108</v>
      </c>
      <c r="G26" s="1"/>
      <c r="H26" s="1"/>
    </row>
    <row r="27" spans="1:8" hidden="1" x14ac:dyDescent="0.5">
      <c r="A27" s="1">
        <v>6031</v>
      </c>
      <c r="B27" t="s">
        <v>71</v>
      </c>
      <c r="C27" s="1">
        <v>1</v>
      </c>
      <c r="D27" t="s">
        <v>106</v>
      </c>
      <c r="G27" s="1"/>
      <c r="H27" s="1"/>
    </row>
    <row r="28" spans="1:8" hidden="1" x14ac:dyDescent="0.5">
      <c r="A28" s="1">
        <v>6060</v>
      </c>
      <c r="B28" t="s">
        <v>78</v>
      </c>
      <c r="C28" s="1">
        <v>1</v>
      </c>
      <c r="D28" t="s">
        <v>93</v>
      </c>
      <c r="G28" s="1"/>
      <c r="H28" s="1"/>
    </row>
    <row r="29" spans="1:8" hidden="1" x14ac:dyDescent="0.5">
      <c r="A29" s="1">
        <v>6120</v>
      </c>
      <c r="B29" t="s">
        <v>76</v>
      </c>
      <c r="C29" s="1">
        <v>1</v>
      </c>
      <c r="D29" t="s">
        <v>96</v>
      </c>
      <c r="G29" s="1"/>
      <c r="H29" s="1"/>
    </row>
    <row r="30" spans="1:8" hidden="1" x14ac:dyDescent="0.5">
      <c r="A30" s="1">
        <v>6233</v>
      </c>
      <c r="B30" t="s">
        <v>80</v>
      </c>
      <c r="C30" s="1">
        <v>2</v>
      </c>
      <c r="D30" t="s">
        <v>111</v>
      </c>
      <c r="G30" s="1"/>
      <c r="H30" s="1"/>
    </row>
    <row r="31" spans="1:8" hidden="1" x14ac:dyDescent="0.5">
      <c r="A31" s="1">
        <v>6485</v>
      </c>
      <c r="B31" t="s">
        <v>76</v>
      </c>
      <c r="C31" s="1">
        <v>1</v>
      </c>
      <c r="D31" t="s">
        <v>96</v>
      </c>
    </row>
    <row r="32" spans="1:8" hidden="1" x14ac:dyDescent="0.5">
      <c r="A32" s="1">
        <v>6539</v>
      </c>
      <c r="B32" t="s">
        <v>71</v>
      </c>
      <c r="C32" s="1">
        <v>1</v>
      </c>
      <c r="D32" t="s">
        <v>106</v>
      </c>
    </row>
    <row r="33" spans="1:4" hidden="1" x14ac:dyDescent="0.5">
      <c r="A33" s="1">
        <v>6732</v>
      </c>
      <c r="B33" t="s">
        <v>75</v>
      </c>
      <c r="C33" s="1">
        <v>1</v>
      </c>
      <c r="D33" t="s">
        <v>110</v>
      </c>
    </row>
    <row r="34" spans="1:4" hidden="1" x14ac:dyDescent="0.5">
      <c r="A34" s="1">
        <v>6755</v>
      </c>
      <c r="B34" t="s">
        <v>80</v>
      </c>
      <c r="C34" s="1">
        <v>1</v>
      </c>
      <c r="D34" t="s">
        <v>111</v>
      </c>
    </row>
  </sheetData>
  <sortState xmlns:xlrd2="http://schemas.microsoft.com/office/spreadsheetml/2017/richdata2" ref="A7:D35">
    <sortCondition ref="A7"/>
  </sortState>
  <mergeCells count="1">
    <mergeCell ref="A1:D4"/>
  </mergeCells>
  <dataValidations count="1">
    <dataValidation allowBlank="1" error="pavI8MeUFtEyxX2I4tky2618f51a-56c4-4d32-b642-b4fde90d50e6" sqref="A1:H34" xr:uid="{00000000-0002-0000-0300-000000000000}"/>
  </dataValidations>
  <pageMargins left="0.7" right="0.7" top="0.75" bottom="0.75" header="0.3" footer="0.3"/>
  <pageSetup orientation="landscape" horizontalDpi="4294967295" verticalDpi="4294967295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showGridLines="0" topLeftCell="A6" zoomScale="120" zoomScaleNormal="120" workbookViewId="0">
      <selection activeCell="F15" sqref="F15"/>
    </sheetView>
  </sheetViews>
  <sheetFormatPr defaultColWidth="8.87890625" defaultRowHeight="14.65" x14ac:dyDescent="0.5"/>
  <cols>
    <col min="1" max="1" width="14" bestFit="1" customWidth="1"/>
    <col min="2" max="2" width="10.3515625" bestFit="1" customWidth="1"/>
    <col min="3" max="3" width="15.52734375" bestFit="1" customWidth="1"/>
    <col min="5" max="5" width="14.17578125" bestFit="1" customWidth="1"/>
    <col min="6" max="6" width="12.46875" bestFit="1" customWidth="1"/>
  </cols>
  <sheetData>
    <row r="1" spans="1:9" ht="71.25" customHeight="1" x14ac:dyDescent="0.5">
      <c r="A1" s="28" t="s">
        <v>114</v>
      </c>
      <c r="B1" s="28"/>
      <c r="C1" s="28"/>
      <c r="D1" s="28"/>
      <c r="E1" s="28"/>
      <c r="F1" s="28"/>
      <c r="G1" s="28"/>
      <c r="H1" s="28"/>
      <c r="I1" s="28"/>
    </row>
    <row r="2" spans="1:9" ht="15.75" x14ac:dyDescent="0.5">
      <c r="A2" s="29" t="s">
        <v>115</v>
      </c>
      <c r="B2" s="29"/>
      <c r="C2" s="29"/>
      <c r="E2" s="29" t="s">
        <v>116</v>
      </c>
      <c r="F2" s="29"/>
      <c r="G2" s="29"/>
      <c r="H2" s="29"/>
      <c r="I2" s="29"/>
    </row>
    <row r="3" spans="1:9" x14ac:dyDescent="0.5">
      <c r="A3" s="22" t="s">
        <v>81</v>
      </c>
      <c r="B3" s="23" t="s">
        <v>65</v>
      </c>
      <c r="C3" s="27" t="s">
        <v>82</v>
      </c>
      <c r="E3" s="15" t="s">
        <v>117</v>
      </c>
      <c r="F3" s="16" t="s">
        <v>118</v>
      </c>
      <c r="G3" s="16" t="s">
        <v>119</v>
      </c>
      <c r="H3" s="16" t="s">
        <v>120</v>
      </c>
      <c r="I3" s="16" t="s">
        <v>126</v>
      </c>
    </row>
    <row r="4" spans="1:9" x14ac:dyDescent="0.5">
      <c r="A4" s="12" t="s">
        <v>83</v>
      </c>
      <c r="B4" s="11">
        <v>12</v>
      </c>
      <c r="C4" s="13" t="s">
        <v>84</v>
      </c>
      <c r="E4" s="14" t="s">
        <v>74</v>
      </c>
      <c r="F4" s="6">
        <v>95</v>
      </c>
      <c r="G4" s="6">
        <v>98</v>
      </c>
      <c r="H4" s="6">
        <v>90</v>
      </c>
      <c r="I4" s="7">
        <v>89</v>
      </c>
    </row>
    <row r="5" spans="1:9" x14ac:dyDescent="0.5">
      <c r="A5" s="12" t="s">
        <v>85</v>
      </c>
      <c r="B5" s="11">
        <v>15</v>
      </c>
      <c r="C5" s="13" t="s">
        <v>86</v>
      </c>
      <c r="E5" s="14" t="s">
        <v>76</v>
      </c>
      <c r="F5" s="6">
        <v>90</v>
      </c>
      <c r="G5" s="6">
        <v>92</v>
      </c>
      <c r="H5" s="6">
        <v>88</v>
      </c>
      <c r="I5" s="7">
        <v>93</v>
      </c>
    </row>
    <row r="6" spans="1:9" x14ac:dyDescent="0.5">
      <c r="A6" s="12" t="s">
        <v>87</v>
      </c>
      <c r="B6" s="11">
        <v>30</v>
      </c>
      <c r="C6" s="13" t="s">
        <v>84</v>
      </c>
      <c r="E6" s="14" t="s">
        <v>121</v>
      </c>
      <c r="F6" s="6">
        <v>99</v>
      </c>
      <c r="G6" s="6">
        <v>87</v>
      </c>
      <c r="H6" s="6">
        <v>95</v>
      </c>
      <c r="I6" s="7">
        <v>88</v>
      </c>
    </row>
    <row r="7" spans="1:9" x14ac:dyDescent="0.5">
      <c r="A7" s="12" t="s">
        <v>88</v>
      </c>
      <c r="B7" s="11">
        <v>12</v>
      </c>
      <c r="C7" s="13" t="s">
        <v>86</v>
      </c>
      <c r="E7" s="14" t="s">
        <v>78</v>
      </c>
      <c r="F7" s="6">
        <v>89</v>
      </c>
      <c r="G7" s="6">
        <v>90</v>
      </c>
      <c r="H7" s="6">
        <v>87</v>
      </c>
      <c r="I7" s="7">
        <v>95</v>
      </c>
    </row>
    <row r="8" spans="1:9" x14ac:dyDescent="0.5">
      <c r="A8" s="12" t="s">
        <v>89</v>
      </c>
      <c r="B8" s="11">
        <v>15</v>
      </c>
      <c r="C8" s="13" t="s">
        <v>84</v>
      </c>
      <c r="E8" s="14" t="s">
        <v>80</v>
      </c>
      <c r="F8" s="6">
        <v>88</v>
      </c>
      <c r="G8" s="6">
        <v>93</v>
      </c>
      <c r="H8" s="6">
        <v>85</v>
      </c>
      <c r="I8" s="7">
        <v>95</v>
      </c>
    </row>
    <row r="9" spans="1:9" x14ac:dyDescent="0.5">
      <c r="A9" s="14" t="s">
        <v>122</v>
      </c>
      <c r="B9" s="6">
        <v>12</v>
      </c>
      <c r="C9" s="7" t="s">
        <v>84</v>
      </c>
      <c r="E9" s="12" t="s">
        <v>123</v>
      </c>
      <c r="F9" s="11">
        <v>92</v>
      </c>
      <c r="G9" s="11">
        <v>93</v>
      </c>
      <c r="H9" s="11">
        <v>89</v>
      </c>
      <c r="I9" s="13">
        <v>91</v>
      </c>
    </row>
    <row r="10" spans="1:9" x14ac:dyDescent="0.5">
      <c r="B10" s="1"/>
      <c r="C10" s="1"/>
    </row>
    <row r="11" spans="1:9" ht="15" thickBot="1" x14ac:dyDescent="0.55000000000000004">
      <c r="A11" t="s">
        <v>130</v>
      </c>
      <c r="B11" t="s">
        <v>131</v>
      </c>
      <c r="C11" s="1" t="s">
        <v>132</v>
      </c>
      <c r="E11" s="17" t="s">
        <v>117</v>
      </c>
      <c r="F11" s="17" t="s">
        <v>2</v>
      </c>
    </row>
    <row r="12" spans="1:9" x14ac:dyDescent="0.5">
      <c r="A12" t="s">
        <v>133</v>
      </c>
      <c r="B12" s="1">
        <v>1</v>
      </c>
      <c r="C12" s="1" t="s">
        <v>86</v>
      </c>
      <c r="E12" s="9" t="s">
        <v>119</v>
      </c>
      <c r="F12" s="9" t="s">
        <v>74</v>
      </c>
    </row>
    <row r="13" spans="1:9" ht="15" thickBot="1" x14ac:dyDescent="0.55000000000000004">
      <c r="A13" t="s">
        <v>134</v>
      </c>
      <c r="B13" s="1">
        <v>1</v>
      </c>
      <c r="C13" s="1" t="s">
        <v>84</v>
      </c>
      <c r="E13" s="17" t="s">
        <v>124</v>
      </c>
      <c r="F13" s="17" t="s">
        <v>125</v>
      </c>
    </row>
    <row r="14" spans="1:9" x14ac:dyDescent="0.5">
      <c r="A14" t="s">
        <v>135</v>
      </c>
      <c r="B14" s="1">
        <v>1</v>
      </c>
      <c r="C14" s="1" t="s">
        <v>84</v>
      </c>
      <c r="E14" s="9">
        <f>HLOOKUP(E12,Evaluations[#All],2,FALSE)</f>
        <v>98</v>
      </c>
      <c r="F14" s="9">
        <f>MATCH(F12,Evaluations[Instructor],0)</f>
        <v>1</v>
      </c>
    </row>
  </sheetData>
  <mergeCells count="3">
    <mergeCell ref="A1:I1"/>
    <mergeCell ref="A2:C2"/>
    <mergeCell ref="E2:I2"/>
  </mergeCells>
  <dataValidations count="1">
    <dataValidation allowBlank="1" error="pavI8MeUFtEyxX2I4tky2618f51a-56c4-4d32-b642-b4fde90d50e6" sqref="A1:I14" xr:uid="{00000000-0002-0000-0400-000000000000}"/>
  </dataValidation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{2618f51a-56c4-4d32-b642-b4fde90d50e6}</UserID>
  <AssignmentID>{2618f51a-56c4-4d32-b642-b4fde90d50e6}</AssignmentID>
</GradingEngineProps>
</file>

<file path=customXml/itemProps1.xml><?xml version="1.0" encoding="utf-8"?>
<ds:datastoreItem xmlns:ds="http://schemas.openxmlformats.org/officeDocument/2006/customXml" ds:itemID="{41B365D1-BAC7-47A8-B2F4-A64F17E4D71B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Training</vt:lpstr>
      <vt:lpstr>Continuing Education</vt:lpstr>
      <vt:lpstr>All Courses</vt:lpstr>
      <vt:lpstr>Course Details</vt:lpstr>
      <vt:lpstr>Training!Criteria</vt:lpstr>
      <vt:lpstr>Training!Extract</vt:lpstr>
      <vt:lpstr>'All Courses'!Print_Titles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Zachary Bell</cp:lastModifiedBy>
  <dcterms:created xsi:type="dcterms:W3CDTF">2012-10-03T17:42:13Z</dcterms:created>
  <dcterms:modified xsi:type="dcterms:W3CDTF">2022-10-07T00:25:26Z</dcterms:modified>
</cp:coreProperties>
</file>