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thp190002_utdallas_edu/Documents/Money Report/"/>
    </mc:Choice>
  </mc:AlternateContent>
  <xr:revisionPtr revIDLastSave="289" documentId="8_{51FF9916-97D9-B845-BF6A-16A720D35E7B}" xr6:coauthVersionLast="45" xr6:coauthVersionMax="45" xr10:uidLastSave="{E67A2198-3756-4448-A159-CB2F6893AC64}"/>
  <bookViews>
    <workbookView xWindow="0" yWindow="460" windowWidth="28800" windowHeight="175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8" i="1" l="1"/>
  <c r="H19" i="1"/>
  <c r="H18" i="1" l="1"/>
  <c r="H17" i="1"/>
  <c r="H16" i="1"/>
  <c r="H15" i="1"/>
  <c r="H14" i="1"/>
  <c r="H13" i="1"/>
  <c r="H12" i="1"/>
  <c r="H21" i="1" l="1"/>
  <c r="H11" i="1"/>
  <c r="H8" i="1" l="1"/>
  <c r="H2" i="1" l="1"/>
  <c r="H3" i="1"/>
  <c r="H4" i="1"/>
  <c r="H5" i="1"/>
  <c r="H6" i="1"/>
  <c r="H7" i="1"/>
  <c r="H10" i="1"/>
  <c r="H20" i="1" s="1"/>
  <c r="H22" i="1" s="1"/>
  <c r="H9" i="1"/>
</calcChain>
</file>

<file path=xl/sharedStrings.xml><?xml version="1.0" encoding="utf-8"?>
<sst xmlns="http://schemas.openxmlformats.org/spreadsheetml/2006/main" count="229" uniqueCount="84">
  <si>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</si>
  <si>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</si>
  <si>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</si>
  <si>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</si>
  <si>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</si>
  <si>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</si>
  <si>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</si>
  <si>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</si>
  <si>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</si>
  <si>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</si>
  <si>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</si>
  <si>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</si>
  <si>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</si>
  <si>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</si>
  <si>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</si>
  <si>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</si>
  <si>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</si>
  <si>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Meal</t>
  </si>
  <si>
    <t>Shop</t>
  </si>
  <si>
    <t>Tax</t>
  </si>
  <si>
    <t>Khanh</t>
  </si>
  <si>
    <t>Mohela</t>
  </si>
  <si>
    <t>Discover Credit</t>
  </si>
  <si>
    <t>Cash</t>
  </si>
  <si>
    <t>Care Credit</t>
  </si>
  <si>
    <t>Car Insurance</t>
  </si>
  <si>
    <t>GEICO</t>
  </si>
  <si>
    <t>Grocery</t>
  </si>
  <si>
    <t>Pharmacy</t>
  </si>
  <si>
    <t>Doctor</t>
  </si>
  <si>
    <t>Housing</t>
  </si>
  <si>
    <t>Verizon</t>
  </si>
  <si>
    <t>Credit Payment</t>
  </si>
  <si>
    <t>Previous Date: 202004</t>
  </si>
  <si>
    <t>Phone Payment</t>
  </si>
  <si>
    <t>Shopping at Brookshires</t>
  </si>
  <si>
    <t>Brookshires</t>
  </si>
  <si>
    <t>Laptop HP</t>
  </si>
  <si>
    <t>Steam</t>
  </si>
  <si>
    <t>Cities Skylines: Sunset Harbor</t>
  </si>
  <si>
    <t>Change water 5-gallon bottles</t>
  </si>
  <si>
    <t>Medicine for PA</t>
  </si>
  <si>
    <t>Interest</t>
  </si>
  <si>
    <t>Clean the Teeth</t>
  </si>
  <si>
    <t>Apple</t>
  </si>
  <si>
    <t>iCloud 50GB</t>
  </si>
  <si>
    <t>Borrow Student Loan</t>
  </si>
  <si>
    <t>UTD</t>
  </si>
  <si>
    <t>College Ave Student Loan Summer 2020</t>
  </si>
  <si>
    <t>College Ave Student Loan Spring 2020</t>
  </si>
  <si>
    <t>Payment</t>
  </si>
  <si>
    <t>Curve the number</t>
  </si>
  <si>
    <t>Federal Student Loan Unsubsidized Loan Spring 2019 Summer 2019 - Mohela Loan 2</t>
  </si>
  <si>
    <t>Federal Student Loan Subsidized Loan Spring 2019 Summer 2019 - Mohela Loan 1</t>
  </si>
  <si>
    <t>Federal Student Loan Subsidized Loan - Spring 2019 Summer 2019 - Mohela Loan 1</t>
  </si>
  <si>
    <t>Federal Student Loan Unsubsidized Loan - Spring 2019 Summer 2019 - Mohela Loan 2</t>
  </si>
  <si>
    <t>Federal Student Loan Subsidized Loan - Fall 2019 - Mohela Loan 3</t>
  </si>
  <si>
    <t>Federal Student Loan Unsubsidized Loan - Fall 2019 - Mohela Loan 4</t>
  </si>
  <si>
    <t>Federal Student Loan Subsidized Loan - Spring 2020 - Mohela Loan 5</t>
  </si>
  <si>
    <t>Federal Student Loan Unsubsidized Loan - Spring 2020 - Mohela Loan 6</t>
  </si>
  <si>
    <t>Federal Student Loan Subsidized Loan - Summer 2020 - Mohela Loan 7</t>
  </si>
  <si>
    <t>College Ave Student Loan</t>
  </si>
  <si>
    <t>Student Loan</t>
  </si>
  <si>
    <t>Northside</t>
  </si>
  <si>
    <t>Security Deposit</t>
  </si>
  <si>
    <t>Shushi</t>
  </si>
  <si>
    <t>Tips</t>
  </si>
  <si>
    <t>Cashback</t>
  </si>
  <si>
    <t>Discover</t>
  </si>
  <si>
    <t>ECS2361: Textbook</t>
  </si>
  <si>
    <t>Refund from School</t>
  </si>
  <si>
    <t>Car Batteries</t>
  </si>
  <si>
    <t>AutoZone</t>
  </si>
  <si>
    <t>CS3340: Textbook</t>
  </si>
  <si>
    <t>Car Expectation</t>
  </si>
  <si>
    <t>Buy Honda Civic 2019 Sedan</t>
  </si>
  <si>
    <t>Eat with PA when buying a new car</t>
  </si>
  <si>
    <t>PandaExpress</t>
  </si>
  <si>
    <t>Gas for the Van</t>
  </si>
  <si>
    <t>Car</t>
  </si>
  <si>
    <t>Gas</t>
  </si>
  <si>
    <t>Phone</t>
  </si>
  <si>
    <t>Total Spending</t>
  </si>
  <si>
    <t>Student Loan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</si>
</sst>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57"/>
  <sheetViews>
    <sheetView tabSelected="1" zoomScale="107" zoomScaleNormal="150" workbookViewId="0">
      <selection activeCell="C26" sqref="C26"/>
    </sheetView>
  </sheetViews>
  <sheetFormatPr baseColWidth="10" defaultRowHeight="16" x14ac:dyDescent="0.2"/>
  <cols>
    <col min="1" max="1" width="13.33203125" style="8" customWidth="1"/>
    <col min="2" max="2" width="14.5" style="18" bestFit="1" customWidth="1"/>
    <col min="3" max="3" width="26.33203125" style="9" customWidth="1"/>
    <col min="4" max="4" width="38.33203125" style="9" customWidth="1"/>
    <col min="5" max="5" width="20.33203125" style="9" customWidth="1"/>
    <col min="6" max="6" width="22.6640625" style="10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5.5" style="20" customWidth="1"/>
    <col min="11" max="11" width="13.33203125" style="13" customWidth="1"/>
    <col min="12" max="12" width="12.1640625" style="22" customWidth="1"/>
    <col min="13" max="13" width="32.5" style="14" customWidth="1"/>
    <col min="14" max="14" width="18" style="24" customWidth="1"/>
    <col min="15" max="16384" width="10.83203125" style="14"/>
  </cols>
  <sheetData>
    <row r="1" spans="1:14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33</v>
      </c>
      <c r="J1" s="19" t="s">
        <v>5</v>
      </c>
      <c r="K1" s="6" t="s">
        <v>6</v>
      </c>
      <c r="L1" s="21" t="s">
        <v>5</v>
      </c>
      <c r="N1" s="23"/>
    </row>
    <row r="2" spans="1:14" ht="17" x14ac:dyDescent="0.2">
      <c r="A2" s="8">
        <v>20200501</v>
      </c>
      <c r="B2" s="18">
        <v>-16.489999999999998</v>
      </c>
      <c r="C2" s="9" t="s">
        <v>79</v>
      </c>
      <c r="D2" s="9" t="s">
        <v>25</v>
      </c>
      <c r="E2" s="9" t="s">
        <v>26</v>
      </c>
      <c r="F2" s="10" t="s">
        <v>7</v>
      </c>
      <c r="G2" s="11" t="s">
        <v>7</v>
      </c>
      <c r="H2" s="16">
        <f t="shared" ref="H2:H8" si="0">SUMIF(F:F,G2,B:B)+J2</f>
        <v>1957.8199999999997</v>
      </c>
      <c r="I2" s="12" t="s">
        <v>7</v>
      </c>
      <c r="J2" s="20">
        <v>1739.06</v>
      </c>
      <c r="K2" s="13" t="s">
        <v>13</v>
      </c>
      <c r="L2" s="22">
        <f>SUMIF(C:C,K2,B:B)</f>
        <v>3714.3</v>
      </c>
    </row>
    <row r="3" spans="1:14" ht="17" x14ac:dyDescent="0.2">
      <c r="B3" s="18">
        <v>105</v>
      </c>
      <c r="D3" s="9" t="s">
        <v>32</v>
      </c>
      <c r="F3" s="10" t="s">
        <v>24</v>
      </c>
      <c r="G3" s="11" t="s">
        <v>22</v>
      </c>
      <c r="H3" s="16">
        <f t="shared" si="0"/>
        <v>-133.87999999999994</v>
      </c>
      <c r="I3" s="12" t="s">
        <v>8</v>
      </c>
      <c r="J3" s="20">
        <v>0</v>
      </c>
      <c r="K3" s="13" t="s">
        <v>14</v>
      </c>
      <c r="L3" s="22">
        <f t="shared" ref="L3:L15" si="1">SUMIF(C:C,K3,B:B)</f>
        <v>0</v>
      </c>
    </row>
    <row r="4" spans="1:14" ht="17" x14ac:dyDescent="0.2">
      <c r="B4" s="18">
        <v>-105</v>
      </c>
      <c r="C4" s="9" t="s">
        <v>32</v>
      </c>
      <c r="D4" s="9" t="s">
        <v>32</v>
      </c>
      <c r="F4" s="10" t="s">
        <v>7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-43.4</v>
      </c>
    </row>
    <row r="5" spans="1:14" ht="17" x14ac:dyDescent="0.2">
      <c r="B5" s="18">
        <v>42</v>
      </c>
      <c r="C5" s="9" t="s">
        <v>20</v>
      </c>
      <c r="D5" s="9" t="s">
        <v>34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-16.23</v>
      </c>
    </row>
    <row r="6" spans="1:14" ht="17" x14ac:dyDescent="0.2">
      <c r="B6" s="18">
        <v>-42</v>
      </c>
      <c r="C6" s="9" t="s">
        <v>81</v>
      </c>
      <c r="D6" s="9" t="s">
        <v>34</v>
      </c>
      <c r="E6" s="9" t="s">
        <v>31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79</v>
      </c>
      <c r="L6" s="22">
        <f t="shared" si="1"/>
        <v>-3203.5</v>
      </c>
    </row>
    <row r="7" spans="1:14" ht="17" x14ac:dyDescent="0.2">
      <c r="A7" s="8">
        <v>20200504</v>
      </c>
      <c r="B7" s="18">
        <v>-80.16</v>
      </c>
      <c r="C7" s="9" t="s">
        <v>20</v>
      </c>
      <c r="D7" s="9" t="s">
        <v>35</v>
      </c>
      <c r="E7" s="9" t="s">
        <v>36</v>
      </c>
      <c r="F7" s="10" t="s">
        <v>22</v>
      </c>
      <c r="G7" s="11" t="s">
        <v>12</v>
      </c>
      <c r="H7" s="16">
        <f t="shared" si="0"/>
        <v>0.01</v>
      </c>
      <c r="I7" s="12" t="s">
        <v>12</v>
      </c>
      <c r="J7" s="20">
        <v>0</v>
      </c>
      <c r="K7" s="13" t="s">
        <v>80</v>
      </c>
      <c r="L7" s="22">
        <f t="shared" si="1"/>
        <v>-15.87</v>
      </c>
    </row>
    <row r="8" spans="1:14" ht="17" x14ac:dyDescent="0.2">
      <c r="B8" s="18">
        <v>-200</v>
      </c>
      <c r="C8" s="9" t="s">
        <v>20</v>
      </c>
      <c r="D8" s="9" t="s">
        <v>37</v>
      </c>
      <c r="G8" s="11" t="s">
        <v>23</v>
      </c>
      <c r="H8" s="16">
        <f t="shared" si="0"/>
        <v>0</v>
      </c>
      <c r="I8" s="12" t="s">
        <v>23</v>
      </c>
      <c r="J8" s="20">
        <v>0</v>
      </c>
      <c r="K8" s="13" t="s">
        <v>29</v>
      </c>
      <c r="L8" s="22">
        <f t="shared" si="1"/>
        <v>-150</v>
      </c>
    </row>
    <row r="9" spans="1:14" ht="17" x14ac:dyDescent="0.2">
      <c r="A9" s="8">
        <v>20200505</v>
      </c>
      <c r="B9" s="18">
        <v>-30</v>
      </c>
      <c r="C9" s="9" t="s">
        <v>29</v>
      </c>
      <c r="D9" s="9" t="s">
        <v>32</v>
      </c>
      <c r="F9" s="10" t="s">
        <v>7</v>
      </c>
      <c r="G9" s="11" t="s">
        <v>24</v>
      </c>
      <c r="H9" s="16">
        <f t="shared" ref="H9:H18" si="2">SUMIF(F:F,G9,B:B)+J9</f>
        <v>-270</v>
      </c>
      <c r="I9" s="12" t="s">
        <v>24</v>
      </c>
      <c r="J9" s="20">
        <v>-405</v>
      </c>
      <c r="K9" s="13" t="s">
        <v>28</v>
      </c>
      <c r="L9" s="22">
        <f t="shared" si="1"/>
        <v>0</v>
      </c>
    </row>
    <row r="10" spans="1:14" ht="34" x14ac:dyDescent="0.2">
      <c r="B10" s="18">
        <v>30</v>
      </c>
      <c r="D10" s="9" t="s">
        <v>32</v>
      </c>
      <c r="F10" s="10" t="s">
        <v>24</v>
      </c>
      <c r="G10" s="11" t="s">
        <v>49</v>
      </c>
      <c r="H10" s="16">
        <f t="shared" si="2"/>
        <v>-7741.9</v>
      </c>
      <c r="I10" s="12" t="s">
        <v>49</v>
      </c>
      <c r="J10" s="20">
        <v>-7684.54</v>
      </c>
      <c r="K10" s="13" t="s">
        <v>27</v>
      </c>
      <c r="L10" s="22">
        <f t="shared" si="1"/>
        <v>0</v>
      </c>
    </row>
    <row r="11" spans="1:14" ht="34" x14ac:dyDescent="0.2">
      <c r="B11" s="18">
        <v>-13.98</v>
      </c>
      <c r="C11" s="9" t="s">
        <v>20</v>
      </c>
      <c r="D11" s="9" t="s">
        <v>40</v>
      </c>
      <c r="F11" s="10" t="s">
        <v>22</v>
      </c>
      <c r="G11" s="11" t="s">
        <v>48</v>
      </c>
      <c r="H11" s="16">
        <f t="shared" si="2"/>
        <v>-6518.2400000000007</v>
      </c>
      <c r="I11" s="12" t="s">
        <v>48</v>
      </c>
      <c r="J11" s="20">
        <v>0</v>
      </c>
      <c r="K11" s="13" t="s">
        <v>17</v>
      </c>
      <c r="L11" s="22">
        <f t="shared" si="1"/>
        <v>-16.91</v>
      </c>
    </row>
    <row r="12" spans="1:14" ht="68" x14ac:dyDescent="0.2">
      <c r="B12" s="18">
        <v>-64.58</v>
      </c>
      <c r="C12" s="9" t="s">
        <v>20</v>
      </c>
      <c r="D12" s="9" t="s">
        <v>35</v>
      </c>
      <c r="F12" s="10" t="s">
        <v>22</v>
      </c>
      <c r="G12" s="11" t="s">
        <v>54</v>
      </c>
      <c r="H12" s="16">
        <f t="shared" si="2"/>
        <v>-3500</v>
      </c>
      <c r="I12" s="12" t="s">
        <v>53</v>
      </c>
      <c r="J12" s="20">
        <v>-3500</v>
      </c>
      <c r="K12" s="13" t="s">
        <v>18</v>
      </c>
      <c r="L12" s="22">
        <f t="shared" si="1"/>
        <v>-0.99</v>
      </c>
    </row>
    <row r="13" spans="1:14" ht="68" x14ac:dyDescent="0.2">
      <c r="A13" s="8">
        <v>20200509</v>
      </c>
      <c r="B13" s="18">
        <v>-16.23</v>
      </c>
      <c r="C13" s="9" t="s">
        <v>16</v>
      </c>
      <c r="D13" s="9" t="s">
        <v>39</v>
      </c>
      <c r="E13" s="9" t="s">
        <v>38</v>
      </c>
      <c r="F13" s="10" t="s">
        <v>11</v>
      </c>
      <c r="G13" s="11" t="s">
        <v>55</v>
      </c>
      <c r="H13" s="16">
        <f t="shared" si="2"/>
        <v>-1303.58</v>
      </c>
      <c r="I13" s="12" t="s">
        <v>52</v>
      </c>
      <c r="J13" s="20">
        <v>-1303.58</v>
      </c>
      <c r="K13" s="13" t="s">
        <v>19</v>
      </c>
      <c r="L13" s="22">
        <f t="shared" si="1"/>
        <v>0</v>
      </c>
    </row>
    <row r="14" spans="1:14" ht="51" x14ac:dyDescent="0.2">
      <c r="B14" s="18">
        <v>-86.48</v>
      </c>
      <c r="C14" s="9" t="s">
        <v>20</v>
      </c>
      <c r="D14" s="9" t="s">
        <v>35</v>
      </c>
      <c r="F14" s="10" t="s">
        <v>22</v>
      </c>
      <c r="G14" s="11" t="s">
        <v>56</v>
      </c>
      <c r="H14" s="16">
        <f t="shared" si="2"/>
        <v>-1750</v>
      </c>
      <c r="I14" s="12" t="s">
        <v>56</v>
      </c>
      <c r="J14" s="20">
        <v>-1750</v>
      </c>
      <c r="K14" s="13" t="s">
        <v>30</v>
      </c>
      <c r="L14" s="22">
        <f t="shared" si="1"/>
        <v>-100</v>
      </c>
    </row>
    <row r="15" spans="1:14" ht="51" x14ac:dyDescent="0.2">
      <c r="A15" s="8">
        <v>20200511</v>
      </c>
      <c r="B15" s="18">
        <v>-1.29</v>
      </c>
      <c r="C15" s="9" t="s">
        <v>20</v>
      </c>
      <c r="D15" s="9" t="s">
        <v>41</v>
      </c>
      <c r="F15" s="10" t="s">
        <v>22</v>
      </c>
      <c r="G15" s="11" t="s">
        <v>57</v>
      </c>
      <c r="H15" s="16">
        <f t="shared" si="2"/>
        <v>-1013.46</v>
      </c>
      <c r="I15" s="12" t="s">
        <v>57</v>
      </c>
      <c r="J15" s="20">
        <v>-1013.46</v>
      </c>
      <c r="K15" s="13" t="s">
        <v>81</v>
      </c>
      <c r="L15" s="22">
        <f t="shared" si="1"/>
        <v>-42</v>
      </c>
    </row>
    <row r="16" spans="1:14" ht="51" x14ac:dyDescent="0.2">
      <c r="B16" s="18">
        <v>0.01</v>
      </c>
      <c r="C16" s="9" t="s">
        <v>13</v>
      </c>
      <c r="D16" s="9" t="s">
        <v>42</v>
      </c>
      <c r="F16" s="10" t="s">
        <v>12</v>
      </c>
      <c r="G16" s="11" t="s">
        <v>58</v>
      </c>
      <c r="H16" s="16">
        <f t="shared" si="2"/>
        <v>-1750</v>
      </c>
      <c r="I16" s="12" t="s">
        <v>58</v>
      </c>
      <c r="J16" s="20">
        <v>-1750</v>
      </c>
      <c r="K16" s="25" t="s">
        <v>32</v>
      </c>
      <c r="L16" s="26">
        <f>SUMIF(C:C,K16,B:B)</f>
        <v>-928.04</v>
      </c>
    </row>
    <row r="17" spans="1:12" ht="51" x14ac:dyDescent="0.2">
      <c r="A17" s="8">
        <v>20200513</v>
      </c>
      <c r="B17" s="18">
        <v>150</v>
      </c>
      <c r="D17" s="9" t="s">
        <v>32</v>
      </c>
      <c r="F17" s="10" t="s">
        <v>22</v>
      </c>
      <c r="G17" s="11" t="s">
        <v>59</v>
      </c>
      <c r="H17" s="16">
        <f t="shared" si="2"/>
        <v>-1008.15</v>
      </c>
      <c r="I17" s="12" t="s">
        <v>59</v>
      </c>
      <c r="J17" s="20">
        <v>-1008.15</v>
      </c>
      <c r="K17" s="25" t="s">
        <v>83</v>
      </c>
      <c r="L17" s="26">
        <f>SUMIF(C:C,K17,B:B)</f>
        <v>-76.080000000000013</v>
      </c>
    </row>
    <row r="18" spans="1:12" ht="51" x14ac:dyDescent="0.2">
      <c r="B18" s="18">
        <v>-150</v>
      </c>
      <c r="C18" s="9" t="s">
        <v>32</v>
      </c>
      <c r="D18" s="9" t="s">
        <v>32</v>
      </c>
      <c r="F18" s="10" t="s">
        <v>7</v>
      </c>
      <c r="G18" s="11" t="s">
        <v>60</v>
      </c>
      <c r="H18" s="16">
        <f t="shared" si="2"/>
        <v>-1000</v>
      </c>
      <c r="I18" s="12" t="s">
        <v>60</v>
      </c>
      <c r="J18" s="20">
        <v>-1000</v>
      </c>
      <c r="K18" s="25" t="s">
        <v>82</v>
      </c>
      <c r="L18" s="26">
        <f>SUM(L2:L15)</f>
        <v>125.40000000000003</v>
      </c>
    </row>
    <row r="19" spans="1:12" ht="17" x14ac:dyDescent="0.2">
      <c r="A19" s="8">
        <v>20200514</v>
      </c>
      <c r="B19" s="18">
        <v>-87.45</v>
      </c>
      <c r="C19" s="9" t="s">
        <v>20</v>
      </c>
      <c r="D19" s="9" t="s">
        <v>35</v>
      </c>
      <c r="F19" s="10" t="s">
        <v>11</v>
      </c>
      <c r="G19" s="11" t="s">
        <v>20</v>
      </c>
      <c r="H19" s="16">
        <f>SUMIF(C:C,G19,B:B)+J19</f>
        <v>-119.21000000000001</v>
      </c>
      <c r="I19" s="12" t="s">
        <v>20</v>
      </c>
      <c r="J19" s="20">
        <v>16.350000000000001</v>
      </c>
    </row>
    <row r="20" spans="1:12" ht="17" x14ac:dyDescent="0.2">
      <c r="B20" s="18">
        <v>-2.88</v>
      </c>
      <c r="C20" s="9" t="s">
        <v>20</v>
      </c>
      <c r="D20" s="9" t="s">
        <v>41</v>
      </c>
      <c r="F20" s="10" t="s">
        <v>22</v>
      </c>
      <c r="G20" s="11" t="s">
        <v>61</v>
      </c>
      <c r="H20" s="16">
        <f>SUM(H10:H11)</f>
        <v>-14260.14</v>
      </c>
    </row>
    <row r="21" spans="1:12" ht="17" x14ac:dyDescent="0.2">
      <c r="A21" s="8">
        <v>20200516</v>
      </c>
      <c r="B21" s="18">
        <v>-120</v>
      </c>
      <c r="C21" s="9" t="s">
        <v>29</v>
      </c>
      <c r="D21" s="9" t="s">
        <v>43</v>
      </c>
      <c r="F21" s="10" t="s">
        <v>11</v>
      </c>
      <c r="G21" s="11" t="s">
        <v>21</v>
      </c>
      <c r="H21" s="16">
        <f>SUM(H12:H18)</f>
        <v>-11325.19</v>
      </c>
    </row>
    <row r="22" spans="1:12" ht="17" x14ac:dyDescent="0.2">
      <c r="B22" s="18">
        <v>-150</v>
      </c>
      <c r="C22" s="9" t="s">
        <v>32</v>
      </c>
      <c r="D22" s="9" t="s">
        <v>32</v>
      </c>
      <c r="F22" s="10" t="s">
        <v>7</v>
      </c>
      <c r="G22" s="11" t="s">
        <v>62</v>
      </c>
      <c r="H22" s="16">
        <f>SUM(H20:H21)</f>
        <v>-25585.33</v>
      </c>
    </row>
    <row r="23" spans="1:12" ht="17" x14ac:dyDescent="0.2">
      <c r="B23" s="18">
        <v>150</v>
      </c>
      <c r="D23" s="9" t="s">
        <v>32</v>
      </c>
      <c r="F23" s="10" t="s">
        <v>11</v>
      </c>
    </row>
    <row r="24" spans="1:12" ht="17" x14ac:dyDescent="0.2">
      <c r="B24" s="18">
        <v>-0.99</v>
      </c>
      <c r="C24" s="9" t="s">
        <v>18</v>
      </c>
      <c r="D24" s="9" t="s">
        <v>45</v>
      </c>
      <c r="E24" s="9" t="s">
        <v>44</v>
      </c>
      <c r="F24" s="10" t="s">
        <v>22</v>
      </c>
    </row>
    <row r="25" spans="1:12" ht="34" x14ac:dyDescent="0.2">
      <c r="A25" s="8">
        <v>20200521</v>
      </c>
      <c r="B25" s="18">
        <v>-6500</v>
      </c>
      <c r="D25" s="9" t="s">
        <v>46</v>
      </c>
      <c r="E25" s="9" t="s">
        <v>47</v>
      </c>
      <c r="F25" s="10" t="s">
        <v>48</v>
      </c>
    </row>
    <row r="26" spans="1:12" ht="34" x14ac:dyDescent="0.2">
      <c r="B26" s="18">
        <v>-38</v>
      </c>
      <c r="C26" s="9" t="s">
        <v>83</v>
      </c>
      <c r="F26" s="10" t="s">
        <v>49</v>
      </c>
    </row>
    <row r="27" spans="1:12" ht="17" x14ac:dyDescent="0.2">
      <c r="B27" s="18">
        <v>479</v>
      </c>
      <c r="C27" s="9" t="s">
        <v>20</v>
      </c>
      <c r="D27" s="9" t="s">
        <v>50</v>
      </c>
      <c r="F27" s="10" t="s">
        <v>7</v>
      </c>
    </row>
    <row r="28" spans="1:12" ht="17" x14ac:dyDescent="0.2">
      <c r="B28" s="18">
        <v>-0.53</v>
      </c>
      <c r="C28" s="9" t="s">
        <v>20</v>
      </c>
      <c r="D28" s="9" t="s">
        <v>51</v>
      </c>
    </row>
    <row r="29" spans="1:12" ht="34" x14ac:dyDescent="0.2">
      <c r="B29" s="18">
        <v>0.48</v>
      </c>
      <c r="C29" s="9" t="s">
        <v>15</v>
      </c>
      <c r="D29" s="9" t="s">
        <v>51</v>
      </c>
      <c r="F29" s="10" t="s">
        <v>49</v>
      </c>
    </row>
    <row r="30" spans="1:12" ht="34" x14ac:dyDescent="0.2">
      <c r="B30" s="18">
        <v>-1.52</v>
      </c>
      <c r="C30" s="9" t="s">
        <v>83</v>
      </c>
      <c r="F30" s="10" t="s">
        <v>48</v>
      </c>
    </row>
    <row r="31" spans="1:12" ht="17" x14ac:dyDescent="0.2">
      <c r="B31" s="18">
        <v>-100</v>
      </c>
      <c r="C31" s="9" t="s">
        <v>30</v>
      </c>
      <c r="D31" s="9" t="s">
        <v>64</v>
      </c>
      <c r="E31" s="9" t="s">
        <v>63</v>
      </c>
      <c r="F31" s="10" t="s">
        <v>22</v>
      </c>
    </row>
    <row r="32" spans="1:12" ht="17" x14ac:dyDescent="0.2">
      <c r="A32" s="8">
        <v>20200523</v>
      </c>
      <c r="B32" s="18">
        <v>200</v>
      </c>
      <c r="D32" s="9" t="s">
        <v>32</v>
      </c>
      <c r="F32" s="10" t="s">
        <v>22</v>
      </c>
    </row>
    <row r="33" spans="1:6" ht="17" x14ac:dyDescent="0.2">
      <c r="B33" s="18">
        <v>-200</v>
      </c>
      <c r="C33" s="9" t="s">
        <v>32</v>
      </c>
      <c r="D33" s="9" t="s">
        <v>32</v>
      </c>
      <c r="F33" s="10" t="s">
        <v>7</v>
      </c>
    </row>
    <row r="34" spans="1:6" ht="17" x14ac:dyDescent="0.2">
      <c r="B34" s="18">
        <v>73</v>
      </c>
      <c r="D34" s="9" t="s">
        <v>32</v>
      </c>
      <c r="F34" s="10" t="s">
        <v>11</v>
      </c>
    </row>
    <row r="35" spans="1:6" ht="17" x14ac:dyDescent="0.2">
      <c r="B35" s="18">
        <v>-73</v>
      </c>
      <c r="C35" s="9" t="s">
        <v>32</v>
      </c>
      <c r="D35" s="9" t="s">
        <v>32</v>
      </c>
      <c r="F35" s="10" t="s">
        <v>7</v>
      </c>
    </row>
    <row r="36" spans="1:6" ht="34" x14ac:dyDescent="0.2">
      <c r="B36" s="18">
        <v>-3.61</v>
      </c>
      <c r="C36" s="9" t="s">
        <v>83</v>
      </c>
      <c r="F36" s="10" t="s">
        <v>49</v>
      </c>
    </row>
    <row r="37" spans="1:6" ht="34" x14ac:dyDescent="0.2">
      <c r="B37" s="18">
        <v>-3.04</v>
      </c>
      <c r="C37" s="9" t="s">
        <v>83</v>
      </c>
      <c r="F37" s="10" t="s">
        <v>48</v>
      </c>
    </row>
    <row r="38" spans="1:6" ht="17" x14ac:dyDescent="0.2">
      <c r="B38" s="18">
        <v>-43.1</v>
      </c>
      <c r="C38" s="9" t="s">
        <v>20</v>
      </c>
      <c r="D38" s="9" t="s">
        <v>35</v>
      </c>
      <c r="F38" s="10" t="s">
        <v>22</v>
      </c>
    </row>
    <row r="39" spans="1:6" ht="17" x14ac:dyDescent="0.2">
      <c r="A39" s="8">
        <v>20200525</v>
      </c>
      <c r="B39" s="18">
        <v>-67.11</v>
      </c>
      <c r="C39" s="9" t="s">
        <v>20</v>
      </c>
      <c r="D39" s="9" t="s">
        <v>65</v>
      </c>
      <c r="F39" s="10" t="s">
        <v>22</v>
      </c>
    </row>
    <row r="40" spans="1:6" ht="17" x14ac:dyDescent="0.2">
      <c r="B40" s="18">
        <v>-2</v>
      </c>
      <c r="C40" s="9" t="s">
        <v>20</v>
      </c>
      <c r="D40" s="9" t="s">
        <v>66</v>
      </c>
      <c r="F40" s="10" t="s">
        <v>22</v>
      </c>
    </row>
    <row r="41" spans="1:6" ht="17" x14ac:dyDescent="0.2">
      <c r="A41" s="8">
        <v>20200526</v>
      </c>
      <c r="B41" s="18">
        <v>0.68</v>
      </c>
      <c r="D41" s="9" t="s">
        <v>32</v>
      </c>
      <c r="F41" s="10" t="s">
        <v>11</v>
      </c>
    </row>
    <row r="42" spans="1:6" ht="17" x14ac:dyDescent="0.2">
      <c r="B42" s="18">
        <v>-0.68</v>
      </c>
      <c r="C42" s="9" t="s">
        <v>32</v>
      </c>
      <c r="D42" s="9" t="s">
        <v>32</v>
      </c>
      <c r="F42" s="10" t="s">
        <v>7</v>
      </c>
    </row>
    <row r="43" spans="1:6" ht="17" x14ac:dyDescent="0.2">
      <c r="B43" s="18">
        <v>43.46</v>
      </c>
      <c r="D43" s="9" t="s">
        <v>32</v>
      </c>
      <c r="F43" s="10" t="s">
        <v>22</v>
      </c>
    </row>
    <row r="44" spans="1:6" ht="17" x14ac:dyDescent="0.2">
      <c r="B44" s="18">
        <v>-43.46</v>
      </c>
      <c r="C44" s="9" t="s">
        <v>32</v>
      </c>
      <c r="D44" s="9" t="s">
        <v>32</v>
      </c>
      <c r="F44" s="10" t="s">
        <v>7</v>
      </c>
    </row>
    <row r="45" spans="1:6" ht="17" x14ac:dyDescent="0.2">
      <c r="B45" s="18">
        <v>6.56</v>
      </c>
      <c r="C45" s="9" t="s">
        <v>13</v>
      </c>
      <c r="D45" s="9" t="s">
        <v>67</v>
      </c>
      <c r="E45" s="9" t="s">
        <v>68</v>
      </c>
      <c r="F45" s="10" t="s">
        <v>7</v>
      </c>
    </row>
    <row r="46" spans="1:6" ht="17" x14ac:dyDescent="0.2">
      <c r="B46" s="18">
        <v>-18.89</v>
      </c>
      <c r="C46" s="9" t="s">
        <v>15</v>
      </c>
      <c r="D46" s="9" t="s">
        <v>69</v>
      </c>
      <c r="E46" s="9" t="s">
        <v>47</v>
      </c>
      <c r="F46" s="10" t="s">
        <v>11</v>
      </c>
    </row>
    <row r="47" spans="1:6" ht="17" x14ac:dyDescent="0.2">
      <c r="B47" s="18">
        <v>3707.73</v>
      </c>
      <c r="C47" s="9" t="s">
        <v>13</v>
      </c>
      <c r="D47" s="9" t="s">
        <v>70</v>
      </c>
      <c r="E47" s="9" t="s">
        <v>47</v>
      </c>
      <c r="F47" s="10" t="s">
        <v>7</v>
      </c>
    </row>
    <row r="48" spans="1:6" ht="17" x14ac:dyDescent="0.2">
      <c r="B48" s="18">
        <v>-187.01</v>
      </c>
      <c r="C48" s="9" t="s">
        <v>79</v>
      </c>
      <c r="D48" s="9" t="s">
        <v>71</v>
      </c>
      <c r="E48" s="9" t="s">
        <v>72</v>
      </c>
      <c r="F48" s="10" t="s">
        <v>11</v>
      </c>
    </row>
    <row r="49" spans="1:6" ht="17" x14ac:dyDescent="0.2">
      <c r="A49" s="8">
        <v>20200527</v>
      </c>
      <c r="B49" s="18">
        <v>-24.99</v>
      </c>
      <c r="C49" s="9" t="s">
        <v>15</v>
      </c>
      <c r="D49" s="9" t="s">
        <v>73</v>
      </c>
      <c r="E49" s="9" t="s">
        <v>47</v>
      </c>
      <c r="F49" s="10" t="s">
        <v>22</v>
      </c>
    </row>
    <row r="50" spans="1:6" ht="17" x14ac:dyDescent="0.2">
      <c r="A50" s="8">
        <v>20200529</v>
      </c>
      <c r="B50" s="18">
        <v>-7</v>
      </c>
      <c r="C50" s="9" t="s">
        <v>20</v>
      </c>
      <c r="D50" s="9" t="s">
        <v>74</v>
      </c>
      <c r="F50" s="10" t="s">
        <v>22</v>
      </c>
    </row>
    <row r="51" spans="1:6" ht="17" x14ac:dyDescent="0.2">
      <c r="A51" s="8">
        <v>20200530</v>
      </c>
      <c r="B51" s="18">
        <v>-3000</v>
      </c>
      <c r="C51" s="9" t="s">
        <v>79</v>
      </c>
      <c r="D51" s="9" t="s">
        <v>75</v>
      </c>
      <c r="F51" s="10" t="s">
        <v>7</v>
      </c>
    </row>
    <row r="52" spans="1:6" ht="17" x14ac:dyDescent="0.2">
      <c r="B52" s="18">
        <v>-16.91</v>
      </c>
      <c r="C52" s="9" t="s">
        <v>17</v>
      </c>
      <c r="D52" s="9" t="s">
        <v>76</v>
      </c>
      <c r="E52" s="9" t="s">
        <v>77</v>
      </c>
      <c r="F52" s="10" t="s">
        <v>22</v>
      </c>
    </row>
    <row r="53" spans="1:6" ht="17" x14ac:dyDescent="0.2">
      <c r="B53" s="18">
        <v>-15.87</v>
      </c>
      <c r="C53" s="9" t="s">
        <v>80</v>
      </c>
      <c r="D53" s="9" t="s">
        <v>78</v>
      </c>
      <c r="F53" s="10" t="s">
        <v>22</v>
      </c>
    </row>
    <row r="54" spans="1:6" ht="17" x14ac:dyDescent="0.2">
      <c r="A54" s="8">
        <v>20200531</v>
      </c>
      <c r="B54" s="18">
        <v>205.9</v>
      </c>
      <c r="D54" s="9" t="s">
        <v>32</v>
      </c>
      <c r="F54" s="10" t="s">
        <v>11</v>
      </c>
    </row>
    <row r="55" spans="1:6" ht="17" x14ac:dyDescent="0.2">
      <c r="B55" s="18">
        <v>-205.9</v>
      </c>
      <c r="C55" s="9" t="s">
        <v>32</v>
      </c>
      <c r="D55" s="9" t="s">
        <v>32</v>
      </c>
      <c r="F55" s="10" t="s">
        <v>7</v>
      </c>
    </row>
    <row r="56" spans="1:6" ht="34" x14ac:dyDescent="0.2">
      <c r="B56" s="18">
        <v>-16.23</v>
      </c>
      <c r="C56" s="9" t="s">
        <v>83</v>
      </c>
      <c r="F56" s="10" t="s">
        <v>49</v>
      </c>
    </row>
    <row r="57" spans="1:6" ht="34" x14ac:dyDescent="0.2">
      <c r="B57" s="18">
        <v>-13.68</v>
      </c>
      <c r="C57" s="9" t="s">
        <v>83</v>
      </c>
      <c r="F57" s="10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Phan, Bellamy</cp:lastModifiedBy>
  <dcterms:created xsi:type="dcterms:W3CDTF">2020-02-23T06:11:57Z</dcterms:created>
  <dcterms:modified xsi:type="dcterms:W3CDTF">2020-07-30T22:14:50Z</dcterms:modified>
</cp:coreProperties>
</file>