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lamyphan/Library/Mobile Documents/com~apple~CloudDocs/Money Report/2020/"/>
    </mc:Choice>
  </mc:AlternateContent>
  <xr:revisionPtr revIDLastSave="0" documentId="13_ncr:1_{FC77E9B2-9FC7-4E4C-BF78-44AB62F582B3}" xr6:coauthVersionLast="46" xr6:coauthVersionMax="46" xr10:uidLastSave="{00000000-0000-0000-0000-000000000000}"/>
  <bookViews>
    <workbookView xWindow="0" yWindow="500" windowWidth="12240" windowHeight="17500" xr2:uid="{8DDD1AE6-6434-5245-BDCD-F5AA3F01EE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8" i="1" l="1"/>
  <c r="L16" i="1" l="1"/>
  <c r="L17" i="1" l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9" i="1" l="1"/>
  <c r="H19" i="1"/>
  <c r="H20" i="1"/>
  <c r="H18" i="1" l="1"/>
  <c r="H17" i="1"/>
  <c r="H16" i="1"/>
  <c r="H15" i="1"/>
  <c r="H14" i="1"/>
  <c r="H13" i="1"/>
  <c r="H12" i="1"/>
  <c r="H22" i="1" l="1"/>
  <c r="H11" i="1"/>
  <c r="H8" i="1" l="1"/>
  <c r="H2" i="1" l="1"/>
  <c r="H3" i="1"/>
  <c r="H4" i="1"/>
  <c r="H5" i="1"/>
  <c r="H6" i="1"/>
  <c r="H7" i="1"/>
  <c r="H10" i="1"/>
  <c r="H21" i="1" s="1"/>
  <c r="H23" i="1" s="1"/>
  <c r="H9" i="1"/>
  <c r="H24" i="1" l="1"/>
  <c r="H25" i="1" s="1"/>
</calcChain>
</file>

<file path=xl/sharedStrings.xml><?xml version="1.0" encoding="utf-8"?>
<sst xmlns="http://schemas.openxmlformats.org/spreadsheetml/2006/main" count="387" uniqueCount="128">
  <si>
    <t>Date</t>
  </si>
  <si>
    <t>Amount</t>
  </si>
  <si>
    <t>Note</t>
  </si>
  <si>
    <t>Bank</t>
  </si>
  <si>
    <t>Name</t>
  </si>
  <si>
    <t>Total</t>
  </si>
  <si>
    <t>Type</t>
  </si>
  <si>
    <t>Discover Cashback Debit</t>
  </si>
  <si>
    <t>Paypal Balance</t>
  </si>
  <si>
    <t>Paypal Credit</t>
  </si>
  <si>
    <t>Paypal Mastercard</t>
  </si>
  <si>
    <t>The Alliance Bank</t>
  </si>
  <si>
    <t>Income</t>
  </si>
  <si>
    <t>College</t>
  </si>
  <si>
    <t>Entertainment</t>
  </si>
  <si>
    <t>Meal</t>
  </si>
  <si>
    <t>Shop</t>
  </si>
  <si>
    <t>Tax</t>
  </si>
  <si>
    <t>Khanh</t>
  </si>
  <si>
    <t>Mohela</t>
  </si>
  <si>
    <t>Cash</t>
  </si>
  <si>
    <t>Care Credit</t>
  </si>
  <si>
    <t>Grocery</t>
  </si>
  <si>
    <t>Pharmacy</t>
  </si>
  <si>
    <t>Doctor</t>
  </si>
  <si>
    <t>Housing</t>
  </si>
  <si>
    <t>Verizon</t>
  </si>
  <si>
    <t>College Ave Student Loan Summer 2020</t>
  </si>
  <si>
    <t>College Ave Student Loan Spring 2020</t>
  </si>
  <si>
    <t>Federal Student Loan Unsubsidized Loan Spring 2019 Summer 2019 - Mohela Loan 2</t>
  </si>
  <si>
    <t>Federal Student Loan Subsidized Loan Spring 2019 Summer 2019 - Mohela Loan 1</t>
  </si>
  <si>
    <t>Federal Student Loan Subsidized Loan - Spring 2019 Summer 2019 - Mohela Loan 1</t>
  </si>
  <si>
    <t>Federal Student Loan Unsubsidized Loan - Spring 2019 Summer 2019 - Mohela Loan 2</t>
  </si>
  <si>
    <t>Federal Student Loan Subsidized Loan - Fall 2019 - Mohela Loan 3</t>
  </si>
  <si>
    <t>Federal Student Loan Unsubsidized Loan - Fall 2019 - Mohela Loan 4</t>
  </si>
  <si>
    <t>Federal Student Loan Subsidized Loan - Spring 2020 - Mohela Loan 5</t>
  </si>
  <si>
    <t>Federal Student Loan Unsubsidized Loan - Spring 2020 - Mohela Loan 6</t>
  </si>
  <si>
    <t>Federal Student Loan Subsidized Loan - Summer 2020 - Mohela Loan 7</t>
  </si>
  <si>
    <t>College Ave Student Loan</t>
  </si>
  <si>
    <t>Student Loan</t>
  </si>
  <si>
    <t>Honda Finance</t>
  </si>
  <si>
    <t>Total Debt</t>
  </si>
  <si>
    <t>Credit Debt</t>
  </si>
  <si>
    <t>Phone payment</t>
  </si>
  <si>
    <t>Student Loan Payment</t>
  </si>
  <si>
    <t>Discover It Chrome Card</t>
  </si>
  <si>
    <t>Honda Financial Services</t>
  </si>
  <si>
    <t>Previous Date: 202006</t>
  </si>
  <si>
    <t>Student Loan Interest</t>
  </si>
  <si>
    <t>Shopping at Brookshires</t>
  </si>
  <si>
    <t>BGC</t>
  </si>
  <si>
    <t>Refund from Discover It Chrome Card</t>
  </si>
  <si>
    <t>Discover</t>
  </si>
  <si>
    <t>Gasoline</t>
  </si>
  <si>
    <t>Credit Payment</t>
  </si>
  <si>
    <t>PayPal Mastercard</t>
  </si>
  <si>
    <t>Honda Cars of Rockwall TX</t>
  </si>
  <si>
    <t>Honda Civic: (1st payment) 71 payments left</t>
  </si>
  <si>
    <t>Hanh Dang</t>
  </si>
  <si>
    <t>Adult Store</t>
  </si>
  <si>
    <t>Tyler</t>
  </si>
  <si>
    <t>Rip-eye steak and chips for Violet and Ethan at Brookshires</t>
  </si>
  <si>
    <t>Haircut</t>
  </si>
  <si>
    <t>Pittburgs</t>
  </si>
  <si>
    <t>Buc'ees</t>
  </si>
  <si>
    <t>Chips</t>
  </si>
  <si>
    <t>Cashback</t>
  </si>
  <si>
    <t>Bread, Sandwich, Milk, Butter at Brookshire</t>
  </si>
  <si>
    <t>Parking at the airport</t>
  </si>
  <si>
    <t>Toll Road</t>
  </si>
  <si>
    <t>Add money to NTTA Account</t>
  </si>
  <si>
    <t>NTTA</t>
  </si>
  <si>
    <t>Fix the number</t>
  </si>
  <si>
    <t>Chu Truong - Ong Dong - Co Khanh</t>
  </si>
  <si>
    <t>BestBuy</t>
  </si>
  <si>
    <t>Phone hanger and manscaped</t>
  </si>
  <si>
    <t>UTD</t>
  </si>
  <si>
    <t>Federal CARE Act Grant</t>
  </si>
  <si>
    <t>For Gau - Co Khanh</t>
  </si>
  <si>
    <t>Refund from BestBuy</t>
  </si>
  <si>
    <t>Have dinner with Gau - Co Khanh</t>
  </si>
  <si>
    <t>KFC</t>
  </si>
  <si>
    <t>Buy a phone hanger for the car</t>
  </si>
  <si>
    <t>Buy the Sun Shade</t>
  </si>
  <si>
    <t>Amazon</t>
  </si>
  <si>
    <t>Buy the Phone Hanger</t>
  </si>
  <si>
    <t>Trip to Houston: Lunch</t>
  </si>
  <si>
    <t>Trip to Houston: Coffee</t>
  </si>
  <si>
    <t>McDonald</t>
  </si>
  <si>
    <t>Buy the Windshield Liquid</t>
  </si>
  <si>
    <t>O'Really</t>
  </si>
  <si>
    <t>Return: Buy a phone hanger for the car</t>
  </si>
  <si>
    <t>Buy the USB Plugger</t>
  </si>
  <si>
    <t>Ong Ninh - Co Khanh</t>
  </si>
  <si>
    <t>Heo quay, Vit quay</t>
  </si>
  <si>
    <t>Milk, Cat feed, Litter box</t>
  </si>
  <si>
    <t>Truong Nguyen Market</t>
  </si>
  <si>
    <t>Trip to Houston: Gasoline</t>
  </si>
  <si>
    <t>Chicken Farm</t>
  </si>
  <si>
    <t>Buy Apple Watch</t>
  </si>
  <si>
    <t>Apple</t>
  </si>
  <si>
    <t>Apple iCloud</t>
  </si>
  <si>
    <t>Credit Payment: Haircut</t>
  </si>
  <si>
    <t>Car</t>
  </si>
  <si>
    <t>Gas</t>
  </si>
  <si>
    <t>Phone</t>
  </si>
  <si>
    <t>Car Insurance</t>
  </si>
  <si>
    <t>Total Spending</t>
  </si>
  <si>
    <t>USPS</t>
  </si>
  <si>
    <t>Mount Vernon</t>
  </si>
  <si>
    <t>Refrigerator Water Filter</t>
  </si>
  <si>
    <t>Join NSCS</t>
  </si>
  <si>
    <t>Paypay Mastercard: Cashback</t>
  </si>
  <si>
    <t>PayPal</t>
  </si>
  <si>
    <t>Transfer Money</t>
  </si>
  <si>
    <t>Cashback from Discover It Chrome Card</t>
  </si>
  <si>
    <t>Renter Insurance</t>
  </si>
  <si>
    <t>Lemonade</t>
  </si>
  <si>
    <t>Car Interest</t>
  </si>
  <si>
    <t>Milk, Cat food, Bread, Condensed Milk, Cream Milk, Stuffed Chocolate Bread</t>
  </si>
  <si>
    <t>Small cutter and coffee</t>
  </si>
  <si>
    <t>6 Honey BBQ Wings</t>
  </si>
  <si>
    <t>Burkes Outlet</t>
  </si>
  <si>
    <t>Buying clothes</t>
  </si>
  <si>
    <t>Buy 3 Subway Breads</t>
  </si>
  <si>
    <t>Subway</t>
  </si>
  <si>
    <t>Buy 10 chicken nuggets</t>
  </si>
  <si>
    <t>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</si>
</sst>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4" borderId="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2" borderId="7" xfId="0" applyFill="1" applyBorder="1" applyAlignment="1">
      <alignment vertical="center" wrapText="1"/>
    </xf>
    <xf numFmtId="0" fontId="0" fillId="3" borderId="7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164" fontId="0" fillId="2" borderId="8" xfId="0" applyNumberForma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164" fontId="0" fillId="4" borderId="7" xfId="0" applyNumberFormat="1" applyFill="1" applyBorder="1" applyAlignment="1">
      <alignment vertical="center" wrapText="1"/>
    </xf>
    <xf numFmtId="164" fontId="1" fillId="3" borderId="6" xfId="0" applyNumberFormat="1" applyFont="1" applyFill="1" applyBorder="1" applyAlignment="1">
      <alignment horizontal="center" vertical="center" wrapText="1"/>
    </xf>
    <xf numFmtId="164" fontId="0" fillId="3" borderId="8" xfId="0" applyNumberFormat="1" applyFill="1" applyBorder="1" applyAlignment="1">
      <alignment vertical="center" wrapText="1"/>
    </xf>
    <xf numFmtId="164" fontId="1" fillId="4" borderId="1" xfId="0" applyNumberFormat="1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vertical="center" wrapText="1"/>
    </xf>
    <xf numFmtId="164" fontId="0" fillId="5" borderId="7" xfId="0" applyNumberForma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5" borderId="8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164" fontId="0" fillId="2" borderId="1" xfId="0" applyNumberFormat="1" applyFill="1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0" fontId="1" fillId="6" borderId="2" xfId="0" applyFont="1" applyFill="1" applyBorder="1" applyAlignment="1">
      <alignment horizontal="center" vertical="center" wrapText="1"/>
    </xf>
    <xf numFmtId="164" fontId="0" fillId="7" borderId="7" xfId="0" applyNumberFormat="1" applyFill="1" applyBorder="1" applyAlignment="1">
      <alignment vertical="center" wrapText="1"/>
    </xf>
    <xf numFmtId="0" fontId="0" fillId="7" borderId="1" xfId="0" applyFill="1" applyBorder="1" applyAlignment="1">
      <alignment vertical="center" wrapText="1"/>
    </xf>
    <xf numFmtId="0" fontId="0" fillId="7" borderId="8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2ECF-57BA-314D-8B5D-217B717467B4}">
  <dimension ref="A1:N104"/>
  <sheetViews>
    <sheetView tabSelected="1" topLeftCell="I1" zoomScale="107" zoomScaleNormal="150" workbookViewId="0">
      <selection activeCell="K4" sqref="K4"/>
    </sheetView>
  </sheetViews>
  <sheetFormatPr baseColWidth="10" defaultRowHeight="16" x14ac:dyDescent="0.2"/>
  <cols>
    <col min="1" max="1" width="13.33203125" style="28" customWidth="1"/>
    <col min="2" max="2" width="14.5" style="16" bestFit="1" customWidth="1"/>
    <col min="3" max="3" width="26.33203125" style="7" customWidth="1"/>
    <col min="4" max="4" width="38.33203125" style="7" customWidth="1"/>
    <col min="5" max="5" width="20.33203125" style="7" customWidth="1"/>
    <col min="6" max="6" width="22.6640625" style="8" customWidth="1"/>
    <col min="7" max="7" width="23.83203125" style="9" bestFit="1" customWidth="1"/>
    <col min="8" max="8" width="20.1640625" style="14" customWidth="1"/>
    <col min="9" max="9" width="23.83203125" style="10" bestFit="1" customWidth="1"/>
    <col min="10" max="10" width="15.5" style="18" customWidth="1"/>
    <col min="11" max="11" width="13.33203125" style="11" customWidth="1"/>
    <col min="12" max="12" width="12.1640625" style="20" customWidth="1"/>
    <col min="13" max="13" width="32.5" style="12" customWidth="1"/>
    <col min="14" max="14" width="18" style="22" customWidth="1"/>
    <col min="15" max="16384" width="10.83203125" style="12"/>
  </cols>
  <sheetData>
    <row r="1" spans="1:14" s="6" customFormat="1" ht="17" x14ac:dyDescent="0.2">
      <c r="A1" s="29" t="s">
        <v>0</v>
      </c>
      <c r="B1" s="15" t="s">
        <v>1</v>
      </c>
      <c r="C1" s="1" t="s">
        <v>6</v>
      </c>
      <c r="D1" s="1" t="s">
        <v>2</v>
      </c>
      <c r="E1" s="1" t="s">
        <v>4</v>
      </c>
      <c r="F1" s="2" t="s">
        <v>3</v>
      </c>
      <c r="G1" s="3" t="s">
        <v>3</v>
      </c>
      <c r="H1" s="13" t="s">
        <v>5</v>
      </c>
      <c r="I1" s="4" t="s">
        <v>47</v>
      </c>
      <c r="J1" s="17" t="s">
        <v>5</v>
      </c>
      <c r="K1" s="5" t="s">
        <v>6</v>
      </c>
      <c r="L1" s="19" t="s">
        <v>5</v>
      </c>
      <c r="N1" s="21"/>
    </row>
    <row r="2" spans="1:14" ht="17" x14ac:dyDescent="0.2">
      <c r="A2" s="28">
        <v>20200701</v>
      </c>
      <c r="B2" s="16">
        <v>42</v>
      </c>
      <c r="C2" s="7" t="s">
        <v>18</v>
      </c>
      <c r="D2" s="7" t="s">
        <v>43</v>
      </c>
      <c r="G2" s="9" t="s">
        <v>7</v>
      </c>
      <c r="H2" s="14">
        <f t="shared" ref="H2:H19" si="0">SUMIF(F:F,G2,B:B)+J2</f>
        <v>4398.2</v>
      </c>
      <c r="I2" s="10" t="s">
        <v>7</v>
      </c>
      <c r="J2" s="18">
        <v>3721.55</v>
      </c>
      <c r="K2" s="11" t="s">
        <v>12</v>
      </c>
      <c r="L2" s="20">
        <f>SUMIF(C:C,K2,B:B)</f>
        <v>1738.78</v>
      </c>
    </row>
    <row r="3" spans="1:14" ht="17" x14ac:dyDescent="0.2">
      <c r="B3" s="16">
        <v>-42</v>
      </c>
      <c r="C3" s="7" t="s">
        <v>105</v>
      </c>
      <c r="D3" s="7" t="s">
        <v>43</v>
      </c>
      <c r="E3" s="7" t="s">
        <v>26</v>
      </c>
      <c r="G3" s="9" t="s">
        <v>45</v>
      </c>
      <c r="H3" s="14">
        <f t="shared" si="0"/>
        <v>-261.3</v>
      </c>
      <c r="I3" s="10" t="s">
        <v>45</v>
      </c>
      <c r="J3" s="18">
        <v>-119.3</v>
      </c>
      <c r="K3" s="11" t="s">
        <v>127</v>
      </c>
      <c r="L3" s="20">
        <f t="shared" ref="L3:L15" si="1">SUMIF(C:C,K3,B:B)</f>
        <v>-58</v>
      </c>
    </row>
    <row r="4" spans="1:14" ht="34" x14ac:dyDescent="0.2">
      <c r="B4" s="16">
        <v>-18.04</v>
      </c>
      <c r="C4" s="7" t="s">
        <v>48</v>
      </c>
      <c r="F4" s="8" t="s">
        <v>28</v>
      </c>
      <c r="G4" s="9" t="s">
        <v>8</v>
      </c>
      <c r="H4" s="14">
        <f t="shared" si="0"/>
        <v>0</v>
      </c>
      <c r="I4" s="10" t="s">
        <v>8</v>
      </c>
      <c r="J4" s="18">
        <v>0</v>
      </c>
      <c r="K4" s="11" t="s">
        <v>13</v>
      </c>
      <c r="L4" s="20">
        <f t="shared" si="1"/>
        <v>-174</v>
      </c>
    </row>
    <row r="5" spans="1:14" ht="17" x14ac:dyDescent="0.2">
      <c r="B5" s="16">
        <v>-25</v>
      </c>
      <c r="C5" s="7" t="s">
        <v>13</v>
      </c>
      <c r="D5" s="7" t="s">
        <v>44</v>
      </c>
      <c r="F5" s="8" t="s">
        <v>7</v>
      </c>
      <c r="G5" s="9" t="s">
        <v>9</v>
      </c>
      <c r="H5" s="14">
        <f t="shared" si="0"/>
        <v>-464.39</v>
      </c>
      <c r="I5" s="10" t="s">
        <v>9</v>
      </c>
      <c r="J5" s="18">
        <v>0</v>
      </c>
      <c r="K5" s="11" t="s">
        <v>14</v>
      </c>
      <c r="L5" s="20">
        <f t="shared" si="1"/>
        <v>-49.68</v>
      </c>
    </row>
    <row r="6" spans="1:14" ht="34" x14ac:dyDescent="0.2">
      <c r="B6" s="16">
        <v>25</v>
      </c>
      <c r="D6" s="7" t="s">
        <v>44</v>
      </c>
      <c r="F6" s="8" t="s">
        <v>27</v>
      </c>
      <c r="G6" s="9" t="s">
        <v>10</v>
      </c>
      <c r="H6" s="14">
        <f t="shared" si="0"/>
        <v>-579</v>
      </c>
      <c r="I6" s="10" t="s">
        <v>10</v>
      </c>
      <c r="J6" s="18">
        <v>-709</v>
      </c>
      <c r="K6" s="11" t="s">
        <v>103</v>
      </c>
      <c r="L6" s="20">
        <f t="shared" si="1"/>
        <v>-506.14000000000004</v>
      </c>
    </row>
    <row r="7" spans="1:14" ht="34" x14ac:dyDescent="0.2">
      <c r="B7" s="16">
        <v>-14.74</v>
      </c>
      <c r="C7" s="7" t="s">
        <v>48</v>
      </c>
      <c r="F7" s="8" t="s">
        <v>27</v>
      </c>
      <c r="G7" s="9" t="s">
        <v>11</v>
      </c>
      <c r="H7" s="14">
        <f t="shared" si="0"/>
        <v>0.01</v>
      </c>
      <c r="I7" s="10" t="s">
        <v>11</v>
      </c>
      <c r="J7" s="18">
        <v>0.01</v>
      </c>
      <c r="K7" s="11" t="s">
        <v>104</v>
      </c>
      <c r="L7" s="20">
        <f t="shared" si="1"/>
        <v>-98.000000000000014</v>
      </c>
    </row>
    <row r="8" spans="1:14" ht="17" x14ac:dyDescent="0.2">
      <c r="B8" s="16">
        <v>-28.6</v>
      </c>
      <c r="C8" s="7" t="s">
        <v>18</v>
      </c>
      <c r="D8" s="7" t="s">
        <v>49</v>
      </c>
      <c r="E8" s="7" t="s">
        <v>50</v>
      </c>
      <c r="F8" s="8" t="s">
        <v>10</v>
      </c>
      <c r="G8" s="9" t="s">
        <v>20</v>
      </c>
      <c r="H8" s="14">
        <f t="shared" si="0"/>
        <v>41</v>
      </c>
      <c r="I8" s="10" t="s">
        <v>20</v>
      </c>
      <c r="J8" s="18">
        <v>0</v>
      </c>
      <c r="K8" s="11" t="s">
        <v>24</v>
      </c>
      <c r="L8" s="20">
        <f t="shared" si="1"/>
        <v>-90</v>
      </c>
    </row>
    <row r="9" spans="1:14" ht="17" x14ac:dyDescent="0.2">
      <c r="A9" s="28">
        <v>20200702</v>
      </c>
      <c r="B9" s="23">
        <v>300</v>
      </c>
      <c r="C9" s="24" t="s">
        <v>12</v>
      </c>
      <c r="D9" s="24" t="s">
        <v>51</v>
      </c>
      <c r="E9" s="24" t="s">
        <v>52</v>
      </c>
      <c r="F9" s="25" t="s">
        <v>7</v>
      </c>
      <c r="G9" s="9" t="s">
        <v>21</v>
      </c>
      <c r="H9" s="14">
        <f t="shared" si="0"/>
        <v>-90</v>
      </c>
      <c r="I9" s="10" t="s">
        <v>21</v>
      </c>
      <c r="J9" s="18">
        <v>-180</v>
      </c>
      <c r="K9" s="11" t="s">
        <v>23</v>
      </c>
      <c r="L9" s="20">
        <f t="shared" si="1"/>
        <v>0</v>
      </c>
    </row>
    <row r="10" spans="1:14" ht="34" x14ac:dyDescent="0.2">
      <c r="A10" s="28">
        <v>20200703</v>
      </c>
      <c r="B10" s="16">
        <v>-17.59</v>
      </c>
      <c r="C10" s="7" t="s">
        <v>104</v>
      </c>
      <c r="D10" s="7" t="s">
        <v>53</v>
      </c>
      <c r="F10" s="8" t="s">
        <v>45</v>
      </c>
      <c r="G10" s="9" t="s">
        <v>28</v>
      </c>
      <c r="H10" s="14">
        <f t="shared" si="0"/>
        <v>-7848.0199999999995</v>
      </c>
      <c r="I10" s="10" t="s">
        <v>28</v>
      </c>
      <c r="J10" s="18">
        <v>-7777.98</v>
      </c>
      <c r="K10" s="11" t="s">
        <v>22</v>
      </c>
      <c r="L10" s="20">
        <f t="shared" si="1"/>
        <v>0</v>
      </c>
    </row>
    <row r="11" spans="1:14" ht="34" x14ac:dyDescent="0.2">
      <c r="A11" s="28">
        <v>20200704</v>
      </c>
      <c r="B11" s="16">
        <v>90</v>
      </c>
      <c r="D11" s="7" t="s">
        <v>54</v>
      </c>
      <c r="F11" s="8" t="s">
        <v>21</v>
      </c>
      <c r="G11" s="9" t="s">
        <v>27</v>
      </c>
      <c r="H11" s="14">
        <f t="shared" si="0"/>
        <v>-6555.45</v>
      </c>
      <c r="I11" s="10" t="s">
        <v>27</v>
      </c>
      <c r="J11" s="18">
        <v>-6522.71</v>
      </c>
      <c r="K11" s="11" t="s">
        <v>15</v>
      </c>
      <c r="L11" s="20">
        <f t="shared" si="1"/>
        <v>-30</v>
      </c>
    </row>
    <row r="12" spans="1:14" ht="68" x14ac:dyDescent="0.2">
      <c r="B12" s="23">
        <v>-90</v>
      </c>
      <c r="C12" s="24" t="s">
        <v>24</v>
      </c>
      <c r="D12" s="24" t="s">
        <v>54</v>
      </c>
      <c r="E12" s="24"/>
      <c r="F12" s="25" t="s">
        <v>7</v>
      </c>
      <c r="G12" s="9" t="s">
        <v>31</v>
      </c>
      <c r="H12" s="14">
        <f t="shared" si="0"/>
        <v>-3500</v>
      </c>
      <c r="I12" s="10" t="s">
        <v>30</v>
      </c>
      <c r="J12" s="18">
        <v>-3500</v>
      </c>
      <c r="K12" s="11" t="s">
        <v>16</v>
      </c>
      <c r="L12" s="20">
        <f t="shared" si="1"/>
        <v>-551.88</v>
      </c>
    </row>
    <row r="13" spans="1:14" ht="68" x14ac:dyDescent="0.2">
      <c r="B13" s="16">
        <v>100</v>
      </c>
      <c r="D13" s="7" t="s">
        <v>54</v>
      </c>
      <c r="F13" s="8" t="s">
        <v>45</v>
      </c>
      <c r="G13" s="9" t="s">
        <v>32</v>
      </c>
      <c r="H13" s="14">
        <f t="shared" si="0"/>
        <v>-1303.58</v>
      </c>
      <c r="I13" s="10" t="s">
        <v>29</v>
      </c>
      <c r="J13" s="18">
        <v>-1303.58</v>
      </c>
      <c r="K13" s="11" t="s">
        <v>17</v>
      </c>
      <c r="L13" s="20">
        <f t="shared" si="1"/>
        <v>0</v>
      </c>
    </row>
    <row r="14" spans="1:14" ht="51" x14ac:dyDescent="0.2">
      <c r="B14" s="23">
        <v>-100</v>
      </c>
      <c r="C14" s="24" t="s">
        <v>54</v>
      </c>
      <c r="D14" s="24" t="s">
        <v>54</v>
      </c>
      <c r="E14" s="24"/>
      <c r="F14" s="25" t="s">
        <v>7</v>
      </c>
      <c r="G14" s="9" t="s">
        <v>33</v>
      </c>
      <c r="H14" s="14">
        <f t="shared" si="0"/>
        <v>-1750</v>
      </c>
      <c r="I14" s="10" t="s">
        <v>33</v>
      </c>
      <c r="J14" s="18">
        <v>-1750</v>
      </c>
      <c r="K14" s="11" t="s">
        <v>25</v>
      </c>
      <c r="L14" s="20">
        <f t="shared" si="1"/>
        <v>-5.25</v>
      </c>
    </row>
    <row r="15" spans="1:14" ht="51" x14ac:dyDescent="0.2">
      <c r="B15" s="16">
        <v>-27.33</v>
      </c>
      <c r="C15" s="7" t="s">
        <v>18</v>
      </c>
      <c r="D15" s="7" t="s">
        <v>49</v>
      </c>
      <c r="F15" s="8" t="s">
        <v>45</v>
      </c>
      <c r="G15" s="9" t="s">
        <v>34</v>
      </c>
      <c r="H15" s="14">
        <f t="shared" si="0"/>
        <v>-1013.46</v>
      </c>
      <c r="I15" s="10" t="s">
        <v>34</v>
      </c>
      <c r="J15" s="18">
        <v>-1013.46</v>
      </c>
      <c r="K15" s="11" t="s">
        <v>105</v>
      </c>
      <c r="L15" s="20">
        <f t="shared" si="1"/>
        <v>-42</v>
      </c>
    </row>
    <row r="16" spans="1:14" ht="51" x14ac:dyDescent="0.2">
      <c r="A16" s="28">
        <v>20200705</v>
      </c>
      <c r="B16" s="16">
        <v>-28.6</v>
      </c>
      <c r="C16" s="7" t="s">
        <v>54</v>
      </c>
      <c r="D16" s="7" t="s">
        <v>54</v>
      </c>
      <c r="F16" s="8" t="s">
        <v>7</v>
      </c>
      <c r="G16" s="9" t="s">
        <v>35</v>
      </c>
      <c r="H16" s="14">
        <f t="shared" si="0"/>
        <v>-1750</v>
      </c>
      <c r="I16" s="10" t="s">
        <v>35</v>
      </c>
      <c r="J16" s="18">
        <v>-1750</v>
      </c>
      <c r="K16" s="26" t="s">
        <v>54</v>
      </c>
      <c r="L16" s="27">
        <f>SUMIF(C:C,K16,B:B)</f>
        <v>-997.6</v>
      </c>
    </row>
    <row r="17" spans="1:12" ht="51" x14ac:dyDescent="0.2">
      <c r="B17" s="16">
        <v>28.6</v>
      </c>
      <c r="D17" s="7" t="s">
        <v>54</v>
      </c>
      <c r="F17" s="8" t="s">
        <v>55</v>
      </c>
      <c r="G17" s="9" t="s">
        <v>36</v>
      </c>
      <c r="H17" s="14">
        <f t="shared" si="0"/>
        <v>-1008.15</v>
      </c>
      <c r="I17" s="10" t="s">
        <v>36</v>
      </c>
      <c r="J17" s="18">
        <v>-1008.15</v>
      </c>
      <c r="K17" s="26" t="s">
        <v>118</v>
      </c>
      <c r="L17" s="27">
        <f>SUMIF(C:C,K17,B:B)</f>
        <v>-48</v>
      </c>
    </row>
    <row r="18" spans="1:12" ht="51" x14ac:dyDescent="0.2">
      <c r="B18" s="23">
        <v>284.52999999999997</v>
      </c>
      <c r="C18" s="24"/>
      <c r="D18" s="24" t="s">
        <v>57</v>
      </c>
      <c r="E18" s="24" t="s">
        <v>56</v>
      </c>
      <c r="F18" s="25" t="s">
        <v>46</v>
      </c>
      <c r="G18" s="9" t="s">
        <v>37</v>
      </c>
      <c r="H18" s="14">
        <f t="shared" si="0"/>
        <v>-1000</v>
      </c>
      <c r="I18" s="10" t="s">
        <v>37</v>
      </c>
      <c r="J18" s="18">
        <v>-1000</v>
      </c>
      <c r="K18" s="26" t="s">
        <v>48</v>
      </c>
      <c r="L18" s="27">
        <f>SUMIF(C:C,K18,B:B)</f>
        <v>-127.78</v>
      </c>
    </row>
    <row r="19" spans="1:12" ht="17" x14ac:dyDescent="0.2">
      <c r="B19" s="23">
        <v>-284.52999999999997</v>
      </c>
      <c r="C19" s="24" t="s">
        <v>103</v>
      </c>
      <c r="D19" s="24" t="s">
        <v>54</v>
      </c>
      <c r="E19" s="24"/>
      <c r="F19" s="25" t="s">
        <v>7</v>
      </c>
      <c r="G19" s="9" t="s">
        <v>46</v>
      </c>
      <c r="H19" s="14">
        <f t="shared" si="0"/>
        <v>-17322.13</v>
      </c>
      <c r="I19" s="10" t="s">
        <v>40</v>
      </c>
      <c r="J19" s="18">
        <v>-20486.16</v>
      </c>
      <c r="K19" s="26" t="s">
        <v>107</v>
      </c>
      <c r="L19" s="27">
        <f>SUM(L2:L15)</f>
        <v>133.82999999999981</v>
      </c>
    </row>
    <row r="20" spans="1:12" ht="17" x14ac:dyDescent="0.2">
      <c r="A20" s="28">
        <v>20200706</v>
      </c>
      <c r="B20" s="16">
        <v>20</v>
      </c>
      <c r="C20" s="7" t="s">
        <v>12</v>
      </c>
      <c r="D20" s="7" t="s">
        <v>58</v>
      </c>
      <c r="F20" s="8" t="s">
        <v>20</v>
      </c>
      <c r="G20" s="9" t="s">
        <v>18</v>
      </c>
      <c r="H20" s="14">
        <f>SUMIF(C:C,G20,B:B)+J20</f>
        <v>-234.29000000000002</v>
      </c>
      <c r="I20" s="10" t="s">
        <v>18</v>
      </c>
      <c r="J20" s="18">
        <v>-181.75</v>
      </c>
    </row>
    <row r="21" spans="1:12" ht="17" x14ac:dyDescent="0.2">
      <c r="B21" s="16">
        <v>-49.68</v>
      </c>
      <c r="C21" s="7" t="s">
        <v>14</v>
      </c>
      <c r="D21" s="7" t="s">
        <v>59</v>
      </c>
      <c r="E21" s="7" t="s">
        <v>60</v>
      </c>
      <c r="F21" s="8" t="s">
        <v>45</v>
      </c>
      <c r="G21" s="9" t="s">
        <v>38</v>
      </c>
      <c r="H21" s="14">
        <f>SUM(H10:H11)</f>
        <v>-14403.47</v>
      </c>
    </row>
    <row r="22" spans="1:12" ht="17" x14ac:dyDescent="0.2">
      <c r="A22" s="28">
        <v>20200707</v>
      </c>
      <c r="B22" s="16">
        <v>-17.22</v>
      </c>
      <c r="C22" s="7" t="s">
        <v>104</v>
      </c>
      <c r="D22" s="7" t="s">
        <v>53</v>
      </c>
      <c r="E22" s="7" t="s">
        <v>50</v>
      </c>
      <c r="F22" s="8" t="s">
        <v>45</v>
      </c>
      <c r="G22" s="9" t="s">
        <v>19</v>
      </c>
      <c r="H22" s="14">
        <f>SUM(H12:H18)</f>
        <v>-11325.19</v>
      </c>
    </row>
    <row r="23" spans="1:12" ht="34" x14ac:dyDescent="0.2">
      <c r="B23" s="16">
        <v>-55.47</v>
      </c>
      <c r="C23" s="7" t="s">
        <v>18</v>
      </c>
      <c r="D23" s="7" t="s">
        <v>61</v>
      </c>
      <c r="F23" s="8" t="s">
        <v>45</v>
      </c>
      <c r="G23" s="9" t="s">
        <v>39</v>
      </c>
      <c r="H23" s="14">
        <f>SUM(H21:H22)</f>
        <v>-25728.66</v>
      </c>
    </row>
    <row r="24" spans="1:12" ht="17" x14ac:dyDescent="0.2">
      <c r="B24" s="16">
        <v>50</v>
      </c>
      <c r="D24" s="7" t="s">
        <v>54</v>
      </c>
      <c r="F24" s="8" t="s">
        <v>45</v>
      </c>
      <c r="G24" s="9" t="s">
        <v>42</v>
      </c>
      <c r="H24" s="14">
        <f>SUM(H3,H5,H6,H9)</f>
        <v>-1394.69</v>
      </c>
    </row>
    <row r="25" spans="1:12" ht="17" x14ac:dyDescent="0.2">
      <c r="B25" s="16">
        <v>-50</v>
      </c>
      <c r="C25" s="7" t="s">
        <v>54</v>
      </c>
      <c r="D25" s="7" t="s">
        <v>54</v>
      </c>
      <c r="F25" s="8" t="s">
        <v>7</v>
      </c>
      <c r="G25" s="9" t="s">
        <v>41</v>
      </c>
      <c r="H25" s="14">
        <f>SUM(H19,H23,H24)</f>
        <v>-44445.48</v>
      </c>
    </row>
    <row r="26" spans="1:12" ht="17" x14ac:dyDescent="0.2">
      <c r="A26" s="28">
        <v>20200708</v>
      </c>
      <c r="B26" s="23">
        <v>-130</v>
      </c>
      <c r="C26" s="24" t="s">
        <v>103</v>
      </c>
      <c r="D26" s="24" t="s">
        <v>106</v>
      </c>
      <c r="E26" s="24"/>
      <c r="F26" s="25" t="s">
        <v>7</v>
      </c>
    </row>
    <row r="27" spans="1:12" ht="17" x14ac:dyDescent="0.2">
      <c r="B27" s="23">
        <v>130</v>
      </c>
      <c r="C27" s="24"/>
      <c r="D27" s="24" t="s">
        <v>54</v>
      </c>
      <c r="E27" s="24"/>
      <c r="F27" s="25" t="s">
        <v>10</v>
      </c>
    </row>
    <row r="28" spans="1:12" ht="17" x14ac:dyDescent="0.2">
      <c r="B28" s="16">
        <v>-29</v>
      </c>
      <c r="C28" s="7" t="s">
        <v>127</v>
      </c>
      <c r="D28" s="7" t="s">
        <v>62</v>
      </c>
      <c r="E28" s="7" t="s">
        <v>63</v>
      </c>
      <c r="F28" s="8" t="s">
        <v>10</v>
      </c>
    </row>
    <row r="29" spans="1:12" ht="17" x14ac:dyDescent="0.2">
      <c r="A29" s="28">
        <v>20200709</v>
      </c>
      <c r="B29" s="16">
        <v>50</v>
      </c>
      <c r="C29" s="7" t="s">
        <v>12</v>
      </c>
      <c r="D29" s="7" t="s">
        <v>18</v>
      </c>
      <c r="F29" s="8" t="s">
        <v>20</v>
      </c>
    </row>
    <row r="30" spans="1:12" ht="17" x14ac:dyDescent="0.2">
      <c r="B30" s="16">
        <v>-10.79</v>
      </c>
      <c r="C30" s="7" t="s">
        <v>18</v>
      </c>
      <c r="D30" s="7" t="s">
        <v>53</v>
      </c>
      <c r="E30" s="7" t="s">
        <v>64</v>
      </c>
      <c r="F30" s="8" t="s">
        <v>45</v>
      </c>
    </row>
    <row r="31" spans="1:12" ht="17" x14ac:dyDescent="0.2">
      <c r="B31" s="16">
        <v>-1.89</v>
      </c>
      <c r="C31" s="7" t="s">
        <v>15</v>
      </c>
      <c r="D31" s="7" t="s">
        <v>65</v>
      </c>
      <c r="E31" s="7" t="s">
        <v>64</v>
      </c>
      <c r="F31" s="8" t="s">
        <v>45</v>
      </c>
    </row>
    <row r="32" spans="1:12" ht="17" x14ac:dyDescent="0.2">
      <c r="A32" s="28">
        <v>20200710</v>
      </c>
      <c r="B32" s="16">
        <v>100</v>
      </c>
      <c r="D32" s="7" t="s">
        <v>54</v>
      </c>
      <c r="F32" s="8" t="s">
        <v>45</v>
      </c>
    </row>
    <row r="33" spans="1:6" ht="17" x14ac:dyDescent="0.2">
      <c r="B33" s="23">
        <v>-100</v>
      </c>
      <c r="C33" s="24" t="s">
        <v>54</v>
      </c>
      <c r="D33" s="24" t="s">
        <v>54</v>
      </c>
      <c r="E33" s="24"/>
      <c r="F33" s="25" t="s">
        <v>7</v>
      </c>
    </row>
    <row r="34" spans="1:6" ht="17" x14ac:dyDescent="0.2">
      <c r="B34" s="16">
        <v>30</v>
      </c>
      <c r="C34" s="7" t="s">
        <v>12</v>
      </c>
      <c r="D34" s="7" t="s">
        <v>66</v>
      </c>
      <c r="F34" s="8" t="s">
        <v>7</v>
      </c>
    </row>
    <row r="35" spans="1:6" ht="17" x14ac:dyDescent="0.2">
      <c r="B35" s="16">
        <v>-19.739999999999998</v>
      </c>
      <c r="C35" s="7" t="s">
        <v>18</v>
      </c>
      <c r="D35" s="7" t="s">
        <v>67</v>
      </c>
      <c r="E35" s="7" t="s">
        <v>50</v>
      </c>
      <c r="F35" s="8" t="s">
        <v>45</v>
      </c>
    </row>
    <row r="36" spans="1:6" ht="17" x14ac:dyDescent="0.2">
      <c r="B36" s="16">
        <v>-3</v>
      </c>
      <c r="C36" s="7" t="s">
        <v>18</v>
      </c>
      <c r="D36" s="7" t="s">
        <v>68</v>
      </c>
    </row>
    <row r="37" spans="1:6" ht="17" x14ac:dyDescent="0.2">
      <c r="B37" s="16">
        <v>-4.1500000000000004</v>
      </c>
      <c r="C37" s="7" t="s">
        <v>18</v>
      </c>
      <c r="D37" s="7" t="s">
        <v>69</v>
      </c>
    </row>
    <row r="38" spans="1:6" ht="17" x14ac:dyDescent="0.2">
      <c r="A38" s="28">
        <v>20200711</v>
      </c>
      <c r="B38" s="16">
        <v>-20</v>
      </c>
      <c r="C38" s="7" t="s">
        <v>103</v>
      </c>
      <c r="D38" s="7" t="s">
        <v>70</v>
      </c>
      <c r="E38" s="7" t="s">
        <v>71</v>
      </c>
      <c r="F38" s="8" t="s">
        <v>45</v>
      </c>
    </row>
    <row r="39" spans="1:6" ht="17" x14ac:dyDescent="0.2">
      <c r="B39" s="16">
        <v>2927.5</v>
      </c>
      <c r="D39" s="7" t="s">
        <v>72</v>
      </c>
      <c r="F39" s="8" t="s">
        <v>46</v>
      </c>
    </row>
    <row r="40" spans="1:6" ht="17" x14ac:dyDescent="0.2">
      <c r="A40" s="28">
        <v>20200712</v>
      </c>
      <c r="B40" s="16">
        <v>40</v>
      </c>
      <c r="C40" s="7" t="s">
        <v>12</v>
      </c>
      <c r="D40" s="7" t="s">
        <v>73</v>
      </c>
      <c r="F40" s="8" t="s">
        <v>20</v>
      </c>
    </row>
    <row r="41" spans="1:6" ht="17" x14ac:dyDescent="0.2">
      <c r="B41" s="16">
        <v>-3</v>
      </c>
      <c r="C41" s="7" t="s">
        <v>18</v>
      </c>
      <c r="D41" s="7" t="s">
        <v>68</v>
      </c>
    </row>
    <row r="42" spans="1:6" ht="17" x14ac:dyDescent="0.2">
      <c r="B42" s="16">
        <v>-12.43</v>
      </c>
      <c r="C42" s="7" t="s">
        <v>18</v>
      </c>
      <c r="D42" s="7" t="s">
        <v>53</v>
      </c>
      <c r="F42" s="8" t="s">
        <v>45</v>
      </c>
    </row>
    <row r="43" spans="1:6" ht="17" x14ac:dyDescent="0.2">
      <c r="B43" s="30">
        <v>-137.44999999999999</v>
      </c>
      <c r="C43" s="31" t="s">
        <v>16</v>
      </c>
      <c r="D43" s="31" t="s">
        <v>75</v>
      </c>
      <c r="E43" s="31" t="s">
        <v>74</v>
      </c>
      <c r="F43" s="32" t="s">
        <v>45</v>
      </c>
    </row>
    <row r="44" spans="1:6" ht="17" x14ac:dyDescent="0.2">
      <c r="A44" s="28">
        <v>20200713</v>
      </c>
      <c r="B44" s="23">
        <v>1000</v>
      </c>
      <c r="C44" s="24" t="s">
        <v>12</v>
      </c>
      <c r="D44" s="24" t="s">
        <v>77</v>
      </c>
      <c r="E44" s="24" t="s">
        <v>76</v>
      </c>
      <c r="F44" s="25" t="s">
        <v>7</v>
      </c>
    </row>
    <row r="45" spans="1:6" ht="17" x14ac:dyDescent="0.2">
      <c r="B45" s="16">
        <v>-2</v>
      </c>
      <c r="C45" s="7" t="s">
        <v>16</v>
      </c>
      <c r="D45" s="7" t="s">
        <v>78</v>
      </c>
      <c r="F45" s="8" t="s">
        <v>20</v>
      </c>
    </row>
    <row r="46" spans="1:6" ht="17" x14ac:dyDescent="0.2">
      <c r="B46" s="30">
        <v>137.44999999999999</v>
      </c>
      <c r="C46" s="31" t="s">
        <v>16</v>
      </c>
      <c r="D46" s="31" t="s">
        <v>79</v>
      </c>
      <c r="E46" s="31" t="s">
        <v>74</v>
      </c>
      <c r="F46" s="32" t="s">
        <v>45</v>
      </c>
    </row>
    <row r="47" spans="1:6" ht="17" x14ac:dyDescent="0.2">
      <c r="B47" s="16">
        <v>-15.99</v>
      </c>
      <c r="C47" s="7" t="s">
        <v>104</v>
      </c>
      <c r="D47" s="7" t="s">
        <v>53</v>
      </c>
      <c r="F47" s="8" t="s">
        <v>45</v>
      </c>
    </row>
    <row r="48" spans="1:6" ht="17" x14ac:dyDescent="0.2">
      <c r="B48" s="16">
        <v>-9.73</v>
      </c>
      <c r="C48" s="7" t="s">
        <v>15</v>
      </c>
      <c r="D48" s="7" t="s">
        <v>80</v>
      </c>
      <c r="E48" s="7" t="s">
        <v>81</v>
      </c>
      <c r="F48" s="8" t="s">
        <v>45</v>
      </c>
    </row>
    <row r="49" spans="1:6" ht="17" x14ac:dyDescent="0.2">
      <c r="B49" s="30">
        <v>-75.760000000000005</v>
      </c>
      <c r="C49" s="31" t="s">
        <v>103</v>
      </c>
      <c r="D49" s="31" t="s">
        <v>82</v>
      </c>
      <c r="E49" s="31" t="s">
        <v>74</v>
      </c>
      <c r="F49" s="32" t="s">
        <v>45</v>
      </c>
    </row>
    <row r="50" spans="1:6" ht="17" x14ac:dyDescent="0.2">
      <c r="B50" s="16">
        <v>-0.28999999999999998</v>
      </c>
      <c r="C50" s="7" t="s">
        <v>18</v>
      </c>
      <c r="D50" s="7" t="s">
        <v>69</v>
      </c>
    </row>
    <row r="51" spans="1:6" ht="17" x14ac:dyDescent="0.2">
      <c r="B51" s="16">
        <v>-3.45</v>
      </c>
      <c r="C51" s="7" t="s">
        <v>18</v>
      </c>
      <c r="D51" s="7" t="s">
        <v>69</v>
      </c>
    </row>
    <row r="52" spans="1:6" ht="17" x14ac:dyDescent="0.2">
      <c r="A52" s="28">
        <v>20200714</v>
      </c>
      <c r="B52" s="16">
        <v>-32.46</v>
      </c>
      <c r="C52" s="7" t="s">
        <v>103</v>
      </c>
      <c r="D52" s="7" t="s">
        <v>83</v>
      </c>
      <c r="E52" s="7" t="s">
        <v>84</v>
      </c>
      <c r="F52" s="8" t="s">
        <v>45</v>
      </c>
    </row>
    <row r="53" spans="1:6" ht="17" x14ac:dyDescent="0.2">
      <c r="B53" s="16">
        <v>-25.1</v>
      </c>
      <c r="C53" s="7" t="s">
        <v>103</v>
      </c>
      <c r="D53" s="7" t="s">
        <v>85</v>
      </c>
      <c r="E53" s="7" t="s">
        <v>84</v>
      </c>
      <c r="F53" s="8" t="s">
        <v>45</v>
      </c>
    </row>
    <row r="54" spans="1:6" ht="17" x14ac:dyDescent="0.2">
      <c r="A54" s="28">
        <v>20200716</v>
      </c>
      <c r="B54" s="16">
        <v>-2</v>
      </c>
      <c r="C54" s="7" t="s">
        <v>18</v>
      </c>
      <c r="D54" s="7" t="s">
        <v>68</v>
      </c>
    </row>
    <row r="55" spans="1:6" ht="17" x14ac:dyDescent="0.2">
      <c r="B55" s="16">
        <v>-4.1500000000000004</v>
      </c>
      <c r="C55" s="7" t="s">
        <v>18</v>
      </c>
      <c r="D55" s="7" t="s">
        <v>69</v>
      </c>
    </row>
    <row r="56" spans="1:6" ht="17" x14ac:dyDescent="0.2">
      <c r="B56" s="16">
        <v>-10.76</v>
      </c>
      <c r="C56" s="7" t="s">
        <v>18</v>
      </c>
      <c r="D56" s="7" t="s">
        <v>53</v>
      </c>
    </row>
    <row r="57" spans="1:6" ht="17" x14ac:dyDescent="0.2">
      <c r="B57" s="16">
        <v>-15.52</v>
      </c>
      <c r="C57" s="7" t="s">
        <v>104</v>
      </c>
      <c r="D57" s="7" t="s">
        <v>53</v>
      </c>
      <c r="E57" s="7" t="s">
        <v>64</v>
      </c>
      <c r="F57" s="8" t="s">
        <v>45</v>
      </c>
    </row>
    <row r="58" spans="1:6" ht="17" x14ac:dyDescent="0.2">
      <c r="B58" s="16">
        <v>50</v>
      </c>
      <c r="C58" s="7" t="s">
        <v>12</v>
      </c>
      <c r="D58" s="7" t="s">
        <v>93</v>
      </c>
      <c r="F58" s="8" t="s">
        <v>20</v>
      </c>
    </row>
    <row r="59" spans="1:6" ht="17" x14ac:dyDescent="0.2">
      <c r="A59" s="28">
        <v>20200718</v>
      </c>
      <c r="B59" s="16">
        <v>-10.27</v>
      </c>
      <c r="C59" s="7" t="s">
        <v>15</v>
      </c>
      <c r="D59" s="7" t="s">
        <v>86</v>
      </c>
      <c r="E59" s="7" t="s">
        <v>81</v>
      </c>
      <c r="F59" s="8" t="s">
        <v>45</v>
      </c>
    </row>
    <row r="60" spans="1:6" ht="17" x14ac:dyDescent="0.2">
      <c r="B60" s="16">
        <v>-2.7</v>
      </c>
      <c r="C60" s="7" t="s">
        <v>15</v>
      </c>
      <c r="D60" s="7" t="s">
        <v>87</v>
      </c>
      <c r="E60" s="7" t="s">
        <v>88</v>
      </c>
      <c r="F60" s="8" t="s">
        <v>45</v>
      </c>
    </row>
    <row r="61" spans="1:6" ht="17" x14ac:dyDescent="0.2">
      <c r="B61" s="16">
        <v>-17.73</v>
      </c>
      <c r="C61" s="7" t="s">
        <v>104</v>
      </c>
      <c r="D61" s="7" t="s">
        <v>97</v>
      </c>
      <c r="E61" s="7" t="s">
        <v>64</v>
      </c>
      <c r="F61" s="8" t="s">
        <v>45</v>
      </c>
    </row>
    <row r="62" spans="1:6" ht="17" x14ac:dyDescent="0.2">
      <c r="B62" s="16">
        <v>-3.24</v>
      </c>
      <c r="C62" s="7" t="s">
        <v>103</v>
      </c>
      <c r="D62" s="7" t="s">
        <v>89</v>
      </c>
      <c r="E62" s="7" t="s">
        <v>90</v>
      </c>
      <c r="F62" s="8" t="s">
        <v>45</v>
      </c>
    </row>
    <row r="63" spans="1:6" ht="17" x14ac:dyDescent="0.2">
      <c r="B63" s="30">
        <v>75.760000000000005</v>
      </c>
      <c r="C63" s="31" t="s">
        <v>103</v>
      </c>
      <c r="D63" s="31" t="s">
        <v>91</v>
      </c>
      <c r="E63" s="31" t="s">
        <v>74</v>
      </c>
      <c r="F63" s="32" t="s">
        <v>45</v>
      </c>
    </row>
    <row r="64" spans="1:6" ht="17" x14ac:dyDescent="0.2">
      <c r="B64" s="16">
        <v>-10.81</v>
      </c>
      <c r="C64" s="7" t="s">
        <v>103</v>
      </c>
      <c r="D64" s="7" t="s">
        <v>92</v>
      </c>
      <c r="E64" s="7" t="s">
        <v>50</v>
      </c>
      <c r="F64" s="8" t="s">
        <v>45</v>
      </c>
    </row>
    <row r="65" spans="1:6" ht="17" x14ac:dyDescent="0.2">
      <c r="B65" s="16">
        <v>-13.95</v>
      </c>
      <c r="C65" s="7" t="s">
        <v>104</v>
      </c>
      <c r="D65" s="7" t="s">
        <v>53</v>
      </c>
      <c r="E65" s="7" t="s">
        <v>50</v>
      </c>
      <c r="F65" s="8" t="s">
        <v>45</v>
      </c>
    </row>
    <row r="66" spans="1:6" ht="17" x14ac:dyDescent="0.2">
      <c r="B66" s="16">
        <v>-60</v>
      </c>
      <c r="C66" s="7" t="s">
        <v>18</v>
      </c>
      <c r="D66" s="7" t="s">
        <v>94</v>
      </c>
      <c r="F66" s="8" t="s">
        <v>20</v>
      </c>
    </row>
    <row r="67" spans="1:6" ht="17" x14ac:dyDescent="0.2">
      <c r="B67" s="16">
        <v>-24.49</v>
      </c>
      <c r="C67" s="7" t="s">
        <v>18</v>
      </c>
      <c r="D67" s="7" t="s">
        <v>95</v>
      </c>
      <c r="E67" s="7" t="s">
        <v>50</v>
      </c>
      <c r="F67" s="8" t="s">
        <v>45</v>
      </c>
    </row>
    <row r="68" spans="1:6" ht="17" x14ac:dyDescent="0.2">
      <c r="B68" s="16">
        <v>-226.43</v>
      </c>
      <c r="C68" s="7" t="s">
        <v>18</v>
      </c>
      <c r="D68" s="7" t="s">
        <v>96</v>
      </c>
      <c r="F68" s="8" t="s">
        <v>45</v>
      </c>
    </row>
    <row r="69" spans="1:6" ht="17" x14ac:dyDescent="0.2">
      <c r="B69" s="16">
        <v>635</v>
      </c>
      <c r="C69" s="7" t="s">
        <v>18</v>
      </c>
      <c r="F69" s="8" t="s">
        <v>7</v>
      </c>
    </row>
    <row r="70" spans="1:6" ht="17" x14ac:dyDescent="0.2">
      <c r="B70" s="23">
        <v>200</v>
      </c>
      <c r="C70" s="24" t="s">
        <v>12</v>
      </c>
      <c r="D70" s="24" t="s">
        <v>98</v>
      </c>
      <c r="E70" s="24"/>
      <c r="F70" s="25" t="s">
        <v>7</v>
      </c>
    </row>
    <row r="71" spans="1:6" ht="17" x14ac:dyDescent="0.2">
      <c r="B71" s="16">
        <v>0.83</v>
      </c>
      <c r="C71" s="7" t="s">
        <v>18</v>
      </c>
      <c r="D71" s="7" t="s">
        <v>72</v>
      </c>
    </row>
    <row r="72" spans="1:6" ht="17" x14ac:dyDescent="0.2">
      <c r="B72" s="23">
        <v>-464.39</v>
      </c>
      <c r="C72" s="24" t="s">
        <v>16</v>
      </c>
      <c r="D72" s="24" t="s">
        <v>99</v>
      </c>
      <c r="E72" s="24" t="s">
        <v>100</v>
      </c>
      <c r="F72" s="25" t="s">
        <v>9</v>
      </c>
    </row>
    <row r="73" spans="1:6" ht="17" x14ac:dyDescent="0.2">
      <c r="A73" s="28">
        <v>20200719</v>
      </c>
      <c r="B73" s="16">
        <v>-0.99</v>
      </c>
      <c r="C73" s="7" t="s">
        <v>16</v>
      </c>
      <c r="D73" s="7" t="s">
        <v>101</v>
      </c>
      <c r="E73" s="7" t="s">
        <v>100</v>
      </c>
      <c r="F73" s="8" t="s">
        <v>45</v>
      </c>
    </row>
    <row r="74" spans="1:6" ht="17" x14ac:dyDescent="0.2">
      <c r="B74" s="16">
        <v>-57</v>
      </c>
      <c r="C74" s="7" t="s">
        <v>18</v>
      </c>
      <c r="D74" s="7" t="s">
        <v>49</v>
      </c>
      <c r="E74" s="7" t="s">
        <v>50</v>
      </c>
      <c r="F74" s="8" t="s">
        <v>20</v>
      </c>
    </row>
    <row r="75" spans="1:6" ht="17" x14ac:dyDescent="0.2">
      <c r="A75" s="28">
        <v>20200720</v>
      </c>
      <c r="B75" s="16">
        <v>29</v>
      </c>
      <c r="D75" s="7" t="s">
        <v>102</v>
      </c>
      <c r="F75" s="8" t="s">
        <v>10</v>
      </c>
    </row>
    <row r="76" spans="1:6" ht="17" x14ac:dyDescent="0.2">
      <c r="B76" s="16">
        <v>-29</v>
      </c>
      <c r="C76" s="7" t="s">
        <v>54</v>
      </c>
      <c r="D76" s="7" t="s">
        <v>102</v>
      </c>
      <c r="F76" s="8" t="s">
        <v>7</v>
      </c>
    </row>
    <row r="77" spans="1:6" ht="17" x14ac:dyDescent="0.2">
      <c r="B77" s="16">
        <v>200</v>
      </c>
      <c r="D77" s="7" t="s">
        <v>54</v>
      </c>
      <c r="F77" s="8" t="s">
        <v>45</v>
      </c>
    </row>
    <row r="78" spans="1:6" ht="17" x14ac:dyDescent="0.2">
      <c r="B78" s="23">
        <v>-200</v>
      </c>
      <c r="C78" s="24" t="s">
        <v>54</v>
      </c>
      <c r="D78" s="24" t="s">
        <v>54</v>
      </c>
      <c r="E78" s="24"/>
      <c r="F78" s="25" t="s">
        <v>7</v>
      </c>
    </row>
    <row r="79" spans="1:6" ht="17" x14ac:dyDescent="0.2">
      <c r="B79" s="16">
        <v>-21.1</v>
      </c>
      <c r="C79" s="7" t="s">
        <v>18</v>
      </c>
      <c r="D79" s="7" t="s">
        <v>108</v>
      </c>
      <c r="E79" s="7" t="s">
        <v>109</v>
      </c>
      <c r="F79" s="8" t="s">
        <v>45</v>
      </c>
    </row>
    <row r="80" spans="1:6" ht="17" x14ac:dyDescent="0.2">
      <c r="A80" s="28">
        <v>20200721</v>
      </c>
      <c r="B80" s="16">
        <v>300</v>
      </c>
      <c r="F80" s="8" t="s">
        <v>45</v>
      </c>
    </row>
    <row r="81" spans="1:6" ht="17" x14ac:dyDescent="0.2">
      <c r="B81" s="23">
        <v>-300</v>
      </c>
      <c r="C81" s="24" t="s">
        <v>54</v>
      </c>
      <c r="D81" s="24"/>
      <c r="E81" s="24"/>
      <c r="F81" s="25" t="s">
        <v>7</v>
      </c>
    </row>
    <row r="82" spans="1:6" ht="17" x14ac:dyDescent="0.2">
      <c r="B82" s="16">
        <v>-64.94</v>
      </c>
      <c r="C82" s="7" t="s">
        <v>18</v>
      </c>
      <c r="D82" s="7" t="s">
        <v>110</v>
      </c>
      <c r="E82" s="7" t="s">
        <v>84</v>
      </c>
      <c r="F82" s="8" t="s">
        <v>45</v>
      </c>
    </row>
    <row r="83" spans="1:6" ht="34" x14ac:dyDescent="0.2">
      <c r="A83" s="28">
        <v>20200722</v>
      </c>
      <c r="B83" s="16">
        <v>-39</v>
      </c>
      <c r="C83" s="7" t="s">
        <v>48</v>
      </c>
      <c r="F83" s="8" t="s">
        <v>28</v>
      </c>
    </row>
    <row r="84" spans="1:6" ht="34" x14ac:dyDescent="0.2">
      <c r="B84" s="16">
        <v>-32</v>
      </c>
      <c r="C84" s="7" t="s">
        <v>48</v>
      </c>
      <c r="F84" s="8" t="s">
        <v>27</v>
      </c>
    </row>
    <row r="85" spans="1:6" ht="17" x14ac:dyDescent="0.2">
      <c r="B85" s="16">
        <v>-30</v>
      </c>
      <c r="C85" s="7" t="s">
        <v>118</v>
      </c>
      <c r="F85" s="8" t="s">
        <v>46</v>
      </c>
    </row>
    <row r="86" spans="1:6" ht="17" x14ac:dyDescent="0.2">
      <c r="A86" s="28">
        <v>20200723</v>
      </c>
      <c r="B86" s="23">
        <v>-149</v>
      </c>
      <c r="C86" s="24" t="s">
        <v>13</v>
      </c>
      <c r="D86" s="24" t="s">
        <v>111</v>
      </c>
      <c r="E86" s="24" t="s">
        <v>76</v>
      </c>
      <c r="F86" s="25" t="s">
        <v>45</v>
      </c>
    </row>
    <row r="87" spans="1:6" ht="17" x14ac:dyDescent="0.2">
      <c r="A87" s="28">
        <v>20200726</v>
      </c>
      <c r="B87" s="16">
        <v>38.78</v>
      </c>
      <c r="C87" s="7" t="s">
        <v>12</v>
      </c>
      <c r="D87" s="7" t="s">
        <v>112</v>
      </c>
      <c r="E87" s="7" t="s">
        <v>113</v>
      </c>
      <c r="F87" s="8" t="s">
        <v>8</v>
      </c>
    </row>
    <row r="88" spans="1:6" ht="17" x14ac:dyDescent="0.2">
      <c r="A88" s="28">
        <v>20200727</v>
      </c>
      <c r="B88" s="16">
        <v>-28.88</v>
      </c>
      <c r="C88" s="7" t="s">
        <v>18</v>
      </c>
      <c r="D88" s="7" t="s">
        <v>49</v>
      </c>
      <c r="E88" s="7" t="s">
        <v>50</v>
      </c>
      <c r="F88" s="8" t="s">
        <v>45</v>
      </c>
    </row>
    <row r="89" spans="1:6" ht="17" x14ac:dyDescent="0.2">
      <c r="A89" s="28">
        <v>20200728</v>
      </c>
      <c r="B89" s="16">
        <v>10</v>
      </c>
      <c r="C89" s="7" t="s">
        <v>12</v>
      </c>
      <c r="D89" s="7" t="s">
        <v>115</v>
      </c>
      <c r="E89" s="7" t="s">
        <v>52</v>
      </c>
      <c r="F89" s="8" t="s">
        <v>45</v>
      </c>
    </row>
    <row r="90" spans="1:6" ht="17" x14ac:dyDescent="0.2">
      <c r="B90" s="16">
        <v>190</v>
      </c>
      <c r="F90" s="8" t="s">
        <v>45</v>
      </c>
    </row>
    <row r="91" spans="1:6" ht="17" x14ac:dyDescent="0.2">
      <c r="B91" s="23">
        <v>-190</v>
      </c>
      <c r="C91" s="24" t="s">
        <v>54</v>
      </c>
      <c r="D91" s="24"/>
      <c r="E91" s="24"/>
      <c r="F91" s="25" t="s">
        <v>7</v>
      </c>
    </row>
    <row r="92" spans="1:6" ht="17" x14ac:dyDescent="0.2">
      <c r="B92" s="16">
        <v>38.78</v>
      </c>
      <c r="D92" s="7" t="s">
        <v>114</v>
      </c>
      <c r="F92" s="8" t="s">
        <v>7</v>
      </c>
    </row>
    <row r="93" spans="1:6" ht="17" x14ac:dyDescent="0.2">
      <c r="B93" s="16">
        <v>-38.78</v>
      </c>
      <c r="D93" s="7" t="s">
        <v>114</v>
      </c>
      <c r="F93" s="8" t="s">
        <v>8</v>
      </c>
    </row>
    <row r="94" spans="1:6" ht="17" x14ac:dyDescent="0.2">
      <c r="A94" s="28">
        <v>20200729</v>
      </c>
      <c r="B94" s="16">
        <v>-5.25</v>
      </c>
      <c r="C94" s="7" t="s">
        <v>25</v>
      </c>
      <c r="D94" s="7" t="s">
        <v>116</v>
      </c>
      <c r="E94" s="7" t="s">
        <v>117</v>
      </c>
      <c r="F94" s="8" t="s">
        <v>45</v>
      </c>
    </row>
    <row r="95" spans="1:6" ht="34" x14ac:dyDescent="0.2">
      <c r="A95" s="28">
        <v>20200730</v>
      </c>
      <c r="B95" s="16">
        <v>-13</v>
      </c>
      <c r="C95" s="7" t="s">
        <v>48</v>
      </c>
      <c r="F95" s="8" t="s">
        <v>28</v>
      </c>
    </row>
    <row r="96" spans="1:6" ht="34" x14ac:dyDescent="0.2">
      <c r="B96" s="16">
        <v>-11</v>
      </c>
      <c r="C96" s="7" t="s">
        <v>48</v>
      </c>
      <c r="F96" s="8" t="s">
        <v>27</v>
      </c>
    </row>
    <row r="97" spans="1:6" ht="17" x14ac:dyDescent="0.2">
      <c r="B97" s="16">
        <v>-18</v>
      </c>
      <c r="C97" s="7" t="s">
        <v>118</v>
      </c>
      <c r="F97" s="8" t="s">
        <v>46</v>
      </c>
    </row>
    <row r="98" spans="1:6" ht="34" x14ac:dyDescent="0.2">
      <c r="B98" s="16">
        <v>-32.43</v>
      </c>
      <c r="C98" s="7" t="s">
        <v>18</v>
      </c>
      <c r="D98" s="7" t="s">
        <v>119</v>
      </c>
      <c r="E98" s="7" t="s">
        <v>50</v>
      </c>
      <c r="F98" s="8" t="s">
        <v>45</v>
      </c>
    </row>
    <row r="99" spans="1:6" ht="17" x14ac:dyDescent="0.2">
      <c r="B99" s="16">
        <v>-16.399999999999999</v>
      </c>
      <c r="C99" s="7" t="s">
        <v>16</v>
      </c>
      <c r="D99" s="7" t="s">
        <v>120</v>
      </c>
      <c r="E99" s="7" t="s">
        <v>50</v>
      </c>
      <c r="F99" s="8" t="s">
        <v>45</v>
      </c>
    </row>
    <row r="100" spans="1:6" ht="17" x14ac:dyDescent="0.2">
      <c r="A100" s="28">
        <v>20200731</v>
      </c>
      <c r="B100" s="16">
        <v>-5.41</v>
      </c>
      <c r="C100" s="7" t="s">
        <v>15</v>
      </c>
      <c r="D100" s="7" t="s">
        <v>121</v>
      </c>
      <c r="E100" s="7" t="s">
        <v>81</v>
      </c>
      <c r="F100" s="8" t="s">
        <v>45</v>
      </c>
    </row>
    <row r="101" spans="1:6" ht="17" x14ac:dyDescent="0.2">
      <c r="B101" s="16">
        <v>-68.099999999999994</v>
      </c>
      <c r="C101" s="7" t="s">
        <v>16</v>
      </c>
      <c r="D101" s="7" t="s">
        <v>123</v>
      </c>
      <c r="E101" s="7" t="s">
        <v>122</v>
      </c>
      <c r="F101" s="8" t="s">
        <v>45</v>
      </c>
    </row>
    <row r="102" spans="1:6" ht="17" x14ac:dyDescent="0.2">
      <c r="B102" s="16">
        <v>-29</v>
      </c>
      <c r="C102" s="7" t="s">
        <v>127</v>
      </c>
      <c r="D102" s="7" t="s">
        <v>62</v>
      </c>
      <c r="E102" s="7" t="s">
        <v>63</v>
      </c>
      <c r="F102" s="8" t="s">
        <v>45</v>
      </c>
    </row>
    <row r="103" spans="1:6" ht="17" x14ac:dyDescent="0.2">
      <c r="B103" s="16">
        <v>-25.19</v>
      </c>
      <c r="C103" s="7" t="s">
        <v>18</v>
      </c>
      <c r="D103" s="7" t="s">
        <v>124</v>
      </c>
      <c r="E103" s="7" t="s">
        <v>125</v>
      </c>
      <c r="F103" s="8" t="s">
        <v>45</v>
      </c>
    </row>
    <row r="104" spans="1:6" ht="17" x14ac:dyDescent="0.2">
      <c r="B104" s="16">
        <v>-4.75</v>
      </c>
      <c r="C104" s="7" t="s">
        <v>18</v>
      </c>
      <c r="D104" s="7" t="s">
        <v>126</v>
      </c>
      <c r="E104" s="7" t="s">
        <v>88</v>
      </c>
      <c r="F104" s="8" t="s">
        <v>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2020-02-23T06:11:57Z</dcterms:created>
  <dcterms:modified xsi:type="dcterms:W3CDTF">2021-01-01T19:39:42Z</dcterms:modified>
</cp:coreProperties>
</file>