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<sst xmlns="http://schemas.openxmlformats.org/spreadsheetml/2006/main" count="33" uniqueCount="30">
  <si>
    <t xml:space="preserve">Beregningsmetode 2</t>
  </si>
  <si>
    <t xml:space="preserve">Overslagspriser, energibesparelser, belysning</t>
  </si>
  <si>
    <t xml:space="preserve">SEAS-NVE</t>
  </si>
  <si>
    <t xml:space="preserve">Pris kr/kWh</t>
  </si>
  <si>
    <t xml:space="preserve">Bygherrerådgivning, kr</t>
  </si>
  <si>
    <t xml:space="preserve">Eksisterende belysning:</t>
  </si>
  <si>
    <t xml:space="preserve">Nyt belysning:</t>
  </si>
  <si>
    <t xml:space="preserve">Økonomi</t>
  </si>
  <si>
    <t xml:space="preserve">Rum</t>
  </si>
  <si>
    <t xml:space="preserve">Lokale antal</t>
  </si>
  <si>
    <t xml:space="preserve">Antal lyskilder per armatur [stk/Arm]</t>
  </si>
  <si>
    <t xml:space="preserve">Armaturer antal [stk]</t>
  </si>
  <si>
    <t xml:space="preserve">Wattage pr. lyskilde [W]</t>
  </si>
  <si>
    <t xml:space="preserve">Installeret effekt        [W]</t>
  </si>
  <si>
    <t xml:space="preserve">Drifts- timer [t/år]</t>
  </si>
  <si>
    <t xml:space="preserve">BF</t>
  </si>
  <si>
    <t xml:space="preserve">Energiforbrug [kWh/år]</t>
  </si>
  <si>
    <t xml:space="preserve">Ny wattage pr. lyskilde [W]</t>
  </si>
  <si>
    <t xml:space="preserve">Ny installeret effekt [W]</t>
  </si>
  <si>
    <t xml:space="preserve">Drifts- timer
[t/år]</t>
  </si>
  <si>
    <t xml:space="preserve">Sensor antal [stk]</t>
  </si>
  <si>
    <t xml:space="preserve">Energiforbrug
[kWh/år]</t>
  </si>
  <si>
    <t xml:space="preserve">Årlig besparelse [kWh]</t>
  </si>
  <si>
    <t xml:space="preserve">Årlig besparelse      [kr]</t>
  </si>
  <si>
    <t xml:space="preserve">Standard investering pr. Lyskilde [kr]</t>
  </si>
  <si>
    <t xml:space="preserve">Standard investering pr. Armatur [kr]</t>
  </si>
  <si>
    <t xml:space="preserve">Standard investering pr. Sensor [kr]</t>
  </si>
  <si>
    <t xml:space="preserve">Samlede standard investering, [kr]</t>
  </si>
  <si>
    <t xml:space="preserve">TBT
SimpelTibageBetalingTid</t>
  </si>
  <si>
    <t xml:space="preserve">Eksempel lokale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</si>
</sst>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_(* #,##0_);_(* \(#,##0\);_(* \-??_);_(@_)"/>
    <numFmt numFmtId="168" formatCode="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0534D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C3F16"/>
        <bgColor rgb="FF003300"/>
      </patternFill>
    </fill>
    <fill>
      <patternFill patternType="solid">
        <fgColor rgb="FFD9F3F3"/>
        <bgColor rgb="FFCCFFFF"/>
      </patternFill>
    </fill>
    <fill>
      <patternFill patternType="solid">
        <fgColor rgb="FFF5F5BB"/>
        <bgColor rgb="FFFFFF99"/>
      </patternFill>
    </fill>
    <fill>
      <patternFill patternType="solid">
        <fgColor rgb="FFFF99FF"/>
        <bgColor rgb="FFCC99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4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9" fillId="4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BB"/>
      <rgbColor rgb="FFD9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C3F16"/>
      <rgbColor rgb="FF993300"/>
      <rgbColor rgb="FF993366"/>
      <rgbColor rgb="FF333399"/>
      <rgbColor rgb="FF5053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" min="1" style="0" width="33.2091836734694"/>
    <col collapsed="false" hidden="false" max="2" min="2" style="0" width="23.219387755102"/>
    <col collapsed="false" hidden="false" max="24" min="3" style="0" width="11.3418367346939"/>
    <col collapsed="false" hidden="false" max="29" min="25" style="0" width="8.50510204081633"/>
    <col collapsed="false" hidden="false" max="1025" min="30" style="0" width="14.173469387755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1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A3" s="4" t="s">
        <v>1</v>
      </c>
      <c r="B3" s="4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6"/>
      <c r="R3" s="6"/>
      <c r="S3" s="8" t="s">
        <v>2</v>
      </c>
      <c r="T3" s="8"/>
      <c r="U3" s="8"/>
      <c r="V3" s="8"/>
      <c r="W3" s="8"/>
      <c r="X3" s="8"/>
    </row>
    <row r="4" customFormat="false" ht="12.75" hidden="false" customHeight="true" outlineLevel="0" collapsed="false">
      <c r="A4" s="9"/>
      <c r="B4" s="9" t="s">
        <v>3</v>
      </c>
      <c r="C4" s="10" t="n">
        <v>1</v>
      </c>
      <c r="S4" s="11"/>
      <c r="T4" s="11"/>
      <c r="U4" s="11"/>
      <c r="V4" s="11"/>
      <c r="W4" s="11"/>
      <c r="X4" s="11"/>
    </row>
    <row r="5" customFormat="false" ht="12.75" hidden="false" customHeight="true" outlineLevel="0" collapsed="false">
      <c r="A5" s="9"/>
      <c r="B5" s="9" t="s">
        <v>4</v>
      </c>
      <c r="C5" s="10" t="n">
        <v>1000</v>
      </c>
      <c r="S5" s="11"/>
      <c r="T5" s="11"/>
      <c r="U5" s="11"/>
      <c r="V5" s="11"/>
      <c r="W5" s="11"/>
      <c r="X5" s="11"/>
    </row>
    <row r="6" customFormat="false" ht="12.75" hidden="false" customHeight="true" outlineLevel="0" collapsed="false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3" t="s">
        <v>6</v>
      </c>
      <c r="K6" s="13"/>
      <c r="L6" s="13"/>
      <c r="M6" s="13"/>
      <c r="N6" s="13"/>
      <c r="O6" s="13"/>
      <c r="P6" s="13"/>
      <c r="Q6" s="13"/>
      <c r="R6" s="13"/>
      <c r="S6" s="13"/>
      <c r="T6" s="13" t="s">
        <v>7</v>
      </c>
      <c r="U6" s="13"/>
      <c r="V6" s="13"/>
      <c r="W6" s="13"/>
      <c r="X6" s="13"/>
    </row>
    <row r="7" customFormat="false" ht="93" hidden="false" customHeight="true" outlineLevel="0" collapsed="false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6" t="s">
        <v>16</v>
      </c>
      <c r="J7" s="15" t="s">
        <v>10</v>
      </c>
      <c r="K7" s="15" t="s">
        <v>11</v>
      </c>
      <c r="L7" s="17" t="s">
        <v>17</v>
      </c>
      <c r="M7" s="15" t="s">
        <v>18</v>
      </c>
      <c r="N7" s="15" t="s">
        <v>19</v>
      </c>
      <c r="O7" s="15" t="s">
        <v>15</v>
      </c>
      <c r="P7" s="15" t="s">
        <v>20</v>
      </c>
      <c r="Q7" s="15" t="s">
        <v>21</v>
      </c>
      <c r="R7" s="15" t="s">
        <v>22</v>
      </c>
      <c r="S7" s="15" t="s">
        <v>23</v>
      </c>
      <c r="T7" s="15" t="s">
        <v>24</v>
      </c>
      <c r="U7" s="15" t="s">
        <v>25</v>
      </c>
      <c r="V7" s="15" t="s">
        <v>26</v>
      </c>
      <c r="W7" s="15" t="s">
        <v>27</v>
      </c>
      <c r="X7" s="15" t="s">
        <v>28</v>
      </c>
    </row>
    <row r="8" customFormat="false" ht="12.75" hidden="false" customHeight="true" outlineLevel="0" collapsed="false">
      <c r="A8" s="18" t="s">
        <v>29</v>
      </c>
      <c r="B8" s="19" t="n">
        <v>1</v>
      </c>
      <c r="C8" s="20" t="n">
        <v>1</v>
      </c>
      <c r="D8" s="20" t="n">
        <v>1</v>
      </c>
      <c r="E8" s="20" t="n">
        <v>1</v>
      </c>
      <c r="F8" s="21" t="n">
        <v>200</v>
      </c>
      <c r="G8" s="20" t="n">
        <v>1000</v>
      </c>
      <c r="H8" s="22" t="n">
        <v>1</v>
      </c>
      <c r="I8" s="23" t="n">
        <f aca="false">F8*G8*H8/1000</f>
        <v>200</v>
      </c>
      <c r="J8" s="24" t="n">
        <v>1</v>
      </c>
      <c r="K8" s="24" t="n">
        <v>1</v>
      </c>
      <c r="L8" s="25" t="n">
        <v>100</v>
      </c>
      <c r="M8" s="21" t="n">
        <f aca="false">B8*J8*K8*L8</f>
        <v>100</v>
      </c>
      <c r="N8" s="26" t="n">
        <f aca="false">G8</f>
        <v>1000</v>
      </c>
      <c r="O8" s="27" t="n">
        <v>1</v>
      </c>
      <c r="P8" s="28" t="n">
        <v>1</v>
      </c>
      <c r="Q8" s="29" t="n">
        <f aca="false">M8*N8*O8/1000</f>
        <v>100</v>
      </c>
      <c r="R8" s="21" t="n">
        <f aca="false">I8-Q8</f>
        <v>100</v>
      </c>
      <c r="S8" s="26" t="n">
        <f aca="false">R8*C4</f>
        <v>100</v>
      </c>
      <c r="T8" s="20" t="n">
        <v>10</v>
      </c>
      <c r="U8" s="20" t="n">
        <v>100</v>
      </c>
      <c r="V8" s="20" t="n">
        <v>0</v>
      </c>
      <c r="W8" s="30" t="n">
        <f aca="false">(J8*K8*T8+K8*U8+P8*V8)*B8</f>
        <v>110</v>
      </c>
      <c r="X8" s="31" t="n">
        <f aca="false">(W8 + C5)/S8</f>
        <v>11.1</v>
      </c>
    </row>
  </sheetData>
  <mergeCells count="3">
    <mergeCell ref="A6:I6"/>
    <mergeCell ref="J6:S6"/>
    <mergeCell ref="T6:X6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2020-05-20T15:01:01Z</dcterms:modified>
  <cp:revision>1</cp:revision>
  <dc:subject/>
  <dc:title/>
</cp:coreProperties>
</file>