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fka-my.sharepoint.com/personal/martijn_bellemakers_skole_rogfk_no/Documents/Skrivebord/"/>
    </mc:Choice>
  </mc:AlternateContent>
  <xr:revisionPtr revIDLastSave="5" documentId="8_{ABB438E3-2D05-42E7-835E-C3213CBB2CF3}" xr6:coauthVersionLast="47" xr6:coauthVersionMax="47" xr10:uidLastSave="{D99DCC5F-1710-4175-AD01-DEAA38DB307E}"/>
  <bookViews>
    <workbookView xWindow="-120" yWindow="-120" windowWidth="29040" windowHeight="17640" activeTab="15" xr2:uid="{188BAFD0-0164-48F4-9FFB-F0E561ED5F73}"/>
  </bookViews>
  <sheets>
    <sheet name="ML1" sheetId="3" r:id="rId1"/>
    <sheet name="ML2" sheetId="4" r:id="rId2"/>
    <sheet name="RL1" sheetId="5" r:id="rId3"/>
    <sheet name="RL2" sheetId="6" r:id="rId4"/>
    <sheet name="RS1" sheetId="7" r:id="rId5"/>
    <sheet name="RS2" sheetId="8" r:id="rId6"/>
    <sheet name="SØ1" sheetId="9" r:id="rId7"/>
    <sheet name="Psy1" sheetId="10" r:id="rId8"/>
    <sheet name="IT1" sheetId="11" r:id="rId9"/>
    <sheet name="IT2" sheetId="17" r:id="rId10"/>
    <sheet name="HF1" sheetId="2" r:id="rId11"/>
    <sheet name="GF2" sheetId="13" r:id="rId12"/>
    <sheet name="Ty3" sheetId="14" r:id="rId13"/>
    <sheet name="Fr3" sheetId="15" r:id="rId14"/>
    <sheet name="Sp3" sheetId="16" r:id="rId15"/>
    <sheet name="Venteliste" sheetId="20" r:id="rId16"/>
  </sheets>
  <definedNames>
    <definedName name="_xlnm._FilterDatabase" localSheetId="2" hidden="1">'RL1'!$A$1:$J$35</definedName>
    <definedName name="_xlnm._FilterDatabase" localSheetId="14" hidden="1">'Sp3'!$A$1:$I$47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4" l="1"/>
  <c r="J4" i="16"/>
  <c r="J3" i="16"/>
  <c r="J3" i="15"/>
  <c r="J3" i="13"/>
  <c r="J3" i="9"/>
  <c r="J4" i="5"/>
  <c r="J3" i="5"/>
  <c r="J3" i="4"/>
  <c r="J4" i="3"/>
  <c r="J3" i="3"/>
  <c r="I2" i="3"/>
  <c r="I2" i="4"/>
  <c r="I2" i="5"/>
  <c r="I2" i="16"/>
  <c r="I2" i="15"/>
  <c r="I2" i="13"/>
  <c r="I2" i="2"/>
  <c r="I2" i="17"/>
  <c r="I2" i="11"/>
  <c r="I2" i="10"/>
  <c r="I2" i="9"/>
  <c r="I2" i="8"/>
  <c r="I2" i="7"/>
  <c r="I2" i="6"/>
</calcChain>
</file>

<file path=xl/sharedStrings.xml><?xml version="1.0" encoding="utf-8"?>
<sst xmlns="http://schemas.openxmlformats.org/spreadsheetml/2006/main" count="1960" uniqueCount="1156">
  <si>
    <t xml:space="preserve"> Skole</t>
  </si>
  <si>
    <t>Etternavn</t>
  </si>
  <si>
    <t>Fornavn</t>
  </si>
  <si>
    <t>Fødselsnr</t>
  </si>
  <si>
    <t>Mobilnr</t>
  </si>
  <si>
    <t>Epost</t>
  </si>
  <si>
    <t>Fag</t>
  </si>
  <si>
    <t xml:space="preserve">Kontaktlærer </t>
  </si>
  <si>
    <t>Kommentar</t>
  </si>
  <si>
    <t>Ølen</t>
  </si>
  <si>
    <t>Fuglestein</t>
  </si>
  <si>
    <t>Sander N.</t>
  </si>
  <si>
    <t>sander.fuglestein@gmail.com</t>
  </si>
  <si>
    <t>Rettslære 1</t>
  </si>
  <si>
    <t>Martinsen</t>
  </si>
  <si>
    <t>Marie B.</t>
  </si>
  <si>
    <t>mariebmartinsen@gmail.com</t>
  </si>
  <si>
    <t>Reiseliv og språk 1</t>
  </si>
  <si>
    <t>Seldal</t>
  </si>
  <si>
    <t>Kajsa E.</t>
  </si>
  <si>
    <t>kajsa180203@gmail.com</t>
  </si>
  <si>
    <t>Rettslære 2</t>
  </si>
  <si>
    <t>Lund</t>
  </si>
  <si>
    <t>Victoria H.</t>
  </si>
  <si>
    <t>stankelen@gmail.com</t>
  </si>
  <si>
    <t>Wannberg</t>
  </si>
  <si>
    <t>Henny</t>
  </si>
  <si>
    <t>hennwann@hotmail.com</t>
  </si>
  <si>
    <t>Reiseliv og språk 2</t>
  </si>
  <si>
    <t>Hundhammer</t>
  </si>
  <si>
    <t>Elise</t>
  </si>
  <si>
    <t>elisehundhammer5.10@gmail.com</t>
  </si>
  <si>
    <t>Informasjonsteknologi 1</t>
  </si>
  <si>
    <t>Cieslar</t>
  </si>
  <si>
    <t>Kamila</t>
  </si>
  <si>
    <t>pio-ci@online.no</t>
  </si>
  <si>
    <t>Lint</t>
  </si>
  <si>
    <t>Victoria L.</t>
  </si>
  <si>
    <t>03060394007</t>
  </si>
  <si>
    <t>Victorialint@hotmail.com</t>
  </si>
  <si>
    <t>Historie og filosofi 1</t>
  </si>
  <si>
    <t>Matre</t>
  </si>
  <si>
    <t>Helena D.</t>
  </si>
  <si>
    <t>h-matre@outlook.com</t>
  </si>
  <si>
    <t>Askvig</t>
  </si>
  <si>
    <t>Mathea</t>
  </si>
  <si>
    <t>Mathea.askvig@hotmail.no</t>
  </si>
  <si>
    <t>Geofag 2</t>
  </si>
  <si>
    <t>Psykologi 1</t>
  </si>
  <si>
    <t>Rødne</t>
  </si>
  <si>
    <t>Sofie H.</t>
  </si>
  <si>
    <t>03090486631</t>
  </si>
  <si>
    <t>sofiehrb@gmail.com</t>
  </si>
  <si>
    <t>Hansen</t>
  </si>
  <si>
    <t>Lina</t>
  </si>
  <si>
    <t>06090498450</t>
  </si>
  <si>
    <t>hansenlina.04@gmail.com</t>
  </si>
  <si>
    <t>Lewandowska</t>
  </si>
  <si>
    <t>Paulina M.</t>
  </si>
  <si>
    <t>paulina1711@onet.pl</t>
  </si>
  <si>
    <t>Gullhaug</t>
  </si>
  <si>
    <t>Thea</t>
  </si>
  <si>
    <t>07090497868</t>
  </si>
  <si>
    <t>thea.gullhaug04@gmail.com</t>
  </si>
  <si>
    <t>Berge</t>
  </si>
  <si>
    <t>Håvard</t>
  </si>
  <si>
    <t>04080485110</t>
  </si>
  <si>
    <t>haavardberge81@gmail.com</t>
  </si>
  <si>
    <t>Samfunnsøkonomi 1</t>
  </si>
  <si>
    <t>Tveita</t>
  </si>
  <si>
    <t>Håvard H.</t>
  </si>
  <si>
    <t>03060489970</t>
  </si>
  <si>
    <t>haavard.ht@outlook.com</t>
  </si>
  <si>
    <t>Dervishaj</t>
  </si>
  <si>
    <t>Hyre</t>
  </si>
  <si>
    <t>Hyrederv04@outlook.com</t>
  </si>
  <si>
    <t>Johansen</t>
  </si>
  <si>
    <t>Sara M.</t>
  </si>
  <si>
    <t>saramarvikjohansen@gmail.com</t>
  </si>
  <si>
    <t>Evenseth</t>
  </si>
  <si>
    <t>Tord Y.</t>
  </si>
  <si>
    <t>tordye@gmail.com</t>
  </si>
  <si>
    <t>Informasjonsteknologi 2</t>
  </si>
  <si>
    <t>Øverland</t>
  </si>
  <si>
    <t>Lena</t>
  </si>
  <si>
    <t>lena.overland@icloud.com</t>
  </si>
  <si>
    <t>Skeisvang vgs</t>
  </si>
  <si>
    <t>Aasland</t>
  </si>
  <si>
    <t>Åsa Håkonsen</t>
  </si>
  <si>
    <t>02070398403</t>
  </si>
  <si>
    <t>aasaaahaakonsen@icloud.com</t>
  </si>
  <si>
    <t>Markedsføring og ledelse 2</t>
  </si>
  <si>
    <t>Høyvik</t>
  </si>
  <si>
    <t>Ella</t>
  </si>
  <si>
    <t>ellahoyvik@hotmail.no</t>
  </si>
  <si>
    <t>Birkenes</t>
  </si>
  <si>
    <t>Caroline</t>
  </si>
  <si>
    <t>carolinee012@hotmail.com</t>
  </si>
  <si>
    <t>Lie</t>
  </si>
  <si>
    <t>Mari</t>
  </si>
  <si>
    <t>mari.lie@icloud.com</t>
  </si>
  <si>
    <t>Milje</t>
  </si>
  <si>
    <t>Synne Christine</t>
  </si>
  <si>
    <t>synnechristine@icloud.com</t>
  </si>
  <si>
    <t>Lyngstad</t>
  </si>
  <si>
    <t>Ingeborg Kvile</t>
  </si>
  <si>
    <t>ingeborg.k.lyngstad@gmail.com</t>
  </si>
  <si>
    <t>Mokleiv</t>
  </si>
  <si>
    <t>Tobias</t>
  </si>
  <si>
    <t>03110389352</t>
  </si>
  <si>
    <t>tobias.mokleiv@gmail.com</t>
  </si>
  <si>
    <t>Aukland</t>
  </si>
  <si>
    <t>Torbjørn Andreas</t>
  </si>
  <si>
    <t>andreas240903aukland@gmail.com</t>
  </si>
  <si>
    <t>Hetland</t>
  </si>
  <si>
    <t>Haakon Christian</t>
  </si>
  <si>
    <t>haakon@hetland.as</t>
  </si>
  <si>
    <t>Knudsen</t>
  </si>
  <si>
    <t>Sander Stakkestad</t>
  </si>
  <si>
    <t>sander.knudsen@haugnett.no</t>
  </si>
  <si>
    <t>Bauer-Nilsen</t>
  </si>
  <si>
    <t>Clara-Sofie Cudrio</t>
  </si>
  <si>
    <t>05040394690</t>
  </si>
  <si>
    <t>clarasofie.cbn@gmail.com</t>
  </si>
  <si>
    <t>Jacobsen</t>
  </si>
  <si>
    <t>Zara</t>
  </si>
  <si>
    <t>03080390822</t>
  </si>
  <si>
    <t>zara@iconofnorway.no</t>
  </si>
  <si>
    <t>Eriksen</t>
  </si>
  <si>
    <t>Marthe Fagerland</t>
  </si>
  <si>
    <t>07030387672</t>
  </si>
  <si>
    <t>marthe.eriksen@haugnett.no</t>
  </si>
  <si>
    <t>Nilssen</t>
  </si>
  <si>
    <t>Mathilde Vinnes</t>
  </si>
  <si>
    <t>mevnils@gmail.com</t>
  </si>
  <si>
    <t>Kasrayi</t>
  </si>
  <si>
    <t>Wazin</t>
  </si>
  <si>
    <t>01100375571</t>
  </si>
  <si>
    <t>kasrayiwazin03@gmail.com</t>
  </si>
  <si>
    <t>Fransk 3</t>
  </si>
  <si>
    <t>Ragnhildstveit</t>
  </si>
  <si>
    <t>Eirill Pile</t>
  </si>
  <si>
    <t>03070387858</t>
  </si>
  <si>
    <t>eirillpile.ragnhildstveit@outlook.com</t>
  </si>
  <si>
    <t>Spansk 3</t>
  </si>
  <si>
    <t>Tysk 3</t>
  </si>
  <si>
    <t>Kronmüller</t>
  </si>
  <si>
    <t>31120399511</t>
  </si>
  <si>
    <t>havkro93@gmail.com</t>
  </si>
  <si>
    <t>Sjursen</t>
  </si>
  <si>
    <t>Adine</t>
  </si>
  <si>
    <t>22060399097</t>
  </si>
  <si>
    <t>sjursen.adine@hotmail.com</t>
  </si>
  <si>
    <t>Strand vgs</t>
  </si>
  <si>
    <t xml:space="preserve"> Alexandersen Aartun</t>
  </si>
  <si>
    <t>Sofie</t>
  </si>
  <si>
    <t>09010495633</t>
  </si>
  <si>
    <t>Sofie.a.aartun@hotmail.com</t>
  </si>
  <si>
    <t xml:space="preserve"> Farhod Kizi Mahmudzjonov</t>
  </si>
  <si>
    <t>Muhlisa</t>
  </si>
  <si>
    <t>lisamuhlisa@outlook.com</t>
  </si>
  <si>
    <t xml:space="preserve"> Said Ahmed</t>
  </si>
  <si>
    <t>Shadiya</t>
  </si>
  <si>
    <t>Shadiyasaiid@gmail.com</t>
  </si>
  <si>
    <t xml:space="preserve">Aakre Hansen </t>
  </si>
  <si>
    <t>Harald</t>
  </si>
  <si>
    <t>07110392707</t>
  </si>
  <si>
    <t>harald.aa.hansen@icloud.com</t>
  </si>
  <si>
    <t>Barka</t>
  </si>
  <si>
    <t>Sina Margrethe</t>
  </si>
  <si>
    <t>04060392620</t>
  </si>
  <si>
    <t>sina_m_barka@hotmail.com</t>
  </si>
  <si>
    <t>Barkved Leirvik</t>
  </si>
  <si>
    <t>Bertine</t>
  </si>
  <si>
    <t>bertineleirvik@hotmail.com</t>
  </si>
  <si>
    <t>Beadle</t>
  </si>
  <si>
    <t xml:space="preserve">Sophia Louise </t>
  </si>
  <si>
    <t>09090393208</t>
  </si>
  <si>
    <t>sophia.beadle03@gmail.com</t>
  </si>
  <si>
    <t>Markedsføring og ledelse 1</t>
  </si>
  <si>
    <t>Bendoukha</t>
  </si>
  <si>
    <t>Cassandra Ainouna</t>
  </si>
  <si>
    <t>09050398649</t>
  </si>
  <si>
    <t>casainben03@gmail.com</t>
  </si>
  <si>
    <t xml:space="preserve">Berg Karlsen </t>
  </si>
  <si>
    <t>Malin</t>
  </si>
  <si>
    <t>malinbkarlsen@gmail.com</t>
  </si>
  <si>
    <t>Bjerga</t>
  </si>
  <si>
    <t>Dina</t>
  </si>
  <si>
    <t>dina_bjerga@hotmail.com</t>
  </si>
  <si>
    <t>Bjørheim</t>
  </si>
  <si>
    <t>Julie</t>
  </si>
  <si>
    <t>julie.bjorheim@lyse.net</t>
  </si>
  <si>
    <t>Blinkova</t>
  </si>
  <si>
    <t>Evelina</t>
  </si>
  <si>
    <t>evelinablinkova@gmail.com</t>
  </si>
  <si>
    <t>Bringedal Lerang</t>
  </si>
  <si>
    <t>thea.lerang@lyse.net</t>
  </si>
  <si>
    <t>Egeland</t>
  </si>
  <si>
    <t>Maria</t>
  </si>
  <si>
    <t>maregeland03@gmail.com</t>
  </si>
  <si>
    <t>Eie Fyljesvoll</t>
  </si>
  <si>
    <t>Karlotte</t>
  </si>
  <si>
    <t>02100497800</t>
  </si>
  <si>
    <t>karlotte04@gmail.com</t>
  </si>
  <si>
    <t>Emad Altahhan</t>
  </si>
  <si>
    <t>Rama</t>
  </si>
  <si>
    <t>stealtram23@gmail.com</t>
  </si>
  <si>
    <t>Eriksson</t>
  </si>
  <si>
    <t>Frida J</t>
  </si>
  <si>
    <t>04050391685</t>
  </si>
  <si>
    <t>frida.je2003@gmail.com</t>
  </si>
  <si>
    <t>Flem</t>
  </si>
  <si>
    <t>Helene</t>
  </si>
  <si>
    <t>Heleneflem@icloud.com</t>
  </si>
  <si>
    <t>Førland Bjørkhaug</t>
  </si>
  <si>
    <t>Ruth</t>
  </si>
  <si>
    <t>ruthfb@lyse.net</t>
  </si>
  <si>
    <t>Gardsteig</t>
  </si>
  <si>
    <t xml:space="preserve">Emma Louise </t>
  </si>
  <si>
    <t>08080396245</t>
  </si>
  <si>
    <t>emmagardsteig@gmail.com</t>
  </si>
  <si>
    <t>Hamre Asheim</t>
  </si>
  <si>
    <t>Ida Sofie</t>
  </si>
  <si>
    <t>02040382871</t>
  </si>
  <si>
    <t>ida.sofie.asheim@hotmail.no</t>
  </si>
  <si>
    <t>Hansen Laugaland</t>
  </si>
  <si>
    <t>Kaia</t>
  </si>
  <si>
    <t>Kaiahansenl@hotmail.com</t>
  </si>
  <si>
    <t>Hansen Veland</t>
  </si>
  <si>
    <t>Rikke</t>
  </si>
  <si>
    <t>rikke.veland@lyse.net</t>
  </si>
  <si>
    <t>Heggland</t>
  </si>
  <si>
    <t>Hedda</t>
  </si>
  <si>
    <t>03030499610</t>
  </si>
  <si>
    <t>hedda.heggland@gmail.com</t>
  </si>
  <si>
    <t>Holta</t>
  </si>
  <si>
    <t>Tiril</t>
  </si>
  <si>
    <t>janeholta@hotmail.com</t>
  </si>
  <si>
    <t>Horve</t>
  </si>
  <si>
    <t xml:space="preserve">Maia Alexandra </t>
  </si>
  <si>
    <t>Hunde</t>
  </si>
  <si>
    <t>Hawi Dereje</t>
  </si>
  <si>
    <t>hawid2003@gmail.com</t>
  </si>
  <si>
    <t>Hustrudlid</t>
  </si>
  <si>
    <t>Signe</t>
  </si>
  <si>
    <t>06030387633</t>
  </si>
  <si>
    <t>signehustrulid@gmail.com</t>
  </si>
  <si>
    <t>Høyland Førland</t>
  </si>
  <si>
    <t>Gina</t>
  </si>
  <si>
    <t>06040395685</t>
  </si>
  <si>
    <t>Ginahoylandforland@gmail.com</t>
  </si>
  <si>
    <t>Jonsdottir Rødne</t>
  </si>
  <si>
    <t>Svava</t>
  </si>
  <si>
    <t>Svavarodne@gmail.com</t>
  </si>
  <si>
    <t>Nag Nordanger</t>
  </si>
  <si>
    <t>Trine</t>
  </si>
  <si>
    <t>trinenorda@gmail.com</t>
  </si>
  <si>
    <t>Jøssang</t>
  </si>
  <si>
    <t>Helena</t>
  </si>
  <si>
    <t>helena.jossang@yahoo.no</t>
  </si>
  <si>
    <t>Kveane Amdal</t>
  </si>
  <si>
    <t>Nora</t>
  </si>
  <si>
    <t>nora.amdal123@gmail.com</t>
  </si>
  <si>
    <t>Larssen Kjærvoll</t>
  </si>
  <si>
    <t>Ronja</t>
  </si>
  <si>
    <t>01020499814</t>
  </si>
  <si>
    <t>ronjalarssenkjrvoll@yahoo.no</t>
  </si>
  <si>
    <t>Marthinsen</t>
  </si>
  <si>
    <t xml:space="preserve">Megan Manguiran </t>
  </si>
  <si>
    <t>01070394290</t>
  </si>
  <si>
    <t>marthinsen.megan@gmail.com</t>
  </si>
  <si>
    <t>Melberg Hødnebø</t>
  </si>
  <si>
    <t>lena.melberg@gmail.com</t>
  </si>
  <si>
    <t>Michalak</t>
  </si>
  <si>
    <t>Wojchciech</t>
  </si>
  <si>
    <t>03120381570</t>
  </si>
  <si>
    <t>wojtek.blow@onet.pl</t>
  </si>
  <si>
    <t>Morgan-Smith</t>
  </si>
  <si>
    <t>Håkon Henri</t>
  </si>
  <si>
    <t>hakon.morgansmith@gmail.com</t>
  </si>
  <si>
    <t>Nedrebø Tveit</t>
  </si>
  <si>
    <t>Karl Emil</t>
  </si>
  <si>
    <t>karlemilntveit@gmail.com</t>
  </si>
  <si>
    <t>Nordland</t>
  </si>
  <si>
    <t>Matea</t>
  </si>
  <si>
    <t>mateanorland@gmail.com</t>
  </si>
  <si>
    <t>Persche-Maudal</t>
  </si>
  <si>
    <t xml:space="preserve">Marco </t>
  </si>
  <si>
    <t>Persche04@gmail.com</t>
  </si>
  <si>
    <t>Reilstad Flesjå</t>
  </si>
  <si>
    <t>Ida</t>
  </si>
  <si>
    <t>Idareilstadflesja@icloud.com</t>
  </si>
  <si>
    <t>Ritland</t>
  </si>
  <si>
    <t>Sara</t>
  </si>
  <si>
    <t>ritland.sara@gmail.com</t>
  </si>
  <si>
    <t>Rolandsen</t>
  </si>
  <si>
    <t>Vebjørn</t>
  </si>
  <si>
    <t>vebjorn.rolandsen@outlook.com</t>
  </si>
  <si>
    <t>Sedberg</t>
  </si>
  <si>
    <t>Lucas</t>
  </si>
  <si>
    <t>sedberg.lucas@gmail.com</t>
  </si>
  <si>
    <t>Seljeskog</t>
  </si>
  <si>
    <t>Bjørnar</t>
  </si>
  <si>
    <t>seljeskogbjornar@gmail.com</t>
  </si>
  <si>
    <t>Sigmundstad</t>
  </si>
  <si>
    <t>Solveig</t>
  </si>
  <si>
    <t>sigmundstadsolveig@gmail.com</t>
  </si>
  <si>
    <t>Skjelbred</t>
  </si>
  <si>
    <t>Kristine</t>
  </si>
  <si>
    <t>kristine.skjelbred@gmail.com</t>
  </si>
  <si>
    <t>Tesnim Ali Husain Gebory</t>
  </si>
  <si>
    <t>Amani</t>
  </si>
  <si>
    <t>amanigebory@hotmail.com</t>
  </si>
  <si>
    <t>Tjensvold</t>
  </si>
  <si>
    <t>Amalie</t>
  </si>
  <si>
    <t>amalie2003@me.com</t>
  </si>
  <si>
    <t>van Beuzekom</t>
  </si>
  <si>
    <t>Anne Elise</t>
  </si>
  <si>
    <t>annevb173@gmail.com</t>
  </si>
  <si>
    <t>Vold</t>
  </si>
  <si>
    <t>Mali</t>
  </si>
  <si>
    <t>Mali.vold@hotmail.no</t>
  </si>
  <si>
    <t>Vårvik Sørestad</t>
  </si>
  <si>
    <t>Karen</t>
  </si>
  <si>
    <t>karensoerestad@gmail.com</t>
  </si>
  <si>
    <t>Wollum</t>
  </si>
  <si>
    <t>Adrian Nyakas</t>
  </si>
  <si>
    <t>06020497384</t>
  </si>
  <si>
    <t>adrian.wollum@gmail.com</t>
  </si>
  <si>
    <t>Yordanos Bergsvik Halleland</t>
  </si>
  <si>
    <t xml:space="preserve">Ane </t>
  </si>
  <si>
    <t>09050379407</t>
  </si>
  <si>
    <t>anehallelandb@gmail.com</t>
  </si>
  <si>
    <t>Østerhus Braaten</t>
  </si>
  <si>
    <t>Maren</t>
  </si>
  <si>
    <t>marenbraaten@gmail.com</t>
  </si>
  <si>
    <t>Abrahamsen</t>
  </si>
  <si>
    <t>Gabriel</t>
  </si>
  <si>
    <t>03090389763</t>
  </si>
  <si>
    <t>gabrielabrahamsen@gmail.com</t>
  </si>
  <si>
    <t>Mari Birkeland</t>
  </si>
  <si>
    <t>Gashi</t>
  </si>
  <si>
    <t>Diana</t>
  </si>
  <si>
    <t>dianagashi71@gmail.com</t>
  </si>
  <si>
    <t>Stig Tornes</t>
  </si>
  <si>
    <t>Jonassen</t>
  </si>
  <si>
    <t>Otilie Hage</t>
  </si>
  <si>
    <t>otilie.h.jonassen@gmail.com</t>
  </si>
  <si>
    <t>Siri Hauge Solbakken</t>
  </si>
  <si>
    <t>Luidold</t>
  </si>
  <si>
    <t>Linda Carina</t>
  </si>
  <si>
    <t>lindacl03@hotmail.com</t>
  </si>
  <si>
    <t>Gunn Inger Røen</t>
  </si>
  <si>
    <t>Omdal</t>
  </si>
  <si>
    <t>Oda Oline</t>
  </si>
  <si>
    <t>odaolineo@icloud.com</t>
  </si>
  <si>
    <t>Sageidet</t>
  </si>
  <si>
    <t>Melvin Brage</t>
  </si>
  <si>
    <t>malvin.sageidet@gmail.com</t>
  </si>
  <si>
    <t>Monica Sommerset</t>
  </si>
  <si>
    <t>Dalip</t>
  </si>
  <si>
    <t>Ornela</t>
  </si>
  <si>
    <t>orneladalip14@gmail.com</t>
  </si>
  <si>
    <t>Arne Almås</t>
  </si>
  <si>
    <t>Espedal</t>
  </si>
  <si>
    <t>Sunniva</t>
  </si>
  <si>
    <t>sunniva.espedal@outlook.com</t>
  </si>
  <si>
    <t>Jünger</t>
  </si>
  <si>
    <t>Cassandra Fredrikke</t>
  </si>
  <si>
    <t>cassandraulla@hotmail.com</t>
  </si>
  <si>
    <t>Dahl</t>
  </si>
  <si>
    <t>Sofia Burgos</t>
  </si>
  <si>
    <t>03070395052</t>
  </si>
  <si>
    <t>sofiabdahl@hotmail.com</t>
  </si>
  <si>
    <t>Martha Handabaka</t>
  </si>
  <si>
    <t>Henningsen</t>
  </si>
  <si>
    <t>Kristoffer Hjelle</t>
  </si>
  <si>
    <t>kristofferhjellehenningsen@gmail.com</t>
  </si>
  <si>
    <t>Holgersen</t>
  </si>
  <si>
    <t xml:space="preserve">Emma </t>
  </si>
  <si>
    <t>emmaholgersen@gmail.com</t>
  </si>
  <si>
    <t>Johnsen</t>
  </si>
  <si>
    <t>Lorena</t>
  </si>
  <si>
    <t>03020389051</t>
  </si>
  <si>
    <t>lorena.h.johnsen@gmail.com</t>
  </si>
  <si>
    <t>Motamayor Aguiton</t>
  </si>
  <si>
    <t>Esteban Daniel</t>
  </si>
  <si>
    <t>estebanmotamayor@gmail.com</t>
  </si>
  <si>
    <t>Pegio</t>
  </si>
  <si>
    <t>Antonia</t>
  </si>
  <si>
    <t>09090377032</t>
  </si>
  <si>
    <t>pegioantonia@gmail.com</t>
  </si>
  <si>
    <t>Teran</t>
  </si>
  <si>
    <t>Sofia Lilleskog</t>
  </si>
  <si>
    <t>sofiateran03@gmail.com</t>
  </si>
  <si>
    <t>Sola vgs</t>
  </si>
  <si>
    <t>Ibrahimian</t>
  </si>
  <si>
    <t>Herman</t>
  </si>
  <si>
    <t>06030395504</t>
  </si>
  <si>
    <t>Herman.Ibrahimian1@gmail.com</t>
  </si>
  <si>
    <t>Ohm</t>
  </si>
  <si>
    <t>Brage Nicolai</t>
  </si>
  <si>
    <t>brage.ohm@icloud.com</t>
  </si>
  <si>
    <t>Solvang Tuntland</t>
  </si>
  <si>
    <t>Alexander </t>
  </si>
  <si>
    <t>07030387591</t>
  </si>
  <si>
    <t>astuntland@gmail.com</t>
  </si>
  <si>
    <t>Jåtun Knudsen</t>
  </si>
  <si>
    <t>Even</t>
  </si>
  <si>
    <t>03020389132</t>
  </si>
  <si>
    <t>evenknudsen03@gmail.com</t>
  </si>
  <si>
    <t>Holme</t>
  </si>
  <si>
    <t>Håvard </t>
  </si>
  <si>
    <t>Haavardholme03@gmail.com</t>
  </si>
  <si>
    <t>Øgreid Ottosen</t>
  </si>
  <si>
    <t>Sebastian</t>
  </si>
  <si>
    <t>04020387594</t>
  </si>
  <si>
    <t>sebastian.ottosen@gmail.com</t>
  </si>
  <si>
    <t>Tran</t>
  </si>
  <si>
    <t>Erik</t>
  </si>
  <si>
    <t>erik_tran2000@hotmail.com</t>
  </si>
  <si>
    <t>Leifsen Osaland</t>
  </si>
  <si>
    <t>Mathias</t>
  </si>
  <si>
    <t>mathias.osaland@icloud.com</t>
  </si>
  <si>
    <t>Dalane</t>
  </si>
  <si>
    <t xml:space="preserve"> Sandvik</t>
  </si>
  <si>
    <t xml:space="preserve">Mathias </t>
  </si>
  <si>
    <t>06119838914</t>
  </si>
  <si>
    <t>mathias.sandvik10@hotmail.com</t>
  </si>
  <si>
    <r>
      <rPr>
        <sz val="10"/>
        <rFont val="Arial"/>
        <family val="2"/>
      </rPr>
      <t>Rettslære 1</t>
    </r>
  </si>
  <si>
    <t xml:space="preserve"> Velasco</t>
  </si>
  <si>
    <t xml:space="preserve">Kevin Lucas Aquino </t>
  </si>
  <si>
    <t>kevin.oscalev@gmail.com</t>
  </si>
  <si>
    <t xml:space="preserve"> Boihlun</t>
  </si>
  <si>
    <t>Thomas</t>
  </si>
  <si>
    <t>01090496979</t>
  </si>
  <si>
    <t>redflowerno@gmail.com</t>
  </si>
  <si>
    <t>Vinningland</t>
  </si>
  <si>
    <t xml:space="preserve">Nora </t>
  </si>
  <si>
    <t>04100497889</t>
  </si>
  <si>
    <t>nora.vinningland@dabb.no</t>
  </si>
  <si>
    <t xml:space="preserve"> Hetland</t>
  </si>
  <si>
    <t>Ingrid</t>
  </si>
  <si>
    <t>06080499254</t>
  </si>
  <si>
    <t>hetland.ingrid@gmail.com</t>
  </si>
  <si>
    <t xml:space="preserve"> Tønnessen</t>
  </si>
  <si>
    <t xml:space="preserve">Aina </t>
  </si>
  <si>
    <t>aina.tonnessen.at@gmail.com</t>
  </si>
  <si>
    <t xml:space="preserve"> Fiske</t>
  </si>
  <si>
    <t xml:space="preserve">Mathias Ludvigsen </t>
  </si>
  <si>
    <t>mathias.ludvigsen.fiske@dabb.no</t>
  </si>
  <si>
    <t xml:space="preserve"> Nilsen</t>
  </si>
  <si>
    <t>Lone Constanse</t>
  </si>
  <si>
    <t>lone.constanse@icloud.com</t>
  </si>
  <si>
    <t xml:space="preserve"> Jernberg</t>
  </si>
  <si>
    <t>Lene</t>
  </si>
  <si>
    <t>lene.jernberg@dabb.no</t>
  </si>
  <si>
    <t xml:space="preserve"> Tingbø</t>
  </si>
  <si>
    <t xml:space="preserve">Ørjan Østebrød </t>
  </si>
  <si>
    <t>orjanostebrodtingbo@icloud.com</t>
  </si>
  <si>
    <t xml:space="preserve"> Berntsen</t>
  </si>
  <si>
    <t>Bine Malene</t>
  </si>
  <si>
    <t>01070397842</t>
  </si>
  <si>
    <t>binemalene@outlook.com</t>
  </si>
  <si>
    <t xml:space="preserve"> Gunnarsen</t>
  </si>
  <si>
    <t xml:space="preserve">Lotte Therese </t>
  </si>
  <si>
    <t>lottetherese@dabb.no</t>
  </si>
  <si>
    <t>Heggdal</t>
  </si>
  <si>
    <t xml:space="preserve">Kevin Cabanatan </t>
  </si>
  <si>
    <t>kcheggdal@gmail.com</t>
  </si>
  <si>
    <t xml:space="preserve"> Helgeland</t>
  </si>
  <si>
    <t xml:space="preserve">Natalie </t>
  </si>
  <si>
    <t>nataliesh03@hotmail.com</t>
  </si>
  <si>
    <t xml:space="preserve"> Kjølberg</t>
  </si>
  <si>
    <t xml:space="preserve">Rakel </t>
  </si>
  <si>
    <t>rakj03@icloud.com</t>
  </si>
  <si>
    <t xml:space="preserve"> Oliversen</t>
  </si>
  <si>
    <t xml:space="preserve">Jeanett </t>
  </si>
  <si>
    <t>07060392204</t>
  </si>
  <si>
    <t>tore.oliversen@gmail.com</t>
  </si>
  <si>
    <t>Tunheim</t>
  </si>
  <si>
    <t xml:space="preserve">Mona </t>
  </si>
  <si>
    <t>tunheimmona@gmail.com</t>
  </si>
  <si>
    <t xml:space="preserve"> Merkesdal</t>
  </si>
  <si>
    <t>Eileen Khwanyuen</t>
  </si>
  <si>
    <t>eileen.k.merkesdal@gmail.com</t>
  </si>
  <si>
    <r>
      <rPr>
        <sz val="10"/>
        <rFont val="Arial"/>
        <family val="2"/>
      </rPr>
      <t>Reiseliv og språk 1</t>
    </r>
  </si>
  <si>
    <t>Vassbø</t>
  </si>
  <si>
    <t xml:space="preserve">Sofie </t>
  </si>
  <si>
    <t>svassbo@gmail.com</t>
  </si>
  <si>
    <t>Fehr</t>
  </si>
  <si>
    <t xml:space="preserve">Lena </t>
  </si>
  <si>
    <t>fehrlena600@gmail.com</t>
  </si>
  <si>
    <t xml:space="preserve"> Thrana</t>
  </si>
  <si>
    <t xml:space="preserve">Anna Toft </t>
  </si>
  <si>
    <t>04030494097</t>
  </si>
  <si>
    <t>anna.toft.thrana@outlook.com</t>
  </si>
  <si>
    <t xml:space="preserve"> Bilstad</t>
  </si>
  <si>
    <t xml:space="preserve">Amanda Svihus </t>
  </si>
  <si>
    <t>08070498872</t>
  </si>
  <si>
    <t>Amandasvibil@gmail.com</t>
  </si>
  <si>
    <t xml:space="preserve"> Yohannes</t>
  </si>
  <si>
    <t xml:space="preserve">Hermela Iskindir </t>
  </si>
  <si>
    <t>hermelaiskindir@gmail.com</t>
  </si>
  <si>
    <t xml:space="preserve"> Sæland</t>
  </si>
  <si>
    <t xml:space="preserve">Aimee Renee Landsnes </t>
  </si>
  <si>
    <t>slandaimee@gmail.com</t>
  </si>
  <si>
    <t xml:space="preserve"> Adolfsen</t>
  </si>
  <si>
    <t xml:space="preserve">Emma Gystøl </t>
  </si>
  <si>
    <t>emma.g.adolfsen@gmail.com</t>
  </si>
  <si>
    <t xml:space="preserve"> Svendsen</t>
  </si>
  <si>
    <t xml:space="preserve">Elena </t>
  </si>
  <si>
    <t xml:space="preserve"> Lukaszewicz</t>
  </si>
  <si>
    <t xml:space="preserve">Aleksandra </t>
  </si>
  <si>
    <t>08080485248</t>
  </si>
  <si>
    <t>lukaszewiczaleksandra8@gmail.com</t>
  </si>
  <si>
    <r>
      <rPr>
        <sz val="10"/>
        <rFont val="Arial"/>
        <family val="2"/>
      </rPr>
      <t>Psykologi 1</t>
    </r>
  </si>
  <si>
    <t xml:space="preserve"> Teigen</t>
  </si>
  <si>
    <t xml:space="preserve">Robin </t>
  </si>
  <si>
    <t>rob.teigen@gmail.com</t>
  </si>
  <si>
    <t>Norheim</t>
  </si>
  <si>
    <t xml:space="preserve">Isak </t>
  </si>
  <si>
    <t>norheimisak@gmail.com</t>
  </si>
  <si>
    <t xml:space="preserve"> Tagholdt</t>
  </si>
  <si>
    <t xml:space="preserve">Emilie Nodland </t>
  </si>
  <si>
    <t>emilie.n.tagholdt@gmail.com</t>
  </si>
  <si>
    <t>Garvik</t>
  </si>
  <si>
    <t xml:space="preserve">Ronja </t>
  </si>
  <si>
    <t>ronjagarvik2004@gmail.com</t>
  </si>
  <si>
    <t xml:space="preserve"> Myklebust</t>
  </si>
  <si>
    <t xml:space="preserve">Leah </t>
  </si>
  <si>
    <t>02090498838</t>
  </si>
  <si>
    <t>leahmyk@icloud.com</t>
  </si>
  <si>
    <t xml:space="preserve"> Roaldsen-Nyhus</t>
  </si>
  <si>
    <t>Viljar</t>
  </si>
  <si>
    <t>viljarrn04@gmail.com</t>
  </si>
  <si>
    <t xml:space="preserve"> Sleveland</t>
  </si>
  <si>
    <t xml:space="preserve">Tobias </t>
  </si>
  <si>
    <t>Tobias.s.sleveland@gmail.com</t>
  </si>
  <si>
    <r>
      <rPr>
        <sz val="10"/>
        <rFont val="Arial"/>
        <family val="2"/>
      </rPr>
      <t>Informasjonsteknologi 1</t>
    </r>
  </si>
  <si>
    <t xml:space="preserve"> Konate</t>
  </si>
  <si>
    <t xml:space="preserve">Mohamed Birane </t>
  </si>
  <si>
    <t>konezeprovok@gmail.com</t>
  </si>
  <si>
    <t xml:space="preserve"> Ose</t>
  </si>
  <si>
    <t xml:space="preserve">Fredrik </t>
  </si>
  <si>
    <t>fredriko04@gmail.com</t>
  </si>
  <si>
    <t xml:space="preserve"> Skeie</t>
  </si>
  <si>
    <t xml:space="preserve">Adrian Egelandsdal </t>
  </si>
  <si>
    <t>skeie.adrian@gmail.com</t>
  </si>
  <si>
    <t xml:space="preserve"> Brabec</t>
  </si>
  <si>
    <t>Petter Ryen</t>
  </si>
  <si>
    <t>08090497988</t>
  </si>
  <si>
    <t>petter.r.brabec@gmail.com</t>
  </si>
  <si>
    <r>
      <rPr>
        <sz val="10"/>
        <rFont val="Arial"/>
        <family val="2"/>
      </rPr>
      <t>Geofag 2</t>
    </r>
  </si>
  <si>
    <t xml:space="preserve"> Svelland</t>
  </si>
  <si>
    <t xml:space="preserve">Nicolai </t>
  </si>
  <si>
    <t>nicolai.svelland@gmail.com</t>
  </si>
  <si>
    <t xml:space="preserve"> Gui-Puntervoll</t>
  </si>
  <si>
    <t>nora.gui.puntervoll@gmail.com</t>
  </si>
  <si>
    <t xml:space="preserve"> Haughom</t>
  </si>
  <si>
    <t>Aleksander</t>
  </si>
  <si>
    <t>02020491577</t>
  </si>
  <si>
    <t>AleksanderHaughom04@gmail.com</t>
  </si>
  <si>
    <r>
      <rPr>
        <sz val="10"/>
        <rFont val="Arial"/>
        <family val="2"/>
      </rPr>
      <t>Markedsføring og ledelse 1</t>
    </r>
  </si>
  <si>
    <t>Pedersen</t>
  </si>
  <si>
    <t xml:space="preserve">Thea Helland </t>
  </si>
  <si>
    <t>thea.pedersen@icloud.com</t>
  </si>
  <si>
    <t xml:space="preserve"> Mong</t>
  </si>
  <si>
    <t>Runar Mattsson</t>
  </si>
  <si>
    <t>04030397970</t>
  </si>
  <si>
    <t>runarmong@hotmail.com</t>
  </si>
  <si>
    <t>Sirevåg</t>
  </si>
  <si>
    <t>Kiara Isabel</t>
  </si>
  <si>
    <t>kiara@sirevag.net</t>
  </si>
  <si>
    <r>
      <rPr>
        <sz val="10"/>
        <rFont val="Arial"/>
        <family val="2"/>
      </rPr>
      <t>Samfunnsøkonomi 1</t>
    </r>
  </si>
  <si>
    <t xml:space="preserve"> Gjerdseth</t>
  </si>
  <si>
    <t xml:space="preserve">Sander </t>
  </si>
  <si>
    <t>sander.gjerdseth@gmail.com</t>
  </si>
  <si>
    <t xml:space="preserve"> Tønnesen</t>
  </si>
  <si>
    <t xml:space="preserve">Emma Karete Bårvåg </t>
  </si>
  <si>
    <t>Emmatonnes1@gmail.com</t>
  </si>
  <si>
    <t>byttet fra RS2: 22.04.2021</t>
  </si>
  <si>
    <t xml:space="preserve"> Furuløkken</t>
  </si>
  <si>
    <t>Marte</t>
  </si>
  <si>
    <t>marte.furulokken@icloud.com</t>
  </si>
  <si>
    <r>
      <rPr>
        <sz val="10"/>
        <rFont val="Arial"/>
        <family val="2"/>
      </rPr>
      <t>Reiseliv og språk 2</t>
    </r>
  </si>
  <si>
    <t xml:space="preserve"> Hatleskog</t>
  </si>
  <si>
    <t xml:space="preserve">Maria </t>
  </si>
  <si>
    <t>maria.hatleskog@gmail.com</t>
  </si>
  <si>
    <t xml:space="preserve"> Remme</t>
  </si>
  <si>
    <t xml:space="preserve">Celine Refsland </t>
  </si>
  <si>
    <t>celine.remme@outlook.com</t>
  </si>
  <si>
    <t xml:space="preserve"> Erlandsen</t>
  </si>
  <si>
    <t xml:space="preserve">Vera </t>
  </si>
  <si>
    <t>veraerlandsen1511@gmail.com</t>
  </si>
  <si>
    <r>
      <rPr>
        <sz val="10"/>
        <rFont val="Arial"/>
        <family val="2"/>
      </rPr>
      <t>Markedsføring og ledelse 2</t>
    </r>
  </si>
  <si>
    <t xml:space="preserve"> Pettersen</t>
  </si>
  <si>
    <t xml:space="preserve">Elise Øgrey </t>
  </si>
  <si>
    <t>05020399688</t>
  </si>
  <si>
    <t>elisepettersen5@gmail.com</t>
  </si>
  <si>
    <t xml:space="preserve"> Kolstad</t>
  </si>
  <si>
    <t>06050390355</t>
  </si>
  <si>
    <t>kristoffer060503@gmail.com</t>
  </si>
  <si>
    <r>
      <rPr>
        <sz val="10"/>
        <rFont val="Arial"/>
        <family val="2"/>
      </rPr>
      <t>Historie og filosofi 1</t>
    </r>
  </si>
  <si>
    <t xml:space="preserve"> Hnin</t>
  </si>
  <si>
    <t>Olav Thluang</t>
  </si>
  <si>
    <t>p.olav21@gmail.com</t>
  </si>
  <si>
    <t xml:space="preserve"> Vartdal</t>
  </si>
  <si>
    <t xml:space="preserve">Johannes </t>
  </si>
  <si>
    <t>johannes@vartdal.info</t>
  </si>
  <si>
    <t>St. Svithun vgs</t>
  </si>
  <si>
    <t>Marki</t>
  </si>
  <si>
    <t xml:space="preserve">Maren </t>
  </si>
  <si>
    <t>21120389820</t>
  </si>
  <si>
    <t>marenmarki@hotmail.no</t>
  </si>
  <si>
    <t>Magnus Johannessen</t>
  </si>
  <si>
    <t>Stenbakken</t>
  </si>
  <si>
    <t>Sebastian Martinez</t>
  </si>
  <si>
    <t>19030390353</t>
  </si>
  <si>
    <t>sebi03@outlook.com</t>
  </si>
  <si>
    <t>Randi Selvik</t>
  </si>
  <si>
    <t>Yebio</t>
  </si>
  <si>
    <t>Marcela</t>
  </si>
  <si>
    <t>15090396622</t>
  </si>
  <si>
    <t>marcela.yebio@live.no</t>
  </si>
  <si>
    <t>Hanne Stokka Holdø</t>
  </si>
  <si>
    <t>Shencoru</t>
  </si>
  <si>
    <t>Melissa</t>
  </si>
  <si>
    <t>09070391055</t>
  </si>
  <si>
    <t>melissashencoru@gmail.com</t>
  </si>
  <si>
    <t>Alexandra Kristina Norling</t>
  </si>
  <si>
    <t>Haugstad</t>
  </si>
  <si>
    <t>Sanne</t>
  </si>
  <si>
    <t>24020396039</t>
  </si>
  <si>
    <t>sannehaugstad19@gmail.com</t>
  </si>
  <si>
    <t>Myhre</t>
  </si>
  <si>
    <t>Ylva Alida</t>
  </si>
  <si>
    <t>22100398463</t>
  </si>
  <si>
    <t>ylvaamyhre@outlook.com</t>
  </si>
  <si>
    <t>Hustad</t>
  </si>
  <si>
    <t>Evelyn</t>
  </si>
  <si>
    <t>17070391643</t>
  </si>
  <si>
    <t>ehustad@outlook.com</t>
  </si>
  <si>
    <t>Kelly London</t>
  </si>
  <si>
    <t>Dalaker</t>
  </si>
  <si>
    <t>18020396519</t>
  </si>
  <si>
    <t>erik8dalaker@gmail.com</t>
  </si>
  <si>
    <t>Kjerand Tangen</t>
  </si>
  <si>
    <t>Andresen</t>
  </si>
  <si>
    <t>Jannicke Emmerhoff</t>
  </si>
  <si>
    <t>23110395426</t>
  </si>
  <si>
    <t>jannicke2003ea@gmail.com</t>
  </si>
  <si>
    <t>Marit Topnes Serigstad</t>
  </si>
  <si>
    <t>Nessler</t>
  </si>
  <si>
    <t>Vilde Zetlitz</t>
  </si>
  <si>
    <t>31010395642</t>
  </si>
  <si>
    <t>vilde.zn@hotmail.com</t>
  </si>
  <si>
    <t>Agnethe Jørpeland</t>
  </si>
  <si>
    <t>Frøyland</t>
  </si>
  <si>
    <t>Oskar Kleven</t>
  </si>
  <si>
    <t>31010298345</t>
  </si>
  <si>
    <t>oskarfroyland@gmail.com</t>
  </si>
  <si>
    <t>Eisel</t>
  </si>
  <si>
    <t>Siri Annika</t>
  </si>
  <si>
    <t>18110384099</t>
  </si>
  <si>
    <t>siri.annika.2003@gmail.com</t>
  </si>
  <si>
    <t>Endresen</t>
  </si>
  <si>
    <t>30060395582</t>
  </si>
  <si>
    <t>endresenthomas@gmail.com</t>
  </si>
  <si>
    <t>Henriette Nærheim</t>
  </si>
  <si>
    <t>14040397265</t>
  </si>
  <si>
    <t>hjohansen577@gmail.com</t>
  </si>
  <si>
    <t>Louisa Wattengård</t>
  </si>
  <si>
    <t>03070395648</t>
  </si>
  <si>
    <t>louisawlund@gmail.com</t>
  </si>
  <si>
    <t>Kjersti Skrudland</t>
  </si>
  <si>
    <t>Hognestad</t>
  </si>
  <si>
    <t>Margit</t>
  </si>
  <si>
    <t>12010394684</t>
  </si>
  <si>
    <t>margithogn@icloud.com</t>
  </si>
  <si>
    <t>Hagen</t>
  </si>
  <si>
    <t>01100399438</t>
  </si>
  <si>
    <t>theadhagen@outlook.com</t>
  </si>
  <si>
    <t>Kopervik</t>
  </si>
  <si>
    <t>Hochheim</t>
  </si>
  <si>
    <t>Oliver Mikal</t>
  </si>
  <si>
    <t>09100395913</t>
  </si>
  <si>
    <t>olivermikaelhochheim@gmail.com</t>
  </si>
  <si>
    <t>Camilla Haagenvik</t>
  </si>
  <si>
    <t>Andreas</t>
  </si>
  <si>
    <t>03080399579</t>
  </si>
  <si>
    <t>andreasmart03@gmail.com</t>
  </si>
  <si>
    <t>Moen</t>
  </si>
  <si>
    <t>Lars Odin Moen</t>
  </si>
  <si>
    <t>larsodin03@yahoo.no</t>
  </si>
  <si>
    <t>Medhaug</t>
  </si>
  <si>
    <t>Tormod</t>
  </si>
  <si>
    <t>Tormod@medhaug.no</t>
  </si>
  <si>
    <t>Mohamed</t>
  </si>
  <si>
    <t>Yahye Abdikadir</t>
  </si>
  <si>
    <t>dadirorfane@hotmail.com</t>
  </si>
  <si>
    <t>Harry Skulerud</t>
  </si>
  <si>
    <t>Sørlie</t>
  </si>
  <si>
    <t>Fredrik</t>
  </si>
  <si>
    <t>Fredrik2003s@hotmail.com</t>
  </si>
  <si>
    <t>Sauda vgs</t>
  </si>
  <si>
    <t>Kvæstad</t>
  </si>
  <si>
    <t>01110482155</t>
  </si>
  <si>
    <t>thomas.kvaestad@icloud.com</t>
  </si>
  <si>
    <t xml:space="preserve">Nesbø </t>
  </si>
  <si>
    <t>Henriette Ove</t>
  </si>
  <si>
    <t>henryovenes@gmail.com</t>
  </si>
  <si>
    <t>Alkan</t>
  </si>
  <si>
    <t>Eilin Handeland</t>
  </si>
  <si>
    <t>Eilin.ha@outlook.com</t>
  </si>
  <si>
    <t>Eline</t>
  </si>
  <si>
    <t>elinehansen2004@hotmail.com</t>
  </si>
  <si>
    <t xml:space="preserve">Søreng </t>
  </si>
  <si>
    <t>Matilde Viland</t>
  </si>
  <si>
    <t>07010499415</t>
  </si>
  <si>
    <t>Matilde.viland.soreng@gmail.com</t>
  </si>
  <si>
    <t>Møgedal</t>
  </si>
  <si>
    <t>Tor</t>
  </si>
  <si>
    <t>tormog20004@gmail.com</t>
  </si>
  <si>
    <t>Eirikssønn</t>
  </si>
  <si>
    <t>Arin</t>
  </si>
  <si>
    <t>01050482177</t>
  </si>
  <si>
    <t>arineirikssonn@icloud.com</t>
  </si>
  <si>
    <t>Sørensen</t>
  </si>
  <si>
    <t>Jakob Lindanger</t>
  </si>
  <si>
    <t>08020490102</t>
  </si>
  <si>
    <t>2004jakobls@gmail.com</t>
  </si>
  <si>
    <t>Øye</t>
  </si>
  <si>
    <t>Torjus Hiim</t>
  </si>
  <si>
    <t>06040494993</t>
  </si>
  <si>
    <t>torjusoye@gmail.com</t>
  </si>
  <si>
    <t xml:space="preserve">Samfunnsøkonomi 1 </t>
  </si>
  <si>
    <t xml:space="preserve">Grindheim </t>
  </si>
  <si>
    <t>Margrethe</t>
  </si>
  <si>
    <t>margretheg@icloud.com</t>
  </si>
  <si>
    <t>Hatlen</t>
  </si>
  <si>
    <t>Emma Konstanse Hillestad</t>
  </si>
  <si>
    <t>emmak.hatlen@gmail.com</t>
  </si>
  <si>
    <t>Kluge</t>
  </si>
  <si>
    <t>Erlend Raugstad</t>
  </si>
  <si>
    <t>erlend.kluge@gmail.no</t>
  </si>
  <si>
    <t>Brekke</t>
  </si>
  <si>
    <t>Halvor Øygarden</t>
  </si>
  <si>
    <t>halvorbrekke04@gmail.com</t>
  </si>
  <si>
    <t>Gundersen</t>
  </si>
  <si>
    <t>Oscar Majak</t>
  </si>
  <si>
    <t>03080490762</t>
  </si>
  <si>
    <t>oscarmajakgundersen@gmail.com</t>
  </si>
  <si>
    <t>Harris</t>
  </si>
  <si>
    <t>Oskar</t>
  </si>
  <si>
    <t>oskarharris4@gmail.com</t>
  </si>
  <si>
    <t>Mol</t>
  </si>
  <si>
    <t>Adrian</t>
  </si>
  <si>
    <t>04110490548</t>
  </si>
  <si>
    <t>Moladrian04@icloud.com</t>
  </si>
  <si>
    <t>Nicoara</t>
  </si>
  <si>
    <t>Sebastian Vasile</t>
  </si>
  <si>
    <t>sebastiannicoara237@gmail.com</t>
  </si>
  <si>
    <t>Walaker</t>
  </si>
  <si>
    <t>David Garcia</t>
  </si>
  <si>
    <t>01060486340</t>
  </si>
  <si>
    <t>d.walaker@hotmail.com</t>
  </si>
  <si>
    <t>Hølland</t>
  </si>
  <si>
    <t>Birthe</t>
  </si>
  <si>
    <t>Birthe@haugnett.no</t>
  </si>
  <si>
    <t>Sofie Elizabeth</t>
  </si>
  <si>
    <t>sofie.stol@yahoo.com</t>
  </si>
  <si>
    <t>Sørsvand</t>
  </si>
  <si>
    <t xml:space="preserve">Andrine Iversen </t>
  </si>
  <si>
    <t>andrinesorsvand@gmail.com</t>
  </si>
  <si>
    <t>Henning Væge</t>
  </si>
  <si>
    <t>05110390566</t>
  </si>
  <si>
    <t>henningvj03@gmail.com</t>
  </si>
  <si>
    <t>Ljung</t>
  </si>
  <si>
    <t xml:space="preserve">Kristine </t>
  </si>
  <si>
    <t>ljungkristine@gmail.com</t>
  </si>
  <si>
    <t>Elise Munkejord</t>
  </si>
  <si>
    <t>elisemunkejord@gmail.com</t>
  </si>
  <si>
    <t>Stavem</t>
  </si>
  <si>
    <t>Ane</t>
  </si>
  <si>
    <t>06010493291</t>
  </si>
  <si>
    <t>anestavem@gmail.com</t>
  </si>
  <si>
    <t>Spilling</t>
  </si>
  <si>
    <t xml:space="preserve">Haakon </t>
  </si>
  <si>
    <t>haakon.spilling@icloud.com</t>
  </si>
  <si>
    <t>Lid</t>
  </si>
  <si>
    <t>Sean Paulsen</t>
  </si>
  <si>
    <t>08050386393</t>
  </si>
  <si>
    <t>sean@lidinvest.no</t>
  </si>
  <si>
    <t>Sæther</t>
  </si>
  <si>
    <t xml:space="preserve">Halvor </t>
  </si>
  <si>
    <t>hallisat03@gmail.com</t>
  </si>
  <si>
    <t>Lavickyté</t>
  </si>
  <si>
    <t xml:space="preserve">Liepa </t>
  </si>
  <si>
    <t>liepa0629@gmail.com</t>
  </si>
  <si>
    <t>Klungsøyr</t>
  </si>
  <si>
    <t>Syver Drolsum</t>
  </si>
  <si>
    <t>syver.drolsum@gmail.com</t>
  </si>
  <si>
    <t xml:space="preserve">Helma </t>
  </si>
  <si>
    <t>06010492821</t>
  </si>
  <si>
    <t>helma.stavem1@gmail.com</t>
  </si>
  <si>
    <t xml:space="preserve">Byberg </t>
  </si>
  <si>
    <t>Frida</t>
  </si>
  <si>
    <t>04050385634</t>
  </si>
  <si>
    <t>byberg.frida@gmail.com</t>
  </si>
  <si>
    <t xml:space="preserve">Sunde </t>
  </si>
  <si>
    <t>Jo Gladsøy</t>
  </si>
  <si>
    <t>jogladsoy@gmail.com</t>
  </si>
  <si>
    <t>Draugelyte</t>
  </si>
  <si>
    <t>Paulina</t>
  </si>
  <si>
    <t>07120183243</t>
  </si>
  <si>
    <t>paulina.draugelyte01@gmail.com</t>
  </si>
  <si>
    <t xml:space="preserve">Sand </t>
  </si>
  <si>
    <t>Tora Kristine</t>
  </si>
  <si>
    <t>02090392037</t>
  </si>
  <si>
    <t>torakristinesand@outlook.com</t>
  </si>
  <si>
    <t>Tomassen</t>
  </si>
  <si>
    <t>Hedda Nødland</t>
  </si>
  <si>
    <t>06120394698</t>
  </si>
  <si>
    <t>hedda.tomassen03@gmail.com</t>
  </si>
  <si>
    <t>Tjetland</t>
  </si>
  <si>
    <t>Birk Eidså</t>
  </si>
  <si>
    <t>birk2003@icloud.com</t>
  </si>
  <si>
    <t>Isachsen</t>
  </si>
  <si>
    <t>Eiril J.</t>
  </si>
  <si>
    <t>Eirilisachsen@gmail.com</t>
  </si>
  <si>
    <t>Volden</t>
  </si>
  <si>
    <t xml:space="preserve">Line Rudjord </t>
  </si>
  <si>
    <t>lvolden95@gmail.com</t>
  </si>
  <si>
    <t xml:space="preserve">Vermeulen </t>
  </si>
  <si>
    <t>Myrthe</t>
  </si>
  <si>
    <t>myrthe.vermeulen.mv@gmail.com</t>
  </si>
  <si>
    <t>Rusten</t>
  </si>
  <si>
    <t xml:space="preserve">Daniel Garatun </t>
  </si>
  <si>
    <t>daniel.garatun@outlook.com</t>
  </si>
  <si>
    <t>01010394674</t>
  </si>
  <si>
    <t>idaoverland@hotmail.com</t>
  </si>
  <si>
    <t>Håheimsnes</t>
  </si>
  <si>
    <t>Marcus Matre</t>
  </si>
  <si>
    <t>marcusmaha03@gmail.com</t>
  </si>
  <si>
    <t>Rognskog</t>
  </si>
  <si>
    <t>Ayla Fatnes</t>
  </si>
  <si>
    <t>Aylafatnesrognskog@gmail.com</t>
  </si>
  <si>
    <t>Bjørknes</t>
  </si>
  <si>
    <t>Julian Moland</t>
  </si>
  <si>
    <t>julianbjrknes@gmail.com</t>
  </si>
  <si>
    <t>Lauvland</t>
  </si>
  <si>
    <t>Leon</t>
  </si>
  <si>
    <t>leon.lauvland@gmail.com</t>
  </si>
  <si>
    <t xml:space="preserve">Zajaczkowski </t>
  </si>
  <si>
    <t>Stanislaw Marek</t>
  </si>
  <si>
    <t>slodkikotek1007@gmail.com</t>
  </si>
  <si>
    <t>Ringstrand</t>
  </si>
  <si>
    <t>Rebekka</t>
  </si>
  <si>
    <t>rebekkarings@gmail.com</t>
  </si>
  <si>
    <t>Collantes</t>
  </si>
  <si>
    <t>Princess Nicole Dacera</t>
  </si>
  <si>
    <t>pngulbrandsen@yahoo.com</t>
  </si>
  <si>
    <t>Strandbu</t>
  </si>
  <si>
    <t>Elias</t>
  </si>
  <si>
    <t xml:space="preserve">Psykologi 1 </t>
  </si>
  <si>
    <t>Løvik</t>
  </si>
  <si>
    <t>Titinan</t>
  </si>
  <si>
    <t>titinan213@hotmail.com</t>
  </si>
  <si>
    <t xml:space="preserve">Risøy </t>
  </si>
  <si>
    <t>Georg Mykjåland</t>
  </si>
  <si>
    <t>Georg.mri@gmail.com</t>
  </si>
  <si>
    <t>Hellerslien</t>
  </si>
  <si>
    <t>Daniel Birkeland</t>
  </si>
  <si>
    <t>04090391726</t>
  </si>
  <si>
    <t>DanielBirkeland3@gmail.com</t>
  </si>
  <si>
    <t xml:space="preserve">Buer </t>
  </si>
  <si>
    <t>Sondre</t>
  </si>
  <si>
    <t>sondrebu1@gmail.com</t>
  </si>
  <si>
    <t>St.Olav vgs</t>
  </si>
  <si>
    <t>Østhus</t>
  </si>
  <si>
    <t>Simen</t>
  </si>
  <si>
    <t>09040387126</t>
  </si>
  <si>
    <t>simmi.osthus@hotmail.com</t>
  </si>
  <si>
    <t>Kjersti Gjerde Brekklund</t>
  </si>
  <si>
    <t>Durnford</t>
  </si>
  <si>
    <t>Sarah Katinka</t>
  </si>
  <si>
    <t>sarahkatinka@gmail.com</t>
  </si>
  <si>
    <t>Bente Østevik Ivarson</t>
  </si>
  <si>
    <t>Thorsen</t>
  </si>
  <si>
    <t>Eirik Tjessem</t>
  </si>
  <si>
    <t>05100479984</t>
  </si>
  <si>
    <t>eiriktthorsen@gmail.com</t>
  </si>
  <si>
    <t>Anne Lise Straube Fjeldså</t>
  </si>
  <si>
    <t>Vaage</t>
  </si>
  <si>
    <t>Emma Ramsfjell</t>
  </si>
  <si>
    <t>emmavaage@gmail.com</t>
  </si>
  <si>
    <t>Anne Jorunn Nielsen</t>
  </si>
  <si>
    <t>Johannessen</t>
  </si>
  <si>
    <t>Camilla Adriazola</t>
  </si>
  <si>
    <t>06110378856</t>
  </si>
  <si>
    <t>caadjo@gmail.com</t>
  </si>
  <si>
    <t>Tone Kristin Meling Bugge</t>
  </si>
  <si>
    <t>Førland</t>
  </si>
  <si>
    <t>Maria Linn Sande</t>
  </si>
  <si>
    <t>marialinn2003@gmail.com</t>
  </si>
  <si>
    <t>Håranes</t>
  </si>
  <si>
    <t>Sanna</t>
  </si>
  <si>
    <t>sanna.haaranes@gmail.com</t>
  </si>
  <si>
    <t>Rügert-Raustein</t>
  </si>
  <si>
    <t>Jonas</t>
  </si>
  <si>
    <t>jonrura@gmail.com</t>
  </si>
  <si>
    <t>Goilean</t>
  </si>
  <si>
    <t>Melissa Rebeka</t>
  </si>
  <si>
    <t>goileanmelissa@gmail.com</t>
  </si>
  <si>
    <t>Kornelia Dyrseth</t>
  </si>
  <si>
    <t>Valheim</t>
  </si>
  <si>
    <t>03090387919</t>
  </si>
  <si>
    <t>hermanvalheim@icloud.com</t>
  </si>
  <si>
    <t>Pribytkova</t>
  </si>
  <si>
    <t>Anna Alexeevna</t>
  </si>
  <si>
    <t>anja.pribytkova@gmail.com</t>
  </si>
  <si>
    <t>Wærum</t>
  </si>
  <si>
    <t>Sofie Aarre</t>
  </si>
  <si>
    <t>wersofiw@gamil.com</t>
  </si>
  <si>
    <t>Aadland</t>
  </si>
  <si>
    <t>Luna Blanckeman</t>
  </si>
  <si>
    <t>luna.aadland@hotmail.no</t>
  </si>
  <si>
    <t>Vardafjell vgs</t>
  </si>
  <si>
    <t>Tindeland</t>
  </si>
  <si>
    <t>04080399850</t>
  </si>
  <si>
    <t>Julietindeland@gmail.com</t>
  </si>
  <si>
    <t>Erling Opedal</t>
  </si>
  <si>
    <t>Aardal</t>
  </si>
  <si>
    <t>Martin</t>
  </si>
  <si>
    <t>aardal.martin@gmail.com</t>
  </si>
  <si>
    <t>Gaute Sortland</t>
  </si>
  <si>
    <t>Bleie</t>
  </si>
  <si>
    <t>Olav Yrke</t>
  </si>
  <si>
    <t>Olavyrkebleie@gmail.com</t>
  </si>
  <si>
    <t>Karen Regine Sandvig</t>
  </si>
  <si>
    <t>Selma Vaage</t>
  </si>
  <si>
    <t>selmahagen@hotmail.no</t>
  </si>
  <si>
    <t>Benedicte Brekke</t>
  </si>
  <si>
    <t>Høyland</t>
  </si>
  <si>
    <t>Astrid Brügger</t>
  </si>
  <si>
    <t>09080390413</t>
  </si>
  <si>
    <t>as3hoyland@gmail.com</t>
  </si>
  <si>
    <t>Kallevik</t>
  </si>
  <si>
    <t>Tonje</t>
  </si>
  <si>
    <t>tonje.kallevik@outlook.com</t>
  </si>
  <si>
    <t>Ntompa</t>
  </si>
  <si>
    <t>Abigail Kiluba</t>
  </si>
  <si>
    <t>abigail.ntompa@gmail.com</t>
  </si>
  <si>
    <t>Jan Terje Våga</t>
  </si>
  <si>
    <t>Svendsen</t>
  </si>
  <si>
    <t>Tage Høvring</t>
  </si>
  <si>
    <t>egat@live.no</t>
  </si>
  <si>
    <t>Randaberg vgs</t>
  </si>
  <si>
    <t>Achre</t>
  </si>
  <si>
    <t>Jonathan Kvamsø</t>
  </si>
  <si>
    <t>jonathan.achre@icloud.com</t>
  </si>
  <si>
    <t>Kakhabrishvili</t>
  </si>
  <si>
    <t>Glorija</t>
  </si>
  <si>
    <t>zviadk6@gmail.com</t>
  </si>
  <si>
    <t>Landa</t>
  </si>
  <si>
    <t>Benjamin</t>
  </si>
  <si>
    <t>benjaminlanda@hotmail.com</t>
  </si>
  <si>
    <t>Marchewka</t>
  </si>
  <si>
    <t>Norbert</t>
  </si>
  <si>
    <t>norbert.marchewka@vp.pl</t>
  </si>
  <si>
    <t>Bryne vgs</t>
  </si>
  <si>
    <t>Jaworska</t>
  </si>
  <si>
    <t>Julianna Zofia</t>
  </si>
  <si>
    <t>juliannajaw@gmail.com</t>
  </si>
  <si>
    <t>Liv Randi Øvrelid</t>
  </si>
  <si>
    <t>Braut</t>
  </si>
  <si>
    <t>Oline</t>
  </si>
  <si>
    <t>08090393864</t>
  </si>
  <si>
    <t>brautoline@gmail.com</t>
  </si>
  <si>
    <t>Kolnes</t>
  </si>
  <si>
    <t>Trym Knoph</t>
  </si>
  <si>
    <t>trym.kolnes@outlook.com</t>
  </si>
  <si>
    <t>Bethuelsen</t>
  </si>
  <si>
    <t>Adrian Alvarez</t>
  </si>
  <si>
    <t>adrian.bethuelsen@gmail.com</t>
  </si>
  <si>
    <t>Inger Westlye</t>
  </si>
  <si>
    <t>Fosse</t>
  </si>
  <si>
    <t>Eirin</t>
  </si>
  <si>
    <t>Eirinfos@gmail.com</t>
  </si>
  <si>
    <t>Omar</t>
  </si>
  <si>
    <t>Dilan Dildar Ismail</t>
  </si>
  <si>
    <t>06060392003</t>
  </si>
  <si>
    <t>dilandildar@icloud.com</t>
  </si>
  <si>
    <t>Maciulis</t>
  </si>
  <si>
    <t>Dominykas</t>
  </si>
  <si>
    <t>js.lelijos@gmail.com</t>
  </si>
  <si>
    <t>Emilie Abercrombie</t>
  </si>
  <si>
    <t>Losoa</t>
  </si>
  <si>
    <t>emilielosoa@icloud.com</t>
  </si>
  <si>
    <t>Tveit</t>
  </si>
  <si>
    <t>04020381723</t>
  </si>
  <si>
    <t>martintveit.03@hotmail.com</t>
  </si>
  <si>
    <t>Stavanger katedralskole</t>
  </si>
  <si>
    <t>Aspheim</t>
  </si>
  <si>
    <t xml:space="preserve">Mariel Strand </t>
  </si>
  <si>
    <t>(+47) 99 12 43 58</t>
  </si>
  <si>
    <t>marielaspheim@me.com</t>
  </si>
  <si>
    <t>Solveig Isaksen Hagen</t>
  </si>
  <si>
    <t>Bull</t>
  </si>
  <si>
    <t xml:space="preserve">Ingrid Regine </t>
  </si>
  <si>
    <t>07010395210</t>
  </si>
  <si>
    <t>(+47) 97 46 28 55</t>
  </si>
  <si>
    <t>ingridrbull@gmail.com</t>
  </si>
  <si>
    <t>Christensen</t>
  </si>
  <si>
    <t xml:space="preserve">Carina </t>
  </si>
  <si>
    <t>28070387451</t>
  </si>
  <si>
    <t>(+47) 90 57 80 10</t>
  </si>
  <si>
    <t>carinajippi@gmail.com</t>
  </si>
  <si>
    <t>Dobbe</t>
  </si>
  <si>
    <t xml:space="preserve">Emma Kristine Flåte </t>
  </si>
  <si>
    <t>17070397676</t>
  </si>
  <si>
    <t>(+47) 90 87 89 77</t>
  </si>
  <si>
    <t>emma.flaate.dobbe@gmail.com</t>
  </si>
  <si>
    <t>Førsvoll</t>
  </si>
  <si>
    <t>07020396428</t>
  </si>
  <si>
    <t>(+47) 47 54 01 84</t>
  </si>
  <si>
    <t>mforsvoll@gmail.com</t>
  </si>
  <si>
    <t>Hesselberg</t>
  </si>
  <si>
    <t xml:space="preserve">Selma </t>
  </si>
  <si>
    <t>21110392068</t>
  </si>
  <si>
    <t>(+47) 47 94 33 73</t>
  </si>
  <si>
    <t>selma.hesselberg@gmail.com</t>
  </si>
  <si>
    <t>Knutsen</t>
  </si>
  <si>
    <t xml:space="preserve">Karina Imsland </t>
  </si>
  <si>
    <t>06010394064</t>
  </si>
  <si>
    <t>(+47) 99 11 20 14</t>
  </si>
  <si>
    <t>karinaknutsen69@gmail.com</t>
  </si>
  <si>
    <t>Myklathun</t>
  </si>
  <si>
    <t xml:space="preserve">Lara Regine Svensson </t>
  </si>
  <si>
    <t>07050387814</t>
  </si>
  <si>
    <t>(+47) 90 70 21 25</t>
  </si>
  <si>
    <t>lara.myklathun@gmail.com</t>
  </si>
  <si>
    <t>Stensland</t>
  </si>
  <si>
    <t xml:space="preserve">Erle Vierdal </t>
  </si>
  <si>
    <t>02120396229</t>
  </si>
  <si>
    <t>(+47) 94 84 95 97</t>
  </si>
  <si>
    <t>erlestensland@gmail.com</t>
  </si>
  <si>
    <t>Sandnes vgs</t>
  </si>
  <si>
    <t>Secara</t>
  </si>
  <si>
    <t>Cosmina</t>
  </si>
  <si>
    <t>cosmina.secara@gmail.com</t>
  </si>
  <si>
    <t>Fredrik Hulman Bjørgo</t>
  </si>
  <si>
    <t>Bunes-Larsen</t>
  </si>
  <si>
    <t>Marthe</t>
  </si>
  <si>
    <t>09120394867</t>
  </si>
  <si>
    <t>martheblarsen@gmail.com</t>
  </si>
  <si>
    <t>Finstad</t>
  </si>
  <si>
    <t>Dina Apeland</t>
  </si>
  <si>
    <t>08010393672</t>
  </si>
  <si>
    <t>dinafinstad@hotmail.com</t>
  </si>
  <si>
    <t>Anette Løvaas</t>
  </si>
  <si>
    <t>Olsen</t>
  </si>
  <si>
    <t>Ole Kristian</t>
  </si>
  <si>
    <t>olekolsen@lyse.net</t>
  </si>
  <si>
    <t>Oxborough</t>
  </si>
  <si>
    <t>Thomas Brian Ofstad</t>
  </si>
  <si>
    <t>thomasofstadoxborough@gmail.com</t>
  </si>
  <si>
    <t>Herman Aadnøy</t>
  </si>
  <si>
    <t>Hermanaadnoytunheim@gamil.com</t>
  </si>
  <si>
    <t>Nævdal</t>
  </si>
  <si>
    <t>Nora Hegg</t>
  </si>
  <si>
    <t>08030386818</t>
  </si>
  <si>
    <t>nnaevdal@gmail.com</t>
  </si>
  <si>
    <t>Camilla Skjærpe</t>
  </si>
  <si>
    <t>Grude</t>
  </si>
  <si>
    <t>Arild</t>
  </si>
  <si>
    <t>05080399970</t>
  </si>
  <si>
    <t>arildgrude@icloud.com</t>
  </si>
  <si>
    <t>Sølvi Breivik</t>
  </si>
  <si>
    <t>Siqveland</t>
  </si>
  <si>
    <t>Arne</t>
  </si>
  <si>
    <t>arnesiqveland@yahoo.com</t>
  </si>
  <si>
    <t>Sundvor</t>
  </si>
  <si>
    <t>08060395048</t>
  </si>
  <si>
    <t>marthe.sundvor@hotmail.com</t>
  </si>
  <si>
    <t>Søyland</t>
  </si>
  <si>
    <t>06030395695</t>
  </si>
  <si>
    <t>marisoyland@icloud.com</t>
  </si>
  <si>
    <t>Bougern</t>
  </si>
  <si>
    <t>Yasmin</t>
  </si>
  <si>
    <t>Yasmin.bouguern03@gmail.com</t>
  </si>
  <si>
    <t>Jorna Josdal</t>
  </si>
  <si>
    <t>Taraldsen</t>
  </si>
  <si>
    <t>Mathilde Tjentland</t>
  </si>
  <si>
    <t>02050394088</t>
  </si>
  <si>
    <t>matjent15@gmail.com</t>
  </si>
  <si>
    <t>ønsket fag</t>
  </si>
  <si>
    <t>bytte!!</t>
  </si>
  <si>
    <t>Fransk vg3</t>
  </si>
  <si>
    <t>Hetland vgs</t>
  </si>
  <si>
    <t>Nina</t>
  </si>
  <si>
    <t>ninadspedersen@gmail.com</t>
  </si>
  <si>
    <t>ny</t>
  </si>
  <si>
    <t>M&amp;L1</t>
  </si>
  <si>
    <t>Jakobsen</t>
  </si>
  <si>
    <t>Emma Liknes</t>
  </si>
  <si>
    <t>2004elj@gmail.com</t>
  </si>
  <si>
    <t>SØ1</t>
  </si>
  <si>
    <t>Strand og Sauda har 10+ elever, uten de blir det (for) lite</t>
  </si>
  <si>
    <t>Nina tar kontakt med Einar</t>
  </si>
  <si>
    <t xml:space="preserve">Kopervik </t>
  </si>
  <si>
    <t>Skeisvang har 12 elever</t>
  </si>
  <si>
    <t>Nina tar kontakt med Skeisvang</t>
  </si>
  <si>
    <t>Dalane vgs</t>
  </si>
  <si>
    <t>byttet tilbake pg av 2 klasser, dd 20.04.2021</t>
  </si>
  <si>
    <t>byttet tilbake pg av 2 klasser, dd 20.04.2022</t>
  </si>
  <si>
    <t>byttet tilbake pg av 2 klasser, dd 20.04.2023</t>
  </si>
  <si>
    <t>Strand og Dalane har 10+ elever, ellers blir det (bare) 6 elever</t>
  </si>
  <si>
    <t>Evt 2 klasser</t>
  </si>
  <si>
    <t>Ut dd 20.04.2021</t>
  </si>
  <si>
    <t>x</t>
  </si>
  <si>
    <t xml:space="preserve">Sauda vgs </t>
  </si>
  <si>
    <t>16020497517</t>
  </si>
  <si>
    <t>10070481567</t>
  </si>
  <si>
    <t>Sauda har 10+ elever, ellers blir det (bare) 5 elever</t>
  </si>
  <si>
    <r>
      <rPr>
        <sz val="10"/>
        <rFont val="Arial"/>
        <family val="2"/>
      </rPr>
      <t>Kristoffer Kolstad</t>
    </r>
  </si>
  <si>
    <t>Strand har 10+ elever</t>
  </si>
  <si>
    <t>Katedralskole</t>
  </si>
  <si>
    <t>STV katedralskole har 9 elever</t>
  </si>
  <si>
    <t>Karina Imsland Knudsen</t>
  </si>
  <si>
    <t>Ingrid Regine Bull</t>
  </si>
  <si>
    <t>St Svithun</t>
  </si>
  <si>
    <t>spansk 3</t>
  </si>
  <si>
    <t>St.Svithun har 9 elever og Hetland 7</t>
  </si>
  <si>
    <t>Bryne vgs.</t>
  </si>
  <si>
    <t>Haugland</t>
  </si>
  <si>
    <t>Klara</t>
  </si>
  <si>
    <t>Klarahaugland2003@gmail.com</t>
  </si>
  <si>
    <t>Marianne Sunde Vaaland</t>
  </si>
  <si>
    <t>Aliff Omar</t>
  </si>
  <si>
    <t>Abdullah</t>
  </si>
  <si>
    <t>aliffabdullah500@gmail.com</t>
  </si>
  <si>
    <t>Julie Bore</t>
  </si>
  <si>
    <t>Aiobian</t>
  </si>
  <si>
    <t>09070389062</t>
  </si>
  <si>
    <t>dianaaiobian@outlook.com</t>
  </si>
  <si>
    <t>Inge Rykkje</t>
  </si>
  <si>
    <t>lagt til dd. 13.08.2021</t>
  </si>
  <si>
    <t>RL1</t>
  </si>
  <si>
    <t>ML1</t>
  </si>
  <si>
    <t>Kleppa</t>
  </si>
  <si>
    <t>Agate W</t>
  </si>
  <si>
    <t>Vatnaland</t>
  </si>
  <si>
    <t xml:space="preserve">Vilde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</si>
</sst>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26" x14ac:knownFonts="1"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000000"/>
      <name val="Symbol"/>
      <family val="1"/>
      <charset val="2"/>
    </font>
    <font>
      <sz val="10"/>
      <color theme="9" tint="-0.249977111117893"/>
      <name val="Arial"/>
      <family val="2"/>
    </font>
    <font>
      <sz val="11"/>
      <color theme="9" tint="-0.249977111117893"/>
      <name val="Arial"/>
      <family val="2"/>
    </font>
    <font>
      <sz val="12"/>
      <color theme="9" tint="-0.249977111117893"/>
      <name val="Arial"/>
      <family val="2"/>
    </font>
    <font>
      <sz val="10"/>
      <color theme="1"/>
      <name val="Symbol"/>
      <family val="1"/>
      <charset val="2"/>
    </font>
    <font>
      <u/>
      <sz val="10"/>
      <color theme="9" tint="-0.249977111117893"/>
      <name val="Arial"/>
      <family val="2"/>
    </font>
    <font>
      <sz val="12"/>
      <color theme="1"/>
      <name val="Arial"/>
      <family val="2"/>
    </font>
    <font>
      <sz val="18"/>
      <color theme="5" tint="-0.249977111117893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8"/>
      <color rgb="FF333333"/>
      <name val="Arial"/>
      <family val="2"/>
    </font>
    <font>
      <sz val="10"/>
      <color theme="9" tint="-0.249977111117893"/>
      <name val="Open Sans"/>
      <family val="2"/>
    </font>
    <font>
      <sz val="12"/>
      <color rgb="FF201F1E"/>
      <name val="Arial"/>
      <family val="2"/>
      <charset val="1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20" fillId="0" borderId="0"/>
    <xf numFmtId="0" fontId="11" fillId="0" borderId="0"/>
    <xf numFmtId="0" fontId="21" fillId="0" borderId="0" applyNumberFormat="0" applyFill="0" applyBorder="0" applyAlignment="0" applyProtection="0"/>
    <xf numFmtId="43" fontId="18" fillId="0" borderId="0" applyFont="0" applyFill="0" applyBorder="0" applyAlignment="0" applyProtection="0"/>
  </cellStyleXfs>
  <cellXfs count="114"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7" fillId="0" borderId="1" xfId="1" applyFont="1" applyBorder="1"/>
    <xf numFmtId="0" fontId="8" fillId="0" borderId="0" xfId="0" applyFont="1"/>
    <xf numFmtId="0" fontId="3" fillId="0" borderId="1" xfId="0" applyFont="1" applyBorder="1" applyAlignment="1">
      <alignment wrapText="1"/>
    </xf>
    <xf numFmtId="0" fontId="10" fillId="0" borderId="1" xfId="0" applyFont="1" applyBorder="1"/>
    <xf numFmtId="0" fontId="10" fillId="0" borderId="4" xfId="0" applyFont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5" fillId="0" borderId="0" xfId="0" applyFont="1"/>
    <xf numFmtId="0" fontId="0" fillId="0" borderId="1" xfId="0" applyBorder="1"/>
    <xf numFmtId="0" fontId="1" fillId="0" borderId="0" xfId="1" applyAlignment="1">
      <alignment vertical="center"/>
    </xf>
    <xf numFmtId="0" fontId="3" fillId="0" borderId="0" xfId="0" applyFont="1" applyBorder="1"/>
    <xf numFmtId="0" fontId="0" fillId="0" borderId="0" xfId="0" applyBorder="1"/>
    <xf numFmtId="1" fontId="2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/>
    <xf numFmtId="0" fontId="7" fillId="0" borderId="1" xfId="1" applyFont="1" applyBorder="1" applyAlignment="1">
      <alignment wrapText="1"/>
    </xf>
    <xf numFmtId="1" fontId="12" fillId="0" borderId="1" xfId="0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vertical="top" wrapText="1"/>
    </xf>
    <xf numFmtId="49" fontId="7" fillId="0" borderId="1" xfId="1" applyNumberFormat="1" applyFont="1" applyBorder="1"/>
    <xf numFmtId="0" fontId="3" fillId="3" borderId="1" xfId="0" applyFont="1" applyFill="1" applyBorder="1"/>
    <xf numFmtId="1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5" fillId="0" borderId="1" xfId="0" applyFont="1" applyBorder="1"/>
    <xf numFmtId="0" fontId="7" fillId="0" borderId="1" xfId="1" applyFont="1" applyBorder="1" applyAlignment="1">
      <alignment horizontal="left"/>
    </xf>
    <xf numFmtId="0" fontId="7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wrapText="1"/>
    </xf>
    <xf numFmtId="0" fontId="17" fillId="0" borderId="1" xfId="1" applyFont="1" applyBorder="1"/>
    <xf numFmtId="0" fontId="6" fillId="0" borderId="1" xfId="0" applyFont="1" applyBorder="1" applyAlignment="1">
      <alignment wrapText="1"/>
    </xf>
    <xf numFmtId="0" fontId="7" fillId="0" borderId="1" xfId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9" fontId="2" fillId="2" borderId="1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49" fontId="3" fillId="3" borderId="1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49" fontId="6" fillId="0" borderId="1" xfId="0" quotePrefix="1" applyNumberFormat="1" applyFont="1" applyBorder="1" applyAlignment="1">
      <alignment horizontal="center"/>
    </xf>
    <xf numFmtId="0" fontId="19" fillId="0" borderId="0" xfId="0" applyFont="1" applyFill="1" applyBorder="1"/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0" xfId="0" applyFont="1" applyAlignment="1">
      <alignment vertical="center" wrapText="1"/>
    </xf>
    <xf numFmtId="49" fontId="13" fillId="2" borderId="1" xfId="2" applyNumberFormat="1" applyFont="1" applyFill="1" applyBorder="1" applyAlignment="1">
      <alignment horizontal="center"/>
    </xf>
    <xf numFmtId="0" fontId="3" fillId="0" borderId="2" xfId="0" applyFont="1" applyBorder="1"/>
    <xf numFmtId="0" fontId="3" fillId="3" borderId="2" xfId="0" applyFont="1" applyFill="1" applyBorder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Fill="1" applyBorder="1"/>
    <xf numFmtId="0" fontId="2" fillId="0" borderId="0" xfId="0" applyFont="1" applyBorder="1"/>
    <xf numFmtId="0" fontId="8" fillId="0" borderId="0" xfId="0" applyFont="1" applyBorder="1"/>
    <xf numFmtId="0" fontId="3" fillId="0" borderId="0" xfId="0" applyFont="1"/>
    <xf numFmtId="49" fontId="13" fillId="0" borderId="0" xfId="0" applyNumberFormat="1" applyFont="1"/>
    <xf numFmtId="0" fontId="13" fillId="0" borderId="0" xfId="0" applyFont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 wrapText="1"/>
    </xf>
    <xf numFmtId="0" fontId="7" fillId="0" borderId="0" xfId="1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4" xfId="0" applyFont="1" applyBorder="1"/>
    <xf numFmtId="0" fontId="14" fillId="0" borderId="5" xfId="0" applyFont="1" applyBorder="1"/>
    <xf numFmtId="1" fontId="13" fillId="0" borderId="1" xfId="0" applyNumberFormat="1" applyFont="1" applyBorder="1" applyAlignment="1">
      <alignment horizontal="center" wrapText="1"/>
    </xf>
    <xf numFmtId="0" fontId="13" fillId="0" borderId="0" xfId="0" applyFont="1" applyBorder="1"/>
    <xf numFmtId="0" fontId="14" fillId="0" borderId="0" xfId="0" applyFont="1" applyBorder="1"/>
    <xf numFmtId="49" fontId="13" fillId="0" borderId="0" xfId="0" applyNumberFormat="1" applyFont="1" applyBorder="1" applyAlignment="1">
      <alignment horizontal="center" wrapText="1"/>
    </xf>
    <xf numFmtId="1" fontId="13" fillId="0" borderId="0" xfId="0" applyNumberFormat="1" applyFont="1" applyBorder="1" applyAlignment="1">
      <alignment horizontal="center" wrapText="1"/>
    </xf>
    <xf numFmtId="0" fontId="13" fillId="0" borderId="0" xfId="0" applyFont="1" applyBorder="1" applyAlignment="1">
      <alignment wrapText="1"/>
    </xf>
    <xf numFmtId="0" fontId="13" fillId="0" borderId="5" xfId="0" applyFont="1" applyBorder="1"/>
    <xf numFmtId="0" fontId="17" fillId="0" borderId="0" xfId="1" applyFont="1"/>
    <xf numFmtId="1" fontId="1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/>
    <xf numFmtId="49" fontId="3" fillId="2" borderId="1" xfId="6" applyNumberFormat="1" applyFont="1" applyFill="1" applyBorder="1"/>
    <xf numFmtId="0" fontId="22" fillId="0" borderId="0" xfId="0" applyFont="1"/>
    <xf numFmtId="0" fontId="1" fillId="0" borderId="0" xfId="1" applyAlignment="1">
      <alignment vertical="center" wrapText="1"/>
    </xf>
    <xf numFmtId="0" fontId="6" fillId="0" borderId="0" xfId="0" applyFont="1" applyAlignment="1">
      <alignment horizontal="center"/>
    </xf>
    <xf numFmtId="0" fontId="3" fillId="0" borderId="6" xfId="0" applyFont="1" applyBorder="1"/>
    <xf numFmtId="0" fontId="6" fillId="0" borderId="0" xfId="0" applyFont="1"/>
    <xf numFmtId="0" fontId="23" fillId="0" borderId="1" xfId="0" applyFont="1" applyBorder="1"/>
    <xf numFmtId="0" fontId="23" fillId="0" borderId="1" xfId="0" applyFont="1" applyBorder="1" applyAlignment="1">
      <alignment horizontal="center"/>
    </xf>
    <xf numFmtId="0" fontId="3" fillId="0" borderId="1" xfId="0" applyFont="1" applyFill="1" applyBorder="1"/>
    <xf numFmtId="0" fontId="24" fillId="4" borderId="0" xfId="0" applyFont="1" applyFill="1" applyAlignment="1">
      <alignment wrapText="1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3" fillId="0" borderId="3" xfId="0" applyFont="1" applyFill="1" applyBorder="1"/>
    <xf numFmtId="0" fontId="25" fillId="0" borderId="0" xfId="0" applyFont="1"/>
  </cellXfs>
  <cellStyles count="7">
    <cellStyle name="Hyperkobling" xfId="1" builtinId="8"/>
    <cellStyle name="Hyperkobling 2" xfId="5" xr:uid="{6412739A-5F65-4B0D-B914-6ADE26905819}"/>
    <cellStyle name="Komma 2" xfId="2" xr:uid="{5F4E1034-E137-4CE0-BD55-ACE6DC150647}"/>
    <cellStyle name="Komma 3" xfId="6" xr:uid="{5D1920DE-3AB2-41D8-9C39-D3D76EAC4B4D}"/>
    <cellStyle name="Normal" xfId="0" builtinId="0"/>
    <cellStyle name="Normal 2" xfId="4" xr:uid="{AEB022C0-346D-42C1-956F-21D9C44A9EED}"/>
    <cellStyle name="Normal 3" xfId="3" xr:uid="{984AF320-7A82-46AE-B982-B83EABFEA933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FEAF620-AD13-4D48-97F5-ED1A6C100F27}">
      <tableStyleElement type="wholeTable" dxfId="1"/>
      <tableStyleElement type="headerRow" dxfId="0"/>
    </tableStyle>
  </tableStyles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wojtek.blow@onet.p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Hermanaadnoytunheim@gamil.com" TargetMode="External"/><Relationship Id="rId3" Type="http://schemas.openxmlformats.org/officeDocument/2006/relationships/hyperlink" Target="mailto:arnesiqveland@yahoo.com" TargetMode="External"/><Relationship Id="rId7" Type="http://schemas.openxmlformats.org/officeDocument/2006/relationships/hyperlink" Target="mailto:thomasofstadoxborough@gmail.com" TargetMode="External"/><Relationship Id="rId2" Type="http://schemas.openxmlformats.org/officeDocument/2006/relationships/hyperlink" Target="mailto:arildgrude@icloud.com" TargetMode="External"/><Relationship Id="rId1" Type="http://schemas.openxmlformats.org/officeDocument/2006/relationships/hyperlink" Target="mailto:nnaevdal@gmail.com" TargetMode="External"/><Relationship Id="rId6" Type="http://schemas.openxmlformats.org/officeDocument/2006/relationships/hyperlink" Target="mailto:olekolsen@lyse.net" TargetMode="External"/><Relationship Id="rId5" Type="http://schemas.openxmlformats.org/officeDocument/2006/relationships/hyperlink" Target="mailto:marisoyland@icloud.com" TargetMode="External"/><Relationship Id="rId4" Type="http://schemas.openxmlformats.org/officeDocument/2006/relationships/hyperlink" Target="mailto:marthe.sundvor@hotmail.com" TargetMode="External"/><Relationship Id="rId9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malvin.sageidet@gmail.com" TargetMode="External"/><Relationship Id="rId13" Type="http://schemas.openxmlformats.org/officeDocument/2006/relationships/hyperlink" Target="mailto:louisawlund@gmail.com" TargetMode="External"/><Relationship Id="rId18" Type="http://schemas.openxmlformats.org/officeDocument/2006/relationships/hyperlink" Target="mailto:theadhagen@outlook.com" TargetMode="External"/><Relationship Id="rId3" Type="http://schemas.openxmlformats.org/officeDocument/2006/relationships/hyperlink" Target="mailto:gabrielabrahamsen@gmail.com" TargetMode="External"/><Relationship Id="rId7" Type="http://schemas.openxmlformats.org/officeDocument/2006/relationships/hyperlink" Target="mailto:odaolineo@icloud.com" TargetMode="External"/><Relationship Id="rId12" Type="http://schemas.openxmlformats.org/officeDocument/2006/relationships/hyperlink" Target="mailto:endresenthomas@gmail.com" TargetMode="External"/><Relationship Id="rId17" Type="http://schemas.openxmlformats.org/officeDocument/2006/relationships/hyperlink" Target="mailto:egat@live.no" TargetMode="External"/><Relationship Id="rId2" Type="http://schemas.openxmlformats.org/officeDocument/2006/relationships/hyperlink" Target="mailto:sjursen.adine@hotmail.com" TargetMode="External"/><Relationship Id="rId16" Type="http://schemas.openxmlformats.org/officeDocument/2006/relationships/hyperlink" Target="mailto:tonje.kallevik@outlook.com" TargetMode="External"/><Relationship Id="rId1" Type="http://schemas.openxmlformats.org/officeDocument/2006/relationships/hyperlink" Target="mailto:havkro93@gmail.com" TargetMode="External"/><Relationship Id="rId6" Type="http://schemas.openxmlformats.org/officeDocument/2006/relationships/hyperlink" Target="mailto:lindacl03@hotmail.com" TargetMode="External"/><Relationship Id="rId11" Type="http://schemas.openxmlformats.org/officeDocument/2006/relationships/hyperlink" Target="mailto:siri.annika.2003@gmail.com" TargetMode="External"/><Relationship Id="rId5" Type="http://schemas.openxmlformats.org/officeDocument/2006/relationships/hyperlink" Target="mailto:otilie.h.jonassen@gmail.com" TargetMode="External"/><Relationship Id="rId15" Type="http://schemas.openxmlformats.org/officeDocument/2006/relationships/hyperlink" Target="mailto:as3hoyland@gmail.com" TargetMode="External"/><Relationship Id="rId10" Type="http://schemas.openxmlformats.org/officeDocument/2006/relationships/hyperlink" Target="mailto:oskarfroyland@gmail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dianagashi71@gmail.com" TargetMode="External"/><Relationship Id="rId9" Type="http://schemas.openxmlformats.org/officeDocument/2006/relationships/hyperlink" Target="mailto:marenmarki@hotmail.no" TargetMode="External"/><Relationship Id="rId14" Type="http://schemas.openxmlformats.org/officeDocument/2006/relationships/hyperlink" Target="mailto:Olavyrkebleie@gmail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elmahagen@hotmail.no" TargetMode="External"/><Relationship Id="rId3" Type="http://schemas.openxmlformats.org/officeDocument/2006/relationships/hyperlink" Target="mailto:sunniva.espedal@outlook.com" TargetMode="External"/><Relationship Id="rId7" Type="http://schemas.openxmlformats.org/officeDocument/2006/relationships/hyperlink" Target="mailto:aardal.martin@gmail.com" TargetMode="External"/><Relationship Id="rId2" Type="http://schemas.openxmlformats.org/officeDocument/2006/relationships/hyperlink" Target="mailto:orneladalip14@gmail.com" TargetMode="External"/><Relationship Id="rId1" Type="http://schemas.openxmlformats.org/officeDocument/2006/relationships/hyperlink" Target="mailto:kasrayiwazin03@gmail.com" TargetMode="External"/><Relationship Id="rId6" Type="http://schemas.openxmlformats.org/officeDocument/2006/relationships/hyperlink" Target="mailto:hjohansen577@gmail.com" TargetMode="External"/><Relationship Id="rId5" Type="http://schemas.openxmlformats.org/officeDocument/2006/relationships/hyperlink" Target="mailto:marenmarki@hotmail.no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cassandraulla@hotmail.com" TargetMode="External"/><Relationship Id="rId9" Type="http://schemas.openxmlformats.org/officeDocument/2006/relationships/hyperlink" Target="mailto:abigail.ntompa@gmail.com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sofiateran03@gmail.com" TargetMode="External"/><Relationship Id="rId13" Type="http://schemas.openxmlformats.org/officeDocument/2006/relationships/hyperlink" Target="mailto:sannehaugstad19@gmail.com" TargetMode="External"/><Relationship Id="rId18" Type="http://schemas.openxmlformats.org/officeDocument/2006/relationships/hyperlink" Target="mailto:vilde.zn@hotmail.com" TargetMode="External"/><Relationship Id="rId26" Type="http://schemas.openxmlformats.org/officeDocument/2006/relationships/hyperlink" Target="mailto:Yasmin.bouguern03@gmail.com" TargetMode="External"/><Relationship Id="rId3" Type="http://schemas.openxmlformats.org/officeDocument/2006/relationships/hyperlink" Target="mailto:kristofferhjellehenningsen@gmail.com" TargetMode="External"/><Relationship Id="rId21" Type="http://schemas.openxmlformats.org/officeDocument/2006/relationships/hyperlink" Target="mailto:benjaminlanda@hotmail.com" TargetMode="External"/><Relationship Id="rId7" Type="http://schemas.openxmlformats.org/officeDocument/2006/relationships/hyperlink" Target="mailto:pegioantonia@gmail.com" TargetMode="External"/><Relationship Id="rId12" Type="http://schemas.openxmlformats.org/officeDocument/2006/relationships/hyperlink" Target="mailto:melissashencoru@gmail.com" TargetMode="External"/><Relationship Id="rId17" Type="http://schemas.openxmlformats.org/officeDocument/2006/relationships/hyperlink" Target="mailto:jannicke2003ea@gmail.com" TargetMode="External"/><Relationship Id="rId25" Type="http://schemas.openxmlformats.org/officeDocument/2006/relationships/hyperlink" Target="mailto:dinafinstad@hotmail.com" TargetMode="External"/><Relationship Id="rId2" Type="http://schemas.openxmlformats.org/officeDocument/2006/relationships/hyperlink" Target="mailto:sofiabdahl@hotmail.com" TargetMode="External"/><Relationship Id="rId16" Type="http://schemas.openxmlformats.org/officeDocument/2006/relationships/hyperlink" Target="mailto:erik8dalaker@gmail.com" TargetMode="External"/><Relationship Id="rId20" Type="http://schemas.openxmlformats.org/officeDocument/2006/relationships/hyperlink" Target="mailto:zviadk6@gmail.com" TargetMode="External"/><Relationship Id="rId29" Type="http://schemas.openxmlformats.org/officeDocument/2006/relationships/printerSettings" Target="../printerSettings/printerSettings15.bin"/><Relationship Id="rId1" Type="http://schemas.openxmlformats.org/officeDocument/2006/relationships/hyperlink" Target="mailto:eirillpile.ragnhildstveit@outlook.com" TargetMode="External"/><Relationship Id="rId6" Type="http://schemas.openxmlformats.org/officeDocument/2006/relationships/hyperlink" Target="mailto:estebanmotamayor@gmail.com" TargetMode="External"/><Relationship Id="rId11" Type="http://schemas.openxmlformats.org/officeDocument/2006/relationships/hyperlink" Target="mailto:marcela.yebio@live.no" TargetMode="External"/><Relationship Id="rId24" Type="http://schemas.openxmlformats.org/officeDocument/2006/relationships/hyperlink" Target="mailto:martheblarsen@gmail.com" TargetMode="External"/><Relationship Id="rId5" Type="http://schemas.openxmlformats.org/officeDocument/2006/relationships/hyperlink" Target="mailto:lorena.h.johnsen@gmail.com" TargetMode="External"/><Relationship Id="rId15" Type="http://schemas.openxmlformats.org/officeDocument/2006/relationships/hyperlink" Target="mailto:ehustad@outlook.com" TargetMode="External"/><Relationship Id="rId23" Type="http://schemas.openxmlformats.org/officeDocument/2006/relationships/hyperlink" Target="mailto:cosmina.secara@gmail.com" TargetMode="External"/><Relationship Id="rId28" Type="http://schemas.openxmlformats.org/officeDocument/2006/relationships/hyperlink" Target="mailto:dianaaiobian@outlook.com" TargetMode="External"/><Relationship Id="rId10" Type="http://schemas.openxmlformats.org/officeDocument/2006/relationships/hyperlink" Target="mailto:sebi03@outlook.com" TargetMode="External"/><Relationship Id="rId19" Type="http://schemas.openxmlformats.org/officeDocument/2006/relationships/hyperlink" Target="mailto:Julietindeland@gmail.com" TargetMode="External"/><Relationship Id="rId4" Type="http://schemas.openxmlformats.org/officeDocument/2006/relationships/hyperlink" Target="mailto:emmaholgersen@gmail.com" TargetMode="External"/><Relationship Id="rId9" Type="http://schemas.openxmlformats.org/officeDocument/2006/relationships/hyperlink" Target="mailto:marenmarki@hotmail.no" TargetMode="External"/><Relationship Id="rId14" Type="http://schemas.openxmlformats.org/officeDocument/2006/relationships/hyperlink" Target="mailto:ylvaamyhre@outlook.com" TargetMode="External"/><Relationship Id="rId22" Type="http://schemas.openxmlformats.org/officeDocument/2006/relationships/hyperlink" Target="mailto:norbert.marchewka@vp.pl" TargetMode="External"/><Relationship Id="rId27" Type="http://schemas.openxmlformats.org/officeDocument/2006/relationships/hyperlink" Target="mailto:matjent15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2004elj@gmail.com" TargetMode="External"/><Relationship Id="rId2" Type="http://schemas.openxmlformats.org/officeDocument/2006/relationships/hyperlink" Target="mailto:ninadspedersen@gmail.com" TargetMode="External"/><Relationship Id="rId1" Type="http://schemas.openxmlformats.org/officeDocument/2006/relationships/hyperlink" Target="mailto:dinafinstad@hotmail.com" TargetMode="External"/><Relationship Id="rId4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akon@hetland.as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mari.lie@icloud.com" TargetMode="External"/><Relationship Id="rId7" Type="http://schemas.openxmlformats.org/officeDocument/2006/relationships/hyperlink" Target="mailto:andreas240903aukland@gmail.com" TargetMode="External"/><Relationship Id="rId12" Type="http://schemas.openxmlformats.org/officeDocument/2006/relationships/hyperlink" Target="mailto:olivermikaelhochheim@gmail.com" TargetMode="External"/><Relationship Id="rId2" Type="http://schemas.openxmlformats.org/officeDocument/2006/relationships/hyperlink" Target="mailto:carolinee012@hotmail.com" TargetMode="External"/><Relationship Id="rId1" Type="http://schemas.openxmlformats.org/officeDocument/2006/relationships/hyperlink" Target="mailto:ellahoyvik@hotmail.no" TargetMode="External"/><Relationship Id="rId6" Type="http://schemas.openxmlformats.org/officeDocument/2006/relationships/hyperlink" Target="mailto:tobias.mokleiv@gmail.com" TargetMode="External"/><Relationship Id="rId11" Type="http://schemas.openxmlformats.org/officeDocument/2006/relationships/hyperlink" Target="mailto:zara@iconofnorway.no" TargetMode="External"/><Relationship Id="rId5" Type="http://schemas.openxmlformats.org/officeDocument/2006/relationships/hyperlink" Target="mailto:ingeborg.k.lyngstad@gmail.com" TargetMode="External"/><Relationship Id="rId10" Type="http://schemas.openxmlformats.org/officeDocument/2006/relationships/hyperlink" Target="mailto:clarasofie.cbn@gmail.com" TargetMode="External"/><Relationship Id="rId4" Type="http://schemas.openxmlformats.org/officeDocument/2006/relationships/hyperlink" Target="mailto:synnechristine@icloud.com" TargetMode="External"/><Relationship Id="rId9" Type="http://schemas.openxmlformats.org/officeDocument/2006/relationships/hyperlink" Target="mailto:aasaaahaakonsen@icloud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itinan213@hotmail.com" TargetMode="External"/><Relationship Id="rId2" Type="http://schemas.openxmlformats.org/officeDocument/2006/relationships/hyperlink" Target="mailto:dadirorfane@hotmail.com" TargetMode="External"/><Relationship Id="rId1" Type="http://schemas.openxmlformats.org/officeDocument/2006/relationships/hyperlink" Target="mailto:kajsa180203@gmail.com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mariebmartinsen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arthe.eriksen@haugnett.no" TargetMode="External"/><Relationship Id="rId2" Type="http://schemas.openxmlformats.org/officeDocument/2006/relationships/hyperlink" Target="mailto:lena.overland@icloud.com" TargetMode="External"/><Relationship Id="rId1" Type="http://schemas.openxmlformats.org/officeDocument/2006/relationships/hyperlink" Target="mailto:hennwann@hotmail.com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mevnil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0E45-E3C9-4428-994D-E37C07A76B01}">
  <dimension ref="A1:J29"/>
  <sheetViews>
    <sheetView workbookViewId="0">
      <selection activeCell="H8" sqref="H8"/>
    </sheetView>
  </sheetViews>
  <sheetFormatPr baseColWidth="10" defaultColWidth="11.5546875" defaultRowHeight="15" x14ac:dyDescent="0.2"/>
  <cols>
    <col min="1" max="1" width="12.21875" customWidth="1"/>
    <col min="2" max="2" width="14.5546875" customWidth="1"/>
    <col min="3" max="3" width="15" customWidth="1"/>
    <col min="4" max="4" width="12.44140625" style="39" customWidth="1"/>
    <col min="5" max="5" width="13" style="16" customWidth="1"/>
    <col min="6" max="7" width="23" customWidth="1"/>
    <col min="8" max="8" width="23.218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37" t="s">
        <v>3</v>
      </c>
      <c r="E1" s="15" t="s">
        <v>4</v>
      </c>
      <c r="F1" s="1" t="s">
        <v>5</v>
      </c>
      <c r="G1" s="1" t="s">
        <v>6</v>
      </c>
      <c r="H1" s="1" t="s">
        <v>7</v>
      </c>
      <c r="I1" s="67"/>
      <c r="J1" s="67"/>
    </row>
    <row r="2" spans="1:10" ht="15.75" x14ac:dyDescent="0.25">
      <c r="A2" s="67"/>
      <c r="B2" s="67"/>
      <c r="C2" s="67"/>
      <c r="F2" s="67"/>
      <c r="G2" s="67"/>
      <c r="H2" s="99"/>
      <c r="I2" s="79">
        <f>COUNTIF(G3:G44,"*1*")</f>
        <v>24</v>
      </c>
      <c r="J2" s="78"/>
    </row>
    <row r="3" spans="1:10" ht="15.75" x14ac:dyDescent="0.25">
      <c r="A3" s="99" t="s">
        <v>153</v>
      </c>
      <c r="B3" s="6" t="s">
        <v>175</v>
      </c>
      <c r="C3" s="99" t="s">
        <v>176</v>
      </c>
      <c r="D3" s="46" t="s">
        <v>177</v>
      </c>
      <c r="E3" s="25">
        <v>4797767885</v>
      </c>
      <c r="F3" s="26" t="s">
        <v>178</v>
      </c>
      <c r="G3" s="5" t="s">
        <v>179</v>
      </c>
      <c r="H3" s="11"/>
      <c r="I3" s="4" t="s">
        <v>153</v>
      </c>
      <c r="J3" s="4">
        <f>COUNTIF(A3:A44,"*Strand*")</f>
        <v>12</v>
      </c>
    </row>
    <row r="4" spans="1:10" ht="15.75" x14ac:dyDescent="0.25">
      <c r="A4" s="99" t="s">
        <v>153</v>
      </c>
      <c r="B4" s="99" t="s">
        <v>190</v>
      </c>
      <c r="C4" s="99" t="s">
        <v>191</v>
      </c>
      <c r="D4" s="46">
        <v>23030395891</v>
      </c>
      <c r="E4" s="25">
        <v>4747540040</v>
      </c>
      <c r="F4" s="26" t="s">
        <v>192</v>
      </c>
      <c r="G4" s="5" t="s">
        <v>179</v>
      </c>
      <c r="H4" s="5"/>
      <c r="I4" s="4" t="s">
        <v>706</v>
      </c>
      <c r="J4" s="4">
        <f>COUNTIF(A3:A44,"*Sauda*")</f>
        <v>10</v>
      </c>
    </row>
    <row r="5" spans="1:10" x14ac:dyDescent="0.2">
      <c r="A5" s="99" t="s">
        <v>153</v>
      </c>
      <c r="B5" s="99" t="s">
        <v>198</v>
      </c>
      <c r="C5" s="99" t="s">
        <v>199</v>
      </c>
      <c r="D5" s="46">
        <v>17020385219</v>
      </c>
      <c r="E5" s="25">
        <v>4795336119</v>
      </c>
      <c r="F5" s="26" t="s">
        <v>200</v>
      </c>
      <c r="G5" s="5" t="s">
        <v>179</v>
      </c>
      <c r="H5" s="5"/>
      <c r="I5" s="67"/>
      <c r="J5" s="67"/>
    </row>
    <row r="6" spans="1:10" x14ac:dyDescent="0.2">
      <c r="A6" s="99" t="s">
        <v>153</v>
      </c>
      <c r="B6" s="6" t="s">
        <v>330</v>
      </c>
      <c r="C6" s="99" t="s">
        <v>331</v>
      </c>
      <c r="D6" s="46" t="s">
        <v>332</v>
      </c>
      <c r="E6" s="25">
        <v>4746836120</v>
      </c>
      <c r="F6" s="26" t="s">
        <v>333</v>
      </c>
      <c r="G6" s="5" t="s">
        <v>179</v>
      </c>
      <c r="H6" s="5"/>
      <c r="I6" s="67"/>
      <c r="J6" s="67"/>
    </row>
    <row r="7" spans="1:10" x14ac:dyDescent="0.2">
      <c r="A7" s="99" t="s">
        <v>153</v>
      </c>
      <c r="B7" s="99" t="s">
        <v>244</v>
      </c>
      <c r="C7" s="99" t="s">
        <v>245</v>
      </c>
      <c r="D7" s="46" t="s">
        <v>246</v>
      </c>
      <c r="E7" s="25">
        <v>4795905480</v>
      </c>
      <c r="F7" s="26" t="s">
        <v>247</v>
      </c>
      <c r="G7" s="5" t="s">
        <v>179</v>
      </c>
      <c r="H7" s="5"/>
      <c r="I7" s="67"/>
      <c r="J7" s="67"/>
    </row>
    <row r="8" spans="1:10" x14ac:dyDescent="0.2">
      <c r="A8" s="99" t="s">
        <v>153</v>
      </c>
      <c r="B8" s="99" t="s">
        <v>258</v>
      </c>
      <c r="C8" s="99" t="s">
        <v>259</v>
      </c>
      <c r="D8" s="46">
        <v>26050389838</v>
      </c>
      <c r="E8" s="25">
        <v>4790408383</v>
      </c>
      <c r="F8" s="26" t="s">
        <v>260</v>
      </c>
      <c r="G8" s="5" t="s">
        <v>179</v>
      </c>
      <c r="H8" s="5"/>
      <c r="I8" s="67"/>
      <c r="J8" s="12"/>
    </row>
    <row r="9" spans="1:10" x14ac:dyDescent="0.2">
      <c r="A9" s="99" t="s">
        <v>153</v>
      </c>
      <c r="B9" s="99" t="s">
        <v>252</v>
      </c>
      <c r="C9" s="99" t="s">
        <v>253</v>
      </c>
      <c r="D9" s="46">
        <v>30090375608</v>
      </c>
      <c r="E9" s="25">
        <v>4748189272</v>
      </c>
      <c r="F9" s="26" t="s">
        <v>254</v>
      </c>
      <c r="G9" s="5" t="s">
        <v>179</v>
      </c>
      <c r="H9" s="5"/>
      <c r="I9" s="67"/>
      <c r="J9" s="67"/>
    </row>
    <row r="10" spans="1:10" x14ac:dyDescent="0.2">
      <c r="A10" s="99" t="s">
        <v>153</v>
      </c>
      <c r="B10" s="99" t="s">
        <v>305</v>
      </c>
      <c r="C10" s="99" t="s">
        <v>306</v>
      </c>
      <c r="D10" s="46">
        <v>18110389813</v>
      </c>
      <c r="E10" s="25">
        <v>4740743303</v>
      </c>
      <c r="F10" s="26" t="s">
        <v>307</v>
      </c>
      <c r="G10" s="5" t="s">
        <v>179</v>
      </c>
      <c r="H10" s="5"/>
      <c r="I10" s="67"/>
      <c r="J10" s="67"/>
    </row>
    <row r="11" spans="1:10" x14ac:dyDescent="0.2">
      <c r="A11" s="99" t="s">
        <v>153</v>
      </c>
      <c r="B11" s="99" t="s">
        <v>314</v>
      </c>
      <c r="C11" s="99" t="s">
        <v>315</v>
      </c>
      <c r="D11" s="46">
        <v>16020394459</v>
      </c>
      <c r="E11" s="25">
        <v>4790010249</v>
      </c>
      <c r="F11" s="26" t="s">
        <v>316</v>
      </c>
      <c r="G11" s="5" t="s">
        <v>179</v>
      </c>
      <c r="H11" s="5"/>
      <c r="I11" s="67"/>
      <c r="J11" s="67"/>
    </row>
    <row r="12" spans="1:10" x14ac:dyDescent="0.2">
      <c r="A12" s="99" t="s">
        <v>153</v>
      </c>
      <c r="B12" s="99" t="s">
        <v>201</v>
      </c>
      <c r="C12" s="99" t="s">
        <v>202</v>
      </c>
      <c r="D12" s="46" t="s">
        <v>203</v>
      </c>
      <c r="E12" s="25">
        <v>4747274239</v>
      </c>
      <c r="F12" s="26" t="s">
        <v>204</v>
      </c>
      <c r="G12" s="5" t="s">
        <v>179</v>
      </c>
      <c r="H12" s="5"/>
      <c r="I12" s="67"/>
      <c r="J12" s="67"/>
    </row>
    <row r="13" spans="1:10" x14ac:dyDescent="0.2">
      <c r="A13" s="99" t="s">
        <v>153</v>
      </c>
      <c r="B13" s="99" t="s">
        <v>196</v>
      </c>
      <c r="C13" s="99" t="s">
        <v>61</v>
      </c>
      <c r="D13" s="46">
        <v>15030490832</v>
      </c>
      <c r="E13" s="25">
        <v>4797696046</v>
      </c>
      <c r="F13" s="26" t="s">
        <v>197</v>
      </c>
      <c r="G13" s="5" t="s">
        <v>179</v>
      </c>
      <c r="H13" s="5"/>
      <c r="I13" s="67"/>
      <c r="J13" s="67"/>
    </row>
    <row r="14" spans="1:10" x14ac:dyDescent="0.2">
      <c r="A14" s="99" t="s">
        <v>153</v>
      </c>
      <c r="B14" s="99" t="s">
        <v>226</v>
      </c>
      <c r="C14" s="99" t="s">
        <v>227</v>
      </c>
      <c r="D14" s="46">
        <v>16040398027</v>
      </c>
      <c r="E14" s="25">
        <v>4798456634</v>
      </c>
      <c r="F14" s="26" t="s">
        <v>228</v>
      </c>
      <c r="G14" s="5" t="s">
        <v>179</v>
      </c>
      <c r="H14" s="5"/>
      <c r="I14" s="67"/>
      <c r="J14" s="67"/>
    </row>
    <row r="15" spans="1:10" x14ac:dyDescent="0.2">
      <c r="A15" s="99" t="s">
        <v>425</v>
      </c>
      <c r="B15" s="6" t="s">
        <v>560</v>
      </c>
      <c r="C15" s="6" t="s">
        <v>561</v>
      </c>
      <c r="D15" s="46" t="s">
        <v>562</v>
      </c>
      <c r="E15" s="25">
        <v>4791801345</v>
      </c>
      <c r="F15" s="26" t="s">
        <v>563</v>
      </c>
      <c r="G15" s="99" t="s">
        <v>564</v>
      </c>
      <c r="H15" s="99"/>
      <c r="I15" s="67"/>
      <c r="J15" s="67"/>
    </row>
    <row r="16" spans="1:10" x14ac:dyDescent="0.2">
      <c r="A16" s="99" t="s">
        <v>425</v>
      </c>
      <c r="B16" s="6" t="s">
        <v>565</v>
      </c>
      <c r="C16" s="6" t="s">
        <v>566</v>
      </c>
      <c r="D16" s="46">
        <v>21080398082</v>
      </c>
      <c r="E16" s="25">
        <v>4741271200</v>
      </c>
      <c r="F16" s="26" t="s">
        <v>567</v>
      </c>
      <c r="G16" s="99" t="s">
        <v>564</v>
      </c>
      <c r="H16" s="99"/>
      <c r="I16" s="67"/>
      <c r="J16" s="67"/>
    </row>
    <row r="17" spans="1:8" x14ac:dyDescent="0.2">
      <c r="A17" s="99" t="s">
        <v>706</v>
      </c>
      <c r="B17" s="99" t="s">
        <v>768</v>
      </c>
      <c r="C17" s="99" t="s">
        <v>769</v>
      </c>
      <c r="D17" s="46">
        <v>10050388897</v>
      </c>
      <c r="E17" s="45">
        <v>40464464</v>
      </c>
      <c r="F17" s="26" t="s">
        <v>770</v>
      </c>
      <c r="G17" s="99" t="s">
        <v>179</v>
      </c>
      <c r="H17" s="11"/>
    </row>
    <row r="18" spans="1:8" x14ac:dyDescent="0.2">
      <c r="A18" s="99" t="s">
        <v>706</v>
      </c>
      <c r="B18" s="99" t="s">
        <v>300</v>
      </c>
      <c r="C18" s="99" t="s">
        <v>771</v>
      </c>
      <c r="D18" s="46">
        <v>16080383057</v>
      </c>
      <c r="E18" s="45">
        <v>94196424</v>
      </c>
      <c r="F18" s="26" t="s">
        <v>772</v>
      </c>
      <c r="G18" s="99" t="s">
        <v>179</v>
      </c>
      <c r="H18" s="11"/>
    </row>
    <row r="19" spans="1:8" x14ac:dyDescent="0.2">
      <c r="A19" s="99" t="s">
        <v>706</v>
      </c>
      <c r="B19" s="99" t="s">
        <v>773</v>
      </c>
      <c r="C19" s="99" t="s">
        <v>774</v>
      </c>
      <c r="D19" s="46">
        <v>15100391683</v>
      </c>
      <c r="E19" s="45">
        <v>47902364</v>
      </c>
      <c r="F19" s="26" t="s">
        <v>775</v>
      </c>
      <c r="G19" s="99" t="s">
        <v>179</v>
      </c>
      <c r="H19" s="11"/>
    </row>
    <row r="20" spans="1:8" x14ac:dyDescent="0.2">
      <c r="A20" s="99" t="s">
        <v>706</v>
      </c>
      <c r="B20" s="99" t="s">
        <v>76</v>
      </c>
      <c r="C20" s="99" t="s">
        <v>776</v>
      </c>
      <c r="D20" s="46" t="s">
        <v>777</v>
      </c>
      <c r="E20" s="45">
        <v>96048036</v>
      </c>
      <c r="F20" s="26" t="s">
        <v>778</v>
      </c>
      <c r="G20" s="99" t="s">
        <v>179</v>
      </c>
      <c r="H20" s="11"/>
    </row>
    <row r="21" spans="1:8" x14ac:dyDescent="0.2">
      <c r="A21" s="99" t="s">
        <v>706</v>
      </c>
      <c r="B21" s="99" t="s">
        <v>779</v>
      </c>
      <c r="C21" s="99" t="s">
        <v>780</v>
      </c>
      <c r="D21" s="46">
        <v>22030384672</v>
      </c>
      <c r="E21" s="45">
        <v>40162037</v>
      </c>
      <c r="F21" s="26" t="s">
        <v>781</v>
      </c>
      <c r="G21" s="99" t="s">
        <v>179</v>
      </c>
      <c r="H21" s="11"/>
    </row>
    <row r="22" spans="1:8" x14ac:dyDescent="0.2">
      <c r="A22" s="99" t="s">
        <v>706</v>
      </c>
      <c r="B22" s="99" t="s">
        <v>565</v>
      </c>
      <c r="C22" s="99" t="s">
        <v>782</v>
      </c>
      <c r="D22" s="46">
        <v>18040494266</v>
      </c>
      <c r="E22" s="45">
        <v>90710648</v>
      </c>
      <c r="F22" s="26" t="s">
        <v>783</v>
      </c>
      <c r="G22" s="99" t="s">
        <v>179</v>
      </c>
      <c r="H22" s="11"/>
    </row>
    <row r="23" spans="1:8" x14ac:dyDescent="0.2">
      <c r="A23" s="99" t="s">
        <v>706</v>
      </c>
      <c r="B23" s="99" t="s">
        <v>784</v>
      </c>
      <c r="C23" s="99" t="s">
        <v>785</v>
      </c>
      <c r="D23" s="46" t="s">
        <v>786</v>
      </c>
      <c r="E23" s="45">
        <v>40062785</v>
      </c>
      <c r="F23" s="26" t="s">
        <v>787</v>
      </c>
      <c r="G23" s="99" t="s">
        <v>179</v>
      </c>
      <c r="H23" s="11"/>
    </row>
    <row r="24" spans="1:8" x14ac:dyDescent="0.2">
      <c r="A24" s="99" t="s">
        <v>706</v>
      </c>
      <c r="B24" s="99" t="s">
        <v>788</v>
      </c>
      <c r="C24" s="99" t="s">
        <v>789</v>
      </c>
      <c r="D24" s="46">
        <v>27040392942</v>
      </c>
      <c r="E24" s="45">
        <v>96047328</v>
      </c>
      <c r="F24" s="26" t="s">
        <v>790</v>
      </c>
      <c r="G24" s="99" t="s">
        <v>179</v>
      </c>
      <c r="H24" s="11"/>
    </row>
    <row r="25" spans="1:8" x14ac:dyDescent="0.2">
      <c r="A25" s="99" t="s">
        <v>706</v>
      </c>
      <c r="B25" s="99" t="s">
        <v>791</v>
      </c>
      <c r="C25" s="99" t="s">
        <v>792</v>
      </c>
      <c r="D25" s="46" t="s">
        <v>793</v>
      </c>
      <c r="E25" s="45">
        <v>46744006</v>
      </c>
      <c r="F25" s="26" t="s">
        <v>794</v>
      </c>
      <c r="G25" s="99" t="s">
        <v>179</v>
      </c>
      <c r="H25" s="11"/>
    </row>
    <row r="26" spans="1:8" x14ac:dyDescent="0.2">
      <c r="A26" s="99" t="s">
        <v>706</v>
      </c>
      <c r="B26" s="99" t="s">
        <v>795</v>
      </c>
      <c r="C26" s="99" t="s">
        <v>796</v>
      </c>
      <c r="D26" s="46">
        <v>10090383103</v>
      </c>
      <c r="E26" s="45">
        <v>47717925</v>
      </c>
      <c r="F26" s="26" t="s">
        <v>797</v>
      </c>
      <c r="G26" s="99" t="s">
        <v>179</v>
      </c>
      <c r="H26" s="11"/>
    </row>
    <row r="28" spans="1:8" ht="23.25" x14ac:dyDescent="0.35">
      <c r="A28" s="67"/>
      <c r="B28" s="66" t="s">
        <v>1110</v>
      </c>
      <c r="C28" s="67"/>
      <c r="F28" s="67"/>
      <c r="G28" s="67"/>
      <c r="H28" s="67"/>
    </row>
    <row r="29" spans="1:8" x14ac:dyDescent="0.2">
      <c r="A29" s="77" t="s">
        <v>1111</v>
      </c>
      <c r="B29" s="67"/>
      <c r="C29" s="67"/>
      <c r="F29" s="67"/>
      <c r="G29" s="67"/>
      <c r="H29" s="67"/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40AC-77FF-49FF-B0E5-C6CFBFC411AB}">
  <dimension ref="A1:J5"/>
  <sheetViews>
    <sheetView workbookViewId="0">
      <selection activeCell="B19" sqref="B19"/>
    </sheetView>
  </sheetViews>
  <sheetFormatPr baseColWidth="10" defaultColWidth="11.5546875" defaultRowHeight="15" x14ac:dyDescent="0.2"/>
  <cols>
    <col min="1" max="1" width="14.6640625" customWidth="1"/>
    <col min="2" max="2" width="17.21875" customWidth="1"/>
    <col min="4" max="4" width="11.5546875" style="42"/>
    <col min="5" max="5" width="9" style="42" customWidth="1"/>
    <col min="6" max="6" width="22.77734375" customWidth="1"/>
    <col min="7" max="7" width="23.21875" customWidth="1"/>
    <col min="8" max="8" width="22.6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40" t="s">
        <v>3</v>
      </c>
      <c r="E1" s="43" t="s">
        <v>4</v>
      </c>
      <c r="F1" s="1" t="s">
        <v>5</v>
      </c>
      <c r="G1" s="1" t="s">
        <v>6</v>
      </c>
      <c r="H1" s="1" t="s">
        <v>7</v>
      </c>
      <c r="I1" s="67"/>
      <c r="J1" s="67"/>
    </row>
    <row r="2" spans="1:10" ht="15.75" x14ac:dyDescent="0.25">
      <c r="A2" s="2" t="s">
        <v>9</v>
      </c>
      <c r="B2" s="2" t="s">
        <v>79</v>
      </c>
      <c r="C2" s="2" t="s">
        <v>80</v>
      </c>
      <c r="D2" s="53">
        <v>15120387380</v>
      </c>
      <c r="E2" s="53">
        <v>91775340</v>
      </c>
      <c r="F2" s="2" t="s">
        <v>81</v>
      </c>
      <c r="G2" s="2" t="s">
        <v>82</v>
      </c>
      <c r="H2" s="99"/>
      <c r="I2" s="79">
        <f>COUNTIF(G2:G36,"*2*")</f>
        <v>4</v>
      </c>
      <c r="J2" s="13"/>
    </row>
    <row r="3" spans="1:10" x14ac:dyDescent="0.2">
      <c r="A3" s="2" t="s">
        <v>706</v>
      </c>
      <c r="B3" s="2" t="s">
        <v>870</v>
      </c>
      <c r="C3" s="2" t="s">
        <v>871</v>
      </c>
      <c r="D3" s="74">
        <v>13110396753</v>
      </c>
      <c r="E3" s="75">
        <v>47640454</v>
      </c>
      <c r="F3" s="76" t="s">
        <v>872</v>
      </c>
      <c r="G3" s="2" t="s">
        <v>82</v>
      </c>
      <c r="H3" s="72"/>
      <c r="I3" s="67"/>
      <c r="J3" s="67"/>
    </row>
    <row r="4" spans="1:10" x14ac:dyDescent="0.2">
      <c r="A4" s="2" t="s">
        <v>706</v>
      </c>
      <c r="B4" s="2" t="s">
        <v>873</v>
      </c>
      <c r="C4" s="2" t="s">
        <v>874</v>
      </c>
      <c r="D4" s="74" t="s">
        <v>875</v>
      </c>
      <c r="E4" s="75">
        <v>92115038</v>
      </c>
      <c r="F4" s="76" t="s">
        <v>876</v>
      </c>
      <c r="G4" s="2" t="s">
        <v>82</v>
      </c>
      <c r="H4" s="72"/>
      <c r="I4" s="67"/>
      <c r="J4" s="67"/>
    </row>
    <row r="5" spans="1:10" x14ac:dyDescent="0.2">
      <c r="A5" s="2" t="s">
        <v>706</v>
      </c>
      <c r="B5" s="2" t="s">
        <v>877</v>
      </c>
      <c r="C5" s="2" t="s">
        <v>878</v>
      </c>
      <c r="D5" s="74">
        <v>17070394952</v>
      </c>
      <c r="E5" s="75">
        <v>46814526</v>
      </c>
      <c r="F5" s="76" t="s">
        <v>879</v>
      </c>
      <c r="G5" s="2" t="s">
        <v>82</v>
      </c>
      <c r="H5" s="73"/>
      <c r="I5" s="67"/>
      <c r="J5" s="67"/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BA40-2B52-4F31-B1E5-D28F95D3A3F6}">
  <dimension ref="A1:J11"/>
  <sheetViews>
    <sheetView workbookViewId="0">
      <selection activeCell="A11" sqref="A11:H11"/>
    </sheetView>
  </sheetViews>
  <sheetFormatPr baseColWidth="10" defaultColWidth="11.5546875" defaultRowHeight="15" x14ac:dyDescent="0.2"/>
  <cols>
    <col min="1" max="1" width="15.44140625" customWidth="1"/>
    <col min="2" max="2" width="17.5546875" customWidth="1"/>
    <col min="4" max="4" width="11.5546875" style="39"/>
    <col min="5" max="5" width="11.77734375" style="42" customWidth="1"/>
    <col min="6" max="6" width="23.77734375" customWidth="1"/>
    <col min="7" max="7" width="22.6640625" customWidth="1"/>
    <col min="8" max="8" width="22.777343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37" t="s">
        <v>3</v>
      </c>
      <c r="E1" s="43" t="s">
        <v>4</v>
      </c>
      <c r="F1" s="1" t="s">
        <v>5</v>
      </c>
      <c r="G1" s="1" t="s">
        <v>6</v>
      </c>
      <c r="H1" s="1" t="s">
        <v>7</v>
      </c>
      <c r="I1" s="67"/>
      <c r="J1" s="67"/>
    </row>
    <row r="2" spans="1:10" ht="15.75" x14ac:dyDescent="0.25">
      <c r="A2" s="99" t="s">
        <v>9</v>
      </c>
      <c r="B2" s="99" t="s">
        <v>36</v>
      </c>
      <c r="C2" s="99" t="s">
        <v>37</v>
      </c>
      <c r="D2" s="46" t="s">
        <v>38</v>
      </c>
      <c r="E2" s="51">
        <v>94835612</v>
      </c>
      <c r="F2" s="26" t="s">
        <v>39</v>
      </c>
      <c r="G2" s="99" t="s">
        <v>40</v>
      </c>
      <c r="H2" s="99"/>
      <c r="I2" s="79">
        <f>COUNTIF(G2:G43,"*1*")</f>
        <v>9</v>
      </c>
      <c r="J2" s="13"/>
    </row>
    <row r="3" spans="1:10" x14ac:dyDescent="0.2">
      <c r="A3" s="99" t="s">
        <v>9</v>
      </c>
      <c r="B3" s="99" t="s">
        <v>53</v>
      </c>
      <c r="C3" s="99" t="s">
        <v>54</v>
      </c>
      <c r="D3" s="46" t="s">
        <v>55</v>
      </c>
      <c r="E3" s="51">
        <v>95430288</v>
      </c>
      <c r="F3" s="26" t="s">
        <v>56</v>
      </c>
      <c r="G3" s="99" t="s">
        <v>40</v>
      </c>
      <c r="H3" s="99"/>
      <c r="I3" s="14"/>
      <c r="J3" s="13"/>
    </row>
    <row r="4" spans="1:10" x14ac:dyDescent="0.2">
      <c r="A4" s="99" t="s">
        <v>9</v>
      </c>
      <c r="B4" s="99" t="s">
        <v>57</v>
      </c>
      <c r="C4" s="99" t="s">
        <v>58</v>
      </c>
      <c r="D4" s="49">
        <v>17110479409</v>
      </c>
      <c r="E4" s="44">
        <v>92539813</v>
      </c>
      <c r="F4" s="26" t="s">
        <v>59</v>
      </c>
      <c r="G4" s="99" t="s">
        <v>40</v>
      </c>
      <c r="H4" s="99"/>
      <c r="I4" s="14"/>
      <c r="J4" s="13"/>
    </row>
    <row r="5" spans="1:10" x14ac:dyDescent="0.2">
      <c r="A5" s="99" t="s">
        <v>153</v>
      </c>
      <c r="B5" s="99" t="s">
        <v>239</v>
      </c>
      <c r="C5" s="6" t="s">
        <v>240</v>
      </c>
      <c r="D5" s="46">
        <v>21030589219</v>
      </c>
      <c r="E5" s="45">
        <v>4741223910</v>
      </c>
      <c r="F5" s="99"/>
      <c r="G5" s="5" t="s">
        <v>40</v>
      </c>
      <c r="H5" s="99"/>
      <c r="I5" s="67"/>
      <c r="J5" s="67"/>
    </row>
    <row r="6" spans="1:10" s="10" customFormat="1" x14ac:dyDescent="0.2">
      <c r="A6" s="8" t="s">
        <v>153</v>
      </c>
      <c r="B6" s="8" t="s">
        <v>274</v>
      </c>
      <c r="C6" s="8" t="s">
        <v>275</v>
      </c>
      <c r="D6" s="54" t="s">
        <v>276</v>
      </c>
      <c r="E6" s="55">
        <v>4797940335</v>
      </c>
      <c r="F6" s="33" t="s">
        <v>277</v>
      </c>
      <c r="G6" s="9" t="s">
        <v>40</v>
      </c>
      <c r="H6" s="9"/>
    </row>
    <row r="7" spans="1:10" x14ac:dyDescent="0.2">
      <c r="A7" s="99" t="s">
        <v>425</v>
      </c>
      <c r="B7" s="6" t="s">
        <v>601</v>
      </c>
      <c r="C7" s="99" t="s">
        <v>1127</v>
      </c>
      <c r="D7" s="46" t="s">
        <v>602</v>
      </c>
      <c r="E7" s="45">
        <v>4741130442</v>
      </c>
      <c r="F7" s="26" t="s">
        <v>603</v>
      </c>
      <c r="G7" s="99" t="s">
        <v>604</v>
      </c>
      <c r="H7" s="99"/>
      <c r="I7" s="67"/>
      <c r="J7" s="67"/>
    </row>
    <row r="8" spans="1:10" x14ac:dyDescent="0.2">
      <c r="A8" s="99" t="s">
        <v>706</v>
      </c>
      <c r="B8" s="99" t="s">
        <v>710</v>
      </c>
      <c r="C8" s="99" t="s">
        <v>711</v>
      </c>
      <c r="D8" s="46">
        <v>23020484209</v>
      </c>
      <c r="E8" s="45">
        <v>47329843</v>
      </c>
      <c r="F8" s="26" t="s">
        <v>712</v>
      </c>
      <c r="G8" s="99" t="s">
        <v>40</v>
      </c>
      <c r="H8" s="99"/>
      <c r="I8" s="67"/>
      <c r="J8" s="67"/>
    </row>
    <row r="9" spans="1:10" x14ac:dyDescent="0.2">
      <c r="A9" s="99" t="s">
        <v>706</v>
      </c>
      <c r="B9" s="99" t="s">
        <v>713</v>
      </c>
      <c r="C9" s="99" t="s">
        <v>714</v>
      </c>
      <c r="D9" s="46">
        <v>29090489826</v>
      </c>
      <c r="E9" s="45">
        <v>41074036</v>
      </c>
      <c r="F9" s="26" t="s">
        <v>715</v>
      </c>
      <c r="G9" s="99" t="s">
        <v>40</v>
      </c>
      <c r="H9" s="99"/>
      <c r="I9" s="67"/>
      <c r="J9" s="67"/>
    </row>
    <row r="10" spans="1:10" x14ac:dyDescent="0.2">
      <c r="A10" s="99" t="s">
        <v>880</v>
      </c>
      <c r="B10" s="99" t="s">
        <v>890</v>
      </c>
      <c r="C10" s="99" t="s">
        <v>891</v>
      </c>
      <c r="D10" s="62" t="s">
        <v>892</v>
      </c>
      <c r="E10" s="45">
        <v>90781277</v>
      </c>
      <c r="F10" s="26" t="s">
        <v>893</v>
      </c>
      <c r="G10" s="99" t="s">
        <v>40</v>
      </c>
      <c r="H10" s="99" t="s">
        <v>894</v>
      </c>
      <c r="I10" s="67"/>
      <c r="J10" s="67"/>
    </row>
    <row r="11" spans="1:10" x14ac:dyDescent="0.2">
      <c r="A11" s="7"/>
      <c r="B11" s="7"/>
      <c r="C11" s="7"/>
      <c r="D11" s="7"/>
      <c r="E11" s="7"/>
      <c r="F11" s="7"/>
      <c r="G11" s="7"/>
      <c r="H11" s="67"/>
      <c r="I11" s="67"/>
      <c r="J11" s="67"/>
    </row>
  </sheetData>
  <hyperlinks>
    <hyperlink ref="F6" r:id="rId1" xr:uid="{F5E55B9E-5DBC-428D-8A84-1056131471EC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69F59-08E0-434D-B103-79652951C1F0}">
  <dimension ref="A1:J30"/>
  <sheetViews>
    <sheetView workbookViewId="0">
      <selection activeCell="D36" sqref="D36"/>
    </sheetView>
  </sheetViews>
  <sheetFormatPr baseColWidth="10" defaultColWidth="11.5546875" defaultRowHeight="15" x14ac:dyDescent="0.2"/>
  <cols>
    <col min="1" max="1" width="14.44140625" customWidth="1"/>
    <col min="2" max="2" width="18.77734375" customWidth="1"/>
    <col min="4" max="4" width="12.44140625" style="39" customWidth="1"/>
    <col min="5" max="5" width="14.5546875" style="42" customWidth="1"/>
    <col min="6" max="6" width="26" customWidth="1"/>
    <col min="7" max="7" width="23" customWidth="1"/>
    <col min="8" max="8" width="26.441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37" t="s">
        <v>3</v>
      </c>
      <c r="E1" s="43" t="s">
        <v>4</v>
      </c>
      <c r="F1" s="1" t="s">
        <v>5</v>
      </c>
      <c r="G1" s="1" t="s">
        <v>6</v>
      </c>
      <c r="H1" s="1" t="s">
        <v>7</v>
      </c>
      <c r="I1" s="67"/>
      <c r="J1" s="67"/>
    </row>
    <row r="2" spans="1:10" ht="15.75" x14ac:dyDescent="0.25">
      <c r="A2" s="99" t="s">
        <v>9</v>
      </c>
      <c r="B2" s="99" t="s">
        <v>44</v>
      </c>
      <c r="C2" s="99" t="s">
        <v>45</v>
      </c>
      <c r="D2" s="46">
        <v>15020491474</v>
      </c>
      <c r="E2" s="51">
        <v>47954937</v>
      </c>
      <c r="F2" s="26" t="s">
        <v>46</v>
      </c>
      <c r="G2" s="99" t="s">
        <v>47</v>
      </c>
      <c r="H2" s="99"/>
      <c r="I2" s="79">
        <f>COUNTIF(G2:G45,"*2*")</f>
        <v>26</v>
      </c>
      <c r="J2" s="78"/>
    </row>
    <row r="3" spans="1:10" ht="15.75" x14ac:dyDescent="0.25">
      <c r="A3" s="99" t="s">
        <v>153</v>
      </c>
      <c r="B3" s="99" t="s">
        <v>168</v>
      </c>
      <c r="C3" s="99" t="s">
        <v>169</v>
      </c>
      <c r="D3" s="46" t="s">
        <v>170</v>
      </c>
      <c r="E3" s="45">
        <v>4794803890</v>
      </c>
      <c r="F3" s="26" t="s">
        <v>171</v>
      </c>
      <c r="G3" s="5" t="s">
        <v>47</v>
      </c>
      <c r="H3" s="5"/>
      <c r="I3" s="4" t="s">
        <v>153</v>
      </c>
      <c r="J3" s="4">
        <f>COUNTIF(A2:A45,"*Strand*")</f>
        <v>12</v>
      </c>
    </row>
    <row r="4" spans="1:10" x14ac:dyDescent="0.2">
      <c r="A4" s="99" t="s">
        <v>153</v>
      </c>
      <c r="B4" s="99" t="s">
        <v>208</v>
      </c>
      <c r="C4" s="99" t="s">
        <v>209</v>
      </c>
      <c r="D4" s="46" t="s">
        <v>210</v>
      </c>
      <c r="E4" s="45">
        <v>4795433144</v>
      </c>
      <c r="F4" s="26" t="s">
        <v>211</v>
      </c>
      <c r="G4" s="5" t="s">
        <v>47</v>
      </c>
      <c r="H4" s="5"/>
      <c r="I4" s="67"/>
      <c r="J4" s="67"/>
    </row>
    <row r="5" spans="1:10" x14ac:dyDescent="0.2">
      <c r="A5" s="99" t="s">
        <v>153</v>
      </c>
      <c r="B5" s="99" t="s">
        <v>164</v>
      </c>
      <c r="C5" s="99" t="s">
        <v>165</v>
      </c>
      <c r="D5" s="46" t="s">
        <v>166</v>
      </c>
      <c r="E5" s="45">
        <v>4740537610</v>
      </c>
      <c r="F5" s="26" t="s">
        <v>167</v>
      </c>
      <c r="G5" s="5" t="s">
        <v>47</v>
      </c>
      <c r="H5" s="32"/>
      <c r="I5" s="67"/>
      <c r="J5" s="67"/>
    </row>
    <row r="6" spans="1:10" x14ac:dyDescent="0.2">
      <c r="A6" s="99" t="s">
        <v>153</v>
      </c>
      <c r="B6" s="99" t="s">
        <v>272</v>
      </c>
      <c r="C6" s="99" t="s">
        <v>84</v>
      </c>
      <c r="D6" s="46">
        <v>14030393415</v>
      </c>
      <c r="E6" s="45">
        <v>4748355412</v>
      </c>
      <c r="F6" s="26" t="s">
        <v>273</v>
      </c>
      <c r="G6" s="5" t="s">
        <v>47</v>
      </c>
      <c r="H6" s="5"/>
      <c r="I6" s="67"/>
      <c r="J6" s="67"/>
    </row>
    <row r="7" spans="1:10" x14ac:dyDescent="0.2">
      <c r="A7" s="99" t="s">
        <v>153</v>
      </c>
      <c r="B7" s="6" t="s">
        <v>268</v>
      </c>
      <c r="C7" s="99" t="s">
        <v>269</v>
      </c>
      <c r="D7" s="46" t="s">
        <v>270</v>
      </c>
      <c r="E7" s="45">
        <v>4790944809</v>
      </c>
      <c r="F7" s="26" t="s">
        <v>271</v>
      </c>
      <c r="G7" s="5" t="s">
        <v>47</v>
      </c>
      <c r="H7" s="5"/>
      <c r="I7" s="67"/>
      <c r="J7" s="67"/>
    </row>
    <row r="8" spans="1:10" x14ac:dyDescent="0.2">
      <c r="A8" s="99" t="s">
        <v>153</v>
      </c>
      <c r="B8" s="99" t="s">
        <v>293</v>
      </c>
      <c r="C8" s="99" t="s">
        <v>294</v>
      </c>
      <c r="D8" s="46">
        <v>23050397025</v>
      </c>
      <c r="E8" s="45">
        <v>4741256998</v>
      </c>
      <c r="F8" s="26" t="s">
        <v>295</v>
      </c>
      <c r="G8" s="5" t="s">
        <v>47</v>
      </c>
      <c r="H8" s="5"/>
      <c r="I8" s="67"/>
      <c r="J8" s="67"/>
    </row>
    <row r="9" spans="1:10" x14ac:dyDescent="0.2">
      <c r="A9" s="99" t="s">
        <v>153</v>
      </c>
      <c r="B9" s="99" t="s">
        <v>261</v>
      </c>
      <c r="C9" s="99" t="s">
        <v>262</v>
      </c>
      <c r="D9" s="46">
        <v>25030384094</v>
      </c>
      <c r="E9" s="45">
        <v>4745875865</v>
      </c>
      <c r="F9" s="26" t="s">
        <v>263</v>
      </c>
      <c r="G9" s="5" t="s">
        <v>47</v>
      </c>
      <c r="H9" s="5"/>
      <c r="I9" s="67"/>
      <c r="J9" s="67"/>
    </row>
    <row r="10" spans="1:10" x14ac:dyDescent="0.2">
      <c r="A10" s="99" t="s">
        <v>153</v>
      </c>
      <c r="B10" s="99" t="s">
        <v>215</v>
      </c>
      <c r="C10" s="99" t="s">
        <v>216</v>
      </c>
      <c r="D10" s="46">
        <v>30090398276</v>
      </c>
      <c r="E10" s="45">
        <v>4797880865</v>
      </c>
      <c r="F10" s="26" t="s">
        <v>217</v>
      </c>
      <c r="G10" s="5" t="s">
        <v>47</v>
      </c>
      <c r="H10" s="5"/>
      <c r="I10" s="67"/>
      <c r="J10" s="67"/>
    </row>
    <row r="11" spans="1:10" x14ac:dyDescent="0.2">
      <c r="A11" s="99" t="s">
        <v>153</v>
      </c>
      <c r="B11" s="99" t="s">
        <v>236</v>
      </c>
      <c r="C11" s="99" t="s">
        <v>237</v>
      </c>
      <c r="D11" s="46">
        <v>24040392692</v>
      </c>
      <c r="E11" s="45">
        <v>4797721462</v>
      </c>
      <c r="F11" s="26" t="s">
        <v>238</v>
      </c>
      <c r="G11" s="5" t="s">
        <v>47</v>
      </c>
      <c r="H11" s="5"/>
      <c r="I11" s="67"/>
      <c r="J11" s="67"/>
    </row>
    <row r="12" spans="1:10" x14ac:dyDescent="0.2">
      <c r="A12" s="99" t="s">
        <v>153</v>
      </c>
      <c r="B12" s="99" t="s">
        <v>241</v>
      </c>
      <c r="C12" s="99" t="s">
        <v>242</v>
      </c>
      <c r="D12" s="46">
        <v>18070376462</v>
      </c>
      <c r="E12" s="45">
        <v>4794974018</v>
      </c>
      <c r="F12" s="26" t="s">
        <v>243</v>
      </c>
      <c r="G12" s="5" t="s">
        <v>47</v>
      </c>
      <c r="H12" s="5"/>
      <c r="I12" s="67"/>
      <c r="J12" s="67"/>
    </row>
    <row r="13" spans="1:10" x14ac:dyDescent="0.2">
      <c r="A13" s="99" t="s">
        <v>153</v>
      </c>
      <c r="B13" s="99" t="s">
        <v>229</v>
      </c>
      <c r="C13" s="99" t="s">
        <v>230</v>
      </c>
      <c r="D13" s="46">
        <v>30070394002</v>
      </c>
      <c r="E13" s="45">
        <v>4740160477</v>
      </c>
      <c r="F13" s="26" t="s">
        <v>231</v>
      </c>
      <c r="G13" s="5" t="s">
        <v>47</v>
      </c>
      <c r="H13" s="5"/>
      <c r="I13" s="67"/>
      <c r="J13" s="67"/>
    </row>
    <row r="14" spans="1:10" x14ac:dyDescent="0.2">
      <c r="A14" s="99" t="s">
        <v>425</v>
      </c>
      <c r="B14" s="6" t="s">
        <v>550</v>
      </c>
      <c r="C14" s="6" t="s">
        <v>551</v>
      </c>
      <c r="D14" s="47" t="s">
        <v>552</v>
      </c>
      <c r="E14" s="48">
        <v>4792405327</v>
      </c>
      <c r="F14" s="34" t="s">
        <v>553</v>
      </c>
      <c r="G14" s="99" t="s">
        <v>554</v>
      </c>
      <c r="H14" s="99"/>
      <c r="I14" s="67"/>
      <c r="J14" s="67"/>
    </row>
    <row r="15" spans="1:10" x14ac:dyDescent="0.2">
      <c r="A15" s="99" t="s">
        <v>425</v>
      </c>
      <c r="B15" s="6" t="s">
        <v>555</v>
      </c>
      <c r="C15" s="6" t="s">
        <v>556</v>
      </c>
      <c r="D15" s="47">
        <v>28030492589</v>
      </c>
      <c r="E15" s="48">
        <v>4745060972</v>
      </c>
      <c r="F15" s="34" t="s">
        <v>557</v>
      </c>
      <c r="G15" s="99" t="s">
        <v>554</v>
      </c>
      <c r="H15" s="99"/>
      <c r="I15" s="67"/>
      <c r="J15" s="67"/>
    </row>
    <row r="16" spans="1:10" x14ac:dyDescent="0.2">
      <c r="A16" s="99" t="s">
        <v>425</v>
      </c>
      <c r="B16" s="6" t="s">
        <v>558</v>
      </c>
      <c r="C16" s="6" t="s">
        <v>439</v>
      </c>
      <c r="D16" s="47">
        <v>29040399818</v>
      </c>
      <c r="E16" s="48">
        <v>4740557030</v>
      </c>
      <c r="F16" s="34" t="s">
        <v>559</v>
      </c>
      <c r="G16" s="99" t="s">
        <v>554</v>
      </c>
      <c r="H16" s="99"/>
      <c r="I16" s="67"/>
      <c r="J16" s="67"/>
    </row>
    <row r="17" spans="1:8" x14ac:dyDescent="0.2">
      <c r="A17" s="99" t="s">
        <v>1123</v>
      </c>
      <c r="B17" s="99" t="s">
        <v>707</v>
      </c>
      <c r="C17" s="99" t="s">
        <v>435</v>
      </c>
      <c r="D17" s="46" t="s">
        <v>708</v>
      </c>
      <c r="E17" s="45">
        <v>45516344</v>
      </c>
      <c r="F17" s="26" t="s">
        <v>709</v>
      </c>
      <c r="G17" s="99" t="s">
        <v>47</v>
      </c>
      <c r="H17" s="99"/>
    </row>
    <row r="18" spans="1:8" x14ac:dyDescent="0.2">
      <c r="A18" s="99" t="s">
        <v>880</v>
      </c>
      <c r="B18" s="99" t="s">
        <v>881</v>
      </c>
      <c r="C18" s="99" t="s">
        <v>882</v>
      </c>
      <c r="D18" s="65" t="s">
        <v>883</v>
      </c>
      <c r="E18" s="44">
        <v>98122130</v>
      </c>
      <c r="F18" s="26" t="s">
        <v>884</v>
      </c>
      <c r="G18" s="99" t="s">
        <v>47</v>
      </c>
      <c r="H18" s="99" t="s">
        <v>885</v>
      </c>
    </row>
    <row r="19" spans="1:8" x14ac:dyDescent="0.2">
      <c r="A19" s="99" t="s">
        <v>880</v>
      </c>
      <c r="B19" s="99" t="s">
        <v>886</v>
      </c>
      <c r="C19" s="99" t="s">
        <v>887</v>
      </c>
      <c r="D19" s="46">
        <v>23020389850</v>
      </c>
      <c r="E19" s="45">
        <v>45128610</v>
      </c>
      <c r="F19" s="26" t="s">
        <v>888</v>
      </c>
      <c r="G19" s="99" t="s">
        <v>47</v>
      </c>
      <c r="H19" s="99" t="s">
        <v>889</v>
      </c>
    </row>
    <row r="20" spans="1:8" x14ac:dyDescent="0.2">
      <c r="A20" s="99" t="s">
        <v>1049</v>
      </c>
      <c r="B20" s="99" t="s">
        <v>1063</v>
      </c>
      <c r="C20" s="99" t="s">
        <v>1064</v>
      </c>
      <c r="D20" s="41">
        <v>30080395996</v>
      </c>
      <c r="E20" s="44">
        <v>47968647</v>
      </c>
      <c r="F20" s="28" t="s">
        <v>1065</v>
      </c>
      <c r="G20" s="99" t="s">
        <v>47</v>
      </c>
      <c r="H20" s="99" t="s">
        <v>1062</v>
      </c>
    </row>
    <row r="21" spans="1:8" x14ac:dyDescent="0.2">
      <c r="A21" s="99" t="s">
        <v>1049</v>
      </c>
      <c r="B21" s="99" t="s">
        <v>1066</v>
      </c>
      <c r="C21" s="99" t="s">
        <v>1067</v>
      </c>
      <c r="D21" s="41">
        <v>18010392930</v>
      </c>
      <c r="E21" s="44">
        <v>48467774</v>
      </c>
      <c r="F21" s="28" t="s">
        <v>1068</v>
      </c>
      <c r="G21" s="99" t="s">
        <v>47</v>
      </c>
      <c r="H21" s="99" t="s">
        <v>1062</v>
      </c>
    </row>
    <row r="22" spans="1:8" ht="16.5" customHeight="1" x14ac:dyDescent="0.2">
      <c r="A22" s="99" t="s">
        <v>1049</v>
      </c>
      <c r="B22" s="99" t="s">
        <v>481</v>
      </c>
      <c r="C22" s="99" t="s">
        <v>1069</v>
      </c>
      <c r="D22" s="41">
        <v>29030392769</v>
      </c>
      <c r="E22" s="56">
        <v>95556092</v>
      </c>
      <c r="F22" s="29" t="s">
        <v>1070</v>
      </c>
      <c r="G22" s="99" t="s">
        <v>47</v>
      </c>
      <c r="H22" s="99" t="s">
        <v>1062</v>
      </c>
    </row>
    <row r="23" spans="1:8" x14ac:dyDescent="0.2">
      <c r="A23" s="99" t="s">
        <v>1049</v>
      </c>
      <c r="B23" s="99" t="s">
        <v>1071</v>
      </c>
      <c r="C23" s="99" t="s">
        <v>1072</v>
      </c>
      <c r="D23" s="41" t="s">
        <v>1073</v>
      </c>
      <c r="E23" s="57">
        <v>46650510</v>
      </c>
      <c r="F23" s="29" t="s">
        <v>1074</v>
      </c>
      <c r="G23" s="99" t="s">
        <v>47</v>
      </c>
      <c r="H23" s="99" t="s">
        <v>1075</v>
      </c>
    </row>
    <row r="24" spans="1:8" x14ac:dyDescent="0.2">
      <c r="A24" s="99" t="s">
        <v>1049</v>
      </c>
      <c r="B24" s="99" t="s">
        <v>1076</v>
      </c>
      <c r="C24" s="99" t="s">
        <v>1077</v>
      </c>
      <c r="D24" s="41" t="s">
        <v>1078</v>
      </c>
      <c r="E24" s="57">
        <v>91246261</v>
      </c>
      <c r="F24" s="29" t="s">
        <v>1079</v>
      </c>
      <c r="G24" s="99" t="s">
        <v>47</v>
      </c>
      <c r="H24" s="99" t="s">
        <v>1080</v>
      </c>
    </row>
    <row r="25" spans="1:8" x14ac:dyDescent="0.2">
      <c r="A25" s="99" t="s">
        <v>1049</v>
      </c>
      <c r="B25" s="99" t="s">
        <v>1081</v>
      </c>
      <c r="C25" s="99" t="s">
        <v>1082</v>
      </c>
      <c r="D25" s="41">
        <v>26070392711</v>
      </c>
      <c r="E25" s="57">
        <v>94976674</v>
      </c>
      <c r="F25" s="29" t="s">
        <v>1083</v>
      </c>
      <c r="G25" s="99" t="s">
        <v>47</v>
      </c>
      <c r="H25" s="99" t="s">
        <v>1080</v>
      </c>
    </row>
    <row r="26" spans="1:8" ht="15" customHeight="1" x14ac:dyDescent="0.2">
      <c r="A26" s="99" t="s">
        <v>1049</v>
      </c>
      <c r="B26" s="99" t="s">
        <v>1084</v>
      </c>
      <c r="C26" s="99" t="s">
        <v>1055</v>
      </c>
      <c r="D26" s="41" t="s">
        <v>1085</v>
      </c>
      <c r="E26" s="57">
        <v>93639510</v>
      </c>
      <c r="F26" s="29" t="s">
        <v>1086</v>
      </c>
      <c r="G26" s="99" t="s">
        <v>47</v>
      </c>
      <c r="H26" s="99" t="s">
        <v>1053</v>
      </c>
    </row>
    <row r="27" spans="1:8" x14ac:dyDescent="0.2">
      <c r="A27" s="99" t="s">
        <v>1049</v>
      </c>
      <c r="B27" s="99" t="s">
        <v>1087</v>
      </c>
      <c r="C27" s="99" t="s">
        <v>99</v>
      </c>
      <c r="D27" s="41" t="s">
        <v>1088</v>
      </c>
      <c r="E27" s="57">
        <v>97776386</v>
      </c>
      <c r="F27" s="29" t="s">
        <v>1089</v>
      </c>
      <c r="G27" s="99" t="s">
        <v>47</v>
      </c>
      <c r="H27" s="99" t="s">
        <v>1053</v>
      </c>
    </row>
    <row r="28" spans="1:8" s="67" customFormat="1" x14ac:dyDescent="0.2">
      <c r="A28" s="13"/>
      <c r="B28" s="13"/>
      <c r="C28" s="13"/>
      <c r="D28" s="83"/>
      <c r="E28" s="84"/>
      <c r="F28" s="85"/>
      <c r="G28" s="13"/>
      <c r="H28" s="13"/>
    </row>
    <row r="30" spans="1:8" ht="23.25" x14ac:dyDescent="0.35">
      <c r="A30" s="66" t="s">
        <v>1128</v>
      </c>
      <c r="B30" s="67"/>
      <c r="C30" s="67"/>
      <c r="F30" s="67"/>
      <c r="G30" s="67"/>
      <c r="H30" s="67"/>
    </row>
  </sheetData>
  <hyperlinks>
    <hyperlink ref="F23" r:id="rId1" xr:uid="{6F415C97-CDE3-4C52-A3BE-72DA8E95D007}"/>
    <hyperlink ref="F24" r:id="rId2" xr:uid="{4F0B249C-7F15-4DF2-8990-A738481181BA}"/>
    <hyperlink ref="F25" r:id="rId3" xr:uid="{F1819F9E-8EF4-40BE-8B8E-D4679876A458}"/>
    <hyperlink ref="F26" r:id="rId4" xr:uid="{18CE0CD2-D968-429C-A477-7FC68974D0F5}"/>
    <hyperlink ref="F27" r:id="rId5" xr:uid="{30F6EAD5-EF9B-42A4-B026-507D5360ED05}"/>
    <hyperlink ref="F20" r:id="rId6" xr:uid="{46015481-4B41-4661-AB77-990DB5B0E1CE}"/>
    <hyperlink ref="F21" r:id="rId7" xr:uid="{39F9B231-7E62-494A-9D3B-EADB1DE7DC9B}"/>
    <hyperlink ref="F22" r:id="rId8" xr:uid="{4F55C176-9E1A-4516-A712-A79AF18BC818}"/>
  </hyperlinks>
  <pageMargins left="0.7" right="0.7" top="0.75" bottom="0.75" header="0.3" footer="0.3"/>
  <pageSetup orientation="portrait" r:id="rId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F6BC-4D31-4154-B88C-7298692831EF}">
  <dimension ref="A1:I28"/>
  <sheetViews>
    <sheetView workbookViewId="0">
      <selection activeCell="L30" sqref="L30"/>
    </sheetView>
  </sheetViews>
  <sheetFormatPr baseColWidth="10" defaultColWidth="11.5546875" defaultRowHeight="15" x14ac:dyDescent="0.2"/>
  <cols>
    <col min="1" max="1" width="14.44140625" customWidth="1"/>
    <col min="2" max="2" width="17.5546875" customWidth="1"/>
    <col min="4" max="4" width="13" style="39" customWidth="1"/>
    <col min="5" max="5" width="15.6640625" style="42" customWidth="1"/>
    <col min="6" max="6" width="33.21875" customWidth="1"/>
    <col min="7" max="7" width="23.21875" customWidth="1"/>
    <col min="8" max="8" width="22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37" t="s">
        <v>3</v>
      </c>
      <c r="E1" s="43" t="s">
        <v>4</v>
      </c>
      <c r="F1" s="1" t="s">
        <v>5</v>
      </c>
      <c r="G1" s="1" t="s">
        <v>6</v>
      </c>
      <c r="H1" s="1" t="s">
        <v>7</v>
      </c>
      <c r="I1" s="67"/>
    </row>
    <row r="2" spans="1:9" ht="15.75" x14ac:dyDescent="0.25">
      <c r="A2" s="99" t="s">
        <v>86</v>
      </c>
      <c r="B2" s="99" t="s">
        <v>146</v>
      </c>
      <c r="C2" s="99" t="s">
        <v>65</v>
      </c>
      <c r="D2" s="41" t="s">
        <v>147</v>
      </c>
      <c r="E2" s="44">
        <v>90098493</v>
      </c>
      <c r="F2" s="99" t="s">
        <v>148</v>
      </c>
      <c r="G2" s="99" t="s">
        <v>145</v>
      </c>
      <c r="H2" s="99"/>
      <c r="I2" s="79">
        <f>COUNTIF(G2:G44,"*3*")</f>
        <v>27</v>
      </c>
    </row>
    <row r="3" spans="1:9" ht="15.75" x14ac:dyDescent="0.25">
      <c r="A3" s="99" t="s">
        <v>86</v>
      </c>
      <c r="B3" s="99" t="s">
        <v>149</v>
      </c>
      <c r="C3" s="99" t="s">
        <v>150</v>
      </c>
      <c r="D3" s="41" t="s">
        <v>151</v>
      </c>
      <c r="E3" s="44">
        <v>46650891</v>
      </c>
      <c r="F3" s="99" t="s">
        <v>152</v>
      </c>
      <c r="G3" s="99" t="s">
        <v>145</v>
      </c>
      <c r="H3" s="99"/>
      <c r="I3" s="79"/>
    </row>
    <row r="4" spans="1:9" x14ac:dyDescent="0.2">
      <c r="A4" s="99" t="s">
        <v>114</v>
      </c>
      <c r="B4" s="99" t="s">
        <v>337</v>
      </c>
      <c r="C4" s="99" t="s">
        <v>338</v>
      </c>
      <c r="D4" s="41" t="s">
        <v>339</v>
      </c>
      <c r="E4" s="44">
        <v>90887202</v>
      </c>
      <c r="F4" s="3" t="s">
        <v>340</v>
      </c>
      <c r="G4" s="99" t="s">
        <v>145</v>
      </c>
      <c r="H4" s="99" t="s">
        <v>341</v>
      </c>
      <c r="I4" s="67"/>
    </row>
    <row r="5" spans="1:9" x14ac:dyDescent="0.2">
      <c r="A5" s="99" t="s">
        <v>114</v>
      </c>
      <c r="B5" s="99" t="s">
        <v>342</v>
      </c>
      <c r="C5" s="99" t="s">
        <v>343</v>
      </c>
      <c r="D5" s="41">
        <v>12110390449</v>
      </c>
      <c r="E5" s="44">
        <v>91997567</v>
      </c>
      <c r="F5" s="3" t="s">
        <v>344</v>
      </c>
      <c r="G5" s="99" t="s">
        <v>145</v>
      </c>
      <c r="H5" s="99" t="s">
        <v>345</v>
      </c>
      <c r="I5" s="67"/>
    </row>
    <row r="6" spans="1:9" x14ac:dyDescent="0.2">
      <c r="A6" s="99" t="s">
        <v>114</v>
      </c>
      <c r="B6" s="99" t="s">
        <v>346</v>
      </c>
      <c r="C6" s="99" t="s">
        <v>347</v>
      </c>
      <c r="D6" s="41">
        <v>25050397850</v>
      </c>
      <c r="E6" s="44">
        <v>90851161</v>
      </c>
      <c r="F6" s="3" t="s">
        <v>348</v>
      </c>
      <c r="G6" s="99" t="s">
        <v>145</v>
      </c>
      <c r="H6" s="24" t="s">
        <v>349</v>
      </c>
      <c r="I6" s="67"/>
    </row>
    <row r="7" spans="1:9" x14ac:dyDescent="0.2">
      <c r="A7" s="99" t="s">
        <v>114</v>
      </c>
      <c r="B7" s="99" t="s">
        <v>350</v>
      </c>
      <c r="C7" s="99" t="s">
        <v>351</v>
      </c>
      <c r="D7" s="41">
        <v>29070379439</v>
      </c>
      <c r="E7" s="44">
        <v>95094088</v>
      </c>
      <c r="F7" s="3" t="s">
        <v>352</v>
      </c>
      <c r="G7" s="99" t="s">
        <v>145</v>
      </c>
      <c r="H7" s="99" t="s">
        <v>353</v>
      </c>
      <c r="I7" s="67"/>
    </row>
    <row r="8" spans="1:9" x14ac:dyDescent="0.2">
      <c r="A8" s="99" t="s">
        <v>114</v>
      </c>
      <c r="B8" s="99" t="s">
        <v>354</v>
      </c>
      <c r="C8" s="99" t="s">
        <v>355</v>
      </c>
      <c r="D8" s="41">
        <v>30050392879</v>
      </c>
      <c r="E8" s="44">
        <v>91314484</v>
      </c>
      <c r="F8" s="3" t="s">
        <v>356</v>
      </c>
      <c r="G8" s="99" t="s">
        <v>145</v>
      </c>
      <c r="H8" s="99" t="s">
        <v>341</v>
      </c>
      <c r="I8" s="67"/>
    </row>
    <row r="9" spans="1:9" x14ac:dyDescent="0.2">
      <c r="A9" s="99" t="s">
        <v>114</v>
      </c>
      <c r="B9" s="99" t="s">
        <v>357</v>
      </c>
      <c r="C9" s="99" t="s">
        <v>358</v>
      </c>
      <c r="D9" s="41">
        <v>18100397966</v>
      </c>
      <c r="E9" s="58">
        <v>41371367</v>
      </c>
      <c r="F9" s="18" t="s">
        <v>359</v>
      </c>
      <c r="G9" s="99" t="s">
        <v>145</v>
      </c>
      <c r="H9" s="99" t="s">
        <v>360</v>
      </c>
      <c r="I9" s="67"/>
    </row>
    <row r="10" spans="1:9" x14ac:dyDescent="0.2">
      <c r="A10" s="99" t="s">
        <v>611</v>
      </c>
      <c r="B10" s="99" t="s">
        <v>659</v>
      </c>
      <c r="C10" s="99" t="s">
        <v>660</v>
      </c>
      <c r="D10" s="41" t="s">
        <v>661</v>
      </c>
      <c r="E10" s="44">
        <v>46508863</v>
      </c>
      <c r="F10" s="3" t="s">
        <v>662</v>
      </c>
      <c r="G10" s="99" t="s">
        <v>145</v>
      </c>
      <c r="H10" s="99" t="s">
        <v>621</v>
      </c>
      <c r="I10" s="67"/>
    </row>
    <row r="11" spans="1:9" x14ac:dyDescent="0.2">
      <c r="A11" s="99" t="s">
        <v>611</v>
      </c>
      <c r="B11" s="99" t="s">
        <v>663</v>
      </c>
      <c r="C11" s="99" t="s">
        <v>664</v>
      </c>
      <c r="D11" s="41" t="s">
        <v>665</v>
      </c>
      <c r="E11" s="44">
        <v>95465222</v>
      </c>
      <c r="F11" s="3" t="s">
        <v>666</v>
      </c>
      <c r="G11" s="99" t="s">
        <v>145</v>
      </c>
      <c r="H11" s="99" t="s">
        <v>621</v>
      </c>
      <c r="I11" s="67"/>
    </row>
    <row r="12" spans="1:9" x14ac:dyDescent="0.2">
      <c r="A12" s="99" t="s">
        <v>611</v>
      </c>
      <c r="B12" s="99" t="s">
        <v>667</v>
      </c>
      <c r="C12" s="99" t="s">
        <v>435</v>
      </c>
      <c r="D12" s="41" t="s">
        <v>668</v>
      </c>
      <c r="E12" s="44">
        <v>47278244</v>
      </c>
      <c r="F12" s="3" t="s">
        <v>669</v>
      </c>
      <c r="G12" s="99" t="s">
        <v>145</v>
      </c>
      <c r="H12" s="99" t="s">
        <v>621</v>
      </c>
      <c r="I12" s="67"/>
    </row>
    <row r="13" spans="1:9" x14ac:dyDescent="0.2">
      <c r="A13" s="99" t="s">
        <v>611</v>
      </c>
      <c r="B13" s="99" t="s">
        <v>22</v>
      </c>
      <c r="C13" s="99" t="s">
        <v>673</v>
      </c>
      <c r="D13" s="41" t="s">
        <v>674</v>
      </c>
      <c r="E13" s="44">
        <v>97592979</v>
      </c>
      <c r="F13" s="3" t="s">
        <v>675</v>
      </c>
      <c r="G13" s="99" t="s">
        <v>145</v>
      </c>
      <c r="H13" s="99" t="s">
        <v>676</v>
      </c>
      <c r="I13" s="67"/>
    </row>
    <row r="14" spans="1:9" x14ac:dyDescent="0.2">
      <c r="A14" s="99" t="s">
        <v>706</v>
      </c>
      <c r="B14" s="99" t="s">
        <v>835</v>
      </c>
      <c r="C14" s="99" t="s">
        <v>836</v>
      </c>
      <c r="D14" s="46">
        <v>24070380699</v>
      </c>
      <c r="E14" s="45">
        <v>41762756</v>
      </c>
      <c r="F14" s="31" t="s">
        <v>837</v>
      </c>
      <c r="G14" s="99" t="s">
        <v>145</v>
      </c>
      <c r="H14" s="99"/>
      <c r="I14" s="67"/>
    </row>
    <row r="15" spans="1:9" ht="16.5" customHeight="1" x14ac:dyDescent="0.2">
      <c r="A15" s="99" t="s">
        <v>706</v>
      </c>
      <c r="B15" s="99" t="s">
        <v>838</v>
      </c>
      <c r="C15" s="99" t="s">
        <v>839</v>
      </c>
      <c r="D15" s="46">
        <v>11070389780</v>
      </c>
      <c r="E15" s="45">
        <v>95339014</v>
      </c>
      <c r="F15" s="31" t="s">
        <v>840</v>
      </c>
      <c r="G15" s="99" t="s">
        <v>145</v>
      </c>
      <c r="H15" s="99"/>
      <c r="I15" s="67"/>
    </row>
    <row r="16" spans="1:9" x14ac:dyDescent="0.2">
      <c r="A16" s="99" t="s">
        <v>706</v>
      </c>
      <c r="B16" s="99" t="s">
        <v>83</v>
      </c>
      <c r="C16" s="99" t="s">
        <v>291</v>
      </c>
      <c r="D16" s="46" t="s">
        <v>841</v>
      </c>
      <c r="E16" s="45">
        <v>47689719</v>
      </c>
      <c r="F16" s="31" t="s">
        <v>842</v>
      </c>
      <c r="G16" s="99" t="s">
        <v>145</v>
      </c>
      <c r="H16" s="99"/>
      <c r="I16" s="67"/>
    </row>
    <row r="17" spans="1:8" x14ac:dyDescent="0.2">
      <c r="A17" s="99" t="s">
        <v>706</v>
      </c>
      <c r="B17" s="99" t="s">
        <v>843</v>
      </c>
      <c r="C17" s="99" t="s">
        <v>844</v>
      </c>
      <c r="D17" s="46">
        <v>22120396785</v>
      </c>
      <c r="E17" s="45">
        <v>46433235</v>
      </c>
      <c r="F17" s="31" t="s">
        <v>845</v>
      </c>
      <c r="G17" s="99" t="s">
        <v>145</v>
      </c>
      <c r="H17" s="99"/>
    </row>
    <row r="18" spans="1:8" x14ac:dyDescent="0.2">
      <c r="A18" s="99" t="s">
        <v>706</v>
      </c>
      <c r="B18" s="99" t="s">
        <v>846</v>
      </c>
      <c r="C18" s="99" t="s">
        <v>847</v>
      </c>
      <c r="D18" s="46">
        <v>17010398681</v>
      </c>
      <c r="E18" s="45">
        <v>40538258</v>
      </c>
      <c r="F18" s="31" t="s">
        <v>848</v>
      </c>
      <c r="G18" s="99" t="s">
        <v>145</v>
      </c>
      <c r="H18" s="99"/>
    </row>
    <row r="19" spans="1:8" ht="14.25" customHeight="1" x14ac:dyDescent="0.2">
      <c r="A19" s="99" t="s">
        <v>880</v>
      </c>
      <c r="B19" s="99" t="s">
        <v>910</v>
      </c>
      <c r="C19" s="99" t="s">
        <v>911</v>
      </c>
      <c r="D19" s="46">
        <v>11010398748</v>
      </c>
      <c r="E19" s="45">
        <v>97429510</v>
      </c>
      <c r="F19" s="26" t="s">
        <v>912</v>
      </c>
      <c r="G19" s="99" t="s">
        <v>145</v>
      </c>
      <c r="H19" s="99" t="s">
        <v>889</v>
      </c>
    </row>
    <row r="20" spans="1:8" x14ac:dyDescent="0.2">
      <c r="A20" s="99" t="s">
        <v>880</v>
      </c>
      <c r="B20" s="99" t="s">
        <v>913</v>
      </c>
      <c r="C20" s="99" t="s">
        <v>914</v>
      </c>
      <c r="D20" s="46">
        <v>26120383883</v>
      </c>
      <c r="E20" s="45">
        <v>92505735</v>
      </c>
      <c r="F20" s="26" t="s">
        <v>915</v>
      </c>
      <c r="G20" s="99" t="s">
        <v>145</v>
      </c>
      <c r="H20" s="99" t="s">
        <v>916</v>
      </c>
    </row>
    <row r="21" spans="1:8" x14ac:dyDescent="0.2">
      <c r="A21" s="99" t="s">
        <v>929</v>
      </c>
      <c r="B21" s="36" t="s">
        <v>938</v>
      </c>
      <c r="C21" s="36" t="s">
        <v>939</v>
      </c>
      <c r="D21" s="59">
        <v>24060395396</v>
      </c>
      <c r="E21" s="60">
        <v>94794073</v>
      </c>
      <c r="F21" s="35" t="s">
        <v>940</v>
      </c>
      <c r="G21" s="36" t="s">
        <v>145</v>
      </c>
      <c r="H21" s="36" t="s">
        <v>941</v>
      </c>
    </row>
    <row r="22" spans="1:8" x14ac:dyDescent="0.2">
      <c r="A22" s="99" t="s">
        <v>929</v>
      </c>
      <c r="B22" s="36" t="s">
        <v>945</v>
      </c>
      <c r="C22" s="36" t="s">
        <v>946</v>
      </c>
      <c r="D22" s="59" t="s">
        <v>947</v>
      </c>
      <c r="E22" s="60">
        <v>96010123</v>
      </c>
      <c r="F22" s="35" t="s">
        <v>948</v>
      </c>
      <c r="G22" s="36" t="s">
        <v>145</v>
      </c>
      <c r="H22" s="36" t="s">
        <v>941</v>
      </c>
    </row>
    <row r="23" spans="1:8" x14ac:dyDescent="0.2">
      <c r="A23" s="99" t="s">
        <v>929</v>
      </c>
      <c r="B23" s="36" t="s">
        <v>949</v>
      </c>
      <c r="C23" s="36" t="s">
        <v>950</v>
      </c>
      <c r="D23" s="59">
        <v>31030393883</v>
      </c>
      <c r="E23" s="60">
        <v>45161336</v>
      </c>
      <c r="F23" s="35" t="s">
        <v>951</v>
      </c>
      <c r="G23" s="36" t="s">
        <v>145</v>
      </c>
      <c r="H23" s="36" t="s">
        <v>937</v>
      </c>
    </row>
    <row r="24" spans="1:8" x14ac:dyDescent="0.2">
      <c r="A24" s="99" t="s">
        <v>929</v>
      </c>
      <c r="B24" s="36" t="s">
        <v>956</v>
      </c>
      <c r="C24" s="36" t="s">
        <v>957</v>
      </c>
      <c r="D24" s="59">
        <v>22080394504</v>
      </c>
      <c r="E24" s="60">
        <v>46431806</v>
      </c>
      <c r="F24" s="35" t="s">
        <v>958</v>
      </c>
      <c r="G24" s="36" t="s">
        <v>145</v>
      </c>
      <c r="H24" s="36" t="s">
        <v>941</v>
      </c>
    </row>
    <row r="25" spans="1:8" x14ac:dyDescent="0.2">
      <c r="A25" s="99" t="s">
        <v>972</v>
      </c>
      <c r="B25" s="99" t="s">
        <v>973</v>
      </c>
      <c r="C25" s="99" t="s">
        <v>974</v>
      </c>
      <c r="D25" s="46">
        <v>14050378447</v>
      </c>
      <c r="E25" s="45">
        <v>45124155</v>
      </c>
      <c r="F25" s="26" t="s">
        <v>975</v>
      </c>
      <c r="G25" s="26" t="s">
        <v>145</v>
      </c>
      <c r="H25" s="26" t="s">
        <v>976</v>
      </c>
    </row>
    <row r="26" spans="1:8" x14ac:dyDescent="0.2">
      <c r="A26" s="99" t="s">
        <v>972</v>
      </c>
      <c r="B26" s="99" t="s">
        <v>977</v>
      </c>
      <c r="C26" s="99" t="s">
        <v>978</v>
      </c>
      <c r="D26" s="46" t="s">
        <v>979</v>
      </c>
      <c r="E26" s="45">
        <v>46299667</v>
      </c>
      <c r="F26" s="26" t="s">
        <v>980</v>
      </c>
      <c r="G26" s="26" t="s">
        <v>145</v>
      </c>
      <c r="H26" s="26" t="s">
        <v>976</v>
      </c>
    </row>
    <row r="27" spans="1:8" x14ac:dyDescent="0.2">
      <c r="A27" s="99" t="s">
        <v>972</v>
      </c>
      <c r="B27" s="99" t="s">
        <v>981</v>
      </c>
      <c r="C27" s="99" t="s">
        <v>982</v>
      </c>
      <c r="D27" s="46">
        <v>27030391301</v>
      </c>
      <c r="E27" s="45">
        <v>48222638</v>
      </c>
      <c r="F27" s="26" t="s">
        <v>983</v>
      </c>
      <c r="G27" s="26" t="s">
        <v>145</v>
      </c>
      <c r="H27" s="26" t="s">
        <v>976</v>
      </c>
    </row>
    <row r="28" spans="1:8" x14ac:dyDescent="0.2">
      <c r="A28" s="99" t="s">
        <v>611</v>
      </c>
      <c r="B28" s="99" t="s">
        <v>681</v>
      </c>
      <c r="C28" s="99" t="s">
        <v>61</v>
      </c>
      <c r="D28" s="100" t="s">
        <v>682</v>
      </c>
      <c r="E28" s="101">
        <v>94031099</v>
      </c>
      <c r="F28" s="102" t="s">
        <v>683</v>
      </c>
      <c r="G28" s="8" t="s">
        <v>145</v>
      </c>
      <c r="H28" s="68" t="s">
        <v>676</v>
      </c>
    </row>
  </sheetData>
  <phoneticPr fontId="9" type="noConversion"/>
  <hyperlinks>
    <hyperlink ref="F2" r:id="rId1" xr:uid="{6CF56CD9-762B-4880-A521-B40F95DCB5F5}"/>
    <hyperlink ref="F3" r:id="rId2" xr:uid="{532B5367-649D-4626-AEE1-BEC83CD53CC4}"/>
    <hyperlink ref="F4" r:id="rId3" xr:uid="{8A11442B-C64E-4791-9BBD-FE8A5FDD9A27}"/>
    <hyperlink ref="F5" r:id="rId4" xr:uid="{6BEA7455-9192-4606-A2B4-CFBA0DF26C6C}"/>
    <hyperlink ref="F6" r:id="rId5" xr:uid="{29ACD321-EE46-4BE7-BA42-A72711164566}"/>
    <hyperlink ref="F7" r:id="rId6" xr:uid="{9853CD4F-7DDE-4D33-8017-B4C4297B454A}"/>
    <hyperlink ref="F8" r:id="rId7" xr:uid="{596BD221-E26D-4C73-8A57-20F05AE419A8}"/>
    <hyperlink ref="F9" r:id="rId8" xr:uid="{375D413B-5971-4E59-B47F-C2818CE9AD04}"/>
    <hyperlink ref="F10:F12" r:id="rId9" display="marenmarki@hotmail.no" xr:uid="{C1C09A8B-9252-4607-AFE4-08E23DCE6592}"/>
    <hyperlink ref="F10" r:id="rId10" xr:uid="{288FDCD4-B16A-4700-95B3-F614B057F405}"/>
    <hyperlink ref="F11" r:id="rId11" xr:uid="{C32BEB00-9C84-4C6C-9A4B-5BDAAF611A32}"/>
    <hyperlink ref="F12" r:id="rId12" xr:uid="{E9B8112D-29A5-4441-9544-867639BD8AF8}"/>
    <hyperlink ref="F13" r:id="rId13" xr:uid="{82003C57-A4CC-4AB0-95FB-462A84A98F7B}"/>
    <hyperlink ref="F21" r:id="rId14" display="mailto:Olavyrkebleie@gmail.com" xr:uid="{BCA4FB75-FE20-43F1-9A64-FB24D3FB7407}"/>
    <hyperlink ref="F22" r:id="rId15" display="mailto:as3hoyland@gmail.com" xr:uid="{6EDD9C8C-614C-4CB4-A3DA-D90C15746B2F}"/>
    <hyperlink ref="F23" r:id="rId16" display="mailto:tonje.kallevik@outlook.com" xr:uid="{DAF1CBF2-D831-4B83-9D8D-D29E30106FBF}"/>
    <hyperlink ref="F24" r:id="rId17" display="mailto:egat@live.no" xr:uid="{B35BF4F6-859B-4D19-87F0-02A9C264E5D4}"/>
    <hyperlink ref="F28" r:id="rId18" xr:uid="{C0023DDF-6F1B-4310-976E-DA819E4CBCFA}"/>
  </hyperlinks>
  <pageMargins left="0.7" right="0.7" top="0.75" bottom="0.75" header="0.3" footer="0.3"/>
  <pageSetup orientation="portrait" r:id="rId19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E302C-EC39-48FA-9E65-DF87980CEAA7}">
  <dimension ref="A1:J35"/>
  <sheetViews>
    <sheetView workbookViewId="0">
      <selection activeCell="A13" sqref="A13:XFD13"/>
    </sheetView>
  </sheetViews>
  <sheetFormatPr baseColWidth="10" defaultColWidth="11.5546875" defaultRowHeight="15" x14ac:dyDescent="0.2"/>
  <cols>
    <col min="1" max="1" width="25.21875" customWidth="1"/>
    <col min="2" max="2" width="17.77734375" customWidth="1"/>
    <col min="4" max="4" width="12" style="39" bestFit="1" customWidth="1"/>
    <col min="5" max="5" width="14" style="42" customWidth="1"/>
    <col min="6" max="6" width="33" customWidth="1"/>
    <col min="7" max="7" width="23" customWidth="1"/>
    <col min="8" max="8" width="22.21875" customWidth="1"/>
    <col min="9" max="9" width="14.218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37" t="s">
        <v>3</v>
      </c>
      <c r="E1" s="43" t="s">
        <v>4</v>
      </c>
      <c r="F1" s="1" t="s">
        <v>5</v>
      </c>
      <c r="G1" s="1" t="s">
        <v>6</v>
      </c>
      <c r="H1" s="1" t="s">
        <v>7</v>
      </c>
      <c r="I1" s="67"/>
      <c r="J1" s="67"/>
    </row>
    <row r="2" spans="1:10" ht="15.75" x14ac:dyDescent="0.25">
      <c r="A2" s="99" t="s">
        <v>86</v>
      </c>
      <c r="B2" s="99" t="s">
        <v>135</v>
      </c>
      <c r="C2" s="99" t="s">
        <v>136</v>
      </c>
      <c r="D2" s="41" t="s">
        <v>137</v>
      </c>
      <c r="E2" s="44">
        <v>40198836</v>
      </c>
      <c r="F2" s="99" t="s">
        <v>138</v>
      </c>
      <c r="G2" s="99" t="s">
        <v>139</v>
      </c>
      <c r="H2" s="99"/>
      <c r="I2" s="79">
        <f>COUNTIF(G2:G44,"*3*")</f>
        <v>28</v>
      </c>
      <c r="J2" s="67"/>
    </row>
    <row r="3" spans="1:10" ht="15.75" x14ac:dyDescent="0.25">
      <c r="A3" s="99" t="s">
        <v>114</v>
      </c>
      <c r="B3" s="99" t="s">
        <v>361</v>
      </c>
      <c r="C3" s="99" t="s">
        <v>362</v>
      </c>
      <c r="D3" s="41">
        <v>25020388288</v>
      </c>
      <c r="E3" s="63">
        <v>47281435</v>
      </c>
      <c r="F3" s="19" t="s">
        <v>363</v>
      </c>
      <c r="G3" s="99" t="s">
        <v>139</v>
      </c>
      <c r="H3" s="99" t="s">
        <v>364</v>
      </c>
      <c r="I3" s="4" t="s">
        <v>1129</v>
      </c>
      <c r="J3" s="4">
        <f>COUNTIF(A2:A43,"*katedral*")</f>
        <v>9</v>
      </c>
    </row>
    <row r="4" spans="1:10" ht="16.5" customHeight="1" x14ac:dyDescent="0.2">
      <c r="A4" s="99" t="s">
        <v>114</v>
      </c>
      <c r="B4" s="99" t="s">
        <v>365</v>
      </c>
      <c r="C4" s="99" t="s">
        <v>366</v>
      </c>
      <c r="D4" s="41">
        <v>24010395840</v>
      </c>
      <c r="E4" s="63">
        <v>48208505</v>
      </c>
      <c r="F4" s="20" t="s">
        <v>367</v>
      </c>
      <c r="G4" s="99" t="s">
        <v>139</v>
      </c>
      <c r="H4" s="99" t="s">
        <v>345</v>
      </c>
      <c r="I4" s="67"/>
      <c r="J4" s="67"/>
    </row>
    <row r="5" spans="1:10" ht="13.5" customHeight="1" x14ac:dyDescent="0.2">
      <c r="A5" s="99" t="s">
        <v>114</v>
      </c>
      <c r="B5" s="99" t="s">
        <v>368</v>
      </c>
      <c r="C5" s="99" t="s">
        <v>369</v>
      </c>
      <c r="D5" s="41">
        <v>15030396410</v>
      </c>
      <c r="E5" s="64">
        <v>45461967</v>
      </c>
      <c r="F5" s="20" t="s">
        <v>370</v>
      </c>
      <c r="G5" s="99" t="s">
        <v>139</v>
      </c>
      <c r="H5" s="99" t="s">
        <v>345</v>
      </c>
      <c r="I5" s="67"/>
      <c r="J5" s="67"/>
    </row>
    <row r="6" spans="1:10" x14ac:dyDescent="0.2">
      <c r="A6" s="99" t="s">
        <v>396</v>
      </c>
      <c r="B6" s="27" t="s">
        <v>397</v>
      </c>
      <c r="C6" s="99" t="s">
        <v>398</v>
      </c>
      <c r="D6" s="46" t="s">
        <v>399</v>
      </c>
      <c r="E6" s="45">
        <v>4745817879</v>
      </c>
      <c r="F6" s="26" t="s">
        <v>400</v>
      </c>
      <c r="G6" s="26" t="s">
        <v>139</v>
      </c>
      <c r="H6" s="99"/>
      <c r="I6" s="67"/>
      <c r="J6" s="67"/>
    </row>
    <row r="7" spans="1:10" x14ac:dyDescent="0.2">
      <c r="A7" s="99" t="s">
        <v>425</v>
      </c>
      <c r="B7" s="6" t="s">
        <v>605</v>
      </c>
      <c r="C7" s="6" t="s">
        <v>606</v>
      </c>
      <c r="D7" s="46">
        <v>15110399526</v>
      </c>
      <c r="E7" s="45">
        <v>4740198105</v>
      </c>
      <c r="F7" s="26" t="s">
        <v>607</v>
      </c>
      <c r="G7" s="26" t="s">
        <v>139</v>
      </c>
      <c r="H7" s="99"/>
      <c r="I7" s="67"/>
      <c r="J7" s="67"/>
    </row>
    <row r="8" spans="1:10" x14ac:dyDescent="0.2">
      <c r="A8" s="99" t="s">
        <v>611</v>
      </c>
      <c r="B8" s="99" t="s">
        <v>612</v>
      </c>
      <c r="C8" s="99" t="s">
        <v>613</v>
      </c>
      <c r="D8" s="41" t="s">
        <v>614</v>
      </c>
      <c r="E8" s="56">
        <v>47642094</v>
      </c>
      <c r="F8" s="3" t="s">
        <v>615</v>
      </c>
      <c r="G8" s="99" t="s">
        <v>139</v>
      </c>
      <c r="H8" s="99" t="s">
        <v>616</v>
      </c>
      <c r="I8" s="67"/>
      <c r="J8" s="67"/>
    </row>
    <row r="9" spans="1:10" x14ac:dyDescent="0.2">
      <c r="A9" s="99" t="s">
        <v>611</v>
      </c>
      <c r="B9" s="99" t="s">
        <v>76</v>
      </c>
      <c r="C9" s="99" t="s">
        <v>670</v>
      </c>
      <c r="D9" s="41" t="s">
        <v>671</v>
      </c>
      <c r="E9" s="44">
        <v>47290531</v>
      </c>
      <c r="F9" s="23" t="s">
        <v>672</v>
      </c>
      <c r="G9" s="99" t="s">
        <v>139</v>
      </c>
      <c r="H9" s="99" t="s">
        <v>621</v>
      </c>
      <c r="I9" s="67"/>
      <c r="J9" s="67"/>
    </row>
    <row r="10" spans="1:10" x14ac:dyDescent="0.2">
      <c r="A10" s="99" t="s">
        <v>706</v>
      </c>
      <c r="B10" s="99" t="s">
        <v>829</v>
      </c>
      <c r="C10" s="99" t="s">
        <v>830</v>
      </c>
      <c r="D10" s="46">
        <v>24110383815</v>
      </c>
      <c r="E10" s="45">
        <v>97878773</v>
      </c>
      <c r="F10" s="31" t="s">
        <v>831</v>
      </c>
      <c r="G10" s="99" t="s">
        <v>139</v>
      </c>
      <c r="H10" s="99"/>
      <c r="I10" s="67"/>
      <c r="J10" s="67"/>
    </row>
    <row r="11" spans="1:10" x14ac:dyDescent="0.2">
      <c r="A11" s="99" t="s">
        <v>706</v>
      </c>
      <c r="B11" s="99" t="s">
        <v>832</v>
      </c>
      <c r="C11" s="99" t="s">
        <v>833</v>
      </c>
      <c r="D11" s="46">
        <v>18050387077</v>
      </c>
      <c r="E11" s="45">
        <v>95829778</v>
      </c>
      <c r="F11" s="31" t="s">
        <v>834</v>
      </c>
      <c r="G11" s="99" t="s">
        <v>139</v>
      </c>
      <c r="H11" s="99"/>
      <c r="I11" s="67"/>
      <c r="J11" s="67"/>
    </row>
    <row r="12" spans="1:10" x14ac:dyDescent="0.2">
      <c r="A12" s="99" t="s">
        <v>880</v>
      </c>
      <c r="B12" s="99" t="s">
        <v>917</v>
      </c>
      <c r="C12" s="99" t="s">
        <v>398</v>
      </c>
      <c r="D12" s="62" t="s">
        <v>918</v>
      </c>
      <c r="E12" s="45">
        <v>98025725</v>
      </c>
      <c r="F12" s="26" t="s">
        <v>919</v>
      </c>
      <c r="G12" s="99" t="s">
        <v>139</v>
      </c>
      <c r="H12" s="99" t="s">
        <v>898</v>
      </c>
      <c r="I12" s="67"/>
      <c r="J12" s="67"/>
    </row>
    <row r="13" spans="1:10" x14ac:dyDescent="0.2">
      <c r="A13" s="99" t="s">
        <v>880</v>
      </c>
      <c r="B13" s="99" t="s">
        <v>920</v>
      </c>
      <c r="C13" s="99" t="s">
        <v>921</v>
      </c>
      <c r="D13" s="46">
        <v>17040383026</v>
      </c>
      <c r="E13" s="45">
        <v>40055985</v>
      </c>
      <c r="F13" s="99" t="s">
        <v>922</v>
      </c>
      <c r="G13" s="99" t="s">
        <v>139</v>
      </c>
      <c r="H13" s="99" t="s">
        <v>898</v>
      </c>
      <c r="I13" s="67"/>
      <c r="J13" s="67"/>
    </row>
    <row r="14" spans="1:10" x14ac:dyDescent="0.2">
      <c r="A14" s="99" t="s">
        <v>880</v>
      </c>
      <c r="B14" s="99" t="s">
        <v>923</v>
      </c>
      <c r="C14" s="99" t="s">
        <v>924</v>
      </c>
      <c r="D14" s="46">
        <v>17050391825</v>
      </c>
      <c r="E14" s="45">
        <v>47144069</v>
      </c>
      <c r="F14" s="26" t="s">
        <v>925</v>
      </c>
      <c r="G14" s="99" t="s">
        <v>139</v>
      </c>
      <c r="H14" s="99" t="s">
        <v>916</v>
      </c>
      <c r="I14" s="67"/>
      <c r="J14" s="67"/>
    </row>
    <row r="15" spans="1:10" x14ac:dyDescent="0.2">
      <c r="A15" s="99" t="s">
        <v>880</v>
      </c>
      <c r="B15" s="99" t="s">
        <v>926</v>
      </c>
      <c r="C15" s="99" t="s">
        <v>927</v>
      </c>
      <c r="D15" s="46">
        <v>20090390695</v>
      </c>
      <c r="E15" s="45">
        <v>94823533</v>
      </c>
      <c r="F15" s="26" t="s">
        <v>928</v>
      </c>
      <c r="G15" s="99" t="s">
        <v>139</v>
      </c>
      <c r="H15" s="99" t="s">
        <v>889</v>
      </c>
      <c r="I15" s="67"/>
      <c r="J15" s="67"/>
    </row>
    <row r="16" spans="1:10" x14ac:dyDescent="0.2">
      <c r="A16" s="99" t="s">
        <v>929</v>
      </c>
      <c r="B16" s="36" t="s">
        <v>934</v>
      </c>
      <c r="C16" s="36" t="s">
        <v>935</v>
      </c>
      <c r="D16" s="59">
        <v>28060390799</v>
      </c>
      <c r="E16" s="60">
        <v>45432734</v>
      </c>
      <c r="F16" s="35" t="s">
        <v>936</v>
      </c>
      <c r="G16" s="36" t="s">
        <v>139</v>
      </c>
      <c r="H16" s="36" t="s">
        <v>937</v>
      </c>
    </row>
    <row r="17" spans="1:8" x14ac:dyDescent="0.2">
      <c r="A17" s="99" t="s">
        <v>929</v>
      </c>
      <c r="B17" s="36" t="s">
        <v>681</v>
      </c>
      <c r="C17" s="36" t="s">
        <v>942</v>
      </c>
      <c r="D17" s="59">
        <v>12010389427</v>
      </c>
      <c r="E17" s="60">
        <v>46658646</v>
      </c>
      <c r="F17" s="35" t="s">
        <v>943</v>
      </c>
      <c r="G17" s="36" t="s">
        <v>139</v>
      </c>
      <c r="H17" s="36" t="s">
        <v>944</v>
      </c>
    </row>
    <row r="18" spans="1:8" x14ac:dyDescent="0.2">
      <c r="A18" s="99" t="s">
        <v>929</v>
      </c>
      <c r="B18" s="36" t="s">
        <v>952</v>
      </c>
      <c r="C18" s="36" t="s">
        <v>953</v>
      </c>
      <c r="D18" s="59">
        <v>28050375821</v>
      </c>
      <c r="E18" s="60">
        <v>40051233</v>
      </c>
      <c r="F18" s="35" t="s">
        <v>954</v>
      </c>
      <c r="G18" s="36" t="s">
        <v>139</v>
      </c>
      <c r="H18" s="36" t="s">
        <v>955</v>
      </c>
    </row>
    <row r="19" spans="1:8" x14ac:dyDescent="0.2">
      <c r="A19" s="99" t="s">
        <v>972</v>
      </c>
      <c r="B19" s="99" t="s">
        <v>1001</v>
      </c>
      <c r="C19" s="99" t="s">
        <v>935</v>
      </c>
      <c r="D19" s="46" t="s">
        <v>1002</v>
      </c>
      <c r="E19" s="45">
        <v>95527552</v>
      </c>
      <c r="F19" s="26" t="s">
        <v>1003</v>
      </c>
      <c r="G19" s="26" t="s">
        <v>139</v>
      </c>
      <c r="H19" s="99"/>
    </row>
    <row r="20" spans="1:8" x14ac:dyDescent="0.2">
      <c r="A20" s="61" t="s">
        <v>1004</v>
      </c>
      <c r="B20" s="6" t="s">
        <v>1005</v>
      </c>
      <c r="C20" s="27" t="s">
        <v>1006</v>
      </c>
      <c r="D20" s="46">
        <v>22030393094</v>
      </c>
      <c r="E20" s="45" t="s">
        <v>1007</v>
      </c>
      <c r="F20" s="26" t="s">
        <v>1008</v>
      </c>
      <c r="G20" s="27" t="s">
        <v>139</v>
      </c>
      <c r="H20" s="27" t="s">
        <v>1009</v>
      </c>
    </row>
    <row r="21" spans="1:8" x14ac:dyDescent="0.2">
      <c r="A21" s="61" t="s">
        <v>1004</v>
      </c>
      <c r="B21" s="6" t="s">
        <v>1010</v>
      </c>
      <c r="C21" s="27" t="s">
        <v>1011</v>
      </c>
      <c r="D21" s="46" t="s">
        <v>1012</v>
      </c>
      <c r="E21" s="45" t="s">
        <v>1013</v>
      </c>
      <c r="F21" s="26" t="s">
        <v>1014</v>
      </c>
      <c r="G21" s="27" t="s">
        <v>139</v>
      </c>
      <c r="H21" s="27" t="s">
        <v>1009</v>
      </c>
    </row>
    <row r="22" spans="1:8" x14ac:dyDescent="0.2">
      <c r="A22" s="61" t="s">
        <v>1004</v>
      </c>
      <c r="B22" s="6" t="s">
        <v>1015</v>
      </c>
      <c r="C22" s="27" t="s">
        <v>1016</v>
      </c>
      <c r="D22" s="46" t="s">
        <v>1017</v>
      </c>
      <c r="E22" s="45" t="s">
        <v>1018</v>
      </c>
      <c r="F22" s="26" t="s">
        <v>1019</v>
      </c>
      <c r="G22" s="27" t="s">
        <v>139</v>
      </c>
      <c r="H22" s="27" t="s">
        <v>1009</v>
      </c>
    </row>
    <row r="23" spans="1:8" x14ac:dyDescent="0.2">
      <c r="A23" s="61" t="s">
        <v>1004</v>
      </c>
      <c r="B23" s="6" t="s">
        <v>1020</v>
      </c>
      <c r="C23" s="27" t="s">
        <v>1021</v>
      </c>
      <c r="D23" s="46" t="s">
        <v>1022</v>
      </c>
      <c r="E23" s="45" t="s">
        <v>1023</v>
      </c>
      <c r="F23" s="26" t="s">
        <v>1024</v>
      </c>
      <c r="G23" s="27" t="s">
        <v>139</v>
      </c>
      <c r="H23" s="27" t="s">
        <v>1009</v>
      </c>
    </row>
    <row r="24" spans="1:8" x14ac:dyDescent="0.2">
      <c r="A24" s="61" t="s">
        <v>1004</v>
      </c>
      <c r="B24" s="6" t="s">
        <v>1025</v>
      </c>
      <c r="C24" s="27" t="s">
        <v>588</v>
      </c>
      <c r="D24" s="46" t="s">
        <v>1026</v>
      </c>
      <c r="E24" s="45" t="s">
        <v>1027</v>
      </c>
      <c r="F24" s="26" t="s">
        <v>1028</v>
      </c>
      <c r="G24" s="27" t="s">
        <v>139</v>
      </c>
      <c r="H24" s="27" t="s">
        <v>1009</v>
      </c>
    </row>
    <row r="25" spans="1:8" x14ac:dyDescent="0.2">
      <c r="A25" s="61" t="s">
        <v>1004</v>
      </c>
      <c r="B25" s="6" t="s">
        <v>1029</v>
      </c>
      <c r="C25" s="27" t="s">
        <v>1030</v>
      </c>
      <c r="D25" s="46" t="s">
        <v>1031</v>
      </c>
      <c r="E25" s="45" t="s">
        <v>1032</v>
      </c>
      <c r="F25" s="26" t="s">
        <v>1033</v>
      </c>
      <c r="G25" s="27" t="s">
        <v>139</v>
      </c>
      <c r="H25" s="27" t="s">
        <v>1009</v>
      </c>
    </row>
    <row r="26" spans="1:8" x14ac:dyDescent="0.2">
      <c r="A26" s="61" t="s">
        <v>1004</v>
      </c>
      <c r="B26" s="6" t="s">
        <v>1034</v>
      </c>
      <c r="C26" s="27" t="s">
        <v>1035</v>
      </c>
      <c r="D26" s="46" t="s">
        <v>1036</v>
      </c>
      <c r="E26" s="45" t="s">
        <v>1037</v>
      </c>
      <c r="F26" s="26" t="s">
        <v>1038</v>
      </c>
      <c r="G26" s="27" t="s">
        <v>139</v>
      </c>
      <c r="H26" s="27" t="s">
        <v>1009</v>
      </c>
    </row>
    <row r="27" spans="1:8" x14ac:dyDescent="0.2">
      <c r="A27" s="61" t="s">
        <v>1004</v>
      </c>
      <c r="B27" s="6" t="s">
        <v>1039</v>
      </c>
      <c r="C27" s="27" t="s">
        <v>1040</v>
      </c>
      <c r="D27" s="46" t="s">
        <v>1041</v>
      </c>
      <c r="E27" s="45" t="s">
        <v>1042</v>
      </c>
      <c r="F27" s="26" t="s">
        <v>1043</v>
      </c>
      <c r="G27" s="27" t="s">
        <v>139</v>
      </c>
      <c r="H27" s="27" t="s">
        <v>1009</v>
      </c>
    </row>
    <row r="28" spans="1:8" x14ac:dyDescent="0.2">
      <c r="A28" s="61" t="s">
        <v>1004</v>
      </c>
      <c r="B28" s="6" t="s">
        <v>1044</v>
      </c>
      <c r="C28" s="27" t="s">
        <v>1045</v>
      </c>
      <c r="D28" s="46" t="s">
        <v>1046</v>
      </c>
      <c r="E28" s="45" t="s">
        <v>1047</v>
      </c>
      <c r="F28" s="26" t="s">
        <v>1048</v>
      </c>
      <c r="G28" s="27" t="s">
        <v>139</v>
      </c>
      <c r="H28" s="27" t="s">
        <v>1009</v>
      </c>
    </row>
    <row r="29" spans="1:8" x14ac:dyDescent="0.2">
      <c r="A29" s="8" t="s">
        <v>611</v>
      </c>
      <c r="B29" s="8" t="s">
        <v>677</v>
      </c>
      <c r="C29" s="8" t="s">
        <v>678</v>
      </c>
      <c r="D29" s="71" t="s">
        <v>679</v>
      </c>
      <c r="E29" s="69">
        <v>94037478</v>
      </c>
      <c r="F29" s="70" t="s">
        <v>680</v>
      </c>
      <c r="G29" s="8" t="s">
        <v>139</v>
      </c>
      <c r="H29" s="68" t="s">
        <v>676</v>
      </c>
    </row>
    <row r="31" spans="1:8" ht="23.25" x14ac:dyDescent="0.35">
      <c r="A31" s="67"/>
      <c r="B31" s="66" t="s">
        <v>1130</v>
      </c>
      <c r="C31" s="67"/>
      <c r="F31" s="67"/>
      <c r="G31" s="67"/>
      <c r="H31" s="67"/>
    </row>
    <row r="34" spans="1:1" x14ac:dyDescent="0.2">
      <c r="A34" s="109" t="s">
        <v>1131</v>
      </c>
    </row>
    <row r="35" spans="1:1" x14ac:dyDescent="0.2">
      <c r="A35" s="109" t="s">
        <v>1132</v>
      </c>
    </row>
  </sheetData>
  <hyperlinks>
    <hyperlink ref="F2" r:id="rId1" xr:uid="{EBFD2454-4EC8-48CE-86F8-73F83EEDA7FC}"/>
    <hyperlink ref="F3" r:id="rId2" xr:uid="{943601B5-2DA7-4780-8C1D-B7E96157D4A1}"/>
    <hyperlink ref="F4" r:id="rId3" xr:uid="{3A7A606E-4BD5-49D0-9FE6-2717FD161F6C}"/>
    <hyperlink ref="F5" r:id="rId4" xr:uid="{C79E126F-0B72-4A71-BA7C-CBEF87E96EBE}"/>
    <hyperlink ref="F8" r:id="rId5" xr:uid="{3FA64DE0-B536-4FAF-A6E0-0E00954F8C68}"/>
    <hyperlink ref="F9" r:id="rId6" xr:uid="{07266E94-70A0-4C62-AB1F-D2BABF2F56D4}"/>
    <hyperlink ref="F16" r:id="rId7" display="mailto:aardal.martin@gmail.com" xr:uid="{F208C3C9-B03A-476B-ABD2-AD11E07DD287}"/>
    <hyperlink ref="F17" r:id="rId8" display="mailto:selmahagen@hotmail.no" xr:uid="{019A56FB-48CC-4ED3-96A1-80A404406211}"/>
    <hyperlink ref="F18" r:id="rId9" display="mailto:abigail.ntompa@gmail.com" xr:uid="{3B22E223-3AAA-478D-B0AD-C1883DC3E368}"/>
  </hyperlinks>
  <pageMargins left="0.7" right="0.7" top="0.75" bottom="0.75" header="0.3" footer="0.3"/>
  <pageSetup orientation="portrait" r:id="rId1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3714-1D9C-4412-B3E0-95966EC6AA8B}">
  <dimension ref="A1:J47"/>
  <sheetViews>
    <sheetView workbookViewId="0">
      <selection activeCell="A28" sqref="A28:I28"/>
    </sheetView>
  </sheetViews>
  <sheetFormatPr baseColWidth="10" defaultColWidth="11.5546875" defaultRowHeight="15" x14ac:dyDescent="0.2"/>
  <cols>
    <col min="1" max="1" width="14" customWidth="1"/>
    <col min="2" max="2" width="18" customWidth="1"/>
    <col min="4" max="4" width="14.21875" style="39" customWidth="1"/>
    <col min="5" max="5" width="14.21875" style="16" customWidth="1"/>
    <col min="6" max="6" width="33" customWidth="1"/>
    <col min="7" max="8" width="23.218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37" t="s">
        <v>3</v>
      </c>
      <c r="E1" s="15" t="s">
        <v>4</v>
      </c>
      <c r="F1" s="1" t="s">
        <v>5</v>
      </c>
      <c r="G1" s="1" t="s">
        <v>6</v>
      </c>
      <c r="H1" s="1" t="s">
        <v>7</v>
      </c>
      <c r="I1" s="67"/>
      <c r="J1" s="67"/>
    </row>
    <row r="2" spans="1:10" ht="15.75" x14ac:dyDescent="0.25">
      <c r="A2" s="99" t="s">
        <v>86</v>
      </c>
      <c r="B2" s="99" t="s">
        <v>140</v>
      </c>
      <c r="C2" s="99" t="s">
        <v>141</v>
      </c>
      <c r="D2" s="41" t="s">
        <v>142</v>
      </c>
      <c r="E2" s="17">
        <v>41392488</v>
      </c>
      <c r="F2" s="99" t="s">
        <v>143</v>
      </c>
      <c r="G2" s="99" t="s">
        <v>144</v>
      </c>
      <c r="H2" s="99"/>
      <c r="I2" s="79">
        <f>COUNTIF(G2:G45,"*3*")</f>
        <v>44</v>
      </c>
      <c r="J2" s="4"/>
    </row>
    <row r="3" spans="1:10" ht="15.75" x14ac:dyDescent="0.25">
      <c r="A3" s="99" t="s">
        <v>153</v>
      </c>
      <c r="B3" s="99" t="s">
        <v>302</v>
      </c>
      <c r="C3" s="99" t="s">
        <v>303</v>
      </c>
      <c r="D3" s="46">
        <v>29060395967</v>
      </c>
      <c r="E3" s="25">
        <v>40484527</v>
      </c>
      <c r="F3" s="26" t="s">
        <v>304</v>
      </c>
      <c r="G3" s="99" t="s">
        <v>144</v>
      </c>
      <c r="H3" s="5"/>
      <c r="I3" s="4" t="s">
        <v>1133</v>
      </c>
      <c r="J3" s="4">
        <f>COUNTIF(A2:A45,"*St. Sv*")</f>
        <v>9</v>
      </c>
    </row>
    <row r="4" spans="1:10" ht="15.75" x14ac:dyDescent="0.25">
      <c r="A4" s="99" t="s">
        <v>114</v>
      </c>
      <c r="B4" s="99" t="s">
        <v>371</v>
      </c>
      <c r="C4" s="99" t="s">
        <v>372</v>
      </c>
      <c r="D4" s="41" t="s">
        <v>373</v>
      </c>
      <c r="E4" s="21">
        <v>48094742</v>
      </c>
      <c r="F4" s="18" t="s">
        <v>374</v>
      </c>
      <c r="G4" s="99" t="s">
        <v>144</v>
      </c>
      <c r="H4" s="99" t="s">
        <v>375</v>
      </c>
      <c r="I4" s="4" t="s">
        <v>114</v>
      </c>
      <c r="J4" s="4">
        <f>COUNTIF(A3:A47,"*Hetland*")</f>
        <v>7</v>
      </c>
    </row>
    <row r="5" spans="1:10" ht="13.5" customHeight="1" x14ac:dyDescent="0.2">
      <c r="A5" s="99" t="s">
        <v>114</v>
      </c>
      <c r="B5" s="99" t="s">
        <v>376</v>
      </c>
      <c r="C5" s="99" t="s">
        <v>377</v>
      </c>
      <c r="D5" s="41">
        <v>17050393593</v>
      </c>
      <c r="E5" s="21">
        <v>47453121</v>
      </c>
      <c r="F5" s="22" t="s">
        <v>378</v>
      </c>
      <c r="G5" s="99" t="s">
        <v>144</v>
      </c>
      <c r="H5" s="99" t="s">
        <v>364</v>
      </c>
      <c r="I5" s="67"/>
      <c r="J5" s="67"/>
    </row>
    <row r="6" spans="1:10" x14ac:dyDescent="0.2">
      <c r="A6" s="99" t="s">
        <v>114</v>
      </c>
      <c r="B6" s="99" t="s">
        <v>379</v>
      </c>
      <c r="C6" s="99" t="s">
        <v>380</v>
      </c>
      <c r="D6" s="41">
        <v>17030395271</v>
      </c>
      <c r="E6" s="17">
        <v>48277901</v>
      </c>
      <c r="F6" s="3" t="s">
        <v>381</v>
      </c>
      <c r="G6" s="99" t="s">
        <v>144</v>
      </c>
      <c r="H6" s="99" t="s">
        <v>375</v>
      </c>
      <c r="I6" s="67"/>
      <c r="J6" s="67"/>
    </row>
    <row r="7" spans="1:10" x14ac:dyDescent="0.2">
      <c r="A7" s="99" t="s">
        <v>114</v>
      </c>
      <c r="B7" s="99" t="s">
        <v>382</v>
      </c>
      <c r="C7" s="99" t="s">
        <v>383</v>
      </c>
      <c r="D7" s="41" t="s">
        <v>384</v>
      </c>
      <c r="E7" s="17">
        <v>90805065</v>
      </c>
      <c r="F7" s="3" t="s">
        <v>385</v>
      </c>
      <c r="G7" s="99" t="s">
        <v>144</v>
      </c>
      <c r="H7" s="99" t="s">
        <v>360</v>
      </c>
      <c r="I7" s="67"/>
      <c r="J7" s="67"/>
    </row>
    <row r="8" spans="1:10" x14ac:dyDescent="0.2">
      <c r="A8" s="99" t="s">
        <v>114</v>
      </c>
      <c r="B8" s="99" t="s">
        <v>386</v>
      </c>
      <c r="C8" s="99" t="s">
        <v>387</v>
      </c>
      <c r="D8" s="41">
        <v>15030381561</v>
      </c>
      <c r="E8" s="17">
        <v>41002003</v>
      </c>
      <c r="F8" s="3" t="s">
        <v>388</v>
      </c>
      <c r="G8" s="99" t="s">
        <v>144</v>
      </c>
      <c r="H8" s="99" t="s">
        <v>375</v>
      </c>
      <c r="I8" s="67"/>
      <c r="J8" s="67"/>
    </row>
    <row r="9" spans="1:10" x14ac:dyDescent="0.2">
      <c r="A9" s="99" t="s">
        <v>114</v>
      </c>
      <c r="B9" s="99" t="s">
        <v>389</v>
      </c>
      <c r="C9" s="99" t="s">
        <v>390</v>
      </c>
      <c r="D9" s="41" t="s">
        <v>391</v>
      </c>
      <c r="E9" s="17">
        <v>95337039</v>
      </c>
      <c r="F9" s="3" t="s">
        <v>392</v>
      </c>
      <c r="G9" s="99" t="s">
        <v>144</v>
      </c>
      <c r="H9" s="99" t="s">
        <v>349</v>
      </c>
      <c r="I9" s="67"/>
      <c r="J9" s="67"/>
    </row>
    <row r="10" spans="1:10" x14ac:dyDescent="0.2">
      <c r="A10" s="99" t="s">
        <v>114</v>
      </c>
      <c r="B10" s="99" t="s">
        <v>393</v>
      </c>
      <c r="C10" s="99" t="s">
        <v>394</v>
      </c>
      <c r="D10" s="41">
        <v>22120395053</v>
      </c>
      <c r="E10" s="17">
        <v>41293449</v>
      </c>
      <c r="F10" s="3" t="s">
        <v>395</v>
      </c>
      <c r="G10" s="99" t="s">
        <v>144</v>
      </c>
      <c r="H10" s="99" t="s">
        <v>345</v>
      </c>
      <c r="I10" s="67"/>
      <c r="J10" s="67"/>
    </row>
    <row r="11" spans="1:10" x14ac:dyDescent="0.2">
      <c r="A11" s="99" t="s">
        <v>396</v>
      </c>
      <c r="B11" s="99" t="s">
        <v>401</v>
      </c>
      <c r="C11" s="27" t="s">
        <v>402</v>
      </c>
      <c r="D11" s="46">
        <v>19080393965</v>
      </c>
      <c r="E11" s="45">
        <v>4797407445</v>
      </c>
      <c r="F11" s="26" t="s">
        <v>403</v>
      </c>
      <c r="G11" s="99" t="s">
        <v>1134</v>
      </c>
      <c r="H11" s="99"/>
      <c r="I11" s="67"/>
      <c r="J11" s="67"/>
    </row>
    <row r="12" spans="1:10" x14ac:dyDescent="0.2">
      <c r="A12" s="99" t="s">
        <v>425</v>
      </c>
      <c r="B12" s="6" t="s">
        <v>608</v>
      </c>
      <c r="C12" s="6" t="s">
        <v>609</v>
      </c>
      <c r="D12" s="46">
        <v>12020382358</v>
      </c>
      <c r="E12" s="45">
        <v>4794142002</v>
      </c>
      <c r="F12" s="26" t="s">
        <v>610</v>
      </c>
      <c r="G12" s="99" t="s">
        <v>144</v>
      </c>
      <c r="H12" s="99"/>
      <c r="I12" s="67"/>
      <c r="J12" s="67"/>
    </row>
    <row r="13" spans="1:10" x14ac:dyDescent="0.2">
      <c r="A13" s="99" t="s">
        <v>611</v>
      </c>
      <c r="B13" s="99" t="s">
        <v>617</v>
      </c>
      <c r="C13" s="99" t="s">
        <v>618</v>
      </c>
      <c r="D13" s="41" t="s">
        <v>619</v>
      </c>
      <c r="E13" s="57">
        <v>95360447</v>
      </c>
      <c r="F13" s="3" t="s">
        <v>620</v>
      </c>
      <c r="G13" s="99" t="s">
        <v>144</v>
      </c>
      <c r="H13" s="99" t="s">
        <v>621</v>
      </c>
      <c r="I13" s="67"/>
      <c r="J13" s="67"/>
    </row>
    <row r="14" spans="1:10" x14ac:dyDescent="0.2">
      <c r="A14" s="99" t="s">
        <v>611</v>
      </c>
      <c r="B14" s="99" t="s">
        <v>622</v>
      </c>
      <c r="C14" s="99" t="s">
        <v>623</v>
      </c>
      <c r="D14" s="41" t="s">
        <v>624</v>
      </c>
      <c r="E14" s="57">
        <v>98083896</v>
      </c>
      <c r="F14" s="3" t="s">
        <v>625</v>
      </c>
      <c r="G14" s="99" t="s">
        <v>144</v>
      </c>
      <c r="H14" s="99" t="s">
        <v>626</v>
      </c>
      <c r="I14" s="67"/>
      <c r="J14" s="67"/>
    </row>
    <row r="15" spans="1:10" x14ac:dyDescent="0.2">
      <c r="A15" s="99" t="s">
        <v>611</v>
      </c>
      <c r="B15" s="99" t="s">
        <v>627</v>
      </c>
      <c r="C15" s="99" t="s">
        <v>628</v>
      </c>
      <c r="D15" s="41" t="s">
        <v>629</v>
      </c>
      <c r="E15" s="57">
        <v>99119472</v>
      </c>
      <c r="F15" s="3" t="s">
        <v>630</v>
      </c>
      <c r="G15" s="99" t="s">
        <v>144</v>
      </c>
      <c r="H15" s="99" t="s">
        <v>631</v>
      </c>
      <c r="I15" s="67"/>
      <c r="J15" s="67"/>
    </row>
    <row r="16" spans="1:10" x14ac:dyDescent="0.2">
      <c r="A16" s="99" t="s">
        <v>611</v>
      </c>
      <c r="B16" s="99" t="s">
        <v>632</v>
      </c>
      <c r="C16" s="99" t="s">
        <v>633</v>
      </c>
      <c r="D16" s="41" t="s">
        <v>634</v>
      </c>
      <c r="E16" s="57">
        <v>41387399</v>
      </c>
      <c r="F16" s="3" t="s">
        <v>635</v>
      </c>
      <c r="G16" s="99" t="s">
        <v>144</v>
      </c>
      <c r="H16" s="99" t="s">
        <v>626</v>
      </c>
      <c r="I16" s="67"/>
      <c r="J16" s="67"/>
    </row>
    <row r="17" spans="1:9" x14ac:dyDescent="0.2">
      <c r="A17" s="99" t="s">
        <v>611</v>
      </c>
      <c r="B17" s="99" t="s">
        <v>636</v>
      </c>
      <c r="C17" s="99" t="s">
        <v>637</v>
      </c>
      <c r="D17" s="41" t="s">
        <v>638</v>
      </c>
      <c r="E17" s="57">
        <v>48477934</v>
      </c>
      <c r="F17" s="3" t="s">
        <v>639</v>
      </c>
      <c r="G17" s="99" t="s">
        <v>144</v>
      </c>
      <c r="H17" s="99" t="s">
        <v>631</v>
      </c>
    </row>
    <row r="18" spans="1:9" x14ac:dyDescent="0.2">
      <c r="A18" s="99" t="s">
        <v>611</v>
      </c>
      <c r="B18" s="99" t="s">
        <v>640</v>
      </c>
      <c r="C18" s="99" t="s">
        <v>641</v>
      </c>
      <c r="D18" s="41" t="s">
        <v>642</v>
      </c>
      <c r="E18" s="57">
        <v>47318452</v>
      </c>
      <c r="F18" s="3" t="s">
        <v>643</v>
      </c>
      <c r="G18" s="99" t="s">
        <v>144</v>
      </c>
      <c r="H18" s="99" t="s">
        <v>644</v>
      </c>
    </row>
    <row r="19" spans="1:9" x14ac:dyDescent="0.2">
      <c r="A19" s="99" t="s">
        <v>611</v>
      </c>
      <c r="B19" s="99" t="s">
        <v>645</v>
      </c>
      <c r="C19" s="99" t="s">
        <v>420</v>
      </c>
      <c r="D19" s="41" t="s">
        <v>646</v>
      </c>
      <c r="E19" s="57">
        <v>98037885</v>
      </c>
      <c r="F19" s="3" t="s">
        <v>647</v>
      </c>
      <c r="G19" s="99" t="s">
        <v>144</v>
      </c>
      <c r="H19" s="99" t="s">
        <v>648</v>
      </c>
    </row>
    <row r="20" spans="1:9" x14ac:dyDescent="0.2">
      <c r="A20" s="99" t="s">
        <v>611</v>
      </c>
      <c r="B20" s="99" t="s">
        <v>649</v>
      </c>
      <c r="C20" s="99" t="s">
        <v>650</v>
      </c>
      <c r="D20" s="41" t="s">
        <v>651</v>
      </c>
      <c r="E20" s="44">
        <v>41305119</v>
      </c>
      <c r="F20" s="3" t="s">
        <v>652</v>
      </c>
      <c r="G20" s="99" t="s">
        <v>144</v>
      </c>
      <c r="H20" s="99" t="s">
        <v>653</v>
      </c>
    </row>
    <row r="21" spans="1:9" x14ac:dyDescent="0.2">
      <c r="A21" s="99" t="s">
        <v>611</v>
      </c>
      <c r="B21" s="99" t="s">
        <v>654</v>
      </c>
      <c r="C21" s="99" t="s">
        <v>655</v>
      </c>
      <c r="D21" s="41" t="s">
        <v>656</v>
      </c>
      <c r="E21" s="44">
        <v>90810044</v>
      </c>
      <c r="F21" s="3" t="s">
        <v>657</v>
      </c>
      <c r="G21" s="99" t="s">
        <v>144</v>
      </c>
      <c r="H21" s="99" t="s">
        <v>658</v>
      </c>
    </row>
    <row r="22" spans="1:9" x14ac:dyDescent="0.2">
      <c r="A22" s="99" t="s">
        <v>706</v>
      </c>
      <c r="B22" s="99" t="s">
        <v>818</v>
      </c>
      <c r="C22" s="99" t="s">
        <v>819</v>
      </c>
      <c r="D22" s="46" t="s">
        <v>820</v>
      </c>
      <c r="E22" s="45">
        <v>95521663</v>
      </c>
      <c r="F22" s="26" t="s">
        <v>821</v>
      </c>
      <c r="G22" s="99" t="s">
        <v>144</v>
      </c>
      <c r="H22" s="99"/>
    </row>
    <row r="23" spans="1:9" x14ac:dyDescent="0.2">
      <c r="A23" s="99" t="s">
        <v>706</v>
      </c>
      <c r="B23" s="99" t="s">
        <v>822</v>
      </c>
      <c r="C23" s="99" t="s">
        <v>823</v>
      </c>
      <c r="D23" s="46" t="s">
        <v>824</v>
      </c>
      <c r="E23" s="45">
        <v>45917582</v>
      </c>
      <c r="F23" s="31" t="s">
        <v>825</v>
      </c>
      <c r="G23" s="99" t="s">
        <v>144</v>
      </c>
      <c r="H23" s="99"/>
    </row>
    <row r="24" spans="1:9" x14ac:dyDescent="0.2">
      <c r="A24" s="99" t="s">
        <v>706</v>
      </c>
      <c r="B24" s="99" t="s">
        <v>826</v>
      </c>
      <c r="C24" s="99" t="s">
        <v>827</v>
      </c>
      <c r="D24" s="46">
        <v>18080381529</v>
      </c>
      <c r="E24" s="45">
        <v>95023207</v>
      </c>
      <c r="F24" s="26" t="s">
        <v>828</v>
      </c>
      <c r="G24" s="99" t="s">
        <v>144</v>
      </c>
      <c r="H24" s="99"/>
    </row>
    <row r="25" spans="1:9" x14ac:dyDescent="0.2">
      <c r="A25" s="99" t="s">
        <v>880</v>
      </c>
      <c r="B25" s="99" t="s">
        <v>895</v>
      </c>
      <c r="C25" s="99" t="s">
        <v>896</v>
      </c>
      <c r="D25" s="46">
        <v>17060393079</v>
      </c>
      <c r="E25" s="45">
        <v>97769409</v>
      </c>
      <c r="F25" s="26" t="s">
        <v>897</v>
      </c>
      <c r="G25" s="99" t="s">
        <v>144</v>
      </c>
      <c r="H25" s="99" t="s">
        <v>898</v>
      </c>
    </row>
    <row r="26" spans="1:9" x14ac:dyDescent="0.2">
      <c r="A26" s="99" t="s">
        <v>880</v>
      </c>
      <c r="B26" s="99" t="s">
        <v>899</v>
      </c>
      <c r="C26" s="99" t="s">
        <v>900</v>
      </c>
      <c r="D26" s="62" t="s">
        <v>901</v>
      </c>
      <c r="E26" s="45">
        <v>41575041</v>
      </c>
      <c r="F26" s="26" t="s">
        <v>902</v>
      </c>
      <c r="G26" s="99" t="s">
        <v>144</v>
      </c>
      <c r="H26" s="99" t="s">
        <v>903</v>
      </c>
    </row>
    <row r="27" spans="1:9" x14ac:dyDescent="0.2">
      <c r="A27" s="99" t="s">
        <v>880</v>
      </c>
      <c r="B27" s="99" t="s">
        <v>904</v>
      </c>
      <c r="C27" s="99" t="s">
        <v>905</v>
      </c>
      <c r="D27" s="46">
        <v>10010398466</v>
      </c>
      <c r="E27" s="45">
        <v>48076007</v>
      </c>
      <c r="F27" s="26" t="s">
        <v>906</v>
      </c>
      <c r="G27" s="99" t="s">
        <v>144</v>
      </c>
      <c r="H27" s="99" t="s">
        <v>898</v>
      </c>
    </row>
    <row r="28" spans="1:9" s="67" customFormat="1" x14ac:dyDescent="0.2">
      <c r="A28" s="8" t="s">
        <v>880</v>
      </c>
      <c r="B28" s="8" t="s">
        <v>1145</v>
      </c>
      <c r="C28" s="8" t="s">
        <v>343</v>
      </c>
      <c r="D28" s="54" t="s">
        <v>1146</v>
      </c>
      <c r="E28" s="55">
        <v>41352492</v>
      </c>
      <c r="F28" s="33" t="s">
        <v>1147</v>
      </c>
      <c r="G28" s="8" t="s">
        <v>144</v>
      </c>
      <c r="H28" s="99" t="s">
        <v>1148</v>
      </c>
      <c r="I28" s="69" t="s">
        <v>1149</v>
      </c>
    </row>
    <row r="29" spans="1:9" x14ac:dyDescent="0.2">
      <c r="A29" s="99" t="s">
        <v>880</v>
      </c>
      <c r="B29" s="99" t="s">
        <v>907</v>
      </c>
      <c r="C29" s="99" t="s">
        <v>908</v>
      </c>
      <c r="D29" s="46">
        <v>27080396258</v>
      </c>
      <c r="E29" s="45">
        <v>47969650</v>
      </c>
      <c r="F29" s="26" t="s">
        <v>909</v>
      </c>
      <c r="G29" s="99" t="s">
        <v>144</v>
      </c>
      <c r="H29" s="99" t="s">
        <v>898</v>
      </c>
    </row>
    <row r="30" spans="1:9" x14ac:dyDescent="0.2">
      <c r="A30" s="99" t="s">
        <v>929</v>
      </c>
      <c r="B30" s="36" t="s">
        <v>930</v>
      </c>
      <c r="C30" s="36" t="s">
        <v>191</v>
      </c>
      <c r="D30" s="59" t="s">
        <v>931</v>
      </c>
      <c r="E30" s="60">
        <v>40475686</v>
      </c>
      <c r="F30" s="35" t="s">
        <v>932</v>
      </c>
      <c r="G30" s="36" t="s">
        <v>144</v>
      </c>
      <c r="H30" s="36" t="s">
        <v>933</v>
      </c>
    </row>
    <row r="31" spans="1:9" x14ac:dyDescent="0.2">
      <c r="A31" s="99" t="s">
        <v>959</v>
      </c>
      <c r="B31" s="99" t="s">
        <v>960</v>
      </c>
      <c r="C31" s="99" t="s">
        <v>961</v>
      </c>
      <c r="D31" s="46">
        <v>22060393307</v>
      </c>
      <c r="E31" s="45">
        <v>91132779</v>
      </c>
      <c r="F31" s="3" t="s">
        <v>962</v>
      </c>
      <c r="G31" s="99" t="s">
        <v>144</v>
      </c>
      <c r="H31" s="99"/>
    </row>
    <row r="32" spans="1:9" x14ac:dyDescent="0.2">
      <c r="A32" s="99" t="s">
        <v>959</v>
      </c>
      <c r="B32" s="99" t="s">
        <v>963</v>
      </c>
      <c r="C32" s="99" t="s">
        <v>964</v>
      </c>
      <c r="D32" s="46">
        <v>16060374817</v>
      </c>
      <c r="E32" s="45">
        <v>97300033</v>
      </c>
      <c r="F32" s="3" t="s">
        <v>965</v>
      </c>
      <c r="G32" s="99" t="s">
        <v>144</v>
      </c>
      <c r="H32" s="99"/>
    </row>
    <row r="33" spans="1:8" x14ac:dyDescent="0.2">
      <c r="A33" s="99" t="s">
        <v>959</v>
      </c>
      <c r="B33" s="99" t="s">
        <v>966</v>
      </c>
      <c r="C33" s="99" t="s">
        <v>967</v>
      </c>
      <c r="D33" s="46">
        <v>15060397799</v>
      </c>
      <c r="E33" s="45">
        <v>98670100</v>
      </c>
      <c r="F33" s="3" t="s">
        <v>968</v>
      </c>
      <c r="G33" s="99" t="s">
        <v>144</v>
      </c>
      <c r="H33" s="99"/>
    </row>
    <row r="34" spans="1:8" x14ac:dyDescent="0.2">
      <c r="A34" s="99" t="s">
        <v>959</v>
      </c>
      <c r="B34" s="99" t="s">
        <v>969</v>
      </c>
      <c r="C34" s="99" t="s">
        <v>970</v>
      </c>
      <c r="D34" s="46">
        <v>22020378399</v>
      </c>
      <c r="E34" s="50">
        <v>92998265</v>
      </c>
      <c r="F34" s="3" t="s">
        <v>971</v>
      </c>
      <c r="G34" s="99" t="s">
        <v>144</v>
      </c>
      <c r="H34" s="99"/>
    </row>
    <row r="35" spans="1:8" x14ac:dyDescent="0.2">
      <c r="A35" s="99" t="s">
        <v>972</v>
      </c>
      <c r="B35" s="99" t="s">
        <v>984</v>
      </c>
      <c r="C35" s="99" t="s">
        <v>985</v>
      </c>
      <c r="D35" s="46">
        <v>12090396968</v>
      </c>
      <c r="E35" s="45">
        <v>98631704</v>
      </c>
      <c r="F35" s="26" t="s">
        <v>986</v>
      </c>
      <c r="G35" s="26" t="s">
        <v>144</v>
      </c>
      <c r="H35" s="26" t="s">
        <v>987</v>
      </c>
    </row>
    <row r="36" spans="1:8" x14ac:dyDescent="0.2">
      <c r="A36" s="99" t="s">
        <v>972</v>
      </c>
      <c r="B36" s="99" t="s">
        <v>988</v>
      </c>
      <c r="C36" s="99" t="s">
        <v>989</v>
      </c>
      <c r="D36" s="46">
        <v>26060390478</v>
      </c>
      <c r="E36" s="45">
        <v>94039749</v>
      </c>
      <c r="F36" s="26" t="s">
        <v>990</v>
      </c>
      <c r="G36" s="26" t="s">
        <v>144</v>
      </c>
      <c r="H36" s="26" t="s">
        <v>987</v>
      </c>
    </row>
    <row r="37" spans="1:8" x14ac:dyDescent="0.2">
      <c r="A37" s="99" t="s">
        <v>972</v>
      </c>
      <c r="B37" s="99" t="s">
        <v>991</v>
      </c>
      <c r="C37" s="99" t="s">
        <v>992</v>
      </c>
      <c r="D37" s="46" t="s">
        <v>993</v>
      </c>
      <c r="E37" s="45">
        <v>90705606</v>
      </c>
      <c r="F37" s="26" t="s">
        <v>994</v>
      </c>
      <c r="G37" s="26" t="s">
        <v>144</v>
      </c>
      <c r="H37" s="26" t="s">
        <v>987</v>
      </c>
    </row>
    <row r="38" spans="1:8" x14ac:dyDescent="0.2">
      <c r="A38" s="99" t="s">
        <v>972</v>
      </c>
      <c r="B38" s="99" t="s">
        <v>995</v>
      </c>
      <c r="C38" s="99" t="s">
        <v>996</v>
      </c>
      <c r="D38" s="46">
        <v>17030380312</v>
      </c>
      <c r="E38" s="45">
        <v>96758483</v>
      </c>
      <c r="F38" s="26" t="s">
        <v>997</v>
      </c>
      <c r="G38" s="26" t="s">
        <v>144</v>
      </c>
      <c r="H38" s="26" t="s">
        <v>987</v>
      </c>
    </row>
    <row r="39" spans="1:8" x14ac:dyDescent="0.2">
      <c r="A39" s="99" t="s">
        <v>972</v>
      </c>
      <c r="B39" s="99" t="s">
        <v>998</v>
      </c>
      <c r="C39" s="99" t="s">
        <v>999</v>
      </c>
      <c r="D39" s="46">
        <v>25100397253</v>
      </c>
      <c r="E39" s="45">
        <v>91161807</v>
      </c>
      <c r="F39" s="26" t="s">
        <v>1000</v>
      </c>
      <c r="G39" s="26" t="s">
        <v>144</v>
      </c>
      <c r="H39" s="26" t="s">
        <v>987</v>
      </c>
    </row>
    <row r="40" spans="1:8" x14ac:dyDescent="0.2">
      <c r="A40" s="99" t="s">
        <v>1049</v>
      </c>
      <c r="B40" s="99" t="s">
        <v>1050</v>
      </c>
      <c r="C40" s="99" t="s">
        <v>1051</v>
      </c>
      <c r="D40" s="41">
        <v>24070378821</v>
      </c>
      <c r="E40" s="44">
        <v>46786600</v>
      </c>
      <c r="F40" s="28" t="s">
        <v>1052</v>
      </c>
      <c r="G40" s="99" t="s">
        <v>144</v>
      </c>
      <c r="H40" s="99" t="s">
        <v>1053</v>
      </c>
    </row>
    <row r="41" spans="1:8" x14ac:dyDescent="0.2">
      <c r="A41" s="99" t="s">
        <v>1049</v>
      </c>
      <c r="B41" s="99" t="s">
        <v>1054</v>
      </c>
      <c r="C41" s="99" t="s">
        <v>1055</v>
      </c>
      <c r="D41" s="41" t="s">
        <v>1056</v>
      </c>
      <c r="E41" s="44">
        <v>40163667</v>
      </c>
      <c r="F41" s="28" t="s">
        <v>1057</v>
      </c>
      <c r="G41" s="99" t="s">
        <v>144</v>
      </c>
      <c r="H41" s="99" t="s">
        <v>1053</v>
      </c>
    </row>
    <row r="42" spans="1:8" x14ac:dyDescent="0.2">
      <c r="A42" s="99" t="s">
        <v>1049</v>
      </c>
      <c r="B42" s="99" t="s">
        <v>1058</v>
      </c>
      <c r="C42" s="99" t="s">
        <v>1059</v>
      </c>
      <c r="D42" s="41" t="s">
        <v>1060</v>
      </c>
      <c r="E42" s="44">
        <v>46647612</v>
      </c>
      <c r="F42" s="28" t="s">
        <v>1061</v>
      </c>
      <c r="G42" s="99" t="s">
        <v>144</v>
      </c>
      <c r="H42" s="24" t="s">
        <v>1062</v>
      </c>
    </row>
    <row r="43" spans="1:8" x14ac:dyDescent="0.2">
      <c r="A43" s="99" t="s">
        <v>1049</v>
      </c>
      <c r="B43" s="99" t="s">
        <v>1090</v>
      </c>
      <c r="C43" s="99" t="s">
        <v>1091</v>
      </c>
      <c r="D43" s="41">
        <v>17030384415</v>
      </c>
      <c r="E43" s="57">
        <v>95244421</v>
      </c>
      <c r="F43" s="29" t="s">
        <v>1092</v>
      </c>
      <c r="G43" s="99" t="s">
        <v>144</v>
      </c>
      <c r="H43" s="99" t="s">
        <v>1093</v>
      </c>
    </row>
    <row r="44" spans="1:8" x14ac:dyDescent="0.2">
      <c r="A44" s="99" t="s">
        <v>1049</v>
      </c>
      <c r="B44" s="99" t="s">
        <v>1094</v>
      </c>
      <c r="C44" s="99" t="s">
        <v>1095</v>
      </c>
      <c r="D44" s="41" t="s">
        <v>1096</v>
      </c>
      <c r="E44" s="57">
        <v>47686949</v>
      </c>
      <c r="F44" s="30" t="s">
        <v>1097</v>
      </c>
      <c r="G44" s="99" t="s">
        <v>144</v>
      </c>
      <c r="H44" s="99" t="s">
        <v>1093</v>
      </c>
    </row>
    <row r="45" spans="1:8" ht="16.5" x14ac:dyDescent="0.3">
      <c r="A45" s="8" t="s">
        <v>1136</v>
      </c>
      <c r="B45" s="8" t="s">
        <v>1137</v>
      </c>
      <c r="C45" s="8" t="s">
        <v>1138</v>
      </c>
      <c r="D45" s="107">
        <v>23120393243</v>
      </c>
      <c r="E45" s="107">
        <v>91384511</v>
      </c>
      <c r="F45" s="110" t="s">
        <v>1139</v>
      </c>
      <c r="G45" s="8" t="s">
        <v>144</v>
      </c>
      <c r="H45" s="8" t="s">
        <v>1140</v>
      </c>
    </row>
    <row r="46" spans="1:8" s="67" customFormat="1" x14ac:dyDescent="0.2">
      <c r="A46" s="69"/>
      <c r="B46" s="69"/>
      <c r="C46" s="69"/>
      <c r="D46" s="82"/>
      <c r="E46" s="82"/>
      <c r="F46" s="97"/>
      <c r="G46" s="69"/>
    </row>
    <row r="47" spans="1:8" ht="23.25" x14ac:dyDescent="0.35">
      <c r="A47" s="67"/>
      <c r="B47" s="66" t="s">
        <v>1135</v>
      </c>
      <c r="C47" s="67"/>
      <c r="F47" s="67"/>
      <c r="G47" s="67"/>
      <c r="H47" s="67"/>
    </row>
  </sheetData>
  <hyperlinks>
    <hyperlink ref="F2" r:id="rId1" xr:uid="{C6223FF3-226E-499B-8262-76315509C70F}"/>
    <hyperlink ref="F4" r:id="rId2" xr:uid="{74BFEB7B-A367-48AA-897A-2B01023722A0}"/>
    <hyperlink ref="F5" r:id="rId3" xr:uid="{BD53639B-5262-4ABD-9BB9-21DF0CD2D274}"/>
    <hyperlink ref="F6" r:id="rId4" xr:uid="{4F7D332A-FD2C-4AF4-9C91-00E656E45897}"/>
    <hyperlink ref="F7" r:id="rId5" xr:uid="{E967F5A1-1AB3-4297-A66F-5608566C3798}"/>
    <hyperlink ref="F8" r:id="rId6" xr:uid="{4598E635-59DF-44C2-BD92-9BA0B5DB7432}"/>
    <hyperlink ref="F9" r:id="rId7" xr:uid="{8A43CD74-6421-45B7-9DB1-5DBA95F67A50}"/>
    <hyperlink ref="F10" r:id="rId8" xr:uid="{126F6298-F760-4A7B-87DD-E43E58B9657D}"/>
    <hyperlink ref="F13:F21" r:id="rId9" display="marenmarki@hotmail.no" xr:uid="{B4FF42C5-CF13-4530-AA8D-488B0EC2D68C}"/>
    <hyperlink ref="F13" r:id="rId10" xr:uid="{CA0E4A35-2DFE-40B0-A6EF-3E95E39C7064}"/>
    <hyperlink ref="F14" r:id="rId11" xr:uid="{10985AED-D7F5-4025-AA5A-EED621AA00C3}"/>
    <hyperlink ref="F15" r:id="rId12" xr:uid="{BA901201-475F-4DE3-847F-0F78ECF050BE}"/>
    <hyperlink ref="F16" r:id="rId13" xr:uid="{4F4FBF15-BF29-4FDA-985C-953F2ABD2892}"/>
    <hyperlink ref="F17" r:id="rId14" xr:uid="{D73B5CA6-E608-4A6C-810A-6CBE780F64CF}"/>
    <hyperlink ref="F18" r:id="rId15" xr:uid="{CFE1F66F-8338-48E7-B05E-B3358310FFDC}"/>
    <hyperlink ref="F19" r:id="rId16" xr:uid="{487302A1-80D7-421E-8A39-6B9B644DCECC}"/>
    <hyperlink ref="F20" r:id="rId17" xr:uid="{7C5820E3-97AA-4B54-9D64-F56F49E5F6A6}"/>
    <hyperlink ref="F21" r:id="rId18" xr:uid="{C7977519-004E-4F50-AEEA-3A5F4E739986}"/>
    <hyperlink ref="F30" r:id="rId19" display="mailto:Julietindeland@gmail.com" xr:uid="{DB46A54B-B592-44A5-A4A7-72592382FDC3}"/>
    <hyperlink ref="F32" r:id="rId20" xr:uid="{6EA2A650-B465-4EC8-976F-BF185BA518FD}"/>
    <hyperlink ref="F33" r:id="rId21" xr:uid="{69868FFF-5EA8-462A-B929-A92BD74FDD94}"/>
    <hyperlink ref="F34" r:id="rId22" xr:uid="{C7F1E6D2-F03D-4D22-B024-C639AE822544}"/>
    <hyperlink ref="F40" r:id="rId23" xr:uid="{608E6BE1-825D-42E1-B68B-F2D4A8AC087D}"/>
    <hyperlink ref="F41" r:id="rId24" xr:uid="{18E6BFAD-AD94-49A4-86EE-5510C08958E7}"/>
    <hyperlink ref="F42" r:id="rId25" xr:uid="{F0042A49-A7F2-459F-869E-98C75A53AE76}"/>
    <hyperlink ref="F43" r:id="rId26" xr:uid="{6CD582B5-18EA-4D80-954F-ADFEB1C978F9}"/>
    <hyperlink ref="F44" r:id="rId27" xr:uid="{6EC1BE3F-C3C4-477C-8B3E-735A38C3E671}"/>
    <hyperlink ref="F28" r:id="rId28" xr:uid="{285BB588-7305-47D9-868E-24F3CFF5ACD3}"/>
  </hyperlinks>
  <pageMargins left="0.7" right="0.7" top="0.75" bottom="0.75" header="0.3" footer="0.3"/>
  <pageSetup paperSize="9" orientation="portrait" r:id="rId29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46DD-9A44-4D8D-BCC2-442B8C818DD5}">
  <dimension ref="A1:J12"/>
  <sheetViews>
    <sheetView tabSelected="1" workbookViewId="0">
      <selection activeCell="D15" sqref="D15"/>
    </sheetView>
  </sheetViews>
  <sheetFormatPr baseColWidth="10" defaultColWidth="11.5546875" defaultRowHeight="15" x14ac:dyDescent="0.2"/>
  <cols>
    <col min="5" max="5" width="12" bestFit="1" customWidth="1"/>
    <col min="6" max="6" width="11.6640625" bestFit="1" customWidth="1"/>
    <col min="7" max="7" width="23" customWidth="1"/>
    <col min="9" max="9" width="22.77734375" customWidth="1"/>
  </cols>
  <sheetData>
    <row r="1" spans="1:10" x14ac:dyDescent="0.2">
      <c r="A1" s="1" t="s">
        <v>1098</v>
      </c>
      <c r="B1" s="1" t="s">
        <v>0</v>
      </c>
      <c r="C1" s="1" t="s">
        <v>1</v>
      </c>
      <c r="D1" s="1" t="s">
        <v>2</v>
      </c>
      <c r="E1" s="37" t="s">
        <v>3</v>
      </c>
      <c r="F1" s="15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99" t="s">
        <v>47</v>
      </c>
      <c r="B2" s="99" t="s">
        <v>1049</v>
      </c>
      <c r="C2" s="99" t="s">
        <v>1058</v>
      </c>
      <c r="D2" s="99" t="s">
        <v>1059</v>
      </c>
      <c r="E2" s="41" t="s">
        <v>1060</v>
      </c>
      <c r="F2" s="44">
        <v>46647612</v>
      </c>
      <c r="G2" s="28" t="s">
        <v>1061</v>
      </c>
      <c r="H2" s="99" t="s">
        <v>144</v>
      </c>
      <c r="I2" s="24" t="s">
        <v>1062</v>
      </c>
      <c r="J2" s="99" t="s">
        <v>1099</v>
      </c>
    </row>
    <row r="3" spans="1:10" x14ac:dyDescent="0.2">
      <c r="A3" s="99" t="s">
        <v>1100</v>
      </c>
      <c r="B3" s="99" t="s">
        <v>1101</v>
      </c>
      <c r="C3" s="99" t="s">
        <v>565</v>
      </c>
      <c r="D3" s="99" t="s">
        <v>1102</v>
      </c>
      <c r="E3" s="44">
        <v>7110396648</v>
      </c>
      <c r="F3" s="44">
        <v>47867253</v>
      </c>
      <c r="G3" s="3" t="s">
        <v>1103</v>
      </c>
      <c r="H3" s="99"/>
      <c r="I3" s="99"/>
      <c r="J3" s="99" t="s">
        <v>1104</v>
      </c>
    </row>
    <row r="4" spans="1:10" x14ac:dyDescent="0.2">
      <c r="A4" s="99" t="s">
        <v>1105</v>
      </c>
      <c r="B4" s="99" t="s">
        <v>684</v>
      </c>
      <c r="C4" s="99" t="s">
        <v>1106</v>
      </c>
      <c r="D4" s="99" t="s">
        <v>1107</v>
      </c>
      <c r="E4" s="99"/>
      <c r="F4" s="99">
        <v>97884072</v>
      </c>
      <c r="G4" s="3" t="s">
        <v>1108</v>
      </c>
      <c r="H4" s="99"/>
      <c r="I4" s="99"/>
      <c r="J4" s="99" t="s">
        <v>1104</v>
      </c>
    </row>
    <row r="5" spans="1:10" ht="16.5" x14ac:dyDescent="0.3">
      <c r="A5" s="108" t="s">
        <v>1105</v>
      </c>
      <c r="B5" s="108" t="s">
        <v>706</v>
      </c>
      <c r="C5" s="8" t="s">
        <v>858</v>
      </c>
      <c r="D5" s="8" t="s">
        <v>859</v>
      </c>
      <c r="E5" s="107">
        <v>27030382647</v>
      </c>
      <c r="F5" s="107">
        <v>46414935</v>
      </c>
      <c r="G5" s="106" t="s">
        <v>860</v>
      </c>
      <c r="H5" s="99" t="s">
        <v>1109</v>
      </c>
      <c r="I5" s="99"/>
      <c r="J5" s="99" t="s">
        <v>1099</v>
      </c>
    </row>
    <row r="6" spans="1:10" x14ac:dyDescent="0.2">
      <c r="A6" s="112" t="s">
        <v>1150</v>
      </c>
      <c r="B6" s="112" t="s">
        <v>153</v>
      </c>
      <c r="C6" s="112" t="s">
        <v>1152</v>
      </c>
      <c r="D6" s="112" t="s">
        <v>1153</v>
      </c>
    </row>
    <row r="7" spans="1:10" x14ac:dyDescent="0.2">
      <c r="A7" s="112" t="s">
        <v>1151</v>
      </c>
      <c r="B7" s="112" t="s">
        <v>153</v>
      </c>
      <c r="C7" s="80" t="s">
        <v>1154</v>
      </c>
      <c r="D7" s="80" t="s">
        <v>1155</v>
      </c>
    </row>
    <row r="8" spans="1:10" x14ac:dyDescent="0.2">
      <c r="A8" s="112" t="s">
        <v>1151</v>
      </c>
      <c r="B8" s="112" t="s">
        <v>153</v>
      </c>
      <c r="C8" s="112" t="s">
        <v>1152</v>
      </c>
      <c r="D8" s="112" t="s">
        <v>1153</v>
      </c>
    </row>
    <row r="11" spans="1:10" x14ac:dyDescent="0.2">
      <c r="A11" s="91"/>
      <c r="B11" s="67"/>
      <c r="C11" s="67"/>
      <c r="D11" s="67"/>
      <c r="E11" s="67"/>
      <c r="F11" s="67"/>
      <c r="G11" s="13"/>
      <c r="H11" s="67"/>
      <c r="I11" s="67"/>
      <c r="J11" s="67"/>
    </row>
    <row r="12" spans="1:10" ht="15.75" x14ac:dyDescent="0.25">
      <c r="B12" s="113"/>
    </row>
  </sheetData>
  <hyperlinks>
    <hyperlink ref="G2" r:id="rId1" xr:uid="{A6612AA7-1213-4EDD-AD06-5E4BDEA9B13A}"/>
    <hyperlink ref="G3" r:id="rId2" xr:uid="{59863275-ED0A-41E0-A286-C7B0B0288C50}"/>
    <hyperlink ref="G4" r:id="rId3" xr:uid="{05974605-AEDB-4934-8F7E-29A54A6C3207}"/>
  </hyperlinks>
  <pageMargins left="0.7" right="0.7" top="0.75" bottom="0.75" header="0.3" footer="0.3"/>
  <pageSetup paperSize="9"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5A8E1-0DD9-4D4D-8FC2-E6282530918C}">
  <dimension ref="A1:J30"/>
  <sheetViews>
    <sheetView workbookViewId="0">
      <selection activeCell="B30" sqref="B30"/>
    </sheetView>
  </sheetViews>
  <sheetFormatPr baseColWidth="10" defaultColWidth="11.5546875" defaultRowHeight="15" x14ac:dyDescent="0.2"/>
  <cols>
    <col min="3" max="3" width="16.21875" customWidth="1"/>
    <col min="4" max="4" width="11.5546875" style="39"/>
    <col min="5" max="5" width="11.5546875" style="42"/>
    <col min="6" max="6" width="27.21875" customWidth="1"/>
    <col min="7" max="7" width="23" customWidth="1"/>
    <col min="8" max="8" width="21.218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37" t="s">
        <v>3</v>
      </c>
      <c r="E1" s="43" t="s">
        <v>4</v>
      </c>
      <c r="F1" s="1" t="s">
        <v>5</v>
      </c>
      <c r="G1" s="1" t="s">
        <v>6</v>
      </c>
      <c r="H1" s="1" t="s">
        <v>7</v>
      </c>
      <c r="I1" s="67"/>
      <c r="J1" s="67"/>
    </row>
    <row r="2" spans="1:10" ht="15.75" x14ac:dyDescent="0.25">
      <c r="A2" s="99" t="s">
        <v>86</v>
      </c>
      <c r="B2" s="99" t="s">
        <v>87</v>
      </c>
      <c r="C2" s="99" t="s">
        <v>88</v>
      </c>
      <c r="D2" s="41" t="s">
        <v>89</v>
      </c>
      <c r="E2" s="44">
        <v>93813908</v>
      </c>
      <c r="F2" s="99" t="s">
        <v>90</v>
      </c>
      <c r="G2" s="99" t="s">
        <v>91</v>
      </c>
      <c r="H2" s="11"/>
      <c r="I2" s="79">
        <f>COUNTIF(G2:G44,"*2*")</f>
        <v>26</v>
      </c>
      <c r="J2" s="4"/>
    </row>
    <row r="3" spans="1:10" ht="15.75" x14ac:dyDescent="0.25">
      <c r="A3" s="99" t="s">
        <v>86</v>
      </c>
      <c r="B3" s="99" t="s">
        <v>92</v>
      </c>
      <c r="C3" s="99" t="s">
        <v>93</v>
      </c>
      <c r="D3" s="41">
        <v>22050393821</v>
      </c>
      <c r="E3" s="44">
        <v>94884206</v>
      </c>
      <c r="F3" s="99" t="s">
        <v>94</v>
      </c>
      <c r="G3" s="99" t="s">
        <v>91</v>
      </c>
      <c r="H3" s="11"/>
      <c r="I3" s="4" t="s">
        <v>86</v>
      </c>
      <c r="J3" s="4">
        <f>COUNTIF(A2:A44,"*Skeisvang*")</f>
        <v>12</v>
      </c>
    </row>
    <row r="4" spans="1:10" x14ac:dyDescent="0.2">
      <c r="A4" s="99" t="s">
        <v>86</v>
      </c>
      <c r="B4" s="99" t="s">
        <v>95</v>
      </c>
      <c r="C4" s="99" t="s">
        <v>96</v>
      </c>
      <c r="D4" s="41">
        <v>19070397482</v>
      </c>
      <c r="E4" s="44">
        <v>47261685</v>
      </c>
      <c r="F4" s="99" t="s">
        <v>97</v>
      </c>
      <c r="G4" s="99" t="s">
        <v>91</v>
      </c>
      <c r="H4" s="11"/>
      <c r="I4" s="67"/>
      <c r="J4" s="67"/>
    </row>
    <row r="5" spans="1:10" x14ac:dyDescent="0.2">
      <c r="A5" s="99" t="s">
        <v>86</v>
      </c>
      <c r="B5" s="99" t="s">
        <v>98</v>
      </c>
      <c r="C5" s="99" t="s">
        <v>99</v>
      </c>
      <c r="D5" s="41">
        <v>27100391894</v>
      </c>
      <c r="E5" s="44">
        <v>98881647</v>
      </c>
      <c r="F5" s="99" t="s">
        <v>100</v>
      </c>
      <c r="G5" s="99" t="s">
        <v>91</v>
      </c>
      <c r="H5" s="11"/>
      <c r="I5" s="67"/>
      <c r="J5" s="67"/>
    </row>
    <row r="6" spans="1:10" x14ac:dyDescent="0.2">
      <c r="A6" s="99" t="s">
        <v>86</v>
      </c>
      <c r="B6" s="99" t="s">
        <v>101</v>
      </c>
      <c r="C6" s="99" t="s">
        <v>102</v>
      </c>
      <c r="D6" s="41">
        <v>17040393846</v>
      </c>
      <c r="E6" s="44">
        <v>45485763</v>
      </c>
      <c r="F6" s="99" t="s">
        <v>103</v>
      </c>
      <c r="G6" s="99" t="s">
        <v>91</v>
      </c>
      <c r="H6" s="11"/>
      <c r="I6" s="67"/>
      <c r="J6" s="67"/>
    </row>
    <row r="7" spans="1:10" x14ac:dyDescent="0.2">
      <c r="A7" s="99" t="s">
        <v>86</v>
      </c>
      <c r="B7" s="99" t="s">
        <v>104</v>
      </c>
      <c r="C7" s="99" t="s">
        <v>105</v>
      </c>
      <c r="D7" s="41">
        <v>18070378201</v>
      </c>
      <c r="E7" s="44">
        <v>94478216</v>
      </c>
      <c r="F7" s="99" t="s">
        <v>106</v>
      </c>
      <c r="G7" s="99" t="s">
        <v>91</v>
      </c>
      <c r="H7" s="11"/>
      <c r="I7" s="67"/>
      <c r="J7" s="67"/>
    </row>
    <row r="8" spans="1:10" x14ac:dyDescent="0.2">
      <c r="A8" s="99" t="s">
        <v>86</v>
      </c>
      <c r="B8" s="99" t="s">
        <v>107</v>
      </c>
      <c r="C8" s="99" t="s">
        <v>108</v>
      </c>
      <c r="D8" s="41" t="s">
        <v>109</v>
      </c>
      <c r="E8" s="44">
        <v>91155772</v>
      </c>
      <c r="F8" s="99" t="s">
        <v>110</v>
      </c>
      <c r="G8" s="99" t="s">
        <v>91</v>
      </c>
      <c r="H8" s="11"/>
      <c r="I8" s="67"/>
      <c r="J8" s="67"/>
    </row>
    <row r="9" spans="1:10" x14ac:dyDescent="0.2">
      <c r="A9" s="99" t="s">
        <v>86</v>
      </c>
      <c r="B9" s="99" t="s">
        <v>111</v>
      </c>
      <c r="C9" s="99" t="s">
        <v>112</v>
      </c>
      <c r="D9" s="41">
        <v>24090384186</v>
      </c>
      <c r="E9" s="44">
        <v>48243242</v>
      </c>
      <c r="F9" s="99" t="s">
        <v>113</v>
      </c>
      <c r="G9" s="99" t="s">
        <v>91</v>
      </c>
      <c r="H9" s="11"/>
      <c r="I9" s="67"/>
      <c r="J9" s="67"/>
    </row>
    <row r="10" spans="1:10" x14ac:dyDescent="0.2">
      <c r="A10" s="99" t="s">
        <v>86</v>
      </c>
      <c r="B10" s="99" t="s">
        <v>114</v>
      </c>
      <c r="C10" s="99" t="s">
        <v>115</v>
      </c>
      <c r="D10" s="41">
        <v>15090391302</v>
      </c>
      <c r="E10" s="44">
        <v>94032940</v>
      </c>
      <c r="F10" s="99" t="s">
        <v>116</v>
      </c>
      <c r="G10" s="99" t="s">
        <v>91</v>
      </c>
      <c r="H10" s="11"/>
      <c r="I10" s="67"/>
      <c r="J10" s="67"/>
    </row>
    <row r="11" spans="1:10" x14ac:dyDescent="0.2">
      <c r="A11" s="99" t="s">
        <v>86</v>
      </c>
      <c r="B11" s="99" t="s">
        <v>117</v>
      </c>
      <c r="C11" s="99" t="s">
        <v>118</v>
      </c>
      <c r="D11" s="41">
        <v>24040384398</v>
      </c>
      <c r="E11" s="44">
        <v>47415231</v>
      </c>
      <c r="F11" s="99" t="s">
        <v>119</v>
      </c>
      <c r="G11" s="27" t="s">
        <v>91</v>
      </c>
      <c r="H11" s="11"/>
      <c r="I11" s="67"/>
      <c r="J11" s="67"/>
    </row>
    <row r="12" spans="1:10" x14ac:dyDescent="0.2">
      <c r="A12" s="99" t="s">
        <v>86</v>
      </c>
      <c r="B12" s="99" t="s">
        <v>120</v>
      </c>
      <c r="C12" s="99" t="s">
        <v>121</v>
      </c>
      <c r="D12" s="41" t="s">
        <v>122</v>
      </c>
      <c r="E12" s="44">
        <v>41501739</v>
      </c>
      <c r="F12" s="99" t="s">
        <v>123</v>
      </c>
      <c r="G12" s="27" t="s">
        <v>91</v>
      </c>
      <c r="H12" s="11"/>
      <c r="I12" s="67"/>
      <c r="J12" s="67"/>
    </row>
    <row r="13" spans="1:10" x14ac:dyDescent="0.2">
      <c r="A13" s="99" t="s">
        <v>86</v>
      </c>
      <c r="B13" s="99" t="s">
        <v>124</v>
      </c>
      <c r="C13" s="99" t="s">
        <v>125</v>
      </c>
      <c r="D13" s="41" t="s">
        <v>126</v>
      </c>
      <c r="E13" s="44">
        <v>45235892</v>
      </c>
      <c r="F13" s="99" t="s">
        <v>127</v>
      </c>
      <c r="G13" s="27" t="s">
        <v>91</v>
      </c>
      <c r="H13" s="11"/>
      <c r="I13" s="67"/>
      <c r="J13" s="67"/>
    </row>
    <row r="14" spans="1:10" x14ac:dyDescent="0.2">
      <c r="A14" s="99" t="s">
        <v>153</v>
      </c>
      <c r="B14" s="99" t="s">
        <v>290</v>
      </c>
      <c r="C14" s="99" t="s">
        <v>291</v>
      </c>
      <c r="D14" s="46">
        <v>12100397003</v>
      </c>
      <c r="E14" s="45">
        <v>4791775354</v>
      </c>
      <c r="F14" s="26" t="s">
        <v>292</v>
      </c>
      <c r="G14" s="5" t="s">
        <v>91</v>
      </c>
      <c r="H14" s="5"/>
      <c r="I14" s="67"/>
      <c r="J14" s="67"/>
    </row>
    <row r="15" spans="1:10" x14ac:dyDescent="0.2">
      <c r="A15" s="99" t="s">
        <v>153</v>
      </c>
      <c r="B15" s="6" t="s">
        <v>218</v>
      </c>
      <c r="C15" s="99" t="s">
        <v>219</v>
      </c>
      <c r="D15" s="46" t="s">
        <v>220</v>
      </c>
      <c r="E15" s="45">
        <v>4794134290</v>
      </c>
      <c r="F15" s="26" t="s">
        <v>221</v>
      </c>
      <c r="G15" s="5" t="s">
        <v>91</v>
      </c>
      <c r="H15" s="5"/>
      <c r="I15" s="67"/>
      <c r="J15" s="67"/>
    </row>
    <row r="16" spans="1:10" x14ac:dyDescent="0.2">
      <c r="A16" s="99" t="s">
        <v>396</v>
      </c>
      <c r="B16" s="27" t="s">
        <v>404</v>
      </c>
      <c r="C16" s="27" t="s">
        <v>405</v>
      </c>
      <c r="D16" s="46" t="s">
        <v>406</v>
      </c>
      <c r="E16" s="45">
        <v>4740626339</v>
      </c>
      <c r="F16" s="26" t="s">
        <v>407</v>
      </c>
      <c r="G16" s="99" t="s">
        <v>91</v>
      </c>
      <c r="H16" s="99"/>
      <c r="I16" s="67"/>
      <c r="J16" s="67"/>
    </row>
    <row r="17" spans="1:8" x14ac:dyDescent="0.2">
      <c r="A17" s="99" t="s">
        <v>396</v>
      </c>
      <c r="B17" s="27" t="s">
        <v>408</v>
      </c>
      <c r="C17" s="99" t="s">
        <v>409</v>
      </c>
      <c r="D17" s="46" t="s">
        <v>410</v>
      </c>
      <c r="E17" s="45">
        <v>4745848445</v>
      </c>
      <c r="F17" s="26" t="s">
        <v>411</v>
      </c>
      <c r="G17" s="99" t="s">
        <v>91</v>
      </c>
      <c r="H17" s="99"/>
    </row>
    <row r="18" spans="1:8" x14ac:dyDescent="0.2">
      <c r="A18" s="99" t="s">
        <v>396</v>
      </c>
      <c r="B18" s="99" t="s">
        <v>412</v>
      </c>
      <c r="C18" s="27" t="s">
        <v>413</v>
      </c>
      <c r="D18" s="46">
        <v>16010393322</v>
      </c>
      <c r="E18" s="45">
        <v>4794086406</v>
      </c>
      <c r="F18" s="26" t="s">
        <v>414</v>
      </c>
      <c r="G18" s="99" t="s">
        <v>91</v>
      </c>
      <c r="H18" s="99"/>
    </row>
    <row r="19" spans="1:8" x14ac:dyDescent="0.2">
      <c r="A19" s="99" t="s">
        <v>396</v>
      </c>
      <c r="B19" s="27" t="s">
        <v>415</v>
      </c>
      <c r="C19" s="99" t="s">
        <v>416</v>
      </c>
      <c r="D19" s="41" t="s">
        <v>417</v>
      </c>
      <c r="E19" s="45">
        <v>4798664055</v>
      </c>
      <c r="F19" s="26" t="s">
        <v>418</v>
      </c>
      <c r="G19" s="99" t="s">
        <v>91</v>
      </c>
      <c r="H19" s="99"/>
    </row>
    <row r="20" spans="1:8" x14ac:dyDescent="0.2">
      <c r="A20" s="99" t="s">
        <v>396</v>
      </c>
      <c r="B20" s="99" t="s">
        <v>419</v>
      </c>
      <c r="C20" s="99" t="s">
        <v>420</v>
      </c>
      <c r="D20" s="41">
        <v>14110394943</v>
      </c>
      <c r="E20" s="45">
        <v>4745492906</v>
      </c>
      <c r="F20" s="26" t="s">
        <v>421</v>
      </c>
      <c r="G20" s="99" t="s">
        <v>91</v>
      </c>
      <c r="H20" s="99"/>
    </row>
    <row r="21" spans="1:8" x14ac:dyDescent="0.2">
      <c r="A21" s="99" t="s">
        <v>396</v>
      </c>
      <c r="B21" s="27" t="s">
        <v>422</v>
      </c>
      <c r="C21" s="99" t="s">
        <v>423</v>
      </c>
      <c r="D21" s="46">
        <v>14110392185</v>
      </c>
      <c r="E21" s="45">
        <v>4795218188</v>
      </c>
      <c r="F21" s="26" t="s">
        <v>424</v>
      </c>
      <c r="G21" s="99" t="s">
        <v>91</v>
      </c>
      <c r="H21" s="99"/>
    </row>
    <row r="22" spans="1:8" x14ac:dyDescent="0.2">
      <c r="A22" s="99" t="s">
        <v>425</v>
      </c>
      <c r="B22" s="6" t="s">
        <v>593</v>
      </c>
      <c r="C22" s="6" t="s">
        <v>594</v>
      </c>
      <c r="D22" s="46">
        <v>15110399607</v>
      </c>
      <c r="E22" s="45">
        <v>4748604811</v>
      </c>
      <c r="F22" s="26" t="s">
        <v>595</v>
      </c>
      <c r="G22" s="99" t="s">
        <v>596</v>
      </c>
      <c r="H22" s="99"/>
    </row>
    <row r="23" spans="1:8" x14ac:dyDescent="0.2">
      <c r="A23" s="99" t="s">
        <v>425</v>
      </c>
      <c r="B23" s="6" t="s">
        <v>597</v>
      </c>
      <c r="C23" s="6" t="s">
        <v>598</v>
      </c>
      <c r="D23" s="46" t="s">
        <v>599</v>
      </c>
      <c r="E23" s="45">
        <v>4790508091</v>
      </c>
      <c r="F23" s="26" t="s">
        <v>600</v>
      </c>
      <c r="G23" s="99" t="s">
        <v>596</v>
      </c>
      <c r="H23" s="99"/>
    </row>
    <row r="24" spans="1:8" x14ac:dyDescent="0.2">
      <c r="A24" s="99" t="s">
        <v>1112</v>
      </c>
      <c r="B24" s="99" t="s">
        <v>685</v>
      </c>
      <c r="C24" s="99" t="s">
        <v>686</v>
      </c>
      <c r="D24" s="38" t="s">
        <v>687</v>
      </c>
      <c r="E24" s="45">
        <v>46777560</v>
      </c>
      <c r="F24" s="3" t="s">
        <v>688</v>
      </c>
      <c r="G24" s="99" t="s">
        <v>91</v>
      </c>
      <c r="H24" s="99" t="s">
        <v>689</v>
      </c>
    </row>
    <row r="25" spans="1:8" x14ac:dyDescent="0.2">
      <c r="A25" s="99" t="s">
        <v>1112</v>
      </c>
      <c r="B25" s="99" t="s">
        <v>14</v>
      </c>
      <c r="C25" s="99" t="s">
        <v>690</v>
      </c>
      <c r="D25" s="38" t="s">
        <v>691</v>
      </c>
      <c r="E25" s="44">
        <v>90200913</v>
      </c>
      <c r="F25" s="26" t="s">
        <v>692</v>
      </c>
      <c r="G25" s="99" t="s">
        <v>91</v>
      </c>
      <c r="H25" s="99" t="s">
        <v>689</v>
      </c>
    </row>
    <row r="26" spans="1:8" x14ac:dyDescent="0.2">
      <c r="A26" s="99" t="s">
        <v>1112</v>
      </c>
      <c r="B26" s="99" t="s">
        <v>693</v>
      </c>
      <c r="C26" s="99" t="s">
        <v>694</v>
      </c>
      <c r="D26" s="38">
        <v>24120398330</v>
      </c>
      <c r="E26" s="45">
        <v>47150050</v>
      </c>
      <c r="F26" s="26" t="s">
        <v>695</v>
      </c>
      <c r="G26" s="99" t="s">
        <v>91</v>
      </c>
      <c r="H26" s="24" t="s">
        <v>689</v>
      </c>
    </row>
    <row r="27" spans="1:8" x14ac:dyDescent="0.2">
      <c r="A27" s="99" t="s">
        <v>706</v>
      </c>
      <c r="B27" s="99" t="s">
        <v>811</v>
      </c>
      <c r="C27" s="99" t="s">
        <v>812</v>
      </c>
      <c r="D27" s="46">
        <v>27040397758</v>
      </c>
      <c r="E27" s="45">
        <v>46919668</v>
      </c>
      <c r="F27" s="26" t="s">
        <v>813</v>
      </c>
      <c r="G27" s="99" t="s">
        <v>91</v>
      </c>
      <c r="H27" s="11"/>
    </row>
    <row r="29" spans="1:8" ht="23.25" x14ac:dyDescent="0.35">
      <c r="A29" s="67"/>
      <c r="B29" s="66" t="s">
        <v>1113</v>
      </c>
      <c r="C29" s="67"/>
      <c r="F29" s="67"/>
      <c r="G29" s="67"/>
      <c r="H29" s="67"/>
    </row>
    <row r="30" spans="1:8" x14ac:dyDescent="0.2">
      <c r="A30" s="67"/>
      <c r="B30" s="77" t="s">
        <v>1114</v>
      </c>
      <c r="C30" s="67"/>
      <c r="F30" s="67"/>
      <c r="G30" s="67"/>
      <c r="H30" s="67"/>
    </row>
  </sheetData>
  <hyperlinks>
    <hyperlink ref="F3" r:id="rId1" xr:uid="{8D17B28D-7385-4297-AA7E-602A591C6D36}"/>
    <hyperlink ref="F4" r:id="rId2" xr:uid="{DC0A523C-F80C-4FCC-9DDA-976E151BA71C}"/>
    <hyperlink ref="F5" r:id="rId3" display="mailto:mari.lie@icloud.com" xr:uid="{85CBC041-503B-4CEE-9744-791CCED62C8D}"/>
    <hyperlink ref="F6" r:id="rId4" xr:uid="{A2022BD0-733B-4BA7-9E19-F9E19A970E24}"/>
    <hyperlink ref="F7" r:id="rId5" xr:uid="{AA73ADFE-DB06-438D-93BB-925012E331D1}"/>
    <hyperlink ref="F8" r:id="rId6" xr:uid="{70FA1872-18B8-4086-BFDA-E1BB03F8615D}"/>
    <hyperlink ref="F9" r:id="rId7" xr:uid="{93150EB9-D04C-4F68-90E2-16B01B159F6B}"/>
    <hyperlink ref="F10" r:id="rId8" xr:uid="{CF1D780B-36B7-436E-9CFB-F0C2AE1FBFB2}"/>
    <hyperlink ref="F2" r:id="rId9" xr:uid="{C9EE2B01-E39A-44AF-93B2-30C09F77413A}"/>
    <hyperlink ref="F12" r:id="rId10" xr:uid="{6890C505-B6CE-40D3-9794-7B6E7B7DEF03}"/>
    <hyperlink ref="F13" r:id="rId11" xr:uid="{49538EE6-A44D-4929-9937-EB517A03FA12}"/>
    <hyperlink ref="F24" r:id="rId12" xr:uid="{0F07863F-D11F-4F96-A1A6-7BCE73E81854}"/>
  </hyperlinks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8D76-3926-47D6-9782-B4B328289839}">
  <dimension ref="A1:J43"/>
  <sheetViews>
    <sheetView topLeftCell="A20" workbookViewId="0">
      <selection activeCell="A35" sqref="A35:G35"/>
    </sheetView>
  </sheetViews>
  <sheetFormatPr baseColWidth="10" defaultColWidth="11.5546875" defaultRowHeight="15" x14ac:dyDescent="0.2"/>
  <cols>
    <col min="2" max="2" width="16" customWidth="1"/>
    <col min="3" max="3" width="15.44140625" customWidth="1"/>
    <col min="4" max="4" width="13.6640625" style="39" customWidth="1"/>
    <col min="5" max="5" width="12.21875" style="42" customWidth="1"/>
    <col min="6" max="6" width="22.77734375" customWidth="1"/>
    <col min="7" max="8" width="23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37" t="s">
        <v>3</v>
      </c>
      <c r="E1" s="43" t="s">
        <v>4</v>
      </c>
      <c r="F1" s="1" t="s">
        <v>5</v>
      </c>
      <c r="G1" s="1" t="s">
        <v>6</v>
      </c>
      <c r="H1" s="1" t="s">
        <v>7</v>
      </c>
      <c r="I1" s="67"/>
      <c r="J1" s="67"/>
    </row>
    <row r="2" spans="1:10" ht="15.75" x14ac:dyDescent="0.25">
      <c r="A2" s="99" t="s">
        <v>9</v>
      </c>
      <c r="B2" s="99" t="s">
        <v>10</v>
      </c>
      <c r="C2" s="99" t="s">
        <v>11</v>
      </c>
      <c r="D2" s="46">
        <v>27070478930</v>
      </c>
      <c r="E2" s="44">
        <v>47644570</v>
      </c>
      <c r="F2" s="26" t="s">
        <v>12</v>
      </c>
      <c r="G2" s="99" t="s">
        <v>13</v>
      </c>
      <c r="H2" s="99"/>
      <c r="I2" s="79">
        <f>COUNTIF(G2:G43,"*1*")</f>
        <v>34</v>
      </c>
      <c r="J2" s="4"/>
    </row>
    <row r="3" spans="1:10" ht="15.75" x14ac:dyDescent="0.25">
      <c r="A3" s="99" t="s">
        <v>9</v>
      </c>
      <c r="B3" s="99" t="s">
        <v>73</v>
      </c>
      <c r="C3" s="99" t="s">
        <v>74</v>
      </c>
      <c r="D3" s="46">
        <v>19080498287</v>
      </c>
      <c r="E3" s="44">
        <v>48346562</v>
      </c>
      <c r="F3" s="26" t="s">
        <v>75</v>
      </c>
      <c r="G3" s="99" t="s">
        <v>13</v>
      </c>
      <c r="H3" s="72"/>
      <c r="I3" s="4" t="s">
        <v>153</v>
      </c>
      <c r="J3" s="4">
        <f>COUNTIF(A2:A43,"*Strand*")</f>
        <v>11</v>
      </c>
    </row>
    <row r="4" spans="1:10" ht="15.75" x14ac:dyDescent="0.25">
      <c r="A4" s="99" t="s">
        <v>9</v>
      </c>
      <c r="B4" s="99" t="s">
        <v>76</v>
      </c>
      <c r="C4" s="99" t="s">
        <v>77</v>
      </c>
      <c r="D4" s="46">
        <v>26090490892</v>
      </c>
      <c r="E4" s="44">
        <v>99095580</v>
      </c>
      <c r="F4" s="26" t="s">
        <v>78</v>
      </c>
      <c r="G4" s="99" t="s">
        <v>13</v>
      </c>
      <c r="H4" s="72"/>
      <c r="I4" s="4" t="s">
        <v>1115</v>
      </c>
      <c r="J4" s="4">
        <f>COUNTIF(A3:A44,"*Dalane*")</f>
        <v>17</v>
      </c>
    </row>
    <row r="5" spans="1:10" x14ac:dyDescent="0.2">
      <c r="A5" s="99" t="s">
        <v>153</v>
      </c>
      <c r="B5" s="6" t="s">
        <v>154</v>
      </c>
      <c r="C5" s="99" t="s">
        <v>155</v>
      </c>
      <c r="D5" s="46" t="s">
        <v>156</v>
      </c>
      <c r="E5" s="45">
        <v>4795456778</v>
      </c>
      <c r="F5" s="26" t="s">
        <v>157</v>
      </c>
      <c r="G5" s="5" t="s">
        <v>13</v>
      </c>
      <c r="H5" s="5"/>
      <c r="I5" s="67"/>
      <c r="J5" s="67"/>
    </row>
    <row r="6" spans="1:10" x14ac:dyDescent="0.2">
      <c r="A6" s="99" t="s">
        <v>153</v>
      </c>
      <c r="B6" s="6" t="s">
        <v>161</v>
      </c>
      <c r="C6" s="99" t="s">
        <v>162</v>
      </c>
      <c r="D6" s="46">
        <v>11070375453</v>
      </c>
      <c r="E6" s="45">
        <v>4741109485</v>
      </c>
      <c r="F6" s="26" t="s">
        <v>163</v>
      </c>
      <c r="G6" s="5" t="s">
        <v>13</v>
      </c>
      <c r="H6" s="5"/>
      <c r="I6" s="67"/>
      <c r="J6" s="67"/>
    </row>
    <row r="7" spans="1:10" x14ac:dyDescent="0.2">
      <c r="A7" s="99" t="s">
        <v>153</v>
      </c>
      <c r="B7" s="99" t="s">
        <v>187</v>
      </c>
      <c r="C7" s="99" t="s">
        <v>188</v>
      </c>
      <c r="D7" s="46">
        <v>25010499650</v>
      </c>
      <c r="E7" s="45">
        <v>4741453535</v>
      </c>
      <c r="F7" s="26" t="s">
        <v>189</v>
      </c>
      <c r="G7" s="5" t="s">
        <v>13</v>
      </c>
      <c r="H7" s="5"/>
      <c r="I7" s="67"/>
      <c r="J7" s="67"/>
    </row>
    <row r="8" spans="1:10" x14ac:dyDescent="0.2">
      <c r="A8" s="99" t="s">
        <v>153</v>
      </c>
      <c r="B8" s="99" t="s">
        <v>212</v>
      </c>
      <c r="C8" s="99" t="s">
        <v>213</v>
      </c>
      <c r="D8" s="46">
        <v>25060479251</v>
      </c>
      <c r="E8" s="45">
        <v>4745485051</v>
      </c>
      <c r="F8" s="26" t="s">
        <v>214</v>
      </c>
      <c r="G8" s="5" t="s">
        <v>13</v>
      </c>
      <c r="H8" s="5"/>
      <c r="I8" s="67"/>
      <c r="J8" s="67"/>
    </row>
    <row r="9" spans="1:10" x14ac:dyDescent="0.2">
      <c r="A9" s="99" t="s">
        <v>153</v>
      </c>
      <c r="B9" s="99" t="s">
        <v>232</v>
      </c>
      <c r="C9" s="99" t="s">
        <v>233</v>
      </c>
      <c r="D9" s="46" t="s">
        <v>234</v>
      </c>
      <c r="E9" s="45">
        <v>4795764222</v>
      </c>
      <c r="F9" s="26" t="s">
        <v>235</v>
      </c>
      <c r="G9" s="5" t="s">
        <v>13</v>
      </c>
      <c r="H9" s="5"/>
      <c r="I9" s="67"/>
      <c r="J9" s="67"/>
    </row>
    <row r="10" spans="1:10" x14ac:dyDescent="0.2">
      <c r="A10" s="99" t="s">
        <v>153</v>
      </c>
      <c r="B10" s="99" t="s">
        <v>264</v>
      </c>
      <c r="C10" s="99" t="s">
        <v>265</v>
      </c>
      <c r="D10" s="46" t="s">
        <v>266</v>
      </c>
      <c r="E10" s="45">
        <v>4797119352</v>
      </c>
      <c r="F10" s="26" t="s">
        <v>267</v>
      </c>
      <c r="G10" s="5" t="s">
        <v>13</v>
      </c>
      <c r="H10" s="5"/>
      <c r="I10" s="67"/>
      <c r="J10" s="67"/>
    </row>
    <row r="11" spans="1:10" x14ac:dyDescent="0.2">
      <c r="A11" s="99" t="s">
        <v>153</v>
      </c>
      <c r="B11" s="6" t="s">
        <v>158</v>
      </c>
      <c r="C11" s="99" t="s">
        <v>159</v>
      </c>
      <c r="D11" s="46">
        <v>18040478414</v>
      </c>
      <c r="E11" s="45">
        <v>4796802202</v>
      </c>
      <c r="F11" s="26" t="s">
        <v>160</v>
      </c>
      <c r="G11" s="5" t="s">
        <v>13</v>
      </c>
      <c r="H11" s="5"/>
      <c r="I11" s="67"/>
      <c r="J11" s="67"/>
    </row>
    <row r="12" spans="1:10" x14ac:dyDescent="0.2">
      <c r="A12" s="99" t="s">
        <v>153</v>
      </c>
      <c r="B12" s="99" t="s">
        <v>255</v>
      </c>
      <c r="C12" s="99" t="s">
        <v>256</v>
      </c>
      <c r="D12" s="46">
        <v>11060493660</v>
      </c>
      <c r="E12" s="45">
        <v>4791559797</v>
      </c>
      <c r="F12" s="26" t="s">
        <v>257</v>
      </c>
      <c r="G12" s="5" t="s">
        <v>13</v>
      </c>
      <c r="H12" s="5"/>
      <c r="I12" s="67"/>
      <c r="J12" s="67"/>
    </row>
    <row r="13" spans="1:10" x14ac:dyDescent="0.2">
      <c r="A13" s="99" t="s">
        <v>153</v>
      </c>
      <c r="B13" s="99" t="s">
        <v>296</v>
      </c>
      <c r="C13" s="99" t="s">
        <v>297</v>
      </c>
      <c r="D13" s="46">
        <v>29050495726</v>
      </c>
      <c r="E13" s="45">
        <v>4740062073</v>
      </c>
      <c r="F13" s="26" t="s">
        <v>298</v>
      </c>
      <c r="G13" s="5" t="s">
        <v>13</v>
      </c>
      <c r="H13" s="5"/>
      <c r="I13" s="67"/>
      <c r="J13" s="67"/>
    </row>
    <row r="14" spans="1:10" x14ac:dyDescent="0.2">
      <c r="A14" s="99" t="s">
        <v>153</v>
      </c>
      <c r="B14" s="99" t="s">
        <v>308</v>
      </c>
      <c r="C14" s="99" t="s">
        <v>309</v>
      </c>
      <c r="D14" s="46">
        <v>25100495425</v>
      </c>
      <c r="E14" s="45">
        <v>4791992055</v>
      </c>
      <c r="F14" s="26" t="s">
        <v>310</v>
      </c>
      <c r="G14" s="5" t="s">
        <v>13</v>
      </c>
      <c r="H14" s="5"/>
      <c r="I14" s="67"/>
      <c r="J14" s="67"/>
    </row>
    <row r="15" spans="1:10" x14ac:dyDescent="0.2">
      <c r="A15" s="99" t="s">
        <v>153</v>
      </c>
      <c r="B15" s="99" t="s">
        <v>281</v>
      </c>
      <c r="C15" s="99" t="s">
        <v>282</v>
      </c>
      <c r="D15" s="46">
        <v>31050498185</v>
      </c>
      <c r="E15" s="45">
        <v>4794480776</v>
      </c>
      <c r="F15" s="26" t="s">
        <v>283</v>
      </c>
      <c r="G15" s="5" t="s">
        <v>13</v>
      </c>
      <c r="H15" s="5"/>
      <c r="I15" s="67"/>
      <c r="J15" s="67"/>
    </row>
    <row r="16" spans="1:10" x14ac:dyDescent="0.2">
      <c r="A16" s="99" t="s">
        <v>425</v>
      </c>
      <c r="B16" s="6" t="s">
        <v>426</v>
      </c>
      <c r="C16" s="6" t="s">
        <v>427</v>
      </c>
      <c r="D16" s="47" t="s">
        <v>428</v>
      </c>
      <c r="E16" s="44">
        <v>4792096950</v>
      </c>
      <c r="F16" s="34" t="s">
        <v>429</v>
      </c>
      <c r="G16" s="99" t="s">
        <v>430</v>
      </c>
      <c r="H16" s="99"/>
      <c r="I16" s="67"/>
      <c r="J16" s="67"/>
    </row>
    <row r="17" spans="1:9" x14ac:dyDescent="0.2">
      <c r="A17" s="99" t="s">
        <v>425</v>
      </c>
      <c r="B17" s="6" t="s">
        <v>434</v>
      </c>
      <c r="C17" s="6" t="s">
        <v>435</v>
      </c>
      <c r="D17" s="47" t="s">
        <v>436</v>
      </c>
      <c r="E17" s="48">
        <v>4745813975</v>
      </c>
      <c r="F17" s="34" t="s">
        <v>437</v>
      </c>
      <c r="G17" s="99" t="s">
        <v>430</v>
      </c>
      <c r="H17" s="99"/>
      <c r="I17" s="67"/>
    </row>
    <row r="18" spans="1:9" x14ac:dyDescent="0.2">
      <c r="A18" s="99" t="s">
        <v>425</v>
      </c>
      <c r="B18" s="6" t="s">
        <v>438</v>
      </c>
      <c r="C18" s="6" t="s">
        <v>439</v>
      </c>
      <c r="D18" s="47" t="s">
        <v>440</v>
      </c>
      <c r="E18" s="48">
        <v>4795091083</v>
      </c>
      <c r="F18" s="34" t="s">
        <v>441</v>
      </c>
      <c r="G18" s="99" t="s">
        <v>430</v>
      </c>
      <c r="H18" s="99"/>
      <c r="I18" s="67"/>
    </row>
    <row r="19" spans="1:9" x14ac:dyDescent="0.2">
      <c r="A19" s="99" t="s">
        <v>425</v>
      </c>
      <c r="B19" s="6" t="s">
        <v>442</v>
      </c>
      <c r="C19" s="6" t="s">
        <v>443</v>
      </c>
      <c r="D19" s="47" t="s">
        <v>444</v>
      </c>
      <c r="E19" s="48">
        <v>4748200122</v>
      </c>
      <c r="F19" s="34" t="s">
        <v>445</v>
      </c>
      <c r="G19" s="99" t="s">
        <v>430</v>
      </c>
      <c r="H19" s="99"/>
      <c r="I19" s="67"/>
    </row>
    <row r="20" spans="1:9" x14ac:dyDescent="0.2">
      <c r="A20" s="99" t="s">
        <v>425</v>
      </c>
      <c r="B20" s="6" t="s">
        <v>446</v>
      </c>
      <c r="C20" s="6" t="s">
        <v>447</v>
      </c>
      <c r="D20" s="47">
        <v>15040492833</v>
      </c>
      <c r="E20" s="48">
        <v>4746940280</v>
      </c>
      <c r="F20" s="34" t="s">
        <v>448</v>
      </c>
      <c r="G20" s="99" t="s">
        <v>430</v>
      </c>
      <c r="H20" s="99"/>
      <c r="I20" s="67"/>
    </row>
    <row r="21" spans="1:9" x14ac:dyDescent="0.2">
      <c r="A21" s="99" t="s">
        <v>425</v>
      </c>
      <c r="B21" s="6" t="s">
        <v>449</v>
      </c>
      <c r="C21" s="6" t="s">
        <v>450</v>
      </c>
      <c r="D21" s="47">
        <v>17120495917</v>
      </c>
      <c r="E21" s="48">
        <v>4791591517</v>
      </c>
      <c r="F21" s="34" t="s">
        <v>451</v>
      </c>
      <c r="G21" s="99" t="s">
        <v>430</v>
      </c>
      <c r="H21" s="99"/>
      <c r="I21" s="67"/>
    </row>
    <row r="22" spans="1:9" x14ac:dyDescent="0.2">
      <c r="A22" s="99" t="s">
        <v>425</v>
      </c>
      <c r="B22" s="6" t="s">
        <v>452</v>
      </c>
      <c r="C22" s="6" t="s">
        <v>453</v>
      </c>
      <c r="D22" s="47">
        <v>18040499071</v>
      </c>
      <c r="E22" s="48">
        <v>4795437193</v>
      </c>
      <c r="F22" s="34" t="s">
        <v>454</v>
      </c>
      <c r="G22" s="99" t="s">
        <v>430</v>
      </c>
      <c r="H22" s="99"/>
      <c r="I22" s="67"/>
    </row>
    <row r="23" spans="1:9" x14ac:dyDescent="0.2">
      <c r="A23" s="99" t="s">
        <v>425</v>
      </c>
      <c r="B23" s="6" t="s">
        <v>455</v>
      </c>
      <c r="C23" s="6" t="s">
        <v>456</v>
      </c>
      <c r="D23" s="47">
        <v>18080497454</v>
      </c>
      <c r="E23" s="48">
        <v>4794038840</v>
      </c>
      <c r="F23" s="34" t="s">
        <v>457</v>
      </c>
      <c r="G23" s="99" t="s">
        <v>430</v>
      </c>
      <c r="H23" s="99"/>
      <c r="I23" s="67"/>
    </row>
    <row r="24" spans="1:9" x14ac:dyDescent="0.2">
      <c r="A24" s="99" t="s">
        <v>425</v>
      </c>
      <c r="B24" s="6" t="s">
        <v>458</v>
      </c>
      <c r="C24" s="6" t="s">
        <v>459</v>
      </c>
      <c r="D24" s="47">
        <v>20060497533</v>
      </c>
      <c r="E24" s="48">
        <v>4747178237</v>
      </c>
      <c r="F24" s="34" t="s">
        <v>460</v>
      </c>
      <c r="G24" s="99" t="s">
        <v>430</v>
      </c>
      <c r="H24" s="99"/>
      <c r="I24" s="67"/>
    </row>
    <row r="25" spans="1:9" x14ac:dyDescent="0.2">
      <c r="A25" s="99" t="s">
        <v>425</v>
      </c>
      <c r="B25" s="6" t="s">
        <v>465</v>
      </c>
      <c r="C25" s="6" t="s">
        <v>466</v>
      </c>
      <c r="D25" s="47">
        <v>26080395697</v>
      </c>
      <c r="E25" s="48">
        <v>4797497731</v>
      </c>
      <c r="F25" s="34" t="s">
        <v>467</v>
      </c>
      <c r="G25" s="99" t="s">
        <v>430</v>
      </c>
      <c r="H25" s="99"/>
      <c r="I25" s="67"/>
    </row>
    <row r="26" spans="1:9" x14ac:dyDescent="0.2">
      <c r="A26" s="99" t="s">
        <v>425</v>
      </c>
      <c r="B26" s="6" t="s">
        <v>477</v>
      </c>
      <c r="C26" s="6" t="s">
        <v>478</v>
      </c>
      <c r="D26" s="47" t="s">
        <v>479</v>
      </c>
      <c r="E26" s="48">
        <v>4748224462</v>
      </c>
      <c r="F26" s="34" t="s">
        <v>480</v>
      </c>
      <c r="G26" s="99" t="s">
        <v>430</v>
      </c>
      <c r="H26" s="99"/>
      <c r="I26" s="67"/>
    </row>
    <row r="27" spans="1:9" x14ac:dyDescent="0.2">
      <c r="A27" s="99" t="s">
        <v>425</v>
      </c>
      <c r="B27" s="6" t="s">
        <v>481</v>
      </c>
      <c r="C27" s="6" t="s">
        <v>482</v>
      </c>
      <c r="D27" s="47">
        <v>20040398083</v>
      </c>
      <c r="E27" s="48">
        <v>4799570418</v>
      </c>
      <c r="F27" s="34" t="s">
        <v>483</v>
      </c>
      <c r="G27" s="99" t="s">
        <v>430</v>
      </c>
      <c r="H27" s="99"/>
      <c r="I27" s="67"/>
    </row>
    <row r="28" spans="1:9" x14ac:dyDescent="0.2">
      <c r="A28" s="88" t="s">
        <v>425</v>
      </c>
      <c r="B28" s="88" t="s">
        <v>431</v>
      </c>
      <c r="C28" s="96" t="s">
        <v>432</v>
      </c>
      <c r="D28" s="86">
        <v>25110492378</v>
      </c>
      <c r="E28" s="90">
        <v>4746949569</v>
      </c>
      <c r="F28" s="9" t="s">
        <v>433</v>
      </c>
      <c r="G28" s="8" t="s">
        <v>13</v>
      </c>
      <c r="H28" s="11"/>
      <c r="I28" s="67" t="s">
        <v>1116</v>
      </c>
    </row>
    <row r="29" spans="1:9" s="67" customFormat="1" x14ac:dyDescent="0.2">
      <c r="A29" s="88" t="s">
        <v>425</v>
      </c>
      <c r="B29" s="88" t="s">
        <v>461</v>
      </c>
      <c r="C29" s="96" t="s">
        <v>462</v>
      </c>
      <c r="D29" s="86" t="s">
        <v>463</v>
      </c>
      <c r="E29" s="90">
        <v>4795520570</v>
      </c>
      <c r="F29" s="9" t="s">
        <v>464</v>
      </c>
      <c r="G29" s="8" t="s">
        <v>13</v>
      </c>
      <c r="H29" s="11"/>
      <c r="I29" s="67" t="s">
        <v>1117</v>
      </c>
    </row>
    <row r="30" spans="1:9" s="67" customFormat="1" x14ac:dyDescent="0.2">
      <c r="A30" s="88" t="s">
        <v>425</v>
      </c>
      <c r="B30" s="88" t="s">
        <v>474</v>
      </c>
      <c r="C30" s="96" t="s">
        <v>475</v>
      </c>
      <c r="D30" s="86">
        <v>29100397461</v>
      </c>
      <c r="E30" s="90">
        <v>4748897968</v>
      </c>
      <c r="F30" s="9" t="s">
        <v>476</v>
      </c>
      <c r="G30" s="8" t="s">
        <v>13</v>
      </c>
      <c r="H30" s="11"/>
      <c r="I30" s="67" t="s">
        <v>1118</v>
      </c>
    </row>
    <row r="31" spans="1:9" x14ac:dyDescent="0.2">
      <c r="A31" s="99" t="s">
        <v>706</v>
      </c>
      <c r="B31" s="99" t="s">
        <v>53</v>
      </c>
      <c r="C31" s="99" t="s">
        <v>716</v>
      </c>
      <c r="D31" s="46">
        <v>16080495203</v>
      </c>
      <c r="E31" s="45">
        <v>96047870</v>
      </c>
      <c r="F31" s="26" t="s">
        <v>717</v>
      </c>
      <c r="G31" s="99" t="s">
        <v>13</v>
      </c>
      <c r="H31" s="11"/>
      <c r="I31" s="67"/>
    </row>
    <row r="32" spans="1:9" x14ac:dyDescent="0.2">
      <c r="A32" s="99" t="s">
        <v>706</v>
      </c>
      <c r="B32" s="99" t="s">
        <v>718</v>
      </c>
      <c r="C32" s="99" t="s">
        <v>719</v>
      </c>
      <c r="D32" s="46" t="s">
        <v>720</v>
      </c>
      <c r="E32" s="45">
        <v>41214049</v>
      </c>
      <c r="F32" s="26" t="s">
        <v>721</v>
      </c>
      <c r="G32" s="99" t="s">
        <v>13</v>
      </c>
      <c r="H32" s="11"/>
      <c r="I32" s="67"/>
    </row>
    <row r="33" spans="1:9" x14ac:dyDescent="0.2">
      <c r="A33" s="99" t="s">
        <v>706</v>
      </c>
      <c r="B33" s="99" t="s">
        <v>722</v>
      </c>
      <c r="C33" s="99" t="s">
        <v>723</v>
      </c>
      <c r="D33" s="46">
        <v>25070491314</v>
      </c>
      <c r="E33" s="45">
        <v>99025889</v>
      </c>
      <c r="F33" s="26" t="s">
        <v>724</v>
      </c>
      <c r="G33" s="99" t="s">
        <v>13</v>
      </c>
      <c r="H33" s="67"/>
      <c r="I33" s="67"/>
    </row>
    <row r="34" spans="1:9" x14ac:dyDescent="0.2">
      <c r="A34" s="8" t="s">
        <v>425</v>
      </c>
      <c r="B34" s="8" t="s">
        <v>579</v>
      </c>
      <c r="C34" s="8" t="s">
        <v>580</v>
      </c>
      <c r="D34" s="55">
        <v>15080399003</v>
      </c>
      <c r="E34" s="55">
        <v>4747251258</v>
      </c>
      <c r="F34" s="8" t="s">
        <v>581</v>
      </c>
      <c r="G34" s="8" t="s">
        <v>13</v>
      </c>
      <c r="H34" s="99"/>
      <c r="I34" s="67" t="s">
        <v>582</v>
      </c>
    </row>
    <row r="35" spans="1:9" x14ac:dyDescent="0.2">
      <c r="A35" s="8" t="s">
        <v>425</v>
      </c>
      <c r="B35" s="8" t="s">
        <v>468</v>
      </c>
      <c r="C35" s="8" t="s">
        <v>469</v>
      </c>
      <c r="D35" s="86">
        <v>29030391975</v>
      </c>
      <c r="E35" s="87">
        <v>4741367740</v>
      </c>
      <c r="F35" s="9" t="s">
        <v>470</v>
      </c>
      <c r="G35" s="8" t="s">
        <v>13</v>
      </c>
    </row>
    <row r="36" spans="1:9" x14ac:dyDescent="0.2">
      <c r="H36" s="67"/>
      <c r="I36" s="67"/>
    </row>
    <row r="37" spans="1:9" ht="23.25" x14ac:dyDescent="0.35">
      <c r="A37" s="67"/>
      <c r="B37" s="66" t="s">
        <v>1119</v>
      </c>
      <c r="C37" s="67"/>
      <c r="F37" s="67"/>
      <c r="G37" s="67"/>
      <c r="H37" s="67"/>
      <c r="I37" s="67"/>
    </row>
    <row r="38" spans="1:9" x14ac:dyDescent="0.2">
      <c r="A38" s="67" t="s">
        <v>1120</v>
      </c>
      <c r="B38" s="67"/>
      <c r="C38" s="67"/>
      <c r="F38" s="67"/>
      <c r="G38" s="67"/>
    </row>
    <row r="40" spans="1:9" x14ac:dyDescent="0.2">
      <c r="H40" s="67"/>
      <c r="I40" s="10" t="s">
        <v>1121</v>
      </c>
    </row>
    <row r="41" spans="1:9" x14ac:dyDescent="0.2">
      <c r="A41" s="67"/>
      <c r="B41" s="67"/>
      <c r="C41" s="67"/>
      <c r="F41" s="67"/>
      <c r="G41" s="67"/>
    </row>
    <row r="42" spans="1:9" x14ac:dyDescent="0.2">
      <c r="H42" s="67"/>
      <c r="I42" s="67"/>
    </row>
    <row r="43" spans="1:9" x14ac:dyDescent="0.2">
      <c r="A43" s="8" t="s">
        <v>1122</v>
      </c>
      <c r="B43" s="8" t="s">
        <v>284</v>
      </c>
      <c r="C43" s="8" t="s">
        <v>285</v>
      </c>
      <c r="D43" s="54">
        <v>10110493881</v>
      </c>
      <c r="E43" s="55">
        <v>4794132394</v>
      </c>
      <c r="F43" s="8" t="s">
        <v>286</v>
      </c>
      <c r="G43" s="9">
        <v>-1</v>
      </c>
    </row>
  </sheetData>
  <autoFilter ref="A1:J35" xr:uid="{CE5CB3D5-3201-4072-8111-820AA2B8F46A}"/>
  <phoneticPr fontId="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6BE3F-37E7-40C2-BCD0-E1D0AF25CEE7}">
  <dimension ref="A1:I15"/>
  <sheetViews>
    <sheetView workbookViewId="0">
      <selection activeCell="C22" sqref="C22"/>
    </sheetView>
  </sheetViews>
  <sheetFormatPr baseColWidth="10" defaultColWidth="11.5546875" defaultRowHeight="15" x14ac:dyDescent="0.2"/>
  <cols>
    <col min="2" max="2" width="17.77734375" customWidth="1"/>
    <col min="3" max="3" width="15.77734375" customWidth="1"/>
    <col min="4" max="4" width="13.44140625" style="42" customWidth="1"/>
    <col min="5" max="5" width="11.77734375" style="42" customWidth="1"/>
    <col min="6" max="6" width="23" customWidth="1"/>
    <col min="7" max="7" width="23.21875" customWidth="1"/>
    <col min="8" max="8" width="22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40" t="s">
        <v>3</v>
      </c>
      <c r="E1" s="43" t="s">
        <v>4</v>
      </c>
      <c r="F1" s="1" t="s">
        <v>5</v>
      </c>
      <c r="G1" s="1" t="s">
        <v>6</v>
      </c>
      <c r="H1" s="1" t="s">
        <v>7</v>
      </c>
      <c r="I1" s="67"/>
    </row>
    <row r="2" spans="1:9" ht="15.75" x14ac:dyDescent="0.25">
      <c r="A2" s="99" t="s">
        <v>9</v>
      </c>
      <c r="B2" s="99" t="s">
        <v>18</v>
      </c>
      <c r="C2" s="99" t="s">
        <v>19</v>
      </c>
      <c r="D2" s="45">
        <v>18020384626</v>
      </c>
      <c r="E2" s="44">
        <v>94193424</v>
      </c>
      <c r="F2" s="3" t="s">
        <v>20</v>
      </c>
      <c r="G2" s="99" t="s">
        <v>21</v>
      </c>
      <c r="H2" s="24"/>
      <c r="I2" s="79">
        <f>COUNTIF(G2:G43,"*2*")</f>
        <v>14</v>
      </c>
    </row>
    <row r="3" spans="1:9" x14ac:dyDescent="0.2">
      <c r="A3" s="99" t="s">
        <v>9</v>
      </c>
      <c r="B3" s="99" t="s">
        <v>22</v>
      </c>
      <c r="C3" s="99" t="s">
        <v>23</v>
      </c>
      <c r="D3" s="45">
        <v>15100393422</v>
      </c>
      <c r="E3" s="44">
        <v>90594422</v>
      </c>
      <c r="F3" s="26" t="s">
        <v>24</v>
      </c>
      <c r="G3" s="99" t="s">
        <v>21</v>
      </c>
      <c r="H3" s="99"/>
      <c r="I3" s="67"/>
    </row>
    <row r="4" spans="1:9" x14ac:dyDescent="0.2">
      <c r="A4" s="99" t="s">
        <v>153</v>
      </c>
      <c r="B4" s="6" t="s">
        <v>205</v>
      </c>
      <c r="C4" s="99" t="s">
        <v>206</v>
      </c>
      <c r="D4" s="45">
        <v>10050378824</v>
      </c>
      <c r="E4" s="45">
        <v>4798770367</v>
      </c>
      <c r="F4" s="26" t="s">
        <v>207</v>
      </c>
      <c r="G4" s="5" t="s">
        <v>21</v>
      </c>
      <c r="H4" s="5"/>
      <c r="I4" s="67"/>
    </row>
    <row r="5" spans="1:9" x14ac:dyDescent="0.2">
      <c r="A5" s="99" t="s">
        <v>153</v>
      </c>
      <c r="B5" s="6" t="s">
        <v>180</v>
      </c>
      <c r="C5" s="99" t="s">
        <v>181</v>
      </c>
      <c r="D5" s="46" t="s">
        <v>182</v>
      </c>
      <c r="E5" s="45">
        <v>4740756991</v>
      </c>
      <c r="F5" s="26" t="s">
        <v>183</v>
      </c>
      <c r="G5" s="5" t="s">
        <v>21</v>
      </c>
      <c r="H5" s="5"/>
      <c r="I5" s="67"/>
    </row>
    <row r="6" spans="1:9" x14ac:dyDescent="0.2">
      <c r="A6" s="99" t="s">
        <v>153</v>
      </c>
      <c r="B6" s="99" t="s">
        <v>334</v>
      </c>
      <c r="C6" s="99" t="s">
        <v>335</v>
      </c>
      <c r="D6" s="45">
        <v>12050389810</v>
      </c>
      <c r="E6" s="45">
        <v>4745040406</v>
      </c>
      <c r="F6" s="26" t="s">
        <v>336</v>
      </c>
      <c r="G6" s="5" t="s">
        <v>21</v>
      </c>
      <c r="H6" s="5"/>
      <c r="I6" s="67"/>
    </row>
    <row r="7" spans="1:9" x14ac:dyDescent="0.2">
      <c r="A7" s="99" t="s">
        <v>153</v>
      </c>
      <c r="B7" s="99" t="s">
        <v>311</v>
      </c>
      <c r="C7" s="99" t="s">
        <v>312</v>
      </c>
      <c r="D7" s="45">
        <v>12020385829</v>
      </c>
      <c r="E7" s="45">
        <v>4790713319</v>
      </c>
      <c r="F7" s="26" t="s">
        <v>313</v>
      </c>
      <c r="G7" s="5" t="s">
        <v>21</v>
      </c>
      <c r="H7" s="5"/>
      <c r="I7" s="67"/>
    </row>
    <row r="8" spans="1:9" x14ac:dyDescent="0.2">
      <c r="A8" s="99" t="s">
        <v>153</v>
      </c>
      <c r="B8" s="99" t="s">
        <v>323</v>
      </c>
      <c r="C8" s="99" t="s">
        <v>324</v>
      </c>
      <c r="D8" s="45">
        <v>17100397846</v>
      </c>
      <c r="E8" s="45">
        <v>4791514536</v>
      </c>
      <c r="F8" s="26" t="s">
        <v>325</v>
      </c>
      <c r="G8" s="5" t="s">
        <v>21</v>
      </c>
      <c r="H8" s="5"/>
      <c r="I8" s="67"/>
    </row>
    <row r="9" spans="1:9" x14ac:dyDescent="0.2">
      <c r="A9" s="99" t="s">
        <v>153</v>
      </c>
      <c r="B9" s="99" t="s">
        <v>320</v>
      </c>
      <c r="C9" s="99" t="s">
        <v>321</v>
      </c>
      <c r="D9" s="45">
        <v>26020393474</v>
      </c>
      <c r="E9" s="45">
        <v>4746449413</v>
      </c>
      <c r="F9" s="26" t="s">
        <v>322</v>
      </c>
      <c r="G9" s="5" t="s">
        <v>21</v>
      </c>
      <c r="H9" s="5"/>
      <c r="I9" s="67"/>
    </row>
    <row r="10" spans="1:9" x14ac:dyDescent="0.2">
      <c r="A10" s="99" t="s">
        <v>706</v>
      </c>
      <c r="B10" s="99" t="s">
        <v>814</v>
      </c>
      <c r="C10" s="99" t="s">
        <v>815</v>
      </c>
      <c r="D10" s="49" t="s">
        <v>816</v>
      </c>
      <c r="E10" s="45">
        <v>96686622</v>
      </c>
      <c r="F10" s="26" t="s">
        <v>817</v>
      </c>
      <c r="G10" s="99" t="s">
        <v>21</v>
      </c>
      <c r="H10" s="99"/>
      <c r="I10" s="67"/>
    </row>
    <row r="11" spans="1:9" x14ac:dyDescent="0.2">
      <c r="A11" s="99" t="s">
        <v>1112</v>
      </c>
      <c r="B11" s="99" t="s">
        <v>696</v>
      </c>
      <c r="C11" s="99" t="s">
        <v>697</v>
      </c>
      <c r="D11" s="80"/>
      <c r="E11" s="103">
        <v>92830502</v>
      </c>
      <c r="F11" s="105" t="s">
        <v>698</v>
      </c>
      <c r="G11" s="104" t="s">
        <v>21</v>
      </c>
      <c r="H11" s="99" t="s">
        <v>689</v>
      </c>
      <c r="I11" s="67"/>
    </row>
    <row r="12" spans="1:9" x14ac:dyDescent="0.2">
      <c r="A12" s="99" t="s">
        <v>1112</v>
      </c>
      <c r="B12" s="99" t="s">
        <v>699</v>
      </c>
      <c r="C12" s="99" t="s">
        <v>700</v>
      </c>
      <c r="D12" s="80"/>
      <c r="E12" s="103">
        <v>40191753</v>
      </c>
      <c r="F12" s="3" t="s">
        <v>701</v>
      </c>
      <c r="G12" s="104" t="s">
        <v>21</v>
      </c>
      <c r="H12" s="99" t="s">
        <v>702</v>
      </c>
      <c r="I12" s="67"/>
    </row>
    <row r="13" spans="1:9" x14ac:dyDescent="0.2">
      <c r="A13" s="99" t="s">
        <v>1112</v>
      </c>
      <c r="B13" s="99" t="s">
        <v>703</v>
      </c>
      <c r="C13" s="99" t="s">
        <v>704</v>
      </c>
      <c r="D13" s="80"/>
      <c r="E13" s="103">
        <v>95835118</v>
      </c>
      <c r="F13" s="105" t="s">
        <v>705</v>
      </c>
      <c r="G13" s="104" t="s">
        <v>21</v>
      </c>
      <c r="H13" s="99" t="s">
        <v>702</v>
      </c>
      <c r="I13" s="67"/>
    </row>
    <row r="14" spans="1:9" x14ac:dyDescent="0.2">
      <c r="A14" s="112" t="s">
        <v>706</v>
      </c>
      <c r="B14" s="8" t="s">
        <v>867</v>
      </c>
      <c r="C14" s="8" t="s">
        <v>868</v>
      </c>
      <c r="D14" s="55">
        <v>28070283095</v>
      </c>
      <c r="E14" s="55">
        <v>48441263</v>
      </c>
      <c r="F14" s="33" t="s">
        <v>869</v>
      </c>
      <c r="G14" s="99" t="s">
        <v>21</v>
      </c>
      <c r="H14" s="67"/>
      <c r="I14" s="67"/>
    </row>
    <row r="15" spans="1:9" ht="16.5" x14ac:dyDescent="0.3">
      <c r="A15" s="8" t="s">
        <v>1136</v>
      </c>
      <c r="B15" s="8" t="s">
        <v>1141</v>
      </c>
      <c r="C15" s="8" t="s">
        <v>1142</v>
      </c>
      <c r="D15" s="107">
        <v>14080392339</v>
      </c>
      <c r="E15" s="111">
        <v>4796994746</v>
      </c>
      <c r="F15" s="106" t="s">
        <v>1143</v>
      </c>
      <c r="G15" s="8" t="s">
        <v>21</v>
      </c>
      <c r="H15" s="8" t="s">
        <v>1144</v>
      </c>
    </row>
  </sheetData>
  <hyperlinks>
    <hyperlink ref="F2" r:id="rId1" xr:uid="{7FB325AE-A267-4846-A8A2-119AD1396591}"/>
    <hyperlink ref="F12" r:id="rId2" xr:uid="{2884815D-C8A4-493D-A48B-3229EB921257}"/>
    <hyperlink ref="F14" r:id="rId3" xr:uid="{79DA5C56-2487-430D-8EB2-765CCE2293B3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6EC6-5A5E-40F5-8CAC-694283095541}">
  <dimension ref="A1:J19"/>
  <sheetViews>
    <sheetView workbookViewId="0">
      <selection activeCell="L18" sqref="L18"/>
    </sheetView>
  </sheetViews>
  <sheetFormatPr baseColWidth="10" defaultColWidth="11.5546875" defaultRowHeight="15" x14ac:dyDescent="0.2"/>
  <cols>
    <col min="2" max="2" width="17.77734375" customWidth="1"/>
    <col min="4" max="4" width="13.21875" style="39" customWidth="1"/>
    <col min="5" max="5" width="12.6640625" style="42" customWidth="1"/>
    <col min="6" max="7" width="23" customWidth="1"/>
    <col min="8" max="8" width="22.6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37" t="s">
        <v>3</v>
      </c>
      <c r="E1" s="43" t="s">
        <v>4</v>
      </c>
      <c r="F1" s="1" t="s">
        <v>5</v>
      </c>
      <c r="G1" s="1" t="s">
        <v>6</v>
      </c>
      <c r="H1" s="1" t="s">
        <v>7</v>
      </c>
      <c r="I1" s="67"/>
      <c r="J1" s="67"/>
    </row>
    <row r="2" spans="1:10" ht="15.75" x14ac:dyDescent="0.25">
      <c r="A2" s="99" t="s">
        <v>9</v>
      </c>
      <c r="B2" s="99" t="s">
        <v>14</v>
      </c>
      <c r="C2" s="99" t="s">
        <v>15</v>
      </c>
      <c r="D2" s="46">
        <v>26030391291</v>
      </c>
      <c r="E2" s="44">
        <v>94134335</v>
      </c>
      <c r="F2" s="3" t="s">
        <v>16</v>
      </c>
      <c r="G2" s="99" t="s">
        <v>17</v>
      </c>
      <c r="H2" s="99"/>
      <c r="I2" s="79">
        <f>COUNTIF(G2:G43,"*1*")</f>
        <v>17</v>
      </c>
      <c r="J2" s="67"/>
    </row>
    <row r="3" spans="1:10" x14ac:dyDescent="0.2">
      <c r="A3" s="99" t="s">
        <v>9</v>
      </c>
      <c r="B3" s="99" t="s">
        <v>60</v>
      </c>
      <c r="C3" s="99" t="s">
        <v>61</v>
      </c>
      <c r="D3" s="46" t="s">
        <v>62</v>
      </c>
      <c r="E3" s="44">
        <v>46743794</v>
      </c>
      <c r="F3" s="26" t="s">
        <v>63</v>
      </c>
      <c r="G3" s="99" t="s">
        <v>17</v>
      </c>
      <c r="H3" s="72"/>
      <c r="I3" s="14"/>
      <c r="J3" s="13"/>
    </row>
    <row r="4" spans="1:10" x14ac:dyDescent="0.2">
      <c r="A4" s="99" t="s">
        <v>153</v>
      </c>
      <c r="B4" s="99" t="s">
        <v>222</v>
      </c>
      <c r="C4" s="99" t="s">
        <v>223</v>
      </c>
      <c r="D4" s="46" t="s">
        <v>224</v>
      </c>
      <c r="E4" s="45">
        <v>4745400260</v>
      </c>
      <c r="F4" s="26" t="s">
        <v>225</v>
      </c>
      <c r="G4" s="5" t="s">
        <v>17</v>
      </c>
      <c r="H4" s="5"/>
      <c r="I4" s="67"/>
      <c r="J4" s="67"/>
    </row>
    <row r="5" spans="1:10" x14ac:dyDescent="0.2">
      <c r="A5" s="99" t="s">
        <v>153</v>
      </c>
      <c r="B5" s="99" t="s">
        <v>248</v>
      </c>
      <c r="C5" s="99" t="s">
        <v>249</v>
      </c>
      <c r="D5" s="46" t="s">
        <v>250</v>
      </c>
      <c r="E5" s="45">
        <v>4748284931</v>
      </c>
      <c r="F5" s="26" t="s">
        <v>251</v>
      </c>
      <c r="G5" s="5" t="s">
        <v>17</v>
      </c>
      <c r="H5" s="5"/>
      <c r="I5" s="67"/>
      <c r="J5" s="67"/>
    </row>
    <row r="6" spans="1:10" x14ac:dyDescent="0.2">
      <c r="A6" s="99" t="s">
        <v>153</v>
      </c>
      <c r="B6" s="99" t="s">
        <v>184</v>
      </c>
      <c r="C6" s="99" t="s">
        <v>185</v>
      </c>
      <c r="D6" s="46">
        <v>20010386463</v>
      </c>
      <c r="E6" s="45">
        <v>4790220331</v>
      </c>
      <c r="F6" s="26" t="s">
        <v>186</v>
      </c>
      <c r="G6" s="5" t="s">
        <v>17</v>
      </c>
      <c r="H6" s="5"/>
      <c r="I6" s="67"/>
      <c r="J6" s="67"/>
    </row>
    <row r="7" spans="1:10" x14ac:dyDescent="0.2">
      <c r="A7" s="88" t="s">
        <v>425</v>
      </c>
      <c r="B7" s="88" t="s">
        <v>468</v>
      </c>
      <c r="C7" s="89" t="s">
        <v>469</v>
      </c>
      <c r="D7" s="86">
        <v>29030391975</v>
      </c>
      <c r="E7" s="90">
        <v>4741367740</v>
      </c>
      <c r="F7" s="9" t="s">
        <v>470</v>
      </c>
      <c r="G7" s="8" t="s">
        <v>17</v>
      </c>
      <c r="H7" s="99"/>
      <c r="I7" s="67"/>
      <c r="J7" s="67"/>
    </row>
    <row r="8" spans="1:10" x14ac:dyDescent="0.2">
      <c r="A8" s="99" t="s">
        <v>425</v>
      </c>
      <c r="B8" s="6" t="s">
        <v>488</v>
      </c>
      <c r="C8" s="6" t="s">
        <v>489</v>
      </c>
      <c r="D8" s="47">
        <v>24050481847</v>
      </c>
      <c r="E8" s="48">
        <v>4794894721</v>
      </c>
      <c r="F8" s="34" t="s">
        <v>490</v>
      </c>
      <c r="G8" s="99" t="s">
        <v>487</v>
      </c>
      <c r="H8" s="99"/>
      <c r="I8" s="67"/>
      <c r="J8" s="67"/>
    </row>
    <row r="9" spans="1:10" x14ac:dyDescent="0.2">
      <c r="A9" s="99" t="s">
        <v>425</v>
      </c>
      <c r="B9" s="6" t="s">
        <v>491</v>
      </c>
      <c r="C9" s="6" t="s">
        <v>492</v>
      </c>
      <c r="D9" s="47">
        <v>17080382898</v>
      </c>
      <c r="E9" s="48">
        <v>4797301783</v>
      </c>
      <c r="F9" s="34" t="s">
        <v>493</v>
      </c>
      <c r="G9" s="99" t="s">
        <v>487</v>
      </c>
      <c r="H9" s="99"/>
      <c r="I9" s="67"/>
      <c r="J9" s="67"/>
    </row>
    <row r="10" spans="1:10" x14ac:dyDescent="0.2">
      <c r="A10" s="99" t="s">
        <v>425</v>
      </c>
      <c r="B10" s="6" t="s">
        <v>494</v>
      </c>
      <c r="C10" s="6" t="s">
        <v>495</v>
      </c>
      <c r="D10" s="47" t="s">
        <v>496</v>
      </c>
      <c r="E10" s="48">
        <v>4740168554</v>
      </c>
      <c r="F10" s="34" t="s">
        <v>497</v>
      </c>
      <c r="G10" s="99" t="s">
        <v>487</v>
      </c>
      <c r="H10" s="99"/>
      <c r="I10" s="67"/>
      <c r="J10" s="67"/>
    </row>
    <row r="11" spans="1:10" x14ac:dyDescent="0.2">
      <c r="A11" s="99" t="s">
        <v>425</v>
      </c>
      <c r="B11" s="6" t="s">
        <v>498</v>
      </c>
      <c r="C11" s="6" t="s">
        <v>499</v>
      </c>
      <c r="D11" s="47" t="s">
        <v>500</v>
      </c>
      <c r="E11" s="48">
        <v>4790850271</v>
      </c>
      <c r="F11" s="34" t="s">
        <v>501</v>
      </c>
      <c r="G11" s="99" t="s">
        <v>487</v>
      </c>
      <c r="H11" s="99"/>
      <c r="I11" s="67"/>
      <c r="J11" s="67"/>
    </row>
    <row r="12" spans="1:10" x14ac:dyDescent="0.2">
      <c r="A12" s="99" t="s">
        <v>425</v>
      </c>
      <c r="B12" s="6" t="s">
        <v>502</v>
      </c>
      <c r="C12" s="6" t="s">
        <v>503</v>
      </c>
      <c r="D12" s="47">
        <v>13040474840</v>
      </c>
      <c r="E12" s="48">
        <v>4797313460</v>
      </c>
      <c r="F12" s="34" t="s">
        <v>504</v>
      </c>
      <c r="G12" s="99" t="s">
        <v>487</v>
      </c>
      <c r="H12" s="99"/>
      <c r="I12" s="67"/>
      <c r="J12" s="67"/>
    </row>
    <row r="13" spans="1:10" x14ac:dyDescent="0.2">
      <c r="A13" s="99" t="s">
        <v>425</v>
      </c>
      <c r="B13" s="6" t="s">
        <v>505</v>
      </c>
      <c r="C13" s="6" t="s">
        <v>506</v>
      </c>
      <c r="D13" s="47">
        <v>21010492626</v>
      </c>
      <c r="E13" s="48">
        <v>4790238849</v>
      </c>
      <c r="F13" s="34" t="s">
        <v>507</v>
      </c>
      <c r="G13" s="99" t="s">
        <v>487</v>
      </c>
      <c r="H13" s="99"/>
      <c r="I13" s="67"/>
      <c r="J13" s="67"/>
    </row>
    <row r="14" spans="1:10" x14ac:dyDescent="0.2">
      <c r="A14" s="99" t="s">
        <v>425</v>
      </c>
      <c r="B14" s="6" t="s">
        <v>508</v>
      </c>
      <c r="C14" s="6" t="s">
        <v>509</v>
      </c>
      <c r="D14" s="47">
        <v>22030485053</v>
      </c>
      <c r="E14" s="48">
        <v>4741761010</v>
      </c>
      <c r="F14" s="34" t="s">
        <v>510</v>
      </c>
      <c r="G14" s="99" t="s">
        <v>487</v>
      </c>
      <c r="H14" s="99"/>
      <c r="I14" s="67"/>
      <c r="J14" s="67"/>
    </row>
    <row r="15" spans="1:10" x14ac:dyDescent="0.2">
      <c r="A15" s="99" t="s">
        <v>425</v>
      </c>
      <c r="B15" s="6" t="s">
        <v>511</v>
      </c>
      <c r="C15" s="6" t="s">
        <v>512</v>
      </c>
      <c r="D15" s="47">
        <v>26090498826</v>
      </c>
      <c r="E15" s="48">
        <v>4796046919</v>
      </c>
      <c r="F15" s="99"/>
      <c r="G15" s="99" t="s">
        <v>487</v>
      </c>
      <c r="H15" s="99"/>
      <c r="I15" s="67"/>
      <c r="J15" s="67"/>
    </row>
    <row r="16" spans="1:10" x14ac:dyDescent="0.2">
      <c r="A16" s="99" t="s">
        <v>1123</v>
      </c>
      <c r="B16" s="99" t="s">
        <v>849</v>
      </c>
      <c r="C16" s="99" t="s">
        <v>850</v>
      </c>
      <c r="D16" s="49">
        <v>22120490935</v>
      </c>
      <c r="E16" s="45">
        <v>45514974</v>
      </c>
      <c r="F16" s="31" t="s">
        <v>851</v>
      </c>
      <c r="G16" s="99" t="s">
        <v>17</v>
      </c>
      <c r="H16" s="99"/>
      <c r="I16" s="67"/>
      <c r="J16" s="67"/>
    </row>
    <row r="17" spans="1:8" x14ac:dyDescent="0.2">
      <c r="A17" s="99" t="s">
        <v>706</v>
      </c>
      <c r="B17" s="99" t="s">
        <v>852</v>
      </c>
      <c r="C17" s="99" t="s">
        <v>853</v>
      </c>
      <c r="D17" s="49" t="s">
        <v>1124</v>
      </c>
      <c r="E17" s="45">
        <v>47885015</v>
      </c>
      <c r="F17" s="31" t="s">
        <v>854</v>
      </c>
      <c r="G17" s="99" t="s">
        <v>17</v>
      </c>
      <c r="H17" s="99"/>
    </row>
    <row r="18" spans="1:8" x14ac:dyDescent="0.2">
      <c r="A18" s="99" t="s">
        <v>706</v>
      </c>
      <c r="B18" s="99" t="s">
        <v>855</v>
      </c>
      <c r="C18" s="99" t="s">
        <v>856</v>
      </c>
      <c r="D18" s="49" t="s">
        <v>1125</v>
      </c>
      <c r="E18" s="50">
        <v>40595590</v>
      </c>
      <c r="F18" s="31" t="s">
        <v>857</v>
      </c>
      <c r="G18" s="99" t="s">
        <v>17</v>
      </c>
      <c r="H18" s="99"/>
    </row>
    <row r="19" spans="1:8" x14ac:dyDescent="0.2">
      <c r="H19" s="67"/>
    </row>
  </sheetData>
  <hyperlinks>
    <hyperlink ref="F2" r:id="rId1" xr:uid="{1D9E4665-B5C9-4C5F-BB15-980824901256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28CDD-0E31-4CFB-976D-EA47FA913BBA}">
  <dimension ref="A1:J10"/>
  <sheetViews>
    <sheetView workbookViewId="0">
      <selection activeCell="G8" sqref="G8"/>
    </sheetView>
  </sheetViews>
  <sheetFormatPr baseColWidth="10" defaultColWidth="11.5546875" defaultRowHeight="15" x14ac:dyDescent="0.2"/>
  <cols>
    <col min="1" max="1" width="13.5546875" customWidth="1"/>
    <col min="2" max="2" width="17.6640625" customWidth="1"/>
    <col min="4" max="5" width="11.5546875" style="42"/>
    <col min="6" max="6" width="23.21875" customWidth="1"/>
    <col min="7" max="7" width="22.77734375" customWidth="1"/>
    <col min="8" max="8" width="23.218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40" t="s">
        <v>3</v>
      </c>
      <c r="E1" s="43" t="s">
        <v>4</v>
      </c>
      <c r="F1" s="1" t="s">
        <v>5</v>
      </c>
      <c r="G1" s="1" t="s">
        <v>6</v>
      </c>
      <c r="H1" s="1" t="s">
        <v>7</v>
      </c>
      <c r="I1" s="67"/>
      <c r="J1" s="67"/>
    </row>
    <row r="2" spans="1:10" ht="15.75" x14ac:dyDescent="0.25">
      <c r="A2" s="99" t="s">
        <v>9</v>
      </c>
      <c r="B2" s="99" t="s">
        <v>25</v>
      </c>
      <c r="C2" s="99" t="s">
        <v>26</v>
      </c>
      <c r="D2" s="45">
        <v>11030381868</v>
      </c>
      <c r="E2" s="44">
        <v>46614077</v>
      </c>
      <c r="F2" s="3" t="s">
        <v>27</v>
      </c>
      <c r="G2" s="99" t="s">
        <v>28</v>
      </c>
      <c r="H2" s="99"/>
      <c r="I2" s="79">
        <f>COUNTIF(G2:G44,"*2*")</f>
        <v>9</v>
      </c>
      <c r="J2" s="13"/>
    </row>
    <row r="3" spans="1:10" x14ac:dyDescent="0.2">
      <c r="A3" s="99" t="s">
        <v>9</v>
      </c>
      <c r="B3" s="99" t="s">
        <v>33</v>
      </c>
      <c r="C3" s="99" t="s">
        <v>34</v>
      </c>
      <c r="D3" s="45">
        <v>29060281023</v>
      </c>
      <c r="E3" s="51">
        <v>97722577</v>
      </c>
      <c r="F3" s="26" t="s">
        <v>35</v>
      </c>
      <c r="G3" s="99" t="s">
        <v>28</v>
      </c>
      <c r="H3" s="99"/>
      <c r="I3" s="14"/>
      <c r="J3" s="13"/>
    </row>
    <row r="4" spans="1:10" x14ac:dyDescent="0.2">
      <c r="A4" s="99" t="s">
        <v>9</v>
      </c>
      <c r="B4" s="99" t="s">
        <v>83</v>
      </c>
      <c r="C4" s="99" t="s">
        <v>84</v>
      </c>
      <c r="D4" s="45">
        <v>25050386247</v>
      </c>
      <c r="E4" s="44">
        <v>97079906</v>
      </c>
      <c r="F4" s="3" t="s">
        <v>85</v>
      </c>
      <c r="G4" s="99" t="s">
        <v>28</v>
      </c>
      <c r="H4" s="99"/>
      <c r="I4" s="14"/>
      <c r="J4" s="13"/>
    </row>
    <row r="5" spans="1:10" x14ac:dyDescent="0.2">
      <c r="A5" s="99" t="s">
        <v>86</v>
      </c>
      <c r="B5" s="99" t="s">
        <v>128</v>
      </c>
      <c r="C5" s="99" t="s">
        <v>129</v>
      </c>
      <c r="D5" s="41" t="s">
        <v>130</v>
      </c>
      <c r="E5" s="44">
        <v>95169620</v>
      </c>
      <c r="F5" s="99" t="s">
        <v>131</v>
      </c>
      <c r="G5" s="99" t="s">
        <v>28</v>
      </c>
      <c r="H5" s="99"/>
      <c r="I5" s="67"/>
      <c r="J5" s="67"/>
    </row>
    <row r="6" spans="1:10" x14ac:dyDescent="0.2">
      <c r="A6" s="99" t="s">
        <v>153</v>
      </c>
      <c r="B6" s="99" t="s">
        <v>172</v>
      </c>
      <c r="C6" s="99" t="s">
        <v>173</v>
      </c>
      <c r="D6" s="45">
        <v>21040399663</v>
      </c>
      <c r="E6" s="45">
        <v>4797491184</v>
      </c>
      <c r="F6" s="26" t="s">
        <v>174</v>
      </c>
      <c r="G6" s="5" t="s">
        <v>28</v>
      </c>
      <c r="H6" s="5"/>
      <c r="I6" s="67"/>
      <c r="J6" s="67"/>
    </row>
    <row r="7" spans="1:10" x14ac:dyDescent="0.2">
      <c r="A7" s="99" t="s">
        <v>425</v>
      </c>
      <c r="B7" s="6" t="s">
        <v>484</v>
      </c>
      <c r="C7" s="6" t="s">
        <v>485</v>
      </c>
      <c r="D7" s="47">
        <v>23080396473</v>
      </c>
      <c r="E7" s="48">
        <v>4746814550</v>
      </c>
      <c r="F7" s="34" t="s">
        <v>486</v>
      </c>
      <c r="G7" s="6" t="s">
        <v>28</v>
      </c>
      <c r="H7" s="99"/>
    </row>
    <row r="8" spans="1:10" x14ac:dyDescent="0.2">
      <c r="A8" s="99" t="s">
        <v>425</v>
      </c>
      <c r="B8" s="6" t="s">
        <v>583</v>
      </c>
      <c r="C8" s="6" t="s">
        <v>584</v>
      </c>
      <c r="D8" s="45">
        <v>24010397266</v>
      </c>
      <c r="E8" s="45">
        <v>4741288589</v>
      </c>
      <c r="F8" s="26" t="s">
        <v>585</v>
      </c>
      <c r="G8" s="99" t="s">
        <v>586</v>
      </c>
      <c r="H8" s="99"/>
      <c r="I8" s="67"/>
      <c r="J8" s="67"/>
    </row>
    <row r="9" spans="1:10" x14ac:dyDescent="0.2">
      <c r="A9" s="99" t="s">
        <v>425</v>
      </c>
      <c r="B9" s="6" t="s">
        <v>587</v>
      </c>
      <c r="C9" s="6" t="s">
        <v>588</v>
      </c>
      <c r="D9" s="45">
        <v>24100397486</v>
      </c>
      <c r="E9" s="45">
        <v>4748473577</v>
      </c>
      <c r="F9" s="26" t="s">
        <v>589</v>
      </c>
      <c r="G9" s="99" t="s">
        <v>586</v>
      </c>
      <c r="H9" s="99"/>
      <c r="I9" s="67"/>
      <c r="J9" s="67"/>
    </row>
    <row r="10" spans="1:10" x14ac:dyDescent="0.2">
      <c r="A10" s="99" t="s">
        <v>425</v>
      </c>
      <c r="B10" s="6" t="s">
        <v>590</v>
      </c>
      <c r="C10" s="6" t="s">
        <v>591</v>
      </c>
      <c r="D10" s="45">
        <v>29120398669</v>
      </c>
      <c r="E10" s="45">
        <v>4791247009</v>
      </c>
      <c r="F10" s="26" t="s">
        <v>592</v>
      </c>
      <c r="G10" s="99" t="s">
        <v>586</v>
      </c>
      <c r="H10" s="99"/>
      <c r="I10" s="67"/>
      <c r="J10" s="67"/>
    </row>
  </sheetData>
  <hyperlinks>
    <hyperlink ref="F2" r:id="rId1" xr:uid="{0F7640A9-F4C5-400C-BC57-588590FDE2AC}"/>
    <hyperlink ref="F4" r:id="rId2" xr:uid="{79B27F86-0D14-46D0-9FBB-1DD1FC9503C9}"/>
    <hyperlink ref="F5" r:id="rId3" xr:uid="{0DEE04F8-895E-4FB8-BC54-24D48FF4214E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13BE-C48D-4D5B-B92B-69E3442E6E85}">
  <dimension ref="A1:J21"/>
  <sheetViews>
    <sheetView workbookViewId="0">
      <selection activeCell="F24" sqref="F24"/>
    </sheetView>
  </sheetViews>
  <sheetFormatPr baseColWidth="10" defaultColWidth="11.5546875" defaultRowHeight="15" x14ac:dyDescent="0.2"/>
  <cols>
    <col min="1" max="1" width="14" customWidth="1"/>
    <col min="2" max="2" width="17.77734375" customWidth="1"/>
    <col min="4" max="4" width="13.44140625" style="39" customWidth="1"/>
    <col min="5" max="5" width="11.77734375" style="42" customWidth="1"/>
    <col min="6" max="6" width="23.77734375" customWidth="1"/>
    <col min="7" max="8" width="23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37" t="s">
        <v>3</v>
      </c>
      <c r="E1" s="43" t="s">
        <v>4</v>
      </c>
      <c r="F1" s="1" t="s">
        <v>5</v>
      </c>
      <c r="G1" s="1" t="s">
        <v>6</v>
      </c>
      <c r="H1" s="1" t="s">
        <v>7</v>
      </c>
      <c r="I1" s="67"/>
      <c r="J1" s="67"/>
    </row>
    <row r="2" spans="1:10" ht="15.75" x14ac:dyDescent="0.25">
      <c r="A2" s="99" t="s">
        <v>9</v>
      </c>
      <c r="B2" s="99" t="s">
        <v>64</v>
      </c>
      <c r="C2" s="99" t="s">
        <v>65</v>
      </c>
      <c r="D2" s="46" t="s">
        <v>66</v>
      </c>
      <c r="E2" s="44">
        <v>46980178</v>
      </c>
      <c r="F2" s="26" t="s">
        <v>67</v>
      </c>
      <c r="G2" s="99" t="s">
        <v>68</v>
      </c>
      <c r="H2" s="99"/>
      <c r="I2" s="79">
        <f>COUNTIF(G2:G44,"*1*")</f>
        <v>18</v>
      </c>
      <c r="J2" s="78"/>
    </row>
    <row r="3" spans="1:10" ht="15.75" x14ac:dyDescent="0.25">
      <c r="A3" s="99" t="s">
        <v>9</v>
      </c>
      <c r="B3" s="99" t="s">
        <v>69</v>
      </c>
      <c r="C3" s="99" t="s">
        <v>70</v>
      </c>
      <c r="D3" s="46" t="s">
        <v>71</v>
      </c>
      <c r="E3" s="44">
        <v>46281546</v>
      </c>
      <c r="F3" s="26" t="s">
        <v>72</v>
      </c>
      <c r="G3" s="99" t="s">
        <v>68</v>
      </c>
      <c r="H3" s="99"/>
      <c r="I3" s="4" t="s">
        <v>706</v>
      </c>
      <c r="J3" s="4">
        <f>COUNTIF(A2:A46,"*Sauda*")</f>
        <v>12</v>
      </c>
    </row>
    <row r="4" spans="1:10" x14ac:dyDescent="0.2">
      <c r="A4" s="99" t="s">
        <v>425</v>
      </c>
      <c r="B4" s="6" t="s">
        <v>568</v>
      </c>
      <c r="C4" s="6" t="s">
        <v>569</v>
      </c>
      <c r="D4" s="46" t="s">
        <v>570</v>
      </c>
      <c r="E4" s="45">
        <v>4030397970</v>
      </c>
      <c r="F4" s="26" t="s">
        <v>571</v>
      </c>
      <c r="G4" s="99" t="s">
        <v>575</v>
      </c>
      <c r="H4" s="99"/>
      <c r="I4" s="67"/>
      <c r="J4" s="67"/>
    </row>
    <row r="5" spans="1:10" x14ac:dyDescent="0.2">
      <c r="A5" s="99" t="s">
        <v>425</v>
      </c>
      <c r="B5" s="6" t="s">
        <v>572</v>
      </c>
      <c r="C5" s="6" t="s">
        <v>573</v>
      </c>
      <c r="D5" s="46">
        <v>19070388475</v>
      </c>
      <c r="E5" s="45">
        <v>4748263239</v>
      </c>
      <c r="F5" s="26" t="s">
        <v>574</v>
      </c>
      <c r="G5" s="99" t="s">
        <v>575</v>
      </c>
      <c r="H5" s="99"/>
      <c r="I5" s="67"/>
      <c r="J5" s="67"/>
    </row>
    <row r="6" spans="1:10" x14ac:dyDescent="0.2">
      <c r="A6" s="99" t="s">
        <v>425</v>
      </c>
      <c r="B6" s="6" t="s">
        <v>576</v>
      </c>
      <c r="C6" s="6" t="s">
        <v>577</v>
      </c>
      <c r="D6" s="46">
        <v>22040498749</v>
      </c>
      <c r="E6" s="45">
        <v>4794038358</v>
      </c>
      <c r="F6" s="26" t="s">
        <v>578</v>
      </c>
      <c r="G6" s="99" t="s">
        <v>575</v>
      </c>
      <c r="H6" s="99"/>
      <c r="I6" s="67"/>
      <c r="J6" s="67"/>
    </row>
    <row r="7" spans="1:10" x14ac:dyDescent="0.2">
      <c r="A7" s="99" t="s">
        <v>706</v>
      </c>
      <c r="B7" s="99" t="s">
        <v>733</v>
      </c>
      <c r="C7" s="99" t="s">
        <v>734</v>
      </c>
      <c r="D7" s="46" t="s">
        <v>735</v>
      </c>
      <c r="E7" s="45">
        <v>95338105</v>
      </c>
      <c r="F7" s="26" t="s">
        <v>736</v>
      </c>
      <c r="G7" s="99" t="s">
        <v>737</v>
      </c>
      <c r="H7" s="99"/>
      <c r="I7" s="67"/>
      <c r="J7" s="67"/>
    </row>
    <row r="8" spans="1:10" x14ac:dyDescent="0.2">
      <c r="A8" s="99" t="s">
        <v>706</v>
      </c>
      <c r="B8" s="99" t="s">
        <v>738</v>
      </c>
      <c r="C8" s="99" t="s">
        <v>739</v>
      </c>
      <c r="D8" s="46">
        <v>19060490697</v>
      </c>
      <c r="E8" s="45">
        <v>40699734</v>
      </c>
      <c r="F8" s="26" t="s">
        <v>740</v>
      </c>
      <c r="G8" s="99" t="s">
        <v>737</v>
      </c>
      <c r="H8" s="99"/>
      <c r="I8" s="67"/>
      <c r="J8" s="67"/>
    </row>
    <row r="9" spans="1:10" x14ac:dyDescent="0.2">
      <c r="A9" s="99" t="s">
        <v>706</v>
      </c>
      <c r="B9" s="99" t="s">
        <v>741</v>
      </c>
      <c r="C9" s="99" t="s">
        <v>742</v>
      </c>
      <c r="D9" s="46">
        <v>19040396457</v>
      </c>
      <c r="E9" s="45">
        <v>97679689</v>
      </c>
      <c r="F9" s="26" t="s">
        <v>743</v>
      </c>
      <c r="G9" s="99" t="s">
        <v>737</v>
      </c>
      <c r="H9" s="99"/>
      <c r="I9" s="67"/>
      <c r="J9" s="67"/>
    </row>
    <row r="10" spans="1:10" x14ac:dyDescent="0.2">
      <c r="A10" s="99" t="s">
        <v>706</v>
      </c>
      <c r="B10" s="99" t="s">
        <v>744</v>
      </c>
      <c r="C10" s="99" t="s">
        <v>745</v>
      </c>
      <c r="D10" s="49">
        <v>26050496502</v>
      </c>
      <c r="E10" s="45">
        <v>94974680</v>
      </c>
      <c r="F10" s="26" t="s">
        <v>746</v>
      </c>
      <c r="G10" s="99" t="s">
        <v>737</v>
      </c>
      <c r="H10" s="99"/>
      <c r="I10" s="67"/>
      <c r="J10" s="67"/>
    </row>
    <row r="11" spans="1:10" x14ac:dyDescent="0.2">
      <c r="A11" s="99" t="s">
        <v>706</v>
      </c>
      <c r="B11" s="99" t="s">
        <v>747</v>
      </c>
      <c r="C11" s="99" t="s">
        <v>748</v>
      </c>
      <c r="D11" s="46">
        <v>28040491351</v>
      </c>
      <c r="E11" s="45">
        <v>90505274</v>
      </c>
      <c r="F11" s="26" t="s">
        <v>749</v>
      </c>
      <c r="G11" s="99" t="s">
        <v>737</v>
      </c>
      <c r="H11" s="99"/>
      <c r="I11" s="67"/>
      <c r="J11" s="67"/>
    </row>
    <row r="12" spans="1:10" x14ac:dyDescent="0.2">
      <c r="A12" s="99" t="s">
        <v>706</v>
      </c>
      <c r="B12" s="99" t="s">
        <v>750</v>
      </c>
      <c r="C12" s="99" t="s">
        <v>751</v>
      </c>
      <c r="D12" s="46" t="s">
        <v>752</v>
      </c>
      <c r="E12" s="45">
        <v>41240110</v>
      </c>
      <c r="F12" s="26" t="s">
        <v>753</v>
      </c>
      <c r="G12" s="99" t="s">
        <v>737</v>
      </c>
      <c r="H12" s="99"/>
      <c r="I12" s="67"/>
      <c r="J12" s="67"/>
    </row>
    <row r="13" spans="1:10" x14ac:dyDescent="0.2">
      <c r="A13" s="99" t="s">
        <v>706</v>
      </c>
      <c r="B13" s="99" t="s">
        <v>754</v>
      </c>
      <c r="C13" s="99" t="s">
        <v>755</v>
      </c>
      <c r="D13" s="46">
        <v>26090497528</v>
      </c>
      <c r="E13" s="45">
        <v>48243931</v>
      </c>
      <c r="F13" s="26" t="s">
        <v>756</v>
      </c>
      <c r="G13" s="99" t="s">
        <v>737</v>
      </c>
      <c r="H13" s="99"/>
      <c r="I13" s="67"/>
      <c r="J13" s="67"/>
    </row>
    <row r="14" spans="1:10" x14ac:dyDescent="0.2">
      <c r="A14" s="99" t="s">
        <v>706</v>
      </c>
      <c r="B14" s="99" t="s">
        <v>757</v>
      </c>
      <c r="C14" s="99" t="s">
        <v>758</v>
      </c>
      <c r="D14" s="46" t="s">
        <v>759</v>
      </c>
      <c r="E14" s="45">
        <v>46823959</v>
      </c>
      <c r="F14" s="26" t="s">
        <v>760</v>
      </c>
      <c r="G14" s="99" t="s">
        <v>737</v>
      </c>
      <c r="H14" s="99"/>
      <c r="I14" s="67"/>
      <c r="J14" s="67"/>
    </row>
    <row r="15" spans="1:10" x14ac:dyDescent="0.2">
      <c r="A15" s="99" t="s">
        <v>706</v>
      </c>
      <c r="B15" s="99" t="s">
        <v>761</v>
      </c>
      <c r="C15" s="99" t="s">
        <v>762</v>
      </c>
      <c r="D15" s="46">
        <v>23120378104</v>
      </c>
      <c r="E15" s="45">
        <v>45502128</v>
      </c>
      <c r="F15" s="26" t="s">
        <v>763</v>
      </c>
      <c r="G15" s="99" t="s">
        <v>737</v>
      </c>
      <c r="H15" s="99"/>
      <c r="I15" s="67"/>
      <c r="J15" s="67"/>
    </row>
    <row r="16" spans="1:10" x14ac:dyDescent="0.2">
      <c r="A16" s="99" t="s">
        <v>706</v>
      </c>
      <c r="B16" s="99" t="s">
        <v>764</v>
      </c>
      <c r="C16" s="99" t="s">
        <v>765</v>
      </c>
      <c r="D16" s="46" t="s">
        <v>766</v>
      </c>
      <c r="E16" s="45">
        <v>90933227</v>
      </c>
      <c r="F16" s="26" t="s">
        <v>767</v>
      </c>
      <c r="G16" s="99" t="s">
        <v>737</v>
      </c>
      <c r="H16" s="99"/>
      <c r="I16" s="67"/>
      <c r="J16" s="67"/>
    </row>
    <row r="17" spans="1:7" x14ac:dyDescent="0.2">
      <c r="A17" s="8" t="s">
        <v>425</v>
      </c>
      <c r="B17" s="8" t="s">
        <v>471</v>
      </c>
      <c r="C17" s="8" t="s">
        <v>472</v>
      </c>
      <c r="D17" s="86">
        <v>21070397460</v>
      </c>
      <c r="E17" s="87">
        <v>4796018099</v>
      </c>
      <c r="F17" s="9" t="s">
        <v>473</v>
      </c>
      <c r="G17" s="99" t="s">
        <v>737</v>
      </c>
    </row>
    <row r="18" spans="1:7" s="67" customFormat="1" ht="16.5" x14ac:dyDescent="0.3">
      <c r="A18" s="8" t="s">
        <v>706</v>
      </c>
      <c r="B18" s="8" t="s">
        <v>858</v>
      </c>
      <c r="C18" s="8" t="s">
        <v>859</v>
      </c>
      <c r="D18" s="107">
        <v>27030382647</v>
      </c>
      <c r="E18" s="107">
        <v>46414935</v>
      </c>
      <c r="F18" s="106" t="s">
        <v>860</v>
      </c>
      <c r="G18" s="99" t="s">
        <v>68</v>
      </c>
    </row>
    <row r="19" spans="1:7" ht="16.5" x14ac:dyDescent="0.3">
      <c r="A19" s="8" t="s">
        <v>706</v>
      </c>
      <c r="B19" s="8" t="s">
        <v>861</v>
      </c>
      <c r="C19" s="8" t="s">
        <v>862</v>
      </c>
      <c r="D19" s="107">
        <v>24090377260</v>
      </c>
      <c r="E19" s="107">
        <v>41590798</v>
      </c>
      <c r="F19" s="106" t="s">
        <v>863</v>
      </c>
      <c r="G19" s="99" t="s">
        <v>68</v>
      </c>
    </row>
    <row r="20" spans="1:7" x14ac:dyDescent="0.2">
      <c r="A20" s="91"/>
      <c r="B20" s="91"/>
      <c r="C20" s="92"/>
      <c r="D20" s="93"/>
      <c r="E20" s="94"/>
      <c r="F20" s="95"/>
      <c r="G20" s="67"/>
    </row>
    <row r="21" spans="1:7" ht="23.25" x14ac:dyDescent="0.35">
      <c r="A21" s="67"/>
      <c r="B21" s="66" t="s">
        <v>1126</v>
      </c>
      <c r="C21" s="67"/>
      <c r="F21" s="67"/>
      <c r="G21" s="67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87DE-C0B9-4AA6-92D0-5584BAAE1B6E}">
  <dimension ref="A1:I12"/>
  <sheetViews>
    <sheetView workbookViewId="0">
      <selection activeCell="A11" sqref="A11:XFD11"/>
    </sheetView>
  </sheetViews>
  <sheetFormatPr baseColWidth="10" defaultColWidth="11.5546875" defaultRowHeight="15" x14ac:dyDescent="0.2"/>
  <cols>
    <col min="1" max="1" width="16" customWidth="1"/>
    <col min="2" max="2" width="17.44140625" customWidth="1"/>
    <col min="4" max="4" width="11.5546875" style="39"/>
    <col min="5" max="5" width="13" style="42" customWidth="1"/>
    <col min="6" max="6" width="23.5546875" customWidth="1"/>
    <col min="7" max="8" width="23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37" t="s">
        <v>3</v>
      </c>
      <c r="E1" s="43" t="s">
        <v>4</v>
      </c>
      <c r="F1" s="1" t="s">
        <v>5</v>
      </c>
      <c r="G1" s="1" t="s">
        <v>6</v>
      </c>
      <c r="H1" s="1" t="s">
        <v>7</v>
      </c>
      <c r="I1" s="67"/>
    </row>
    <row r="2" spans="1:9" ht="15.75" x14ac:dyDescent="0.25">
      <c r="A2" s="99" t="s">
        <v>425</v>
      </c>
      <c r="B2" s="6" t="s">
        <v>513</v>
      </c>
      <c r="C2" s="6" t="s">
        <v>514</v>
      </c>
      <c r="D2" s="52" t="s">
        <v>515</v>
      </c>
      <c r="E2" s="48">
        <v>4740582645</v>
      </c>
      <c r="F2" s="26" t="s">
        <v>516</v>
      </c>
      <c r="G2" s="99" t="s">
        <v>517</v>
      </c>
      <c r="H2" s="99"/>
      <c r="I2" s="79">
        <f>COUNTIF(G2:G42,"*1*")</f>
        <v>11</v>
      </c>
    </row>
    <row r="3" spans="1:9" x14ac:dyDescent="0.2">
      <c r="A3" s="99" t="s">
        <v>425</v>
      </c>
      <c r="B3" s="6" t="s">
        <v>518</v>
      </c>
      <c r="C3" s="6" t="s">
        <v>519</v>
      </c>
      <c r="D3" s="47">
        <v>19050477145</v>
      </c>
      <c r="E3" s="48">
        <v>4791788898</v>
      </c>
      <c r="F3" s="34" t="s">
        <v>520</v>
      </c>
      <c r="G3" s="99" t="s">
        <v>517</v>
      </c>
      <c r="H3" s="99"/>
      <c r="I3" s="67"/>
    </row>
    <row r="4" spans="1:9" x14ac:dyDescent="0.2">
      <c r="A4" s="99" t="s">
        <v>425</v>
      </c>
      <c r="B4" s="6" t="s">
        <v>521</v>
      </c>
      <c r="C4" s="6" t="s">
        <v>522</v>
      </c>
      <c r="D4" s="47">
        <v>28010494933</v>
      </c>
      <c r="E4" s="48">
        <v>4795557049</v>
      </c>
      <c r="F4" s="34" t="s">
        <v>523</v>
      </c>
      <c r="G4" s="99" t="s">
        <v>517</v>
      </c>
      <c r="H4" s="99"/>
      <c r="I4" s="67"/>
    </row>
    <row r="5" spans="1:9" x14ac:dyDescent="0.2">
      <c r="A5" s="99" t="s">
        <v>425</v>
      </c>
      <c r="B5" s="6" t="s">
        <v>524</v>
      </c>
      <c r="C5" s="6" t="s">
        <v>525</v>
      </c>
      <c r="D5" s="47">
        <v>26010398613</v>
      </c>
      <c r="E5" s="48">
        <v>4793866137</v>
      </c>
      <c r="F5" s="34" t="s">
        <v>526</v>
      </c>
      <c r="G5" s="99" t="s">
        <v>517</v>
      </c>
      <c r="H5" s="99"/>
      <c r="I5" s="67"/>
    </row>
    <row r="6" spans="1:9" x14ac:dyDescent="0.2">
      <c r="A6" s="99" t="s">
        <v>425</v>
      </c>
      <c r="B6" s="6" t="s">
        <v>527</v>
      </c>
      <c r="C6" s="6" t="s">
        <v>528</v>
      </c>
      <c r="D6" s="47">
        <v>17090497405</v>
      </c>
      <c r="E6" s="48">
        <v>4746419139</v>
      </c>
      <c r="F6" s="34" t="s">
        <v>529</v>
      </c>
      <c r="G6" s="99" t="s">
        <v>517</v>
      </c>
      <c r="H6" s="99"/>
      <c r="I6" s="67"/>
    </row>
    <row r="7" spans="1:9" x14ac:dyDescent="0.2">
      <c r="A7" s="99" t="s">
        <v>425</v>
      </c>
      <c r="B7" s="6" t="s">
        <v>530</v>
      </c>
      <c r="C7" s="6" t="s">
        <v>531</v>
      </c>
      <c r="D7" s="47" t="s">
        <v>532</v>
      </c>
      <c r="E7" s="48">
        <v>4740740569</v>
      </c>
      <c r="F7" s="34" t="s">
        <v>533</v>
      </c>
      <c r="G7" s="99" t="s">
        <v>517</v>
      </c>
      <c r="H7" s="99"/>
      <c r="I7" s="67"/>
    </row>
    <row r="8" spans="1:9" x14ac:dyDescent="0.2">
      <c r="A8" s="99" t="s">
        <v>425</v>
      </c>
      <c r="B8" s="6" t="s">
        <v>534</v>
      </c>
      <c r="C8" s="6" t="s">
        <v>535</v>
      </c>
      <c r="D8" s="47">
        <v>30090497150</v>
      </c>
      <c r="E8" s="48">
        <v>4746518541</v>
      </c>
      <c r="F8" s="34" t="s">
        <v>536</v>
      </c>
      <c r="G8" s="99" t="s">
        <v>517</v>
      </c>
      <c r="H8" s="99"/>
      <c r="I8" s="67"/>
    </row>
    <row r="9" spans="1:9" x14ac:dyDescent="0.2">
      <c r="A9" s="99" t="s">
        <v>706</v>
      </c>
      <c r="B9" s="99" t="s">
        <v>725</v>
      </c>
      <c r="C9" s="99" t="s">
        <v>726</v>
      </c>
      <c r="D9" s="46" t="s">
        <v>727</v>
      </c>
      <c r="E9" s="45">
        <v>95893927</v>
      </c>
      <c r="F9" s="26" t="s">
        <v>728</v>
      </c>
      <c r="G9" s="99" t="s">
        <v>48</v>
      </c>
      <c r="H9" s="99"/>
      <c r="I9" s="67"/>
    </row>
    <row r="10" spans="1:9" x14ac:dyDescent="0.2">
      <c r="A10" s="99" t="s">
        <v>706</v>
      </c>
      <c r="B10" s="99" t="s">
        <v>729</v>
      </c>
      <c r="C10" s="99" t="s">
        <v>730</v>
      </c>
      <c r="D10" s="46" t="s">
        <v>731</v>
      </c>
      <c r="E10" s="45">
        <v>41540673</v>
      </c>
      <c r="F10" s="26" t="s">
        <v>732</v>
      </c>
      <c r="G10" s="99" t="s">
        <v>48</v>
      </c>
      <c r="H10" s="99"/>
      <c r="I10" s="67"/>
    </row>
    <row r="11" spans="1:9" x14ac:dyDescent="0.2">
      <c r="A11" s="8" t="s">
        <v>9</v>
      </c>
      <c r="B11" s="8" t="s">
        <v>49</v>
      </c>
      <c r="C11" s="8" t="s">
        <v>50</v>
      </c>
      <c r="D11" s="54" t="s">
        <v>51</v>
      </c>
      <c r="E11" s="98">
        <v>47140540</v>
      </c>
      <c r="F11" s="8" t="s">
        <v>52</v>
      </c>
      <c r="G11" s="8" t="s">
        <v>48</v>
      </c>
      <c r="H11" s="67"/>
      <c r="I11" s="67"/>
    </row>
    <row r="12" spans="1:9" x14ac:dyDescent="0.2">
      <c r="A12" s="8" t="s">
        <v>706</v>
      </c>
      <c r="B12" s="8" t="s">
        <v>864</v>
      </c>
      <c r="C12" s="8" t="s">
        <v>865</v>
      </c>
      <c r="D12" s="55"/>
      <c r="E12" s="55">
        <v>47948458</v>
      </c>
      <c r="F12" s="8"/>
      <c r="G12" s="8" t="s">
        <v>866</v>
      </c>
      <c r="H12" s="67"/>
      <c r="I12" s="6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3939-93A6-464B-8D7C-B0E3A6D4F345}">
  <dimension ref="A1:J18"/>
  <sheetViews>
    <sheetView workbookViewId="0">
      <selection activeCell="K32" sqref="K32"/>
    </sheetView>
  </sheetViews>
  <sheetFormatPr baseColWidth="10" defaultColWidth="11.5546875" defaultRowHeight="15" x14ac:dyDescent="0.2"/>
  <cols>
    <col min="1" max="1" width="14.77734375" customWidth="1"/>
    <col min="2" max="2" width="19" customWidth="1"/>
    <col min="4" max="4" width="12.6640625" style="42" customWidth="1"/>
    <col min="5" max="5" width="10.77734375" style="42" customWidth="1"/>
    <col min="6" max="6" width="23.21875" customWidth="1"/>
    <col min="7" max="8" width="22.218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40" t="s">
        <v>3</v>
      </c>
      <c r="E1" s="43" t="s">
        <v>4</v>
      </c>
      <c r="F1" s="1" t="s">
        <v>5</v>
      </c>
      <c r="G1" s="1" t="s">
        <v>6</v>
      </c>
      <c r="H1" s="1" t="s">
        <v>7</v>
      </c>
      <c r="I1" s="67"/>
      <c r="J1" s="67"/>
    </row>
    <row r="2" spans="1:10" ht="15.75" x14ac:dyDescent="0.25">
      <c r="A2" s="99" t="s">
        <v>9</v>
      </c>
      <c r="B2" s="99" t="s">
        <v>29</v>
      </c>
      <c r="C2" s="99" t="s">
        <v>30</v>
      </c>
      <c r="D2" s="45">
        <v>5100395462</v>
      </c>
      <c r="E2" s="51">
        <v>91168622</v>
      </c>
      <c r="F2" s="31" t="s">
        <v>31</v>
      </c>
      <c r="G2" s="99" t="s">
        <v>32</v>
      </c>
      <c r="H2" s="99"/>
      <c r="I2" s="79">
        <f>COUNTIF(G2:G44,"*1*")</f>
        <v>17</v>
      </c>
      <c r="J2" s="13"/>
    </row>
    <row r="3" spans="1:10" x14ac:dyDescent="0.2">
      <c r="A3" s="99" t="s">
        <v>9</v>
      </c>
      <c r="B3" s="99" t="s">
        <v>41</v>
      </c>
      <c r="C3" s="99" t="s">
        <v>42</v>
      </c>
      <c r="D3" s="45">
        <v>2090486007</v>
      </c>
      <c r="E3" s="51">
        <v>41005910</v>
      </c>
      <c r="F3" s="26" t="s">
        <v>43</v>
      </c>
      <c r="G3" s="99" t="s">
        <v>32</v>
      </c>
      <c r="H3" s="99"/>
      <c r="I3" s="14"/>
      <c r="J3" s="13"/>
    </row>
    <row r="4" spans="1:10" x14ac:dyDescent="0.2">
      <c r="A4" s="99" t="s">
        <v>86</v>
      </c>
      <c r="B4" s="99" t="s">
        <v>132</v>
      </c>
      <c r="C4" s="99" t="s">
        <v>133</v>
      </c>
      <c r="D4" s="41">
        <v>17030298802</v>
      </c>
      <c r="E4" s="44">
        <v>95213372</v>
      </c>
      <c r="F4" s="99" t="s">
        <v>134</v>
      </c>
      <c r="G4" s="99" t="s">
        <v>32</v>
      </c>
      <c r="H4" s="99"/>
      <c r="I4" s="67"/>
      <c r="J4" s="67"/>
    </row>
    <row r="5" spans="1:10" x14ac:dyDescent="0.2">
      <c r="A5" s="99" t="s">
        <v>153</v>
      </c>
      <c r="B5" s="6" t="s">
        <v>317</v>
      </c>
      <c r="C5" s="99" t="s">
        <v>318</v>
      </c>
      <c r="D5" s="45">
        <v>17030494237</v>
      </c>
      <c r="E5" s="45">
        <v>4740532023</v>
      </c>
      <c r="F5" s="26" t="s">
        <v>319</v>
      </c>
      <c r="G5" s="5" t="s">
        <v>32</v>
      </c>
      <c r="H5" s="5"/>
      <c r="I5" s="67"/>
      <c r="J5" s="67"/>
    </row>
    <row r="6" spans="1:10" x14ac:dyDescent="0.2">
      <c r="A6" s="99" t="s">
        <v>153</v>
      </c>
      <c r="B6" s="6" t="s">
        <v>278</v>
      </c>
      <c r="C6" s="99" t="s">
        <v>279</v>
      </c>
      <c r="D6" s="45">
        <v>15080491929</v>
      </c>
      <c r="E6" s="45">
        <v>4795287432</v>
      </c>
      <c r="F6" s="26" t="s">
        <v>280</v>
      </c>
      <c r="G6" s="5" t="s">
        <v>32</v>
      </c>
      <c r="H6" s="5"/>
      <c r="I6" s="67"/>
      <c r="J6" s="67"/>
    </row>
    <row r="7" spans="1:10" x14ac:dyDescent="0.2">
      <c r="A7" s="99" t="s">
        <v>153</v>
      </c>
      <c r="B7" s="6" t="s">
        <v>287</v>
      </c>
      <c r="C7" s="99" t="s">
        <v>288</v>
      </c>
      <c r="D7" s="45">
        <v>31010491994</v>
      </c>
      <c r="E7" s="45">
        <v>4797546048</v>
      </c>
      <c r="F7" s="26" t="s">
        <v>289</v>
      </c>
      <c r="G7" s="5" t="s">
        <v>32</v>
      </c>
      <c r="H7" s="5"/>
      <c r="I7" s="67"/>
      <c r="J7" s="67"/>
    </row>
    <row r="8" spans="1:10" x14ac:dyDescent="0.2">
      <c r="A8" s="99" t="s">
        <v>153</v>
      </c>
      <c r="B8" s="99" t="s">
        <v>299</v>
      </c>
      <c r="C8" s="99" t="s">
        <v>300</v>
      </c>
      <c r="D8" s="45">
        <v>30090498106</v>
      </c>
      <c r="E8" s="45">
        <v>4746199838</v>
      </c>
      <c r="F8" s="26" t="s">
        <v>301</v>
      </c>
      <c r="G8" s="5" t="s">
        <v>32</v>
      </c>
      <c r="H8" s="5"/>
      <c r="I8" s="67"/>
      <c r="J8" s="67"/>
    </row>
    <row r="9" spans="1:10" x14ac:dyDescent="0.2">
      <c r="A9" s="99" t="s">
        <v>153</v>
      </c>
      <c r="B9" s="99" t="s">
        <v>193</v>
      </c>
      <c r="C9" s="99" t="s">
        <v>194</v>
      </c>
      <c r="D9" s="45">
        <v>17120480200</v>
      </c>
      <c r="E9" s="45">
        <v>4799860768</v>
      </c>
      <c r="F9" s="26" t="s">
        <v>195</v>
      </c>
      <c r="G9" s="5" t="s">
        <v>32</v>
      </c>
      <c r="H9" s="5"/>
      <c r="I9" s="67"/>
      <c r="J9" s="67"/>
    </row>
    <row r="10" spans="1:10" x14ac:dyDescent="0.2">
      <c r="A10" s="99" t="s">
        <v>425</v>
      </c>
      <c r="B10" s="6" t="s">
        <v>537</v>
      </c>
      <c r="C10" s="6" t="s">
        <v>538</v>
      </c>
      <c r="D10" s="47">
        <v>15060486791</v>
      </c>
      <c r="E10" s="48">
        <v>4790956959</v>
      </c>
      <c r="F10" s="34" t="s">
        <v>539</v>
      </c>
      <c r="G10" s="99" t="s">
        <v>540</v>
      </c>
      <c r="H10" s="99"/>
      <c r="I10" s="67"/>
      <c r="J10" s="67"/>
    </row>
    <row r="11" spans="1:10" x14ac:dyDescent="0.2">
      <c r="A11" s="99" t="s">
        <v>425</v>
      </c>
      <c r="B11" s="6" t="s">
        <v>541</v>
      </c>
      <c r="C11" s="6" t="s">
        <v>542</v>
      </c>
      <c r="D11" s="47">
        <v>10069922908</v>
      </c>
      <c r="E11" s="48">
        <v>4745845341</v>
      </c>
      <c r="F11" s="34" t="s">
        <v>543</v>
      </c>
      <c r="G11" s="99" t="s">
        <v>540</v>
      </c>
      <c r="H11" s="99"/>
      <c r="I11" s="67"/>
      <c r="J11" s="67"/>
    </row>
    <row r="12" spans="1:10" x14ac:dyDescent="0.2">
      <c r="A12" s="99" t="s">
        <v>425</v>
      </c>
      <c r="B12" s="6" t="s">
        <v>544</v>
      </c>
      <c r="C12" s="6" t="s">
        <v>545</v>
      </c>
      <c r="D12" s="47">
        <v>17040499970</v>
      </c>
      <c r="E12" s="48">
        <v>4790781773</v>
      </c>
      <c r="F12" s="34" t="s">
        <v>546</v>
      </c>
      <c r="G12" s="99" t="s">
        <v>540</v>
      </c>
      <c r="H12" s="99"/>
      <c r="I12" s="67"/>
      <c r="J12" s="67"/>
    </row>
    <row r="13" spans="1:10" x14ac:dyDescent="0.2">
      <c r="A13" s="99" t="s">
        <v>425</v>
      </c>
      <c r="B13" s="6" t="s">
        <v>547</v>
      </c>
      <c r="C13" s="6" t="s">
        <v>548</v>
      </c>
      <c r="D13" s="47">
        <v>19020479771</v>
      </c>
      <c r="E13" s="48">
        <v>4791764791</v>
      </c>
      <c r="F13" s="34" t="s">
        <v>549</v>
      </c>
      <c r="G13" s="99" t="s">
        <v>540</v>
      </c>
      <c r="H13" s="99"/>
      <c r="I13" s="67"/>
      <c r="J13" s="67"/>
    </row>
    <row r="14" spans="1:10" x14ac:dyDescent="0.2">
      <c r="A14" s="99" t="s">
        <v>706</v>
      </c>
      <c r="B14" s="99" t="s">
        <v>798</v>
      </c>
      <c r="C14" s="99" t="s">
        <v>799</v>
      </c>
      <c r="D14" s="46">
        <v>29060383055</v>
      </c>
      <c r="E14" s="45">
        <v>96736891</v>
      </c>
      <c r="F14" s="26" t="s">
        <v>800</v>
      </c>
      <c r="G14" s="99" t="s">
        <v>32</v>
      </c>
      <c r="H14" s="99"/>
      <c r="I14" s="67"/>
      <c r="J14" s="67"/>
    </row>
    <row r="15" spans="1:10" x14ac:dyDescent="0.2">
      <c r="A15" s="99" t="s">
        <v>706</v>
      </c>
      <c r="B15" s="99" t="s">
        <v>801</v>
      </c>
      <c r="C15" s="99" t="s">
        <v>802</v>
      </c>
      <c r="D15" s="46">
        <v>18050387905</v>
      </c>
      <c r="E15" s="45">
        <v>97063017</v>
      </c>
      <c r="F15" s="31" t="s">
        <v>803</v>
      </c>
      <c r="G15" s="99" t="s">
        <v>32</v>
      </c>
      <c r="H15" s="99"/>
      <c r="I15" s="67"/>
      <c r="J15" s="67"/>
    </row>
    <row r="16" spans="1:10" x14ac:dyDescent="0.2">
      <c r="A16" s="99" t="s">
        <v>706</v>
      </c>
      <c r="B16" s="99" t="s">
        <v>784</v>
      </c>
      <c r="C16" s="99" t="s">
        <v>804</v>
      </c>
      <c r="D16" s="46" t="s">
        <v>805</v>
      </c>
      <c r="E16" s="45">
        <v>40062795</v>
      </c>
      <c r="F16" s="26" t="s">
        <v>806</v>
      </c>
      <c r="G16" s="99" t="s">
        <v>32</v>
      </c>
      <c r="H16" s="99"/>
      <c r="I16" s="67"/>
      <c r="J16" s="67"/>
    </row>
    <row r="17" spans="1:8" x14ac:dyDescent="0.2">
      <c r="A17" s="99" t="s">
        <v>706</v>
      </c>
      <c r="B17" s="99" t="s">
        <v>807</v>
      </c>
      <c r="C17" s="99" t="s">
        <v>808</v>
      </c>
      <c r="D17" s="46" t="s">
        <v>809</v>
      </c>
      <c r="E17" s="45">
        <v>46892411</v>
      </c>
      <c r="F17" s="31" t="s">
        <v>810</v>
      </c>
      <c r="G17" s="99" t="s">
        <v>32</v>
      </c>
      <c r="H17" s="99"/>
    </row>
    <row r="18" spans="1:8" x14ac:dyDescent="0.2">
      <c r="A18" s="69" t="s">
        <v>153</v>
      </c>
      <c r="B18" s="69" t="s">
        <v>326</v>
      </c>
      <c r="C18" s="69" t="s">
        <v>327</v>
      </c>
      <c r="D18" s="81" t="s">
        <v>328</v>
      </c>
      <c r="E18" s="69">
        <v>4791000369</v>
      </c>
      <c r="F18" s="69" t="s">
        <v>329</v>
      </c>
      <c r="G18" s="69" t="s">
        <v>32</v>
      </c>
      <c r="H18" s="67"/>
    </row>
  </sheetData>
  <hyperlinks>
    <hyperlink ref="F4" r:id="rId1" xr:uid="{75AA27AF-9E5E-4FA1-A3AE-C1C2E50D2F0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16</vt:i4>
      </vt:variant>
    </vt:vector>
  </HeadingPairs>
  <TitlesOfParts>
    <vt:vector size="16" baseType="lpstr">
      <vt:lpstr>ML1</vt:lpstr>
      <vt:lpstr>ML2</vt:lpstr>
      <vt:lpstr>RL1</vt:lpstr>
      <vt:lpstr>RL2</vt:lpstr>
      <vt:lpstr>RS1</vt:lpstr>
      <vt:lpstr>RS2</vt:lpstr>
      <vt:lpstr>SØ1</vt:lpstr>
      <vt:lpstr>Psy1</vt:lpstr>
      <vt:lpstr>IT1</vt:lpstr>
      <vt:lpstr>IT2</vt:lpstr>
      <vt:lpstr>HF1</vt:lpstr>
      <vt:lpstr>GF2</vt:lpstr>
      <vt:lpstr>Ty3</vt:lpstr>
      <vt:lpstr>Fr3</vt:lpstr>
      <vt:lpstr>Sp3</vt:lpstr>
      <vt:lpstr>Venteliste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Bellemakers</dc:creator>
  <cp:keywords/>
  <dc:description/>
  <cp:lastModifiedBy>Martijn Bellemakers</cp:lastModifiedBy>
  <cp:revision/>
  <cp:lastPrinted>2021-08-17T10:04:44Z</cp:lastPrinted>
  <dcterms:created xsi:type="dcterms:W3CDTF">2021-03-02T09:17:43Z</dcterms:created>
  <dcterms:modified xsi:type="dcterms:W3CDTF">2021-08-17T10:11:44Z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056e8f70-e426-41db-b474-68eb234fac71</vt:lpwstr>
  </property>
</Properties>
</file>